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8AFF73"/>
      </patternFill>
    </fill>
    <fill>
      <patternFill patternType="solid">
        <fgColor rgb="FFFF91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8F73"/>
      </patternFill>
    </fill>
    <fill>
      <patternFill patternType="solid">
        <fgColor rgb="FFB7FF73"/>
      </patternFill>
    </fill>
    <fill>
      <patternFill patternType="solid">
        <fgColor rgb="FFB0FF73"/>
      </patternFill>
    </fill>
    <fill>
      <patternFill patternType="solid">
        <fgColor rgb="FFFF7A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6FF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94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FFDC73"/>
      </patternFill>
    </fill>
    <fill>
      <patternFill patternType="solid">
        <fgColor rgb="FFFFDE73"/>
      </patternFill>
    </fill>
    <fill>
      <patternFill patternType="solid">
        <fgColor rgb="FFFFBE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E5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<sst xmlns="http://schemas.openxmlformats.org/spreadsheetml/2006/main" count="10909" uniqueCount="242">
  <si>
    <t>CS2</t>
  </si>
  <si>
    <t>m4012</t>
  </si>
  <si>
    <t>FUNCTION</t>
  </si>
  <si>
    <t/>
  </si>
  <si>
    <t>Location</t>
  </si>
  <si>
    <t>OP Code</t>
  </si>
  <si>
    <t>string</t>
  </si>
  <si>
    <t>bm4012</t>
  </si>
  <si>
    <t>fill</t>
  </si>
  <si>
    <t>int</t>
  </si>
  <si>
    <t>short</t>
  </si>
  <si>
    <t>mon142</t>
  </si>
  <si>
    <t>byte</t>
  </si>
  <si>
    <t>bytearray</t>
  </si>
  <si>
    <t>mon045</t>
  </si>
  <si>
    <t>mon141_c00</t>
  </si>
  <si>
    <t>mon019</t>
  </si>
  <si>
    <t>mon227_c02_0</t>
  </si>
  <si>
    <t/>
  </si>
  <si>
    <t>mon142_c01</t>
  </si>
  <si>
    <t>mon045_c00</t>
  </si>
  <si>
    <t>PreInit</t>
  </si>
  <si>
    <t>FC_Change_MapColor</t>
  </si>
  <si>
    <t>Init</t>
  </si>
  <si>
    <t>event/ev2sk001.eff</t>
  </si>
  <si>
    <t>event/ev2wa010.eff</t>
  </si>
  <si>
    <t>event/ev2sk011.eff</t>
  </si>
  <si>
    <t>event/ev2sk012.eff</t>
  </si>
  <si>
    <t>event/ev2sk013.eff</t>
  </si>
  <si>
    <t>float</t>
  </si>
  <si>
    <t>tbox00</t>
  </si>
  <si>
    <t>tbox01</t>
  </si>
  <si>
    <t>LP_mbox00</t>
  </si>
  <si>
    <t>tbox02</t>
  </si>
  <si>
    <t>tbox03</t>
  </si>
  <si>
    <t>tbox04</t>
  </si>
  <si>
    <t>LP_tbox00</t>
  </si>
  <si>
    <t>EV_AVoice_Treasure01</t>
  </si>
  <si>
    <t>EV_AVoice_Treasure02</t>
  </si>
  <si>
    <t>EV_AVoice_Treasure03</t>
  </si>
  <si>
    <t>kbox00</t>
  </si>
  <si>
    <t>LP_kbox00</t>
  </si>
  <si>
    <t>kbox01</t>
  </si>
  <si>
    <t>LP_kbox01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</si>
  <si>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</si>
  <si>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</si>
  <si>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</si>
  <si>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</si>
  <si>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</si>
  <si>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</si>
  <si>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</si>
  <si>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</si>
  <si>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</si>
  <si>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</si>
  <si>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</si>
  <si>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event00t_S</t>
  </si>
  <si>
    <t>EV_event00t_S</t>
  </si>
  <si>
    <t>event00u_S</t>
  </si>
  <si>
    <t>EV_event00u_S</t>
  </si>
  <si>
    <t>event01t_S</t>
  </si>
  <si>
    <t>EV_event01t_S</t>
  </si>
  <si>
    <t>event01u_S</t>
  </si>
  <si>
    <t>EV_event01u_S</t>
  </si>
  <si>
    <t>event02t_S</t>
  </si>
  <si>
    <t>EV_event02t_S</t>
  </si>
  <si>
    <t>event02u_S</t>
  </si>
  <si>
    <t>EV_event02u_S</t>
  </si>
  <si>
    <t>event03t_S</t>
  </si>
  <si>
    <t>EV_event03t_S</t>
  </si>
  <si>
    <t>event03u_S</t>
  </si>
  <si>
    <t>EV_event03u_S</t>
  </si>
  <si>
    <t>event04t_S</t>
  </si>
  <si>
    <t>EV_event04t_S</t>
  </si>
  <si>
    <t>event04u_S</t>
  </si>
  <si>
    <t>EV_event04u_S</t>
  </si>
  <si>
    <t>event05t_S</t>
  </si>
  <si>
    <t>EV_event05t_S</t>
  </si>
  <si>
    <t>event05u_S</t>
  </si>
  <si>
    <t>EV_event05u_S</t>
  </si>
  <si>
    <t>event06a_S</t>
  </si>
  <si>
    <t>EV_event06a_S</t>
  </si>
  <si>
    <t>event06b_S</t>
  </si>
  <si>
    <t>EV_event06b_S</t>
  </si>
  <si>
    <t>healobject00</t>
  </si>
  <si>
    <t>LP_healobject</t>
  </si>
  <si>
    <t>Start</t>
  </si>
  <si>
    <t>start</t>
  </si>
  <si>
    <t>End</t>
  </si>
  <si>
    <t>pointer</t>
  </si>
  <si>
    <t>EV_AVoice_BigEnemy01</t>
  </si>
  <si>
    <t>EV_AVoice_BigEnemy02</t>
  </si>
  <si>
    <t>EV_AVoice_BigEnemy03</t>
  </si>
  <si>
    <t>EV_AVoice_BigEnemy04</t>
  </si>
  <si>
    <t>Init_Replay</t>
  </si>
  <si>
    <t>Init_Replay</t>
  </si>
  <si>
    <t>GM_Set_Float</t>
  </si>
  <si>
    <t>LP_event00u_S</t>
  </si>
  <si>
    <t>Reinit</t>
  </si>
  <si>
    <t>LP_mbox00_Get</t>
  </si>
  <si>
    <t>LP_kbox00_Get</t>
  </si>
  <si>
    <t>LP_kbox01_Get</t>
  </si>
  <si>
    <t>WP_WarpOut</t>
  </si>
  <si>
    <t>LP_kbox00</t>
  </si>
  <si>
    <t>dialog</t>
  </si>
  <si>
    <t>A spiritual presence is emanating from the chest.
Combatants: Jusis, Sara
Monster Level: L96</t>
  </si>
  <si>
    <t>Open the Trial Chest?</t>
  </si>
  <si>
    <t>Yes</t>
  </si>
  <si>
    <t>No</t>
  </si>
  <si>
    <t>open</t>
  </si>
  <si>
    <t>FC_Party_Face_Reset2</t>
  </si>
  <si>
    <t>FC_MapJumpState</t>
  </si>
  <si>
    <t>FC_MapJumpState2</t>
  </si>
  <si>
    <t>When Jusis and Rufus decide who will inherit the
Albarea lands, will they have to DUKE it out?</t>
  </si>
  <si>
    <t>LP_kbox00_Get</t>
  </si>
  <si>
    <t>open_c</t>
  </si>
  <si>
    <t>Overcame the trial!</t>
  </si>
  <si>
    <t>Jusis and Sara can now use Overdrive 
when linked with one another.</t>
  </si>
  <si>
    <t>Jusis and Sara can now use Overdrive II
when linked with one another.</t>
  </si>
  <si>
    <t>Jusis and Sara's bond strengthened!</t>
  </si>
  <si>
    <t>HP and EP were fully recovered!</t>
  </si>
  <si>
    <t>LP_kbox01</t>
  </si>
  <si>
    <t>A spiritual presence is emanating from the chest.
Combatants: Fie, Millium
Monster Level: L96</t>
  </si>
  <si>
    <t>Fie and Millium are on a waiting list for a new product
that will help them grow taller, but it's very in demand.
Hopefully they'll get it sometime in the next Millennium.</t>
  </si>
  <si>
    <t>LP_kbox01_Get</t>
  </si>
  <si>
    <t>Fie and Millium can now use Overdrive 
when linked with one another.</t>
  </si>
  <si>
    <t>Fie and Millium can now use Overdrive II
when linked with one another.</t>
  </si>
  <si>
    <t>Fie and Millium's bond strengthened!</t>
  </si>
  <si>
    <t>HP and EP were fully restored!</t>
  </si>
  <si>
    <t>LP_tbox00</t>
  </si>
  <si>
    <t>Obtained #3C#90IWind Sepith#0C x1000.</t>
  </si>
  <si>
    <t>LP_mbox00</t>
  </si>
  <si>
    <t>LP_mbox00_Get</t>
  </si>
  <si>
    <t xml:space="preserve">Obtained </t>
  </si>
  <si>
    <t>.</t>
  </si>
  <si>
    <t>EV_event00t_S</t>
  </si>
  <si>
    <t>event00</t>
  </si>
  <si>
    <t>down</t>
  </si>
  <si>
    <t>__mmp__</t>
  </si>
  <si>
    <t>sw00_t</t>
  </si>
  <si>
    <t>sw00_u</t>
  </si>
  <si>
    <t>EV_event00u_S</t>
  </si>
  <si>
    <t>up</t>
  </si>
  <si>
    <t>EV_event01t_S</t>
  </si>
  <si>
    <t>event01</t>
  </si>
  <si>
    <t>sw01_t</t>
  </si>
  <si>
    <t>sw01_u</t>
  </si>
  <si>
    <t>EV_event01u_S</t>
  </si>
  <si>
    <t>EV_event02t_S</t>
  </si>
  <si>
    <t>event02</t>
  </si>
  <si>
    <t>sw02_t</t>
  </si>
  <si>
    <t>sw02_u</t>
  </si>
  <si>
    <t>EV_event02u_S</t>
  </si>
  <si>
    <t>EV_event03t_S</t>
  </si>
  <si>
    <t>event03</t>
  </si>
  <si>
    <t>sw03_t</t>
  </si>
  <si>
    <t>sw03_u</t>
  </si>
  <si>
    <t>EV_event03u_S</t>
  </si>
  <si>
    <t>EV_event04t_S</t>
  </si>
  <si>
    <t>event04</t>
  </si>
  <si>
    <t>sw04_t</t>
  </si>
  <si>
    <t>sw04_u</t>
  </si>
  <si>
    <t>EV_event04u_S</t>
  </si>
  <si>
    <t>EV_event05t_S</t>
  </si>
  <si>
    <t>event05</t>
  </si>
  <si>
    <t>sw05_t</t>
  </si>
  <si>
    <t>sw05_u</t>
  </si>
  <si>
    <t>EV_event05u_S</t>
  </si>
  <si>
    <t>EV_event06a_S</t>
  </si>
  <si>
    <t>on</t>
  </si>
  <si>
    <t>map</t>
  </si>
  <si>
    <t>CK02</t>
  </si>
  <si>
    <t>event06b_01</t>
  </si>
  <si>
    <t>event06b_02</t>
  </si>
  <si>
    <t>event06b_03</t>
  </si>
  <si>
    <t>event06b_04</t>
  </si>
  <si>
    <t>event06b_05</t>
  </si>
  <si>
    <t>event06b_06</t>
  </si>
  <si>
    <t>event06b_07</t>
  </si>
  <si>
    <t>event06b_08</t>
  </si>
  <si>
    <t>event06b_09</t>
  </si>
  <si>
    <t>event06b_10</t>
  </si>
  <si>
    <t>event06b_11</t>
  </si>
  <si>
    <t>sw06_2</t>
  </si>
  <si>
    <t>CK01</t>
  </si>
  <si>
    <t>event06a_01</t>
  </si>
  <si>
    <t>event06a_02</t>
  </si>
  <si>
    <t>event06a_03</t>
  </si>
  <si>
    <t>event06a_04</t>
  </si>
  <si>
    <t>event06a_05</t>
  </si>
  <si>
    <t>event06a_06</t>
  </si>
  <si>
    <t>event06a_07</t>
  </si>
  <si>
    <t>event06a_08</t>
  </si>
  <si>
    <t>event06a_09</t>
  </si>
  <si>
    <t>event06a_10</t>
  </si>
  <si>
    <t>event06a_11</t>
  </si>
  <si>
    <t>event06a_12</t>
  </si>
  <si>
    <t>event06a_13</t>
  </si>
  <si>
    <t>sw06_1</t>
  </si>
  <si>
    <t>EV_event06b_S</t>
  </si>
  <si>
    <t>LP_healobject</t>
  </si>
  <si>
    <t>EV_healobject</t>
  </si>
  <si>
    <t>LP_warpobj00</t>
  </si>
  <si>
    <t>event/ev2wa011.eff</t>
  </si>
  <si>
    <t>event/ev2wa012.eff</t>
  </si>
  <si>
    <t>Warp to [Aria Shrine - Entrance]</t>
  </si>
  <si>
    <t>Warp to [Aria Shrine - Halfway]</t>
  </si>
  <si>
    <t>Cancel</t>
  </si>
  <si>
    <t>m4010</t>
  </si>
  <si>
    <t>m4011</t>
  </si>
  <si>
    <t>m4012</t>
  </si>
  <si>
    <t>WP_WarpOut</t>
  </si>
  <si>
    <t>event/ev2wa013.eff</t>
  </si>
  <si>
    <t>LP_event00u_S</t>
  </si>
  <si>
    <t>#E_J#M_0</t>
  </si>
  <si>
    <t>#K#0THmm... You think we're supposed to
operate that thing over there?</t>
  </si>
  <si>
    <t>#E_8#M_A</t>
  </si>
  <si>
    <t>#K#0TI'd say so. Too bad it's so far away...
Maybe we can have someone strike
it from here?</t>
  </si>
  <si>
    <t>To operate the device, it will need to be 'attacked' using
a field attack of a character with Rank B or higher in a
certain damage type.</t>
  </si>
  <si>
    <t>GM_Set_Float</t>
  </si>
  <si>
    <t>up_c</t>
  </si>
  <si>
    <t>wait</t>
  </si>
  <si>
    <t>_LP_kbox00_Get</t>
  </si>
  <si>
    <t>_LP_kbox01_Get</t>
  </si>
  <si>
    <t>_LP_tbox00</t>
  </si>
  <si>
    <t>_LP_mbox00_Get</t>
  </si>
  <si>
    <t>_EV_event00t_S</t>
  </si>
  <si>
    <t>_EV_event00u_S</t>
  </si>
  <si>
    <t>_EV_event01t_S</t>
  </si>
  <si>
    <t>_EV_event01u_S</t>
  </si>
  <si>
    <t>_EV_event02t_S</t>
  </si>
  <si>
    <t>_EV_event02u_S</t>
  </si>
  <si>
    <t>_EV_event03t_S</t>
  </si>
  <si>
    <t>_EV_event03u_S</t>
  </si>
  <si>
    <t>_EV_event04t_S</t>
  </si>
  <si>
    <t>_EV_event04u_S</t>
  </si>
  <si>
    <t>_EV_event05t_S</t>
  </si>
  <si>
    <t>_EV_event05u_S</t>
  </si>
  <si>
    <t>_EV_event06a_S</t>
  </si>
  <si>
    <t>_EV_event06b_S</t>
  </si>
  <si>
    <t>_LP_warpobj00</t>
  </si>
  <si>
    <t>_WP_WarpOut</t>
  </si>
  <si>
    <t>_LP_event00u_S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</si>
</sst>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8AFF73"/>
      </patternFill>
    </fill>
    <fill>
      <patternFill patternType="solid">
        <fgColor rgb="FFFF91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FF8F73"/>
      </patternFill>
    </fill>
    <fill>
      <patternFill patternType="solid">
        <fgColor rgb="FFB7FF73"/>
      </patternFill>
    </fill>
    <fill>
      <patternFill patternType="solid">
        <fgColor rgb="FFB0FF73"/>
      </patternFill>
    </fill>
    <fill>
      <patternFill patternType="solid">
        <fgColor rgb="FFFF7A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8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6FF73"/>
      </patternFill>
    </fill>
    <fill>
      <patternFill patternType="solid">
        <fgColor rgb="FFFFB273"/>
      </patternFill>
    </fill>
    <fill>
      <patternFill patternType="solid">
        <fgColor rgb="FFFFFA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81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94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FFA973"/>
      </patternFill>
    </fill>
    <fill>
      <patternFill patternType="solid">
        <fgColor rgb="FFF8FF73"/>
      </patternFill>
    </fill>
    <fill>
      <patternFill patternType="solid">
        <fgColor rgb="FF9FFF73"/>
      </patternFill>
    </fill>
    <fill>
      <patternFill patternType="solid">
        <fgColor rgb="FFFFDC73"/>
      </patternFill>
    </fill>
    <fill>
      <patternFill patternType="solid">
        <fgColor rgb="FFFFDE73"/>
      </patternFill>
    </fill>
    <fill>
      <patternFill patternType="solid">
        <fgColor rgb="FFFFBE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E5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V266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1064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12</v>
      </c>
      <c r="AD8" s="4" t="s">
        <v>12</v>
      </c>
      <c r="AE8" s="4" t="s">
        <v>12</v>
      </c>
      <c r="AF8" s="4" t="s">
        <v>12</v>
      </c>
      <c r="AG8" s="4" t="s">
        <v>12</v>
      </c>
      <c r="AH8" s="4" t="s">
        <v>12</v>
      </c>
      <c r="AI8" s="4" t="s">
        <v>12</v>
      </c>
      <c r="AJ8" s="4" t="s">
        <v>12</v>
      </c>
      <c r="AK8" s="4" t="s">
        <v>13</v>
      </c>
      <c r="AL8" s="4" t="s">
        <v>13</v>
      </c>
      <c r="AM8" s="4" t="s">
        <v>13</v>
      </c>
      <c r="AN8" s="4" t="s">
        <v>13</v>
      </c>
      <c r="AO8" s="4" t="s">
        <v>13</v>
      </c>
      <c r="AP8" s="4" t="s">
        <v>13</v>
      </c>
      <c r="AQ8" s="4" t="s">
        <v>13</v>
      </c>
      <c r="AR8" s="4" t="s">
        <v>13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12</v>
      </c>
      <c r="BK8" s="4" t="s">
        <v>12</v>
      </c>
      <c r="BL8" s="4" t="s">
        <v>12</v>
      </c>
      <c r="BM8" s="4" t="s">
        <v>12</v>
      </c>
      <c r="BN8" s="4" t="s">
        <v>12</v>
      </c>
      <c r="BO8" s="4" t="s">
        <v>12</v>
      </c>
      <c r="BP8" s="4" t="s">
        <v>12</v>
      </c>
      <c r="BQ8" s="4" t="s">
        <v>12</v>
      </c>
      <c r="BR8" s="4" t="s">
        <v>13</v>
      </c>
      <c r="BS8" s="4" t="s">
        <v>13</v>
      </c>
      <c r="BT8" s="4" t="s">
        <v>13</v>
      </c>
      <c r="BU8" s="4" t="s">
        <v>13</v>
      </c>
      <c r="BV8" s="4" t="s">
        <v>13</v>
      </c>
      <c r="BW8" s="4" t="s">
        <v>13</v>
      </c>
      <c r="BX8" s="4" t="s">
        <v>13</v>
      </c>
      <c r="BY8" s="4" t="s">
        <v>13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12</v>
      </c>
      <c r="CR8" s="4" t="s">
        <v>12</v>
      </c>
      <c r="CS8" s="4" t="s">
        <v>12</v>
      </c>
      <c r="CT8" s="4" t="s">
        <v>12</v>
      </c>
      <c r="CU8" s="4" t="s">
        <v>12</v>
      </c>
      <c r="CV8" s="4" t="s">
        <v>12</v>
      </c>
      <c r="CW8" s="4" t="s">
        <v>12</v>
      </c>
      <c r="CX8" s="4" t="s">
        <v>12</v>
      </c>
      <c r="CY8" s="4" t="s">
        <v>13</v>
      </c>
      <c r="CZ8" s="4" t="s">
        <v>13</v>
      </c>
      <c r="DA8" s="4" t="s">
        <v>13</v>
      </c>
      <c r="DB8" s="4" t="s">
        <v>13</v>
      </c>
      <c r="DC8" s="4" t="s">
        <v>13</v>
      </c>
      <c r="DD8" s="4" t="s">
        <v>13</v>
      </c>
      <c r="DE8" s="4" t="s">
        <v>13</v>
      </c>
      <c r="DF8" s="4" t="s">
        <v>13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12</v>
      </c>
      <c r="DY8" s="4" t="s">
        <v>12</v>
      </c>
      <c r="DZ8" s="4" t="s">
        <v>12</v>
      </c>
      <c r="EA8" s="4" t="s">
        <v>12</v>
      </c>
      <c r="EB8" s="4" t="s">
        <v>12</v>
      </c>
      <c r="EC8" s="4" t="s">
        <v>12</v>
      </c>
      <c r="ED8" s="4" t="s">
        <v>12</v>
      </c>
      <c r="EE8" s="4" t="s">
        <v>12</v>
      </c>
      <c r="EF8" s="4" t="s">
        <v>13</v>
      </c>
      <c r="EG8" s="4" t="s">
        <v>13</v>
      </c>
      <c r="EH8" s="4" t="s">
        <v>13</v>
      </c>
      <c r="EI8" s="4" t="s">
        <v>13</v>
      </c>
      <c r="EJ8" s="4" t="s">
        <v>13</v>
      </c>
      <c r="EK8" s="4" t="s">
        <v>13</v>
      </c>
      <c r="EL8" s="4" t="s">
        <v>13</v>
      </c>
      <c r="EM8" s="4" t="s">
        <v>13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12</v>
      </c>
      <c r="FF8" s="4" t="s">
        <v>12</v>
      </c>
      <c r="FG8" s="4" t="s">
        <v>12</v>
      </c>
      <c r="FH8" s="4" t="s">
        <v>12</v>
      </c>
      <c r="FI8" s="4" t="s">
        <v>12</v>
      </c>
      <c r="FJ8" s="4" t="s">
        <v>12</v>
      </c>
      <c r="FK8" s="4" t="s">
        <v>12</v>
      </c>
      <c r="FL8" s="4" t="s">
        <v>12</v>
      </c>
      <c r="FM8" s="4" t="s">
        <v>13</v>
      </c>
      <c r="FN8" s="4" t="s">
        <v>13</v>
      </c>
      <c r="FO8" s="4" t="s">
        <v>13</v>
      </c>
      <c r="FP8" s="4" t="s">
        <v>13</v>
      </c>
      <c r="FQ8" s="4" t="s">
        <v>13</v>
      </c>
      <c r="FR8" s="4" t="s">
        <v>13</v>
      </c>
      <c r="FS8" s="4" t="s">
        <v>13</v>
      </c>
      <c r="FT8" s="4" t="s">
        <v>13</v>
      </c>
      <c r="FU8" s="4" t="s">
        <v>13</v>
      </c>
      <c r="FV8" s="4" t="s">
        <v>13</v>
      </c>
      <c r="FW8" s="4" t="s">
        <v>13</v>
      </c>
      <c r="FX8" s="4" t="s">
        <v>13</v>
      </c>
      <c r="FY8" s="4" t="s">
        <v>13</v>
      </c>
      <c r="FZ8" s="4" t="s">
        <v>13</v>
      </c>
      <c r="GA8" s="4" t="s">
        <v>13</v>
      </c>
      <c r="GB8" s="4" t="s">
        <v>13</v>
      </c>
      <c r="GC8" s="4" t="s">
        <v>13</v>
      </c>
      <c r="GD8" s="4" t="s">
        <v>13</v>
      </c>
      <c r="GE8" s="4" t="s">
        <v>13</v>
      </c>
      <c r="GF8" s="4" t="s">
        <v>13</v>
      </c>
      <c r="GG8" s="4" t="s">
        <v>13</v>
      </c>
      <c r="GH8" s="4" t="s">
        <v>13</v>
      </c>
      <c r="GI8" s="4" t="s">
        <v>13</v>
      </c>
      <c r="GJ8" s="4" t="s">
        <v>13</v>
      </c>
      <c r="GK8" s="4" t="s">
        <v>13</v>
      </c>
      <c r="GL8" s="4" t="s">
        <v>13</v>
      </c>
      <c r="GM8" s="4" t="s">
        <v>13</v>
      </c>
      <c r="GN8" s="4" t="s">
        <v>13</v>
      </c>
      <c r="GO8" s="4" t="s">
        <v>13</v>
      </c>
      <c r="GP8" s="4" t="s">
        <v>13</v>
      </c>
      <c r="GQ8" s="4" t="s">
        <v>13</v>
      </c>
      <c r="GR8" s="4" t="s">
        <v>13</v>
      </c>
      <c r="GS8" s="4" t="s">
        <v>13</v>
      </c>
      <c r="GT8" s="4" t="s">
        <v>13</v>
      </c>
      <c r="GU8" s="4" t="s">
        <v>13</v>
      </c>
      <c r="GV8" s="4" t="s">
        <v>13</v>
      </c>
    </row>
    <row r="9">
      <c r="A9" t="n">
        <v>1068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2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11</v>
      </c>
      <c r="Z9" s="7" t="n">
        <f t="normal" ca="1">16-LENB(INDIRECT(ADDRESS(9,25)))</f>
        <v>0</v>
      </c>
      <c r="AA9" s="7" t="s">
        <v>11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50</v>
      </c>
      <c r="AF9" s="7" t="n">
        <v>30</v>
      </c>
      <c r="AG9" s="7" t="n">
        <v>20</v>
      </c>
      <c r="AH9" s="7" t="n">
        <v>10</v>
      </c>
      <c r="AI9" s="7" t="n">
        <v>5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14</v>
      </c>
      <c r="AU9" s="7" t="n">
        <f t="normal" ca="1">16-LENB(INDIRECT(ADDRESS(9,46)))</f>
        <v>0</v>
      </c>
      <c r="AV9" s="7" t="s">
        <v>14</v>
      </c>
      <c r="AW9" s="7" t="n">
        <f t="normal" ca="1">16-LENB(INDIRECT(ADDRESS(9,48)))</f>
        <v>0</v>
      </c>
      <c r="AX9" s="7" t="s">
        <v>14</v>
      </c>
      <c r="AY9" s="7" t="n">
        <f t="normal" ca="1">16-LENB(INDIRECT(ADDRESS(9,50)))</f>
        <v>0</v>
      </c>
      <c r="AZ9" s="7" t="s">
        <v>14</v>
      </c>
      <c r="BA9" s="7" t="n">
        <f t="normal" ca="1">16-LENB(INDIRECT(ADDRESS(9,52)))</f>
        <v>0</v>
      </c>
      <c r="BB9" s="7" t="s">
        <v>14</v>
      </c>
      <c r="BC9" s="7" t="n">
        <f t="normal" ca="1">16-LENB(INDIRECT(ADDRESS(9,54)))</f>
        <v>0</v>
      </c>
      <c r="BD9" s="7" t="s">
        <v>14</v>
      </c>
      <c r="BE9" s="7" t="n">
        <f t="normal" ca="1">16-LENB(INDIRECT(ADDRESS(9,56)))</f>
        <v>0</v>
      </c>
      <c r="BF9" s="7" t="s">
        <v>14</v>
      </c>
      <c r="BG9" s="7" t="n">
        <f t="normal" ca="1">16-LENB(INDIRECT(ADDRESS(9,58)))</f>
        <v>0</v>
      </c>
      <c r="BH9" s="7" t="s">
        <v>14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50</v>
      </c>
      <c r="BM9" s="7" t="n">
        <v>30</v>
      </c>
      <c r="BN9" s="7" t="n">
        <v>20</v>
      </c>
      <c r="BO9" s="7" t="n">
        <v>10</v>
      </c>
      <c r="BP9" s="7" t="n">
        <v>5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15</v>
      </c>
      <c r="CH9" s="7" t="n">
        <f t="normal" ca="1">16-LENB(INDIRECT(ADDRESS(9,85)))</f>
        <v>0</v>
      </c>
      <c r="CI9" s="7" t="s">
        <v>14</v>
      </c>
      <c r="CJ9" s="7" t="n">
        <f t="normal" ca="1">16-LENB(INDIRECT(ADDRESS(9,87)))</f>
        <v>0</v>
      </c>
      <c r="CK9" s="7" t="s">
        <v>11</v>
      </c>
      <c r="CL9" s="7" t="n">
        <f t="normal" ca="1">16-LENB(INDIRECT(ADDRESS(9,89)))</f>
        <v>0</v>
      </c>
      <c r="CM9" s="7" t="s">
        <v>14</v>
      </c>
      <c r="CN9" s="7" t="n">
        <f t="normal" ca="1">16-LENB(INDIRECT(ADDRESS(9,91)))</f>
        <v>0</v>
      </c>
      <c r="CO9" s="7" t="s">
        <v>11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50</v>
      </c>
      <c r="CT9" s="7" t="n">
        <v>30</v>
      </c>
      <c r="CU9" s="7" t="n">
        <v>20</v>
      </c>
      <c r="CV9" s="7" t="n">
        <v>10</v>
      </c>
      <c r="CW9" s="7" t="n">
        <v>5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16</v>
      </c>
      <c r="DI9" s="7" t="n">
        <f t="normal" ca="1">16-LENB(INDIRECT(ADDRESS(9,112)))</f>
        <v>0</v>
      </c>
      <c r="DJ9" s="7" t="s">
        <v>16</v>
      </c>
      <c r="DK9" s="7" t="n">
        <f t="normal" ca="1">16-LENB(INDIRECT(ADDRESS(9,114)))</f>
        <v>0</v>
      </c>
      <c r="DL9" s="7" t="s">
        <v>14</v>
      </c>
      <c r="DM9" s="7" t="n">
        <f t="normal" ca="1">16-LENB(INDIRECT(ADDRESS(9,116)))</f>
        <v>0</v>
      </c>
      <c r="DN9" s="7" t="s">
        <v>11</v>
      </c>
      <c r="DO9" s="7" t="n">
        <f t="normal" ca="1">16-LENB(INDIRECT(ADDRESS(9,118)))</f>
        <v>0</v>
      </c>
      <c r="DP9" s="7" t="s">
        <v>14</v>
      </c>
      <c r="DQ9" s="7" t="n">
        <f t="normal" ca="1">16-LENB(INDIRECT(ADDRESS(9,120)))</f>
        <v>0</v>
      </c>
      <c r="DR9" s="7" t="s">
        <v>11</v>
      </c>
      <c r="DS9" s="7" t="n">
        <f t="normal" ca="1">16-LENB(INDIRECT(ADDRESS(9,122)))</f>
        <v>0</v>
      </c>
      <c r="DT9" s="7" t="s">
        <v>14</v>
      </c>
      <c r="DU9" s="7" t="n">
        <f t="normal" ca="1">16-LENB(INDIRECT(ADDRESS(9,124)))</f>
        <v>0</v>
      </c>
      <c r="DV9" s="7" t="s">
        <v>11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50</v>
      </c>
      <c r="EA9" s="7" t="n">
        <v>30</v>
      </c>
      <c r="EB9" s="7" t="n">
        <v>20</v>
      </c>
      <c r="EC9" s="7" t="n">
        <v>10</v>
      </c>
      <c r="ED9" s="7" t="n">
        <v>5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17</v>
      </c>
      <c r="EP9" s="7" t="n">
        <f t="normal" ca="1">16-LENB(INDIRECT(ADDRESS(9,145)))</f>
        <v>0</v>
      </c>
      <c r="EQ9" s="7" t="s">
        <v>17</v>
      </c>
      <c r="ER9" s="7" t="n">
        <f t="normal" ca="1">16-LENB(INDIRECT(ADDRESS(9,147)))</f>
        <v>0</v>
      </c>
      <c r="ES9" s="7" t="s">
        <v>15</v>
      </c>
      <c r="ET9" s="7" t="n">
        <f t="normal" ca="1">16-LENB(INDIRECT(ADDRESS(9,149)))</f>
        <v>0</v>
      </c>
      <c r="EU9" s="7" t="s">
        <v>15</v>
      </c>
      <c r="EV9" s="7" t="n">
        <f t="normal" ca="1">16-LENB(INDIRECT(ADDRESS(9,151)))</f>
        <v>0</v>
      </c>
      <c r="EW9" s="7" t="s">
        <v>15</v>
      </c>
      <c r="EX9" s="7" t="n">
        <f t="normal" ca="1">16-LENB(INDIRECT(ADDRESS(9,153)))</f>
        <v>0</v>
      </c>
      <c r="EY9" s="7" t="s">
        <v>15</v>
      </c>
      <c r="EZ9" s="7" t="n">
        <f t="normal" ca="1">16-LENB(INDIRECT(ADDRESS(9,155)))</f>
        <v>0</v>
      </c>
      <c r="FA9" s="7" t="s">
        <v>15</v>
      </c>
      <c r="FB9" s="7" t="n">
        <f t="normal" ca="1">16-LENB(INDIRECT(ADDRESS(9,157)))</f>
        <v>0</v>
      </c>
      <c r="FC9" s="7" t="s">
        <v>15</v>
      </c>
      <c r="FD9" s="7" t="n">
        <f t="normal" ca="1">16-LENB(INDIRECT(ADDRESS(9,159)))</f>
        <v>0</v>
      </c>
      <c r="FE9" s="7" t="n">
        <v>100</v>
      </c>
      <c r="FF9" s="7" t="n">
        <v>50</v>
      </c>
      <c r="FG9" s="7" t="n">
        <v>50</v>
      </c>
      <c r="FH9" s="7" t="n">
        <v>30</v>
      </c>
      <c r="FI9" s="7" t="n">
        <v>20</v>
      </c>
      <c r="FJ9" s="7" t="n">
        <v>10</v>
      </c>
      <c r="FK9" s="7" t="n">
        <v>5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255</v>
      </c>
      <c r="FV9" s="7" t="n">
        <v>255</v>
      </c>
      <c r="FW9" s="7" t="n">
        <v>255</v>
      </c>
      <c r="FX9" s="7" t="n">
        <v>255</v>
      </c>
      <c r="FY9" s="7" t="n">
        <v>0</v>
      </c>
      <c r="FZ9" s="7" t="n">
        <v>0</v>
      </c>
      <c r="GA9" s="7" t="n">
        <v>0</v>
      </c>
      <c r="GB9" s="7" t="n">
        <v>0</v>
      </c>
      <c r="GC9" s="7" t="n">
        <v>0</v>
      </c>
      <c r="GD9" s="7" t="n">
        <v>0</v>
      </c>
      <c r="GE9" s="7" t="n">
        <v>0</v>
      </c>
      <c r="GF9" s="7" t="n">
        <v>0</v>
      </c>
      <c r="GG9" s="7" t="n">
        <v>0</v>
      </c>
      <c r="GH9" s="7" t="n">
        <v>0</v>
      </c>
      <c r="GI9" s="7" t="n">
        <v>0</v>
      </c>
      <c r="GJ9" s="7" t="n">
        <v>0</v>
      </c>
      <c r="GK9" s="7" t="n">
        <v>0</v>
      </c>
      <c r="GL9" s="7" t="n">
        <v>0</v>
      </c>
      <c r="GM9" s="7" t="n">
        <v>0</v>
      </c>
      <c r="GN9" s="7" t="n">
        <v>0</v>
      </c>
      <c r="GO9" s="7" t="n">
        <v>0</v>
      </c>
      <c r="GP9" s="7" t="n">
        <v>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</row>
    <row r="10">
      <c r="A10" t="s">
        <v>4</v>
      </c>
      <c r="B10" s="4" t="s">
        <v>5</v>
      </c>
    </row>
    <row r="11">
      <c r="A11" t="n">
        <v>1868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12</v>
      </c>
      <c r="AD13" s="4" t="s">
        <v>12</v>
      </c>
      <c r="AE13" s="4" t="s">
        <v>12</v>
      </c>
      <c r="AF13" s="4" t="s">
        <v>12</v>
      </c>
      <c r="AG13" s="4" t="s">
        <v>12</v>
      </c>
      <c r="AH13" s="4" t="s">
        <v>12</v>
      </c>
      <c r="AI13" s="4" t="s">
        <v>12</v>
      </c>
      <c r="AJ13" s="4" t="s">
        <v>12</v>
      </c>
      <c r="AK13" s="4" t="s">
        <v>13</v>
      </c>
      <c r="AL13" s="4" t="s">
        <v>13</v>
      </c>
      <c r="AM13" s="4" t="s">
        <v>13</v>
      </c>
      <c r="AN13" s="4" t="s">
        <v>13</v>
      </c>
      <c r="AO13" s="4" t="s">
        <v>13</v>
      </c>
      <c r="AP13" s="4" t="s">
        <v>13</v>
      </c>
      <c r="AQ13" s="4" t="s">
        <v>13</v>
      </c>
      <c r="AR13" s="4" t="s">
        <v>13</v>
      </c>
      <c r="AS13" s="4" t="s">
        <v>13</v>
      </c>
      <c r="AT13" s="4" t="s">
        <v>13</v>
      </c>
      <c r="AU13" s="4" t="s">
        <v>13</v>
      </c>
      <c r="AV13" s="4" t="s">
        <v>13</v>
      </c>
      <c r="AW13" s="4" t="s">
        <v>13</v>
      </c>
      <c r="AX13" s="4" t="s">
        <v>13</v>
      </c>
      <c r="AY13" s="4" t="s">
        <v>13</v>
      </c>
      <c r="AZ13" s="4" t="s">
        <v>13</v>
      </c>
      <c r="BA13" s="4" t="s">
        <v>13</v>
      </c>
      <c r="BB13" s="4" t="s">
        <v>13</v>
      </c>
      <c r="BC13" s="4" t="s">
        <v>13</v>
      </c>
      <c r="BD13" s="4" t="s">
        <v>13</v>
      </c>
      <c r="BE13" s="4" t="s">
        <v>13</v>
      </c>
      <c r="BF13" s="4" t="s">
        <v>13</v>
      </c>
      <c r="BG13" s="4" t="s">
        <v>13</v>
      </c>
      <c r="BH13" s="4" t="s">
        <v>13</v>
      </c>
      <c r="BI13" s="4" t="s">
        <v>13</v>
      </c>
      <c r="BJ13" s="4" t="s">
        <v>13</v>
      </c>
      <c r="BK13" s="4" t="s">
        <v>13</v>
      </c>
      <c r="BL13" s="4" t="s">
        <v>13</v>
      </c>
      <c r="BM13" s="4" t="s">
        <v>13</v>
      </c>
      <c r="BN13" s="4" t="s">
        <v>13</v>
      </c>
      <c r="BO13" s="4" t="s">
        <v>13</v>
      </c>
      <c r="BP13" s="4" t="s">
        <v>13</v>
      </c>
      <c r="BQ13" s="4" t="s">
        <v>13</v>
      </c>
      <c r="BR13" s="4" t="s">
        <v>13</v>
      </c>
      <c r="BS13" s="4" t="s">
        <v>13</v>
      </c>
      <c r="BT13" s="4" t="s">
        <v>13</v>
      </c>
    </row>
    <row r="14">
      <c r="A14" t="n">
        <v>1872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3</v>
      </c>
      <c r="K14" s="7" t="n">
        <v>0</v>
      </c>
      <c r="L14" s="7" t="n">
        <v>0</v>
      </c>
      <c r="M14" s="7" t="s">
        <v>16</v>
      </c>
      <c r="N14" s="7" t="n">
        <f t="normal" ca="1">16-LENB(INDIRECT(ADDRESS(14,13)))</f>
        <v>0</v>
      </c>
      <c r="O14" s="7" t="s">
        <v>16</v>
      </c>
      <c r="P14" s="7" t="n">
        <f t="normal" ca="1">16-LENB(INDIRECT(ADDRESS(14,15)))</f>
        <v>0</v>
      </c>
      <c r="Q14" s="7" t="s">
        <v>16</v>
      </c>
      <c r="R14" s="7" t="n">
        <f t="normal" ca="1">16-LENB(INDIRECT(ADDRESS(14,17)))</f>
        <v>0</v>
      </c>
      <c r="S14" s="7" t="s">
        <v>18</v>
      </c>
      <c r="T14" s="7" t="n">
        <f t="normal" ca="1">16-LENB(INDIRECT(ADDRESS(14,19)))</f>
        <v>0</v>
      </c>
      <c r="U14" s="7" t="s">
        <v>18</v>
      </c>
      <c r="V14" s="7" t="n">
        <f t="normal" ca="1">16-LENB(INDIRECT(ADDRESS(14,21)))</f>
        <v>0</v>
      </c>
      <c r="W14" s="7" t="s">
        <v>18</v>
      </c>
      <c r="X14" s="7" t="n">
        <f t="normal" ca="1">16-LENB(INDIRECT(ADDRESS(14,23)))</f>
        <v>0</v>
      </c>
      <c r="Y14" s="7" t="s">
        <v>18</v>
      </c>
      <c r="Z14" s="7" t="n">
        <f t="normal" ca="1">16-LENB(INDIRECT(ADDRESS(14,25)))</f>
        <v>0</v>
      </c>
      <c r="AA14" s="7" t="s">
        <v>18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2080</v>
      </c>
      <c r="B16" s="5" t="n">
        <v>1</v>
      </c>
    </row>
    <row r="17" spans="1:204" s="3" customFormat="1" customHeight="0">
      <c r="A17" s="3" t="s">
        <v>2</v>
      </c>
      <c r="B17" s="3" t="s">
        <v>3</v>
      </c>
    </row>
    <row r="18" spans="1:204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12</v>
      </c>
      <c r="AD18" s="4" t="s">
        <v>12</v>
      </c>
      <c r="AE18" s="4" t="s">
        <v>12</v>
      </c>
      <c r="AF18" s="4" t="s">
        <v>12</v>
      </c>
      <c r="AG18" s="4" t="s">
        <v>12</v>
      </c>
      <c r="AH18" s="4" t="s">
        <v>12</v>
      </c>
      <c r="AI18" s="4" t="s">
        <v>12</v>
      </c>
      <c r="AJ18" s="4" t="s">
        <v>12</v>
      </c>
      <c r="AK18" s="4" t="s">
        <v>13</v>
      </c>
      <c r="AL18" s="4" t="s">
        <v>13</v>
      </c>
      <c r="AM18" s="4" t="s">
        <v>13</v>
      </c>
      <c r="AN18" s="4" t="s">
        <v>13</v>
      </c>
      <c r="AO18" s="4" t="s">
        <v>13</v>
      </c>
      <c r="AP18" s="4" t="s">
        <v>13</v>
      </c>
      <c r="AQ18" s="4" t="s">
        <v>13</v>
      </c>
      <c r="AR18" s="4" t="s">
        <v>13</v>
      </c>
      <c r="AS18" s="4" t="s">
        <v>13</v>
      </c>
      <c r="AT18" s="4" t="s">
        <v>13</v>
      </c>
      <c r="AU18" s="4" t="s">
        <v>13</v>
      </c>
      <c r="AV18" s="4" t="s">
        <v>13</v>
      </c>
      <c r="AW18" s="4" t="s">
        <v>13</v>
      </c>
      <c r="AX18" s="4" t="s">
        <v>13</v>
      </c>
      <c r="AY18" s="4" t="s">
        <v>13</v>
      </c>
      <c r="AZ18" s="4" t="s">
        <v>13</v>
      </c>
      <c r="BA18" s="4" t="s">
        <v>13</v>
      </c>
      <c r="BB18" s="4" t="s">
        <v>13</v>
      </c>
      <c r="BC18" s="4" t="s">
        <v>13</v>
      </c>
      <c r="BD18" s="4" t="s">
        <v>13</v>
      </c>
      <c r="BE18" s="4" t="s">
        <v>13</v>
      </c>
      <c r="BF18" s="4" t="s">
        <v>13</v>
      </c>
      <c r="BG18" s="4" t="s">
        <v>13</v>
      </c>
      <c r="BH18" s="4" t="s">
        <v>13</v>
      </c>
      <c r="BI18" s="4" t="s">
        <v>13</v>
      </c>
      <c r="BJ18" s="4" t="s">
        <v>13</v>
      </c>
      <c r="BK18" s="4" t="s">
        <v>13</v>
      </c>
      <c r="BL18" s="4" t="s">
        <v>13</v>
      </c>
      <c r="BM18" s="4" t="s">
        <v>13</v>
      </c>
      <c r="BN18" s="4" t="s">
        <v>13</v>
      </c>
      <c r="BO18" s="4" t="s">
        <v>13</v>
      </c>
      <c r="BP18" s="4" t="s">
        <v>13</v>
      </c>
      <c r="BQ18" s="4" t="s">
        <v>13</v>
      </c>
      <c r="BR18" s="4" t="s">
        <v>13</v>
      </c>
      <c r="BS18" s="4" t="s">
        <v>13</v>
      </c>
      <c r="BT18" s="4" t="s">
        <v>13</v>
      </c>
    </row>
    <row r="19" spans="1:204">
      <c r="A19" t="n">
        <v>2084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85</v>
      </c>
      <c r="F19" s="7" t="n">
        <v>443</v>
      </c>
      <c r="G19" s="7" t="n">
        <v>423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19</v>
      </c>
      <c r="N19" s="7" t="n">
        <f t="normal" ca="1">16-LENB(INDIRECT(ADDRESS(19,13)))</f>
        <v>0</v>
      </c>
      <c r="O19" s="7" t="s">
        <v>11</v>
      </c>
      <c r="P19" s="7" t="n">
        <f t="normal" ca="1">16-LENB(INDIRECT(ADDRESS(19,15)))</f>
        <v>0</v>
      </c>
      <c r="Q19" s="7" t="s">
        <v>11</v>
      </c>
      <c r="R19" s="7" t="n">
        <f t="normal" ca="1">16-LENB(INDIRECT(ADDRESS(19,17)))</f>
        <v>0</v>
      </c>
      <c r="S19" s="7" t="s">
        <v>11</v>
      </c>
      <c r="T19" s="7" t="n">
        <f t="normal" ca="1">16-LENB(INDIRECT(ADDRESS(19,19)))</f>
        <v>0</v>
      </c>
      <c r="U19" s="7" t="s">
        <v>11</v>
      </c>
      <c r="V19" s="7" t="n">
        <f t="normal" ca="1">16-LENB(INDIRECT(ADDRESS(19,21)))</f>
        <v>0</v>
      </c>
      <c r="W19" s="7" t="s">
        <v>11</v>
      </c>
      <c r="X19" s="7" t="n">
        <f t="normal" ca="1">16-LENB(INDIRECT(ADDRESS(19,23)))</f>
        <v>0</v>
      </c>
      <c r="Y19" s="7" t="s">
        <v>11</v>
      </c>
      <c r="Z19" s="7" t="n">
        <f t="normal" ca="1">16-LENB(INDIRECT(ADDRESS(19,25)))</f>
        <v>0</v>
      </c>
      <c r="AA19" s="7" t="s">
        <v>11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100</v>
      </c>
      <c r="AG19" s="7" t="n">
        <v>100</v>
      </c>
      <c r="AH19" s="7" t="n">
        <v>100</v>
      </c>
      <c r="AI19" s="7" t="n">
        <v>100</v>
      </c>
      <c r="AJ19" s="7" t="n">
        <v>100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204">
      <c r="A20" t="s">
        <v>4</v>
      </c>
      <c r="B20" s="4" t="s">
        <v>5</v>
      </c>
    </row>
    <row r="21" spans="1:204">
      <c r="A21" t="n">
        <v>2292</v>
      </c>
      <c r="B21" s="5" t="n">
        <v>1</v>
      </c>
    </row>
    <row r="22" spans="1:204" s="3" customFormat="1" customHeight="0">
      <c r="A22" s="3" t="s">
        <v>2</v>
      </c>
      <c r="B22" s="3" t="s">
        <v>3</v>
      </c>
    </row>
    <row r="23" spans="1:204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12</v>
      </c>
      <c r="AD23" s="4" t="s">
        <v>12</v>
      </c>
      <c r="AE23" s="4" t="s">
        <v>12</v>
      </c>
      <c r="AF23" s="4" t="s">
        <v>12</v>
      </c>
      <c r="AG23" s="4" t="s">
        <v>12</v>
      </c>
      <c r="AH23" s="4" t="s">
        <v>12</v>
      </c>
      <c r="AI23" s="4" t="s">
        <v>12</v>
      </c>
      <c r="AJ23" s="4" t="s">
        <v>12</v>
      </c>
      <c r="AK23" s="4" t="s">
        <v>13</v>
      </c>
      <c r="AL23" s="4" t="s">
        <v>13</v>
      </c>
      <c r="AM23" s="4" t="s">
        <v>13</v>
      </c>
      <c r="AN23" s="4" t="s">
        <v>13</v>
      </c>
      <c r="AO23" s="4" t="s">
        <v>13</v>
      </c>
      <c r="AP23" s="4" t="s">
        <v>13</v>
      </c>
      <c r="AQ23" s="4" t="s">
        <v>13</v>
      </c>
      <c r="AR23" s="4" t="s">
        <v>13</v>
      </c>
      <c r="AS23" s="4" t="s">
        <v>13</v>
      </c>
      <c r="AT23" s="4" t="s">
        <v>13</v>
      </c>
      <c r="AU23" s="4" t="s">
        <v>13</v>
      </c>
      <c r="AV23" s="4" t="s">
        <v>13</v>
      </c>
      <c r="AW23" s="4" t="s">
        <v>13</v>
      </c>
      <c r="AX23" s="4" t="s">
        <v>13</v>
      </c>
      <c r="AY23" s="4" t="s">
        <v>13</v>
      </c>
      <c r="AZ23" s="4" t="s">
        <v>13</v>
      </c>
      <c r="BA23" s="4" t="s">
        <v>13</v>
      </c>
      <c r="BB23" s="4" t="s">
        <v>13</v>
      </c>
      <c r="BC23" s="4" t="s">
        <v>13</v>
      </c>
      <c r="BD23" s="4" t="s">
        <v>13</v>
      </c>
      <c r="BE23" s="4" t="s">
        <v>13</v>
      </c>
      <c r="BF23" s="4" t="s">
        <v>13</v>
      </c>
      <c r="BG23" s="4" t="s">
        <v>13</v>
      </c>
      <c r="BH23" s="4" t="s">
        <v>13</v>
      </c>
      <c r="BI23" s="4" t="s">
        <v>13</v>
      </c>
      <c r="BJ23" s="4" t="s">
        <v>13</v>
      </c>
      <c r="BK23" s="4" t="s">
        <v>13</v>
      </c>
      <c r="BL23" s="4" t="s">
        <v>13</v>
      </c>
      <c r="BM23" s="4" t="s">
        <v>13</v>
      </c>
      <c r="BN23" s="4" t="s">
        <v>13</v>
      </c>
      <c r="BO23" s="4" t="s">
        <v>13</v>
      </c>
      <c r="BP23" s="4" t="s">
        <v>13</v>
      </c>
      <c r="BQ23" s="4" t="s">
        <v>13</v>
      </c>
      <c r="BR23" s="4" t="s">
        <v>13</v>
      </c>
      <c r="BS23" s="4" t="s">
        <v>13</v>
      </c>
      <c r="BT23" s="4" t="s">
        <v>13</v>
      </c>
    </row>
    <row r="24" spans="1:204">
      <c r="A24" t="n">
        <v>2296</v>
      </c>
      <c r="B24" s="6" t="n">
        <v>256</v>
      </c>
      <c r="C24" s="7" t="s">
        <v>7</v>
      </c>
      <c r="D24" s="7" t="n">
        <f t="normal" ca="1">16-LENB(INDIRECT(ADDRESS(24,3)))</f>
        <v>0</v>
      </c>
      <c r="E24" s="7" t="n">
        <v>86</v>
      </c>
      <c r="F24" s="7" t="n">
        <v>443</v>
      </c>
      <c r="G24" s="7" t="n">
        <v>423</v>
      </c>
      <c r="H24" s="7" t="n">
        <v>0</v>
      </c>
      <c r="I24" s="7" t="n">
        <v>0</v>
      </c>
      <c r="J24" s="7" t="n">
        <v>1</v>
      </c>
      <c r="K24" s="7" t="n">
        <v>0</v>
      </c>
      <c r="L24" s="7" t="n">
        <v>0</v>
      </c>
      <c r="M24" s="7" t="s">
        <v>20</v>
      </c>
      <c r="N24" s="7" t="n">
        <f t="normal" ca="1">16-LENB(INDIRECT(ADDRESS(24,13)))</f>
        <v>0</v>
      </c>
      <c r="O24" s="7" t="s">
        <v>14</v>
      </c>
      <c r="P24" s="7" t="n">
        <f t="normal" ca="1">16-LENB(INDIRECT(ADDRESS(24,15)))</f>
        <v>0</v>
      </c>
      <c r="Q24" s="7" t="s">
        <v>14</v>
      </c>
      <c r="R24" s="7" t="n">
        <f t="normal" ca="1">16-LENB(INDIRECT(ADDRESS(24,17)))</f>
        <v>0</v>
      </c>
      <c r="S24" s="7" t="s">
        <v>18</v>
      </c>
      <c r="T24" s="7" t="n">
        <f t="normal" ca="1">16-LENB(INDIRECT(ADDRESS(24,19)))</f>
        <v>0</v>
      </c>
      <c r="U24" s="7" t="s">
        <v>18</v>
      </c>
      <c r="V24" s="7" t="n">
        <f t="normal" ca="1">16-LENB(INDIRECT(ADDRESS(24,21)))</f>
        <v>0</v>
      </c>
      <c r="W24" s="7" t="s">
        <v>18</v>
      </c>
      <c r="X24" s="7" t="n">
        <f t="normal" ca="1">16-LENB(INDIRECT(ADDRESS(24,23)))</f>
        <v>0</v>
      </c>
      <c r="Y24" s="7" t="s">
        <v>18</v>
      </c>
      <c r="Z24" s="7" t="n">
        <f t="normal" ca="1">16-LENB(INDIRECT(ADDRESS(24,25)))</f>
        <v>0</v>
      </c>
      <c r="AA24" s="7" t="s">
        <v>18</v>
      </c>
      <c r="AB24" s="7" t="n">
        <f t="normal" ca="1">16-LENB(INDIRECT(ADDRESS(24,27)))</f>
        <v>0</v>
      </c>
      <c r="AC24" s="7" t="n">
        <v>100</v>
      </c>
      <c r="AD24" s="7" t="n">
        <v>100</v>
      </c>
      <c r="AE24" s="7" t="n">
        <v>100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255</v>
      </c>
      <c r="AT24" s="7" t="n">
        <v>255</v>
      </c>
      <c r="AU24" s="7" t="n">
        <v>255</v>
      </c>
      <c r="AV24" s="7" t="n">
        <v>255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</row>
    <row r="25" spans="1:204">
      <c r="A25" t="s">
        <v>4</v>
      </c>
      <c r="B25" s="4" t="s">
        <v>5</v>
      </c>
    </row>
    <row r="26" spans="1:204">
      <c r="A26" t="n">
        <v>2504</v>
      </c>
      <c r="B26" s="5" t="n">
        <v>1</v>
      </c>
    </row>
    <row r="27" spans="1:204" s="3" customFormat="1" customHeight="0">
      <c r="A27" s="3" t="s">
        <v>2</v>
      </c>
      <c r="B27" s="3" t="s">
        <v>21</v>
      </c>
    </row>
    <row r="28" spans="1:204">
      <c r="A28" t="s">
        <v>4</v>
      </c>
      <c r="B28" s="4" t="s">
        <v>5</v>
      </c>
      <c r="C28" s="4" t="s">
        <v>12</v>
      </c>
      <c r="D28" s="4" t="s">
        <v>6</v>
      </c>
    </row>
    <row r="29" spans="1:204">
      <c r="A29" t="n">
        <v>2508</v>
      </c>
      <c r="B29" s="8" t="n">
        <v>2</v>
      </c>
      <c r="C29" s="7" t="n">
        <v>10</v>
      </c>
      <c r="D29" s="7" t="s">
        <v>22</v>
      </c>
    </row>
    <row r="30" spans="1:204">
      <c r="A30" t="s">
        <v>4</v>
      </c>
      <c r="B30" s="4" t="s">
        <v>5</v>
      </c>
    </row>
    <row r="31" spans="1:204">
      <c r="A31" t="n">
        <v>2529</v>
      </c>
      <c r="B31" s="5" t="n">
        <v>1</v>
      </c>
    </row>
    <row r="32" spans="1:204" s="3" customFormat="1" customHeight="0">
      <c r="A32" s="3" t="s">
        <v>2</v>
      </c>
      <c r="B32" s="3" t="s">
        <v>23</v>
      </c>
    </row>
    <row r="33" spans="1:72">
      <c r="A33" t="s">
        <v>4</v>
      </c>
      <c r="B33" s="4" t="s">
        <v>5</v>
      </c>
      <c r="C33" s="4" t="s">
        <v>12</v>
      </c>
      <c r="D33" s="4" t="s">
        <v>10</v>
      </c>
      <c r="E33" s="4" t="s">
        <v>12</v>
      </c>
      <c r="F33" s="4" t="s">
        <v>6</v>
      </c>
    </row>
    <row r="34" spans="1:72">
      <c r="A34" t="n">
        <v>2532</v>
      </c>
      <c r="B34" s="9" t="n">
        <v>39</v>
      </c>
      <c r="C34" s="7" t="n">
        <v>10</v>
      </c>
      <c r="D34" s="7" t="n">
        <v>65533</v>
      </c>
      <c r="E34" s="7" t="n">
        <v>200</v>
      </c>
      <c r="F34" s="7" t="s">
        <v>24</v>
      </c>
    </row>
    <row r="35" spans="1:72">
      <c r="A35" t="s">
        <v>4</v>
      </c>
      <c r="B35" s="4" t="s">
        <v>5</v>
      </c>
      <c r="C35" s="4" t="s">
        <v>12</v>
      </c>
      <c r="D35" s="4" t="s">
        <v>12</v>
      </c>
      <c r="E35" s="4" t="s">
        <v>9</v>
      </c>
    </row>
    <row r="36" spans="1:72">
      <c r="A36" t="n">
        <v>2556</v>
      </c>
      <c r="B36" s="10" t="n">
        <v>74</v>
      </c>
      <c r="C36" s="7" t="n">
        <v>23</v>
      </c>
      <c r="D36" s="7" t="n">
        <v>0</v>
      </c>
      <c r="E36" s="7" t="n">
        <v>200</v>
      </c>
    </row>
    <row r="37" spans="1:72">
      <c r="A37" t="s">
        <v>4</v>
      </c>
      <c r="B37" s="4" t="s">
        <v>5</v>
      </c>
      <c r="C37" s="4" t="s">
        <v>12</v>
      </c>
      <c r="D37" s="4" t="s">
        <v>10</v>
      </c>
      <c r="E37" s="4" t="s">
        <v>12</v>
      </c>
      <c r="F37" s="4" t="s">
        <v>6</v>
      </c>
    </row>
    <row r="38" spans="1:72">
      <c r="A38" t="n">
        <v>2563</v>
      </c>
      <c r="B38" s="9" t="n">
        <v>39</v>
      </c>
      <c r="C38" s="7" t="n">
        <v>10</v>
      </c>
      <c r="D38" s="7" t="n">
        <v>65533</v>
      </c>
      <c r="E38" s="7" t="n">
        <v>231</v>
      </c>
      <c r="F38" s="7" t="s">
        <v>25</v>
      </c>
    </row>
    <row r="39" spans="1:72">
      <c r="A39" t="s">
        <v>4</v>
      </c>
      <c r="B39" s="4" t="s">
        <v>5</v>
      </c>
      <c r="C39" s="4" t="s">
        <v>12</v>
      </c>
      <c r="D39" s="4" t="s">
        <v>10</v>
      </c>
      <c r="E39" s="4" t="s">
        <v>12</v>
      </c>
      <c r="F39" s="4" t="s">
        <v>6</v>
      </c>
    </row>
    <row r="40" spans="1:72">
      <c r="A40" t="n">
        <v>2587</v>
      </c>
      <c r="B40" s="9" t="n">
        <v>39</v>
      </c>
      <c r="C40" s="7" t="n">
        <v>10</v>
      </c>
      <c r="D40" s="7" t="n">
        <v>65533</v>
      </c>
      <c r="E40" s="7" t="n">
        <v>222</v>
      </c>
      <c r="F40" s="7" t="s">
        <v>26</v>
      </c>
    </row>
    <row r="41" spans="1:72">
      <c r="A41" t="s">
        <v>4</v>
      </c>
      <c r="B41" s="4" t="s">
        <v>5</v>
      </c>
      <c r="C41" s="4" t="s">
        <v>12</v>
      </c>
      <c r="D41" s="4" t="s">
        <v>10</v>
      </c>
      <c r="E41" s="4" t="s">
        <v>12</v>
      </c>
      <c r="F41" s="4" t="s">
        <v>6</v>
      </c>
    </row>
    <row r="42" spans="1:72">
      <c r="A42" t="n">
        <v>2611</v>
      </c>
      <c r="B42" s="9" t="n">
        <v>39</v>
      </c>
      <c r="C42" s="7" t="n">
        <v>10</v>
      </c>
      <c r="D42" s="7" t="n">
        <v>65533</v>
      </c>
      <c r="E42" s="7" t="n">
        <v>223</v>
      </c>
      <c r="F42" s="7" t="s">
        <v>27</v>
      </c>
    </row>
    <row r="43" spans="1:72">
      <c r="A43" t="s">
        <v>4</v>
      </c>
      <c r="B43" s="4" t="s">
        <v>5</v>
      </c>
      <c r="C43" s="4" t="s">
        <v>12</v>
      </c>
      <c r="D43" s="4" t="s">
        <v>10</v>
      </c>
      <c r="E43" s="4" t="s">
        <v>12</v>
      </c>
      <c r="F43" s="4" t="s">
        <v>6</v>
      </c>
    </row>
    <row r="44" spans="1:72">
      <c r="A44" t="n">
        <v>2635</v>
      </c>
      <c r="B44" s="9" t="n">
        <v>39</v>
      </c>
      <c r="C44" s="7" t="n">
        <v>10</v>
      </c>
      <c r="D44" s="7" t="n">
        <v>65533</v>
      </c>
      <c r="E44" s="7" t="n">
        <v>224</v>
      </c>
      <c r="F44" s="7" t="s">
        <v>28</v>
      </c>
    </row>
    <row r="45" spans="1:72">
      <c r="A45" t="s">
        <v>4</v>
      </c>
      <c r="B45" s="4" t="s">
        <v>5</v>
      </c>
      <c r="C45" s="4" t="s">
        <v>12</v>
      </c>
      <c r="D45" s="4" t="s">
        <v>10</v>
      </c>
      <c r="E45" s="4" t="s">
        <v>29</v>
      </c>
      <c r="F45" s="4" t="s">
        <v>10</v>
      </c>
      <c r="G45" s="4" t="s">
        <v>9</v>
      </c>
      <c r="H45" s="4" t="s">
        <v>9</v>
      </c>
      <c r="I45" s="4" t="s">
        <v>10</v>
      </c>
      <c r="J45" s="4" t="s">
        <v>10</v>
      </c>
      <c r="K45" s="4" t="s">
        <v>9</v>
      </c>
      <c r="L45" s="4" t="s">
        <v>9</v>
      </c>
      <c r="M45" s="4" t="s">
        <v>9</v>
      </c>
      <c r="N45" s="4" t="s">
        <v>9</v>
      </c>
      <c r="O45" s="4" t="s">
        <v>6</v>
      </c>
    </row>
    <row r="46" spans="1:72">
      <c r="A46" t="n">
        <v>2659</v>
      </c>
      <c r="B46" s="11" t="n">
        <v>50</v>
      </c>
      <c r="C46" s="7" t="n">
        <v>0</v>
      </c>
      <c r="D46" s="7" t="n">
        <v>8121</v>
      </c>
      <c r="E46" s="7" t="n">
        <v>0.699999988079071</v>
      </c>
      <c r="F46" s="7" t="n">
        <v>1000</v>
      </c>
      <c r="G46" s="7" t="n">
        <v>0</v>
      </c>
      <c r="H46" s="7" t="n">
        <v>0</v>
      </c>
      <c r="I46" s="7" t="n">
        <v>0</v>
      </c>
      <c r="J46" s="7" t="n">
        <v>65533</v>
      </c>
      <c r="K46" s="7" t="n">
        <v>0</v>
      </c>
      <c r="L46" s="7" t="n">
        <v>0</v>
      </c>
      <c r="M46" s="7" t="n">
        <v>0</v>
      </c>
      <c r="N46" s="7" t="n">
        <v>0</v>
      </c>
      <c r="O46" s="7" t="s">
        <v>18</v>
      </c>
    </row>
    <row r="47" spans="1:72">
      <c r="A47" t="s">
        <v>4</v>
      </c>
      <c r="B47" s="4" t="s">
        <v>5</v>
      </c>
      <c r="C47" s="4" t="s">
        <v>12</v>
      </c>
      <c r="D47" s="4" t="s">
        <v>6</v>
      </c>
      <c r="E47" s="4" t="s">
        <v>6</v>
      </c>
      <c r="F47" s="4" t="s">
        <v>10</v>
      </c>
      <c r="G47" s="4" t="s">
        <v>10</v>
      </c>
    </row>
    <row r="48" spans="1:72">
      <c r="A48" t="n">
        <v>2698</v>
      </c>
      <c r="B48" s="10" t="n">
        <v>74</v>
      </c>
      <c r="C48" s="7" t="n">
        <v>13</v>
      </c>
      <c r="D48" s="7" t="s">
        <v>30</v>
      </c>
      <c r="E48" s="7" t="s">
        <v>18</v>
      </c>
      <c r="F48" s="7" t="n">
        <v>6052</v>
      </c>
      <c r="G48" s="7" t="n">
        <v>3454</v>
      </c>
    </row>
    <row r="49" spans="1:15">
      <c r="A49" t="s">
        <v>4</v>
      </c>
      <c r="B49" s="4" t="s">
        <v>5</v>
      </c>
      <c r="C49" s="4" t="s">
        <v>12</v>
      </c>
      <c r="D49" s="4" t="s">
        <v>6</v>
      </c>
      <c r="E49" s="4" t="s">
        <v>6</v>
      </c>
      <c r="F49" s="4" t="s">
        <v>10</v>
      </c>
      <c r="G49" s="4" t="s">
        <v>10</v>
      </c>
    </row>
    <row r="50" spans="1:15">
      <c r="A50" t="n">
        <v>2712</v>
      </c>
      <c r="B50" s="10" t="n">
        <v>74</v>
      </c>
      <c r="C50" s="7" t="n">
        <v>13</v>
      </c>
      <c r="D50" s="7" t="s">
        <v>31</v>
      </c>
      <c r="E50" s="7" t="s">
        <v>32</v>
      </c>
      <c r="F50" s="7" t="n">
        <v>6054</v>
      </c>
      <c r="G50" s="7" t="n">
        <v>3483</v>
      </c>
    </row>
    <row r="51" spans="1:15">
      <c r="A51" t="s">
        <v>4</v>
      </c>
      <c r="B51" s="4" t="s">
        <v>5</v>
      </c>
      <c r="C51" s="4" t="s">
        <v>12</v>
      </c>
      <c r="D51" s="4" t="s">
        <v>6</v>
      </c>
      <c r="E51" s="4" t="s">
        <v>6</v>
      </c>
      <c r="F51" s="4" t="s">
        <v>10</v>
      </c>
      <c r="G51" s="4" t="s">
        <v>10</v>
      </c>
    </row>
    <row r="52" spans="1:15">
      <c r="A52" t="n">
        <v>2735</v>
      </c>
      <c r="B52" s="10" t="n">
        <v>74</v>
      </c>
      <c r="C52" s="7" t="n">
        <v>13</v>
      </c>
      <c r="D52" s="7" t="s">
        <v>33</v>
      </c>
      <c r="E52" s="7" t="s">
        <v>18</v>
      </c>
      <c r="F52" s="7" t="n">
        <v>6056</v>
      </c>
      <c r="G52" s="7" t="n">
        <v>3479</v>
      </c>
    </row>
    <row r="53" spans="1:15">
      <c r="A53" t="s">
        <v>4</v>
      </c>
      <c r="B53" s="4" t="s">
        <v>5</v>
      </c>
      <c r="C53" s="4" t="s">
        <v>12</v>
      </c>
      <c r="D53" s="4" t="s">
        <v>6</v>
      </c>
      <c r="E53" s="4" t="s">
        <v>6</v>
      </c>
      <c r="F53" s="4" t="s">
        <v>10</v>
      </c>
      <c r="G53" s="4" t="s">
        <v>10</v>
      </c>
    </row>
    <row r="54" spans="1:15">
      <c r="A54" t="n">
        <v>2749</v>
      </c>
      <c r="B54" s="10" t="n">
        <v>74</v>
      </c>
      <c r="C54" s="7" t="n">
        <v>13</v>
      </c>
      <c r="D54" s="7" t="s">
        <v>34</v>
      </c>
      <c r="E54" s="7" t="s">
        <v>18</v>
      </c>
      <c r="F54" s="7" t="n">
        <v>6058</v>
      </c>
      <c r="G54" s="7" t="n">
        <v>8</v>
      </c>
    </row>
    <row r="55" spans="1:15">
      <c r="A55" t="s">
        <v>4</v>
      </c>
      <c r="B55" s="4" t="s">
        <v>5</v>
      </c>
      <c r="C55" s="4" t="s">
        <v>12</v>
      </c>
      <c r="D55" s="4" t="s">
        <v>6</v>
      </c>
      <c r="E55" s="4" t="s">
        <v>6</v>
      </c>
      <c r="F55" s="4" t="s">
        <v>10</v>
      </c>
      <c r="G55" s="4" t="s">
        <v>10</v>
      </c>
    </row>
    <row r="56" spans="1:15">
      <c r="A56" t="n">
        <v>2763</v>
      </c>
      <c r="B56" s="10" t="n">
        <v>74</v>
      </c>
      <c r="C56" s="7" t="n">
        <v>13</v>
      </c>
      <c r="D56" s="7" t="s">
        <v>35</v>
      </c>
      <c r="E56" s="7" t="s">
        <v>36</v>
      </c>
      <c r="F56" s="7" t="n">
        <v>6060</v>
      </c>
      <c r="G56" s="7" t="n">
        <v>9999</v>
      </c>
    </row>
    <row r="57" spans="1:15">
      <c r="A57" t="s">
        <v>4</v>
      </c>
      <c r="B57" s="4" t="s">
        <v>5</v>
      </c>
      <c r="C57" s="4" t="s">
        <v>10</v>
      </c>
      <c r="D57" s="4" t="s">
        <v>12</v>
      </c>
      <c r="E57" s="4" t="s">
        <v>6</v>
      </c>
      <c r="F57" s="4" t="s">
        <v>9</v>
      </c>
      <c r="G57" s="4" t="s">
        <v>10</v>
      </c>
      <c r="H57" s="4" t="s">
        <v>10</v>
      </c>
      <c r="I57" s="4" t="s">
        <v>6</v>
      </c>
      <c r="J57" s="4" t="s">
        <v>29</v>
      </c>
    </row>
    <row r="58" spans="1:15">
      <c r="A58" t="n">
        <v>2786</v>
      </c>
      <c r="B58" s="12" t="n">
        <v>106</v>
      </c>
      <c r="C58" s="7" t="n">
        <v>0</v>
      </c>
      <c r="D58" s="7" t="n">
        <v>3</v>
      </c>
      <c r="E58" s="7" t="s">
        <v>30</v>
      </c>
      <c r="F58" s="7" t="n">
        <v>1091567616</v>
      </c>
      <c r="G58" s="7" t="n">
        <v>7424</v>
      </c>
      <c r="H58" s="7" t="n">
        <v>6052</v>
      </c>
      <c r="I58" s="7" t="s">
        <v>37</v>
      </c>
      <c r="J58" s="7" t="n">
        <v>2</v>
      </c>
    </row>
    <row r="59" spans="1:15">
      <c r="A59" t="s">
        <v>4</v>
      </c>
      <c r="B59" s="4" t="s">
        <v>5</v>
      </c>
      <c r="C59" s="4" t="s">
        <v>10</v>
      </c>
      <c r="D59" s="4" t="s">
        <v>12</v>
      </c>
      <c r="E59" s="4" t="s">
        <v>6</v>
      </c>
      <c r="F59" s="4" t="s">
        <v>9</v>
      </c>
      <c r="G59" s="4" t="s">
        <v>10</v>
      </c>
      <c r="H59" s="4" t="s">
        <v>10</v>
      </c>
      <c r="I59" s="4" t="s">
        <v>6</v>
      </c>
      <c r="J59" s="4" t="s">
        <v>29</v>
      </c>
    </row>
    <row r="60" spans="1:15">
      <c r="A60" t="n">
        <v>2830</v>
      </c>
      <c r="B60" s="12" t="n">
        <v>106</v>
      </c>
      <c r="C60" s="7" t="n">
        <v>0</v>
      </c>
      <c r="D60" s="7" t="n">
        <v>3</v>
      </c>
      <c r="E60" s="7" t="s">
        <v>31</v>
      </c>
      <c r="F60" s="7" t="n">
        <v>1091567616</v>
      </c>
      <c r="G60" s="7" t="n">
        <v>7425</v>
      </c>
      <c r="H60" s="7" t="n">
        <v>6054</v>
      </c>
      <c r="I60" s="7" t="s">
        <v>38</v>
      </c>
      <c r="J60" s="7" t="n">
        <v>2</v>
      </c>
    </row>
    <row r="61" spans="1:15">
      <c r="A61" t="s">
        <v>4</v>
      </c>
      <c r="B61" s="4" t="s">
        <v>5</v>
      </c>
      <c r="C61" s="4" t="s">
        <v>10</v>
      </c>
      <c r="D61" s="4" t="s">
        <v>12</v>
      </c>
      <c r="E61" s="4" t="s">
        <v>6</v>
      </c>
      <c r="F61" s="4" t="s">
        <v>9</v>
      </c>
      <c r="G61" s="4" t="s">
        <v>10</v>
      </c>
      <c r="H61" s="4" t="s">
        <v>10</v>
      </c>
      <c r="I61" s="4" t="s">
        <v>6</v>
      </c>
      <c r="J61" s="4" t="s">
        <v>29</v>
      </c>
    </row>
    <row r="62" spans="1:15">
      <c r="A62" t="n">
        <v>2874</v>
      </c>
      <c r="B62" s="12" t="n">
        <v>106</v>
      </c>
      <c r="C62" s="7" t="n">
        <v>0</v>
      </c>
      <c r="D62" s="7" t="n">
        <v>3</v>
      </c>
      <c r="E62" s="7" t="s">
        <v>33</v>
      </c>
      <c r="F62" s="7" t="n">
        <v>1091567616</v>
      </c>
      <c r="G62" s="7" t="n">
        <v>7426</v>
      </c>
      <c r="H62" s="7" t="n">
        <v>6056</v>
      </c>
      <c r="I62" s="7" t="s">
        <v>39</v>
      </c>
      <c r="J62" s="7" t="n">
        <v>2</v>
      </c>
    </row>
    <row r="63" spans="1:15">
      <c r="A63" t="s">
        <v>4</v>
      </c>
      <c r="B63" s="4" t="s">
        <v>5</v>
      </c>
      <c r="C63" s="4" t="s">
        <v>12</v>
      </c>
      <c r="D63" s="4" t="s">
        <v>6</v>
      </c>
      <c r="E63" s="4" t="s">
        <v>6</v>
      </c>
      <c r="F63" s="4" t="s">
        <v>10</v>
      </c>
      <c r="G63" s="4" t="s">
        <v>10</v>
      </c>
    </row>
    <row r="64" spans="1:15">
      <c r="A64" t="n">
        <v>2918</v>
      </c>
      <c r="B64" s="10" t="n">
        <v>74</v>
      </c>
      <c r="C64" s="7" t="n">
        <v>13</v>
      </c>
      <c r="D64" s="7" t="s">
        <v>40</v>
      </c>
      <c r="E64" s="7" t="s">
        <v>41</v>
      </c>
      <c r="F64" s="7" t="n">
        <v>6234</v>
      </c>
      <c r="G64" s="7" t="n">
        <v>9999</v>
      </c>
    </row>
    <row r="65" spans="1:10">
      <c r="A65" t="s">
        <v>4</v>
      </c>
      <c r="B65" s="4" t="s">
        <v>5</v>
      </c>
      <c r="C65" s="4" t="s">
        <v>12</v>
      </c>
      <c r="D65" s="4" t="s">
        <v>6</v>
      </c>
      <c r="E65" s="4" t="s">
        <v>6</v>
      </c>
      <c r="F65" s="4" t="s">
        <v>10</v>
      </c>
      <c r="G65" s="4" t="s">
        <v>10</v>
      </c>
    </row>
    <row r="66" spans="1:10">
      <c r="A66" t="n">
        <v>2941</v>
      </c>
      <c r="B66" s="10" t="n">
        <v>74</v>
      </c>
      <c r="C66" s="7" t="n">
        <v>13</v>
      </c>
      <c r="D66" s="7" t="s">
        <v>42</v>
      </c>
      <c r="E66" s="7" t="s">
        <v>43</v>
      </c>
      <c r="F66" s="7" t="n">
        <v>6236</v>
      </c>
      <c r="G66" s="7" t="n">
        <v>9999</v>
      </c>
    </row>
    <row r="67" spans="1:10">
      <c r="A67" t="s">
        <v>4</v>
      </c>
      <c r="B67" s="4" t="s">
        <v>5</v>
      </c>
      <c r="C67" s="4" t="s">
        <v>12</v>
      </c>
      <c r="D67" s="4" t="s">
        <v>6</v>
      </c>
      <c r="E67" s="4" t="s">
        <v>6</v>
      </c>
      <c r="F67" s="4" t="s">
        <v>10</v>
      </c>
      <c r="G67" s="4" t="s">
        <v>10</v>
      </c>
      <c r="H67" s="4" t="s">
        <v>10</v>
      </c>
      <c r="I67" s="4" t="s">
        <v>10</v>
      </c>
      <c r="J67" s="4" t="s">
        <v>10</v>
      </c>
    </row>
    <row r="68" spans="1:10">
      <c r="A68" t="n">
        <v>2964</v>
      </c>
      <c r="B68" s="10" t="n">
        <v>74</v>
      </c>
      <c r="C68" s="7" t="n">
        <v>20</v>
      </c>
      <c r="D68" s="7" t="s">
        <v>44</v>
      </c>
      <c r="E68" s="7" t="s">
        <v>45</v>
      </c>
      <c r="F68" s="7" t="n">
        <v>0</v>
      </c>
      <c r="G68" s="7" t="n">
        <v>40</v>
      </c>
      <c r="H68" s="7" t="n">
        <v>129</v>
      </c>
      <c r="I68" s="7" t="n">
        <v>0</v>
      </c>
      <c r="J68" s="7" t="n">
        <v>0</v>
      </c>
    </row>
    <row r="69" spans="1:10">
      <c r="A69" t="s">
        <v>4</v>
      </c>
      <c r="B69" s="4" t="s">
        <v>5</v>
      </c>
      <c r="C69" s="4" t="s">
        <v>12</v>
      </c>
      <c r="D69" s="4" t="s">
        <v>6</v>
      </c>
      <c r="E69" s="4" t="s">
        <v>6</v>
      </c>
      <c r="F69" s="4" t="s">
        <v>10</v>
      </c>
      <c r="G69" s="4" t="s">
        <v>10</v>
      </c>
      <c r="H69" s="4" t="s">
        <v>10</v>
      </c>
      <c r="I69" s="4" t="s">
        <v>10</v>
      </c>
      <c r="J69" s="4" t="s">
        <v>10</v>
      </c>
    </row>
    <row r="70" spans="1:10">
      <c r="A70" t="n">
        <v>2999</v>
      </c>
      <c r="B70" s="10" t="n">
        <v>74</v>
      </c>
      <c r="C70" s="7" t="n">
        <v>20</v>
      </c>
      <c r="D70" s="7" t="s">
        <v>46</v>
      </c>
      <c r="E70" s="7" t="s">
        <v>45</v>
      </c>
      <c r="F70" s="7" t="n">
        <v>0</v>
      </c>
      <c r="G70" s="7" t="n">
        <v>40</v>
      </c>
      <c r="H70" s="7" t="n">
        <v>129</v>
      </c>
      <c r="I70" s="7" t="n">
        <v>0</v>
      </c>
      <c r="J70" s="7" t="n">
        <v>0</v>
      </c>
    </row>
    <row r="71" spans="1:10">
      <c r="A71" t="s">
        <v>4</v>
      </c>
      <c r="B71" s="4" t="s">
        <v>5</v>
      </c>
      <c r="C71" s="4" t="s">
        <v>12</v>
      </c>
      <c r="D71" s="4" t="s">
        <v>6</v>
      </c>
      <c r="E71" s="4" t="s">
        <v>6</v>
      </c>
      <c r="F71" s="4" t="s">
        <v>10</v>
      </c>
      <c r="G71" s="4" t="s">
        <v>10</v>
      </c>
      <c r="H71" s="4" t="s">
        <v>10</v>
      </c>
      <c r="I71" s="4" t="s">
        <v>10</v>
      </c>
      <c r="J71" s="4" t="s">
        <v>10</v>
      </c>
    </row>
    <row r="72" spans="1:10">
      <c r="A72" t="n">
        <v>3034</v>
      </c>
      <c r="B72" s="10" t="n">
        <v>74</v>
      </c>
      <c r="C72" s="7" t="n">
        <v>20</v>
      </c>
      <c r="D72" s="7" t="s">
        <v>47</v>
      </c>
      <c r="E72" s="7" t="s">
        <v>45</v>
      </c>
      <c r="F72" s="7" t="n">
        <v>0</v>
      </c>
      <c r="G72" s="7" t="n">
        <v>40</v>
      </c>
      <c r="H72" s="7" t="n">
        <v>129</v>
      </c>
      <c r="I72" s="7" t="n">
        <v>0</v>
      </c>
      <c r="J72" s="7" t="n">
        <v>0</v>
      </c>
    </row>
    <row r="73" spans="1:10">
      <c r="A73" t="s">
        <v>4</v>
      </c>
      <c r="B73" s="4" t="s">
        <v>5</v>
      </c>
      <c r="C73" s="4" t="s">
        <v>12</v>
      </c>
      <c r="D73" s="4" t="s">
        <v>6</v>
      </c>
      <c r="E73" s="4" t="s">
        <v>6</v>
      </c>
      <c r="F73" s="4" t="s">
        <v>10</v>
      </c>
      <c r="G73" s="4" t="s">
        <v>10</v>
      </c>
      <c r="H73" s="4" t="s">
        <v>10</v>
      </c>
      <c r="I73" s="4" t="s">
        <v>10</v>
      </c>
      <c r="J73" s="4" t="s">
        <v>10</v>
      </c>
    </row>
    <row r="74" spans="1:10">
      <c r="A74" t="n">
        <v>3069</v>
      </c>
      <c r="B74" s="10" t="n">
        <v>74</v>
      </c>
      <c r="C74" s="7" t="n">
        <v>20</v>
      </c>
      <c r="D74" s="7" t="s">
        <v>48</v>
      </c>
      <c r="E74" s="7" t="s">
        <v>45</v>
      </c>
      <c r="F74" s="7" t="n">
        <v>0</v>
      </c>
      <c r="G74" s="7" t="n">
        <v>40</v>
      </c>
      <c r="H74" s="7" t="n">
        <v>129</v>
      </c>
      <c r="I74" s="7" t="n">
        <v>0</v>
      </c>
      <c r="J74" s="7" t="n">
        <v>0</v>
      </c>
    </row>
    <row r="75" spans="1:10">
      <c r="A75" t="s">
        <v>4</v>
      </c>
      <c r="B75" s="4" t="s">
        <v>5</v>
      </c>
      <c r="C75" s="4" t="s">
        <v>12</v>
      </c>
      <c r="D75" s="4" t="s">
        <v>6</v>
      </c>
      <c r="E75" s="4" t="s">
        <v>6</v>
      </c>
      <c r="F75" s="4" t="s">
        <v>10</v>
      </c>
      <c r="G75" s="4" t="s">
        <v>10</v>
      </c>
      <c r="H75" s="4" t="s">
        <v>10</v>
      </c>
      <c r="I75" s="4" t="s">
        <v>10</v>
      </c>
      <c r="J75" s="4" t="s">
        <v>10</v>
      </c>
    </row>
    <row r="76" spans="1:10">
      <c r="A76" t="n">
        <v>3104</v>
      </c>
      <c r="B76" s="10" t="n">
        <v>74</v>
      </c>
      <c r="C76" s="7" t="n">
        <v>20</v>
      </c>
      <c r="D76" s="7" t="s">
        <v>49</v>
      </c>
      <c r="E76" s="7" t="s">
        <v>45</v>
      </c>
      <c r="F76" s="7" t="n">
        <v>0</v>
      </c>
      <c r="G76" s="7" t="n">
        <v>40</v>
      </c>
      <c r="H76" s="7" t="n">
        <v>129</v>
      </c>
      <c r="I76" s="7" t="n">
        <v>0</v>
      </c>
      <c r="J76" s="7" t="n">
        <v>0</v>
      </c>
    </row>
    <row r="77" spans="1:10">
      <c r="A77" t="s">
        <v>4</v>
      </c>
      <c r="B77" s="4" t="s">
        <v>5</v>
      </c>
      <c r="C77" s="4" t="s">
        <v>12</v>
      </c>
      <c r="D77" s="4" t="s">
        <v>6</v>
      </c>
      <c r="E77" s="4" t="s">
        <v>6</v>
      </c>
      <c r="F77" s="4" t="s">
        <v>10</v>
      </c>
      <c r="G77" s="4" t="s">
        <v>10</v>
      </c>
      <c r="H77" s="4" t="s">
        <v>10</v>
      </c>
      <c r="I77" s="4" t="s">
        <v>10</v>
      </c>
      <c r="J77" s="4" t="s">
        <v>10</v>
      </c>
    </row>
    <row r="78" spans="1:10">
      <c r="A78" t="n">
        <v>3139</v>
      </c>
      <c r="B78" s="10" t="n">
        <v>74</v>
      </c>
      <c r="C78" s="7" t="n">
        <v>20</v>
      </c>
      <c r="D78" s="7" t="s">
        <v>50</v>
      </c>
      <c r="E78" s="7" t="s">
        <v>45</v>
      </c>
      <c r="F78" s="7" t="n">
        <v>0</v>
      </c>
      <c r="G78" s="7" t="n">
        <v>40</v>
      </c>
      <c r="H78" s="7" t="n">
        <v>129</v>
      </c>
      <c r="I78" s="7" t="n">
        <v>0</v>
      </c>
      <c r="J78" s="7" t="n">
        <v>0</v>
      </c>
    </row>
    <row r="79" spans="1:10">
      <c r="A79" t="s">
        <v>4</v>
      </c>
      <c r="B79" s="4" t="s">
        <v>5</v>
      </c>
      <c r="C79" s="4" t="s">
        <v>12</v>
      </c>
      <c r="D79" s="4" t="s">
        <v>6</v>
      </c>
      <c r="E79" s="4" t="s">
        <v>6</v>
      </c>
      <c r="F79" s="4" t="s">
        <v>10</v>
      </c>
      <c r="G79" s="4" t="s">
        <v>10</v>
      </c>
      <c r="H79" s="4" t="s">
        <v>10</v>
      </c>
      <c r="I79" s="4" t="s">
        <v>10</v>
      </c>
      <c r="J79" s="4" t="s">
        <v>10</v>
      </c>
    </row>
    <row r="80" spans="1:10">
      <c r="A80" t="n">
        <v>3174</v>
      </c>
      <c r="B80" s="10" t="n">
        <v>74</v>
      </c>
      <c r="C80" s="7" t="n">
        <v>20</v>
      </c>
      <c r="D80" s="7" t="s">
        <v>51</v>
      </c>
      <c r="E80" s="7" t="s">
        <v>45</v>
      </c>
      <c r="F80" s="7" t="n">
        <v>0</v>
      </c>
      <c r="G80" s="7" t="n">
        <v>40</v>
      </c>
      <c r="H80" s="7" t="n">
        <v>129</v>
      </c>
      <c r="I80" s="7" t="n">
        <v>0</v>
      </c>
      <c r="J80" s="7" t="n">
        <v>0</v>
      </c>
    </row>
    <row r="81" spans="1:10">
      <c r="A81" t="s">
        <v>4</v>
      </c>
      <c r="B81" s="4" t="s">
        <v>5</v>
      </c>
      <c r="C81" s="4" t="s">
        <v>12</v>
      </c>
      <c r="D81" s="4" t="s">
        <v>6</v>
      </c>
      <c r="E81" s="4" t="s">
        <v>6</v>
      </c>
      <c r="F81" s="4" t="s">
        <v>10</v>
      </c>
      <c r="G81" s="4" t="s">
        <v>10</v>
      </c>
      <c r="H81" s="4" t="s">
        <v>10</v>
      </c>
      <c r="I81" s="4" t="s">
        <v>10</v>
      </c>
      <c r="J81" s="4" t="s">
        <v>10</v>
      </c>
    </row>
    <row r="82" spans="1:10">
      <c r="A82" t="n">
        <v>3209</v>
      </c>
      <c r="B82" s="10" t="n">
        <v>74</v>
      </c>
      <c r="C82" s="7" t="n">
        <v>20</v>
      </c>
      <c r="D82" s="7" t="s">
        <v>52</v>
      </c>
      <c r="E82" s="7" t="s">
        <v>45</v>
      </c>
      <c r="F82" s="7" t="n">
        <v>0</v>
      </c>
      <c r="G82" s="7" t="n">
        <v>40</v>
      </c>
      <c r="H82" s="7" t="n">
        <v>129</v>
      </c>
      <c r="I82" s="7" t="n">
        <v>0</v>
      </c>
      <c r="J82" s="7" t="n">
        <v>0</v>
      </c>
    </row>
    <row r="83" spans="1:10">
      <c r="A83" t="s">
        <v>4</v>
      </c>
      <c r="B83" s="4" t="s">
        <v>5</v>
      </c>
      <c r="C83" s="4" t="s">
        <v>12</v>
      </c>
      <c r="D83" s="4" t="s">
        <v>6</v>
      </c>
      <c r="E83" s="4" t="s">
        <v>6</v>
      </c>
      <c r="F83" s="4" t="s">
        <v>10</v>
      </c>
      <c r="G83" s="4" t="s">
        <v>10</v>
      </c>
      <c r="H83" s="4" t="s">
        <v>10</v>
      </c>
      <c r="I83" s="4" t="s">
        <v>10</v>
      </c>
      <c r="J83" s="4" t="s">
        <v>10</v>
      </c>
    </row>
    <row r="84" spans="1:10">
      <c r="A84" t="n">
        <v>3244</v>
      </c>
      <c r="B84" s="10" t="n">
        <v>74</v>
      </c>
      <c r="C84" s="7" t="n">
        <v>20</v>
      </c>
      <c r="D84" s="7" t="s">
        <v>53</v>
      </c>
      <c r="E84" s="7" t="s">
        <v>45</v>
      </c>
      <c r="F84" s="7" t="n">
        <v>0</v>
      </c>
      <c r="G84" s="7" t="n">
        <v>40</v>
      </c>
      <c r="H84" s="7" t="n">
        <v>129</v>
      </c>
      <c r="I84" s="7" t="n">
        <v>0</v>
      </c>
      <c r="J84" s="7" t="n">
        <v>0</v>
      </c>
    </row>
    <row r="85" spans="1:10">
      <c r="A85" t="s">
        <v>4</v>
      </c>
      <c r="B85" s="4" t="s">
        <v>5</v>
      </c>
      <c r="C85" s="4" t="s">
        <v>12</v>
      </c>
      <c r="D85" s="4" t="s">
        <v>6</v>
      </c>
      <c r="E85" s="4" t="s">
        <v>6</v>
      </c>
      <c r="F85" s="4" t="s">
        <v>10</v>
      </c>
      <c r="G85" s="4" t="s">
        <v>10</v>
      </c>
      <c r="H85" s="4" t="s">
        <v>10</v>
      </c>
      <c r="I85" s="4" t="s">
        <v>10</v>
      </c>
      <c r="J85" s="4" t="s">
        <v>10</v>
      </c>
    </row>
    <row r="86" spans="1:10">
      <c r="A86" t="n">
        <v>3279</v>
      </c>
      <c r="B86" s="10" t="n">
        <v>74</v>
      </c>
      <c r="C86" s="7" t="n">
        <v>20</v>
      </c>
      <c r="D86" s="7" t="s">
        <v>54</v>
      </c>
      <c r="E86" s="7" t="s">
        <v>45</v>
      </c>
      <c r="F86" s="7" t="n">
        <v>0</v>
      </c>
      <c r="G86" s="7" t="n">
        <v>40</v>
      </c>
      <c r="H86" s="7" t="n">
        <v>129</v>
      </c>
      <c r="I86" s="7" t="n">
        <v>0</v>
      </c>
      <c r="J86" s="7" t="n">
        <v>0</v>
      </c>
    </row>
    <row r="87" spans="1:10">
      <c r="A87" t="s">
        <v>4</v>
      </c>
      <c r="B87" s="4" t="s">
        <v>5</v>
      </c>
      <c r="C87" s="4" t="s">
        <v>12</v>
      </c>
      <c r="D87" s="4" t="s">
        <v>6</v>
      </c>
      <c r="E87" s="4" t="s">
        <v>6</v>
      </c>
      <c r="F87" s="4" t="s">
        <v>10</v>
      </c>
      <c r="G87" s="4" t="s">
        <v>10</v>
      </c>
      <c r="H87" s="4" t="s">
        <v>10</v>
      </c>
      <c r="I87" s="4" t="s">
        <v>10</v>
      </c>
      <c r="J87" s="4" t="s">
        <v>10</v>
      </c>
    </row>
    <row r="88" spans="1:10">
      <c r="A88" t="n">
        <v>3314</v>
      </c>
      <c r="B88" s="10" t="n">
        <v>74</v>
      </c>
      <c r="C88" s="7" t="n">
        <v>20</v>
      </c>
      <c r="D88" s="7" t="s">
        <v>55</v>
      </c>
      <c r="E88" s="7" t="s">
        <v>56</v>
      </c>
      <c r="F88" s="7" t="n">
        <v>1</v>
      </c>
      <c r="G88" s="7" t="n">
        <v>0</v>
      </c>
      <c r="H88" s="7" t="n">
        <v>128</v>
      </c>
      <c r="I88" s="7" t="n">
        <v>1</v>
      </c>
      <c r="J88" s="7" t="n">
        <v>0</v>
      </c>
    </row>
    <row r="89" spans="1:10">
      <c r="A89" t="s">
        <v>4</v>
      </c>
      <c r="B89" s="4" t="s">
        <v>5</v>
      </c>
      <c r="C89" s="4" t="s">
        <v>12</v>
      </c>
      <c r="D89" s="4" t="s">
        <v>6</v>
      </c>
      <c r="E89" s="4" t="s">
        <v>6</v>
      </c>
      <c r="F89" s="4" t="s">
        <v>10</v>
      </c>
      <c r="G89" s="4" t="s">
        <v>10</v>
      </c>
      <c r="H89" s="4" t="s">
        <v>10</v>
      </c>
      <c r="I89" s="4" t="s">
        <v>10</v>
      </c>
      <c r="J89" s="4" t="s">
        <v>10</v>
      </c>
    </row>
    <row r="90" spans="1:10">
      <c r="A90" t="n">
        <v>3351</v>
      </c>
      <c r="B90" s="10" t="n">
        <v>74</v>
      </c>
      <c r="C90" s="7" t="n">
        <v>20</v>
      </c>
      <c r="D90" s="7" t="s">
        <v>57</v>
      </c>
      <c r="E90" s="7" t="s">
        <v>58</v>
      </c>
      <c r="F90" s="7" t="n">
        <v>1</v>
      </c>
      <c r="G90" s="7" t="n">
        <v>0</v>
      </c>
      <c r="H90" s="7" t="n">
        <v>128</v>
      </c>
      <c r="I90" s="7" t="n">
        <v>2</v>
      </c>
      <c r="J90" s="7" t="n">
        <v>0</v>
      </c>
    </row>
    <row r="91" spans="1:10">
      <c r="A91" t="s">
        <v>4</v>
      </c>
      <c r="B91" s="4" t="s">
        <v>5</v>
      </c>
      <c r="C91" s="4" t="s">
        <v>12</v>
      </c>
      <c r="D91" s="4" t="s">
        <v>6</v>
      </c>
      <c r="E91" s="4" t="s">
        <v>6</v>
      </c>
      <c r="F91" s="4" t="s">
        <v>10</v>
      </c>
      <c r="G91" s="4" t="s">
        <v>10</v>
      </c>
      <c r="H91" s="4" t="s">
        <v>10</v>
      </c>
      <c r="I91" s="4" t="s">
        <v>10</v>
      </c>
      <c r="J91" s="4" t="s">
        <v>10</v>
      </c>
    </row>
    <row r="92" spans="1:10">
      <c r="A92" t="n">
        <v>3388</v>
      </c>
      <c r="B92" s="10" t="n">
        <v>74</v>
      </c>
      <c r="C92" s="7" t="n">
        <v>20</v>
      </c>
      <c r="D92" s="7" t="s">
        <v>59</v>
      </c>
      <c r="E92" s="7" t="s">
        <v>60</v>
      </c>
      <c r="F92" s="7" t="n">
        <v>1</v>
      </c>
      <c r="G92" s="7" t="n">
        <v>0</v>
      </c>
      <c r="H92" s="7" t="n">
        <v>128</v>
      </c>
      <c r="I92" s="7" t="n">
        <v>3</v>
      </c>
      <c r="J92" s="7" t="n">
        <v>0</v>
      </c>
    </row>
    <row r="93" spans="1:10">
      <c r="A93" t="s">
        <v>4</v>
      </c>
      <c r="B93" s="4" t="s">
        <v>5</v>
      </c>
      <c r="C93" s="4" t="s">
        <v>12</v>
      </c>
      <c r="D93" s="4" t="s">
        <v>6</v>
      </c>
      <c r="E93" s="4" t="s">
        <v>6</v>
      </c>
      <c r="F93" s="4" t="s">
        <v>10</v>
      </c>
      <c r="G93" s="4" t="s">
        <v>10</v>
      </c>
      <c r="H93" s="4" t="s">
        <v>10</v>
      </c>
      <c r="I93" s="4" t="s">
        <v>10</v>
      </c>
      <c r="J93" s="4" t="s">
        <v>10</v>
      </c>
    </row>
    <row r="94" spans="1:10">
      <c r="A94" t="n">
        <v>3425</v>
      </c>
      <c r="B94" s="10" t="n">
        <v>74</v>
      </c>
      <c r="C94" s="7" t="n">
        <v>20</v>
      </c>
      <c r="D94" s="7" t="s">
        <v>61</v>
      </c>
      <c r="E94" s="7" t="s">
        <v>62</v>
      </c>
      <c r="F94" s="7" t="n">
        <v>1</v>
      </c>
      <c r="G94" s="7" t="n">
        <v>0</v>
      </c>
      <c r="H94" s="7" t="n">
        <v>128</v>
      </c>
      <c r="I94" s="7" t="n">
        <v>4</v>
      </c>
      <c r="J94" s="7" t="n">
        <v>0</v>
      </c>
    </row>
    <row r="95" spans="1:10">
      <c r="A95" t="s">
        <v>4</v>
      </c>
      <c r="B95" s="4" t="s">
        <v>5</v>
      </c>
      <c r="C95" s="4" t="s">
        <v>12</v>
      </c>
      <c r="D95" s="4" t="s">
        <v>6</v>
      </c>
      <c r="E95" s="4" t="s">
        <v>6</v>
      </c>
      <c r="F95" s="4" t="s">
        <v>10</v>
      </c>
      <c r="G95" s="4" t="s">
        <v>10</v>
      </c>
      <c r="H95" s="4" t="s">
        <v>10</v>
      </c>
      <c r="I95" s="4" t="s">
        <v>10</v>
      </c>
      <c r="J95" s="4" t="s">
        <v>10</v>
      </c>
    </row>
    <row r="96" spans="1:10">
      <c r="A96" t="n">
        <v>3462</v>
      </c>
      <c r="B96" s="10" t="n">
        <v>74</v>
      </c>
      <c r="C96" s="7" t="n">
        <v>20</v>
      </c>
      <c r="D96" s="7" t="s">
        <v>63</v>
      </c>
      <c r="E96" s="7" t="s">
        <v>64</v>
      </c>
      <c r="F96" s="7" t="n">
        <v>1</v>
      </c>
      <c r="G96" s="7" t="n">
        <v>0</v>
      </c>
      <c r="H96" s="7" t="n">
        <v>128</v>
      </c>
      <c r="I96" s="7" t="n">
        <v>5</v>
      </c>
      <c r="J96" s="7" t="n">
        <v>0</v>
      </c>
    </row>
    <row r="97" spans="1:10">
      <c r="A97" t="s">
        <v>4</v>
      </c>
      <c r="B97" s="4" t="s">
        <v>5</v>
      </c>
      <c r="C97" s="4" t="s">
        <v>12</v>
      </c>
      <c r="D97" s="4" t="s">
        <v>6</v>
      </c>
      <c r="E97" s="4" t="s">
        <v>6</v>
      </c>
      <c r="F97" s="4" t="s">
        <v>10</v>
      </c>
      <c r="G97" s="4" t="s">
        <v>10</v>
      </c>
      <c r="H97" s="4" t="s">
        <v>10</v>
      </c>
      <c r="I97" s="4" t="s">
        <v>10</v>
      </c>
      <c r="J97" s="4" t="s">
        <v>10</v>
      </c>
    </row>
    <row r="98" spans="1:10">
      <c r="A98" t="n">
        <v>3499</v>
      </c>
      <c r="B98" s="10" t="n">
        <v>74</v>
      </c>
      <c r="C98" s="7" t="n">
        <v>20</v>
      </c>
      <c r="D98" s="7" t="s">
        <v>65</v>
      </c>
      <c r="E98" s="7" t="s">
        <v>66</v>
      </c>
      <c r="F98" s="7" t="n">
        <v>1</v>
      </c>
      <c r="G98" s="7" t="n">
        <v>0</v>
      </c>
      <c r="H98" s="7" t="n">
        <v>128</v>
      </c>
      <c r="I98" s="7" t="n">
        <v>6</v>
      </c>
      <c r="J98" s="7" t="n">
        <v>0</v>
      </c>
    </row>
    <row r="99" spans="1:10">
      <c r="A99" t="s">
        <v>4</v>
      </c>
      <c r="B99" s="4" t="s">
        <v>5</v>
      </c>
      <c r="C99" s="4" t="s">
        <v>12</v>
      </c>
      <c r="D99" s="4" t="s">
        <v>6</v>
      </c>
      <c r="E99" s="4" t="s">
        <v>6</v>
      </c>
      <c r="F99" s="4" t="s">
        <v>10</v>
      </c>
      <c r="G99" s="4" t="s">
        <v>10</v>
      </c>
      <c r="H99" s="4" t="s">
        <v>10</v>
      </c>
      <c r="I99" s="4" t="s">
        <v>10</v>
      </c>
      <c r="J99" s="4" t="s">
        <v>10</v>
      </c>
    </row>
    <row r="100" spans="1:10">
      <c r="A100" t="n">
        <v>3536</v>
      </c>
      <c r="B100" s="10" t="n">
        <v>74</v>
      </c>
      <c r="C100" s="7" t="n">
        <v>20</v>
      </c>
      <c r="D100" s="7" t="s">
        <v>67</v>
      </c>
      <c r="E100" s="7" t="s">
        <v>68</v>
      </c>
      <c r="F100" s="7" t="n">
        <v>1</v>
      </c>
      <c r="G100" s="7" t="n">
        <v>0</v>
      </c>
      <c r="H100" s="7" t="n">
        <v>128</v>
      </c>
      <c r="I100" s="7" t="n">
        <v>7</v>
      </c>
      <c r="J100" s="7" t="n">
        <v>0</v>
      </c>
    </row>
    <row r="101" spans="1:10">
      <c r="A101" t="s">
        <v>4</v>
      </c>
      <c r="B101" s="4" t="s">
        <v>5</v>
      </c>
      <c r="C101" s="4" t="s">
        <v>12</v>
      </c>
      <c r="D101" s="4" t="s">
        <v>6</v>
      </c>
      <c r="E101" s="4" t="s">
        <v>6</v>
      </c>
      <c r="F101" s="4" t="s">
        <v>10</v>
      </c>
      <c r="G101" s="4" t="s">
        <v>10</v>
      </c>
      <c r="H101" s="4" t="s">
        <v>10</v>
      </c>
      <c r="I101" s="4" t="s">
        <v>10</v>
      </c>
      <c r="J101" s="4" t="s">
        <v>10</v>
      </c>
    </row>
    <row r="102" spans="1:10">
      <c r="A102" t="n">
        <v>3573</v>
      </c>
      <c r="B102" s="10" t="n">
        <v>74</v>
      </c>
      <c r="C102" s="7" t="n">
        <v>20</v>
      </c>
      <c r="D102" s="7" t="s">
        <v>69</v>
      </c>
      <c r="E102" s="7" t="s">
        <v>70</v>
      </c>
      <c r="F102" s="7" t="n">
        <v>1</v>
      </c>
      <c r="G102" s="7" t="n">
        <v>0</v>
      </c>
      <c r="H102" s="7" t="n">
        <v>128</v>
      </c>
      <c r="I102" s="7" t="n">
        <v>8</v>
      </c>
      <c r="J102" s="7" t="n">
        <v>0</v>
      </c>
    </row>
    <row r="103" spans="1:10">
      <c r="A103" t="s">
        <v>4</v>
      </c>
      <c r="B103" s="4" t="s">
        <v>5</v>
      </c>
      <c r="C103" s="4" t="s">
        <v>12</v>
      </c>
      <c r="D103" s="4" t="s">
        <v>6</v>
      </c>
      <c r="E103" s="4" t="s">
        <v>6</v>
      </c>
      <c r="F103" s="4" t="s">
        <v>10</v>
      </c>
      <c r="G103" s="4" t="s">
        <v>10</v>
      </c>
      <c r="H103" s="4" t="s">
        <v>10</v>
      </c>
      <c r="I103" s="4" t="s">
        <v>10</v>
      </c>
      <c r="J103" s="4" t="s">
        <v>10</v>
      </c>
    </row>
    <row r="104" spans="1:10">
      <c r="A104" t="n">
        <v>3610</v>
      </c>
      <c r="B104" s="10" t="n">
        <v>74</v>
      </c>
      <c r="C104" s="7" t="n">
        <v>20</v>
      </c>
      <c r="D104" s="7" t="s">
        <v>71</v>
      </c>
      <c r="E104" s="7" t="s">
        <v>72</v>
      </c>
      <c r="F104" s="7" t="n">
        <v>1</v>
      </c>
      <c r="G104" s="7" t="n">
        <v>0</v>
      </c>
      <c r="H104" s="7" t="n">
        <v>128</v>
      </c>
      <c r="I104" s="7" t="n">
        <v>9</v>
      </c>
      <c r="J104" s="7" t="n">
        <v>0</v>
      </c>
    </row>
    <row r="105" spans="1:10">
      <c r="A105" t="s">
        <v>4</v>
      </c>
      <c r="B105" s="4" t="s">
        <v>5</v>
      </c>
      <c r="C105" s="4" t="s">
        <v>12</v>
      </c>
      <c r="D105" s="4" t="s">
        <v>6</v>
      </c>
      <c r="E105" s="4" t="s">
        <v>6</v>
      </c>
      <c r="F105" s="4" t="s">
        <v>10</v>
      </c>
      <c r="G105" s="4" t="s">
        <v>10</v>
      </c>
      <c r="H105" s="4" t="s">
        <v>10</v>
      </c>
      <c r="I105" s="4" t="s">
        <v>10</v>
      </c>
      <c r="J105" s="4" t="s">
        <v>10</v>
      </c>
    </row>
    <row r="106" spans="1:10">
      <c r="A106" t="n">
        <v>3647</v>
      </c>
      <c r="B106" s="10" t="n">
        <v>74</v>
      </c>
      <c r="C106" s="7" t="n">
        <v>20</v>
      </c>
      <c r="D106" s="7" t="s">
        <v>73</v>
      </c>
      <c r="E106" s="7" t="s">
        <v>74</v>
      </c>
      <c r="F106" s="7" t="n">
        <v>1</v>
      </c>
      <c r="G106" s="7" t="n">
        <v>0</v>
      </c>
      <c r="H106" s="7" t="n">
        <v>128</v>
      </c>
      <c r="I106" s="7" t="n">
        <v>10</v>
      </c>
      <c r="J106" s="7" t="n">
        <v>0</v>
      </c>
    </row>
    <row r="107" spans="1:10">
      <c r="A107" t="s">
        <v>4</v>
      </c>
      <c r="B107" s="4" t="s">
        <v>5</v>
      </c>
      <c r="C107" s="4" t="s">
        <v>12</v>
      </c>
      <c r="D107" s="4" t="s">
        <v>6</v>
      </c>
      <c r="E107" s="4" t="s">
        <v>6</v>
      </c>
      <c r="F107" s="4" t="s">
        <v>10</v>
      </c>
      <c r="G107" s="4" t="s">
        <v>10</v>
      </c>
      <c r="H107" s="4" t="s">
        <v>10</v>
      </c>
      <c r="I107" s="4" t="s">
        <v>10</v>
      </c>
      <c r="J107" s="4" t="s">
        <v>10</v>
      </c>
    </row>
    <row r="108" spans="1:10">
      <c r="A108" t="n">
        <v>3684</v>
      </c>
      <c r="B108" s="10" t="n">
        <v>74</v>
      </c>
      <c r="C108" s="7" t="n">
        <v>20</v>
      </c>
      <c r="D108" s="7" t="s">
        <v>75</v>
      </c>
      <c r="E108" s="7" t="s">
        <v>76</v>
      </c>
      <c r="F108" s="7" t="n">
        <v>1</v>
      </c>
      <c r="G108" s="7" t="n">
        <v>0</v>
      </c>
      <c r="H108" s="7" t="n">
        <v>128</v>
      </c>
      <c r="I108" s="7" t="n">
        <v>11</v>
      </c>
      <c r="J108" s="7" t="n">
        <v>0</v>
      </c>
    </row>
    <row r="109" spans="1:10">
      <c r="A109" t="s">
        <v>4</v>
      </c>
      <c r="B109" s="4" t="s">
        <v>5</v>
      </c>
      <c r="C109" s="4" t="s">
        <v>12</v>
      </c>
      <c r="D109" s="4" t="s">
        <v>6</v>
      </c>
      <c r="E109" s="4" t="s">
        <v>6</v>
      </c>
      <c r="F109" s="4" t="s">
        <v>10</v>
      </c>
      <c r="G109" s="4" t="s">
        <v>10</v>
      </c>
      <c r="H109" s="4" t="s">
        <v>10</v>
      </c>
      <c r="I109" s="4" t="s">
        <v>10</v>
      </c>
      <c r="J109" s="4" t="s">
        <v>10</v>
      </c>
    </row>
    <row r="110" spans="1:10">
      <c r="A110" t="n">
        <v>3721</v>
      </c>
      <c r="B110" s="10" t="n">
        <v>74</v>
      </c>
      <c r="C110" s="7" t="n">
        <v>20</v>
      </c>
      <c r="D110" s="7" t="s">
        <v>77</v>
      </c>
      <c r="E110" s="7" t="s">
        <v>78</v>
      </c>
      <c r="F110" s="7" t="n">
        <v>1</v>
      </c>
      <c r="G110" s="7" t="n">
        <v>0</v>
      </c>
      <c r="H110" s="7" t="n">
        <v>128</v>
      </c>
      <c r="I110" s="7" t="n">
        <v>12</v>
      </c>
      <c r="J110" s="7" t="n">
        <v>0</v>
      </c>
    </row>
    <row r="111" spans="1:10">
      <c r="A111" t="s">
        <v>4</v>
      </c>
      <c r="B111" s="4" t="s">
        <v>5</v>
      </c>
      <c r="C111" s="4" t="s">
        <v>12</v>
      </c>
      <c r="D111" s="4" t="s">
        <v>6</v>
      </c>
      <c r="E111" s="4" t="s">
        <v>6</v>
      </c>
      <c r="F111" s="4" t="s">
        <v>10</v>
      </c>
      <c r="G111" s="4" t="s">
        <v>10</v>
      </c>
      <c r="H111" s="4" t="s">
        <v>10</v>
      </c>
      <c r="I111" s="4" t="s">
        <v>10</v>
      </c>
      <c r="J111" s="4" t="s">
        <v>10</v>
      </c>
    </row>
    <row r="112" spans="1:10">
      <c r="A112" t="n">
        <v>3758</v>
      </c>
      <c r="B112" s="10" t="n">
        <v>74</v>
      </c>
      <c r="C112" s="7" t="n">
        <v>20</v>
      </c>
      <c r="D112" s="7" t="s">
        <v>79</v>
      </c>
      <c r="E112" s="7" t="s">
        <v>80</v>
      </c>
      <c r="F112" s="7" t="n">
        <v>1</v>
      </c>
      <c r="G112" s="7" t="n">
        <v>0</v>
      </c>
      <c r="H112" s="7" t="n">
        <v>128</v>
      </c>
      <c r="I112" s="7" t="n">
        <v>0</v>
      </c>
      <c r="J112" s="7" t="n">
        <v>0</v>
      </c>
    </row>
    <row r="113" spans="1:10">
      <c r="A113" t="s">
        <v>4</v>
      </c>
      <c r="B113" s="4" t="s">
        <v>5</v>
      </c>
      <c r="C113" s="4" t="s">
        <v>12</v>
      </c>
      <c r="D113" s="4" t="s">
        <v>6</v>
      </c>
      <c r="E113" s="4" t="s">
        <v>6</v>
      </c>
      <c r="F113" s="4" t="s">
        <v>10</v>
      </c>
      <c r="G113" s="4" t="s">
        <v>10</v>
      </c>
      <c r="H113" s="4" t="s">
        <v>10</v>
      </c>
      <c r="I113" s="4" t="s">
        <v>10</v>
      </c>
      <c r="J113" s="4" t="s">
        <v>10</v>
      </c>
    </row>
    <row r="114" spans="1:10">
      <c r="A114" t="n">
        <v>3795</v>
      </c>
      <c r="B114" s="10" t="n">
        <v>74</v>
      </c>
      <c r="C114" s="7" t="n">
        <v>20</v>
      </c>
      <c r="D114" s="7" t="s">
        <v>81</v>
      </c>
      <c r="E114" s="7" t="s">
        <v>82</v>
      </c>
      <c r="F114" s="7" t="n">
        <v>1</v>
      </c>
      <c r="G114" s="7" t="n">
        <v>0</v>
      </c>
      <c r="H114" s="7" t="n">
        <v>128</v>
      </c>
      <c r="I114" s="7" t="n">
        <v>0</v>
      </c>
      <c r="J114" s="7" t="n">
        <v>0</v>
      </c>
    </row>
    <row r="115" spans="1:10">
      <c r="A115" t="s">
        <v>4</v>
      </c>
      <c r="B115" s="4" t="s">
        <v>5</v>
      </c>
      <c r="C115" s="4" t="s">
        <v>12</v>
      </c>
      <c r="D115" s="4" t="s">
        <v>6</v>
      </c>
      <c r="E115" s="4" t="s">
        <v>6</v>
      </c>
    </row>
    <row r="116" spans="1:10">
      <c r="A116" t="n">
        <v>3832</v>
      </c>
      <c r="B116" s="10" t="n">
        <v>74</v>
      </c>
      <c r="C116" s="7" t="n">
        <v>25</v>
      </c>
      <c r="D116" s="7" t="s">
        <v>83</v>
      </c>
      <c r="E116" s="7" t="s">
        <v>84</v>
      </c>
    </row>
    <row r="117" spans="1:10">
      <c r="A117" t="s">
        <v>4</v>
      </c>
      <c r="B117" s="4" t="s">
        <v>5</v>
      </c>
      <c r="C117" s="4" t="s">
        <v>12</v>
      </c>
      <c r="D117" s="14" t="s">
        <v>85</v>
      </c>
      <c r="E117" s="4" t="s">
        <v>5</v>
      </c>
      <c r="F117" s="4" t="s">
        <v>12</v>
      </c>
      <c r="G117" s="4" t="s">
        <v>6</v>
      </c>
      <c r="H117" s="14" t="s">
        <v>87</v>
      </c>
      <c r="I117" s="4" t="s">
        <v>12</v>
      </c>
      <c r="J117" s="4" t="s">
        <v>88</v>
      </c>
    </row>
    <row r="118" spans="1:10">
      <c r="A118" t="n">
        <v>3861</v>
      </c>
      <c r="B118" s="13" t="n">
        <v>5</v>
      </c>
      <c r="C118" s="7" t="n">
        <v>28</v>
      </c>
      <c r="D118" s="14" t="s">
        <v>3</v>
      </c>
      <c r="E118" s="15" t="n">
        <v>110</v>
      </c>
      <c r="F118" s="7" t="n">
        <v>0</v>
      </c>
      <c r="G118" s="7" t="s">
        <v>86</v>
      </c>
      <c r="H118" s="14" t="s">
        <v>3</v>
      </c>
      <c r="I118" s="7" t="n">
        <v>1</v>
      </c>
      <c r="J118" s="16" t="n">
        <f t="normal" ca="1">A122</f>
        <v>0</v>
      </c>
    </row>
    <row r="119" spans="1:10">
      <c r="A119" t="s">
        <v>4</v>
      </c>
      <c r="B119" s="4" t="s">
        <v>5</v>
      </c>
      <c r="C119" s="4" t="s">
        <v>10</v>
      </c>
    </row>
    <row r="120" spans="1:10">
      <c r="A120" t="n">
        <v>3876</v>
      </c>
      <c r="B120" s="17" t="n">
        <v>13</v>
      </c>
      <c r="C120" s="7" t="n">
        <v>11036</v>
      </c>
    </row>
    <row r="121" spans="1:10">
      <c r="A121" t="s">
        <v>4</v>
      </c>
      <c r="B121" s="4" t="s">
        <v>5</v>
      </c>
      <c r="C121" s="4" t="s">
        <v>10</v>
      </c>
      <c r="D121" s="4" t="s">
        <v>6</v>
      </c>
      <c r="E121" s="4" t="s">
        <v>6</v>
      </c>
      <c r="F121" s="4" t="s">
        <v>6</v>
      </c>
      <c r="G121" s="4" t="s">
        <v>12</v>
      </c>
      <c r="H121" s="4" t="s">
        <v>9</v>
      </c>
      <c r="I121" s="4" t="s">
        <v>29</v>
      </c>
      <c r="J121" s="4" t="s">
        <v>29</v>
      </c>
      <c r="K121" s="4" t="s">
        <v>29</v>
      </c>
      <c r="L121" s="4" t="s">
        <v>29</v>
      </c>
      <c r="M121" s="4" t="s">
        <v>29</v>
      </c>
      <c r="N121" s="4" t="s">
        <v>29</v>
      </c>
      <c r="O121" s="4" t="s">
        <v>29</v>
      </c>
      <c r="P121" s="4" t="s">
        <v>6</v>
      </c>
      <c r="Q121" s="4" t="s">
        <v>6</v>
      </c>
      <c r="R121" s="4" t="s">
        <v>9</v>
      </c>
      <c r="S121" s="4" t="s">
        <v>12</v>
      </c>
      <c r="T121" s="4" t="s">
        <v>9</v>
      </c>
      <c r="U121" s="4" t="s">
        <v>9</v>
      </c>
      <c r="V121" s="4" t="s">
        <v>10</v>
      </c>
    </row>
    <row r="122" spans="1:10">
      <c r="A122" t="n">
        <v>3879</v>
      </c>
      <c r="B122" s="18" t="n">
        <v>19</v>
      </c>
      <c r="C122" s="7" t="n">
        <v>2000</v>
      </c>
      <c r="D122" s="7" t="s">
        <v>18</v>
      </c>
      <c r="E122" s="7" t="s">
        <v>18</v>
      </c>
      <c r="F122" s="7" t="s">
        <v>16</v>
      </c>
      <c r="G122" s="7" t="n">
        <v>2</v>
      </c>
      <c r="H122" s="7" t="n">
        <v>0</v>
      </c>
      <c r="I122" s="7" t="n">
        <v>-19.3700008392334</v>
      </c>
      <c r="J122" s="7" t="n">
        <v>4</v>
      </c>
      <c r="K122" s="7" t="n">
        <v>-26.2199993133545</v>
      </c>
      <c r="L122" s="7" t="n">
        <v>90</v>
      </c>
      <c r="M122" s="7" t="n">
        <v>-1</v>
      </c>
      <c r="N122" s="7" t="n">
        <v>0</v>
      </c>
      <c r="O122" s="7" t="n">
        <v>0</v>
      </c>
      <c r="P122" s="7" t="s">
        <v>18</v>
      </c>
      <c r="Q122" s="7" t="s">
        <v>18</v>
      </c>
      <c r="R122" s="7" t="n">
        <v>1</v>
      </c>
      <c r="S122" s="7" t="n">
        <v>3</v>
      </c>
      <c r="T122" s="7" t="n">
        <v>1090519040</v>
      </c>
      <c r="U122" s="7" t="n">
        <v>1101004800</v>
      </c>
      <c r="V122" s="7" t="n">
        <v>7430</v>
      </c>
    </row>
    <row r="123" spans="1:10">
      <c r="A123" t="s">
        <v>4</v>
      </c>
      <c r="B123" s="4" t="s">
        <v>5</v>
      </c>
      <c r="C123" s="4" t="s">
        <v>10</v>
      </c>
      <c r="D123" s="4" t="s">
        <v>6</v>
      </c>
      <c r="E123" s="4" t="s">
        <v>6</v>
      </c>
      <c r="F123" s="4" t="s">
        <v>6</v>
      </c>
      <c r="G123" s="4" t="s">
        <v>12</v>
      </c>
      <c r="H123" s="4" t="s">
        <v>9</v>
      </c>
      <c r="I123" s="4" t="s">
        <v>29</v>
      </c>
      <c r="J123" s="4" t="s">
        <v>29</v>
      </c>
      <c r="K123" s="4" t="s">
        <v>29</v>
      </c>
      <c r="L123" s="4" t="s">
        <v>29</v>
      </c>
      <c r="M123" s="4" t="s">
        <v>29</v>
      </c>
      <c r="N123" s="4" t="s">
        <v>29</v>
      </c>
      <c r="O123" s="4" t="s">
        <v>29</v>
      </c>
      <c r="P123" s="4" t="s">
        <v>6</v>
      </c>
      <c r="Q123" s="4" t="s">
        <v>6</v>
      </c>
      <c r="R123" s="4" t="s">
        <v>9</v>
      </c>
      <c r="S123" s="4" t="s">
        <v>12</v>
      </c>
      <c r="T123" s="4" t="s">
        <v>9</v>
      </c>
      <c r="U123" s="4" t="s">
        <v>9</v>
      </c>
      <c r="V123" s="4" t="s">
        <v>10</v>
      </c>
    </row>
    <row r="124" spans="1:10">
      <c r="A124" t="n">
        <v>3941</v>
      </c>
      <c r="B124" s="18" t="n">
        <v>19</v>
      </c>
      <c r="C124" s="7" t="n">
        <v>2001</v>
      </c>
      <c r="D124" s="7" t="s">
        <v>18</v>
      </c>
      <c r="E124" s="7" t="s">
        <v>18</v>
      </c>
      <c r="F124" s="7" t="s">
        <v>11</v>
      </c>
      <c r="G124" s="7" t="n">
        <v>2</v>
      </c>
      <c r="H124" s="7" t="n">
        <v>0</v>
      </c>
      <c r="I124" s="7" t="n">
        <v>-39.9099998474121</v>
      </c>
      <c r="J124" s="7" t="n">
        <v>12</v>
      </c>
      <c r="K124" s="7" t="n">
        <v>-46.810001373291</v>
      </c>
      <c r="L124" s="7" t="n">
        <v>98.6999969482422</v>
      </c>
      <c r="M124" s="7" t="n">
        <v>-1</v>
      </c>
      <c r="N124" s="7" t="n">
        <v>0</v>
      </c>
      <c r="O124" s="7" t="n">
        <v>0</v>
      </c>
      <c r="P124" s="7" t="s">
        <v>18</v>
      </c>
      <c r="Q124" s="7" t="s">
        <v>18</v>
      </c>
      <c r="R124" s="7" t="n">
        <v>1</v>
      </c>
      <c r="S124" s="7" t="n">
        <v>0</v>
      </c>
      <c r="T124" s="7" t="n">
        <v>1090519040</v>
      </c>
      <c r="U124" s="7" t="n">
        <v>1101004800</v>
      </c>
      <c r="V124" s="7" t="n">
        <v>0</v>
      </c>
    </row>
    <row r="125" spans="1:10">
      <c r="A125" t="s">
        <v>4</v>
      </c>
      <c r="B125" s="4" t="s">
        <v>5</v>
      </c>
      <c r="C125" s="4" t="s">
        <v>10</v>
      </c>
      <c r="D125" s="4" t="s">
        <v>6</v>
      </c>
      <c r="E125" s="4" t="s">
        <v>6</v>
      </c>
      <c r="F125" s="4" t="s">
        <v>6</v>
      </c>
      <c r="G125" s="4" t="s">
        <v>12</v>
      </c>
      <c r="H125" s="4" t="s">
        <v>9</v>
      </c>
      <c r="I125" s="4" t="s">
        <v>29</v>
      </c>
      <c r="J125" s="4" t="s">
        <v>29</v>
      </c>
      <c r="K125" s="4" t="s">
        <v>29</v>
      </c>
      <c r="L125" s="4" t="s">
        <v>29</v>
      </c>
      <c r="M125" s="4" t="s">
        <v>29</v>
      </c>
      <c r="N125" s="4" t="s">
        <v>29</v>
      </c>
      <c r="O125" s="4" t="s">
        <v>29</v>
      </c>
      <c r="P125" s="4" t="s">
        <v>6</v>
      </c>
      <c r="Q125" s="4" t="s">
        <v>6</v>
      </c>
      <c r="R125" s="4" t="s">
        <v>9</v>
      </c>
      <c r="S125" s="4" t="s">
        <v>12</v>
      </c>
      <c r="T125" s="4" t="s">
        <v>9</v>
      </c>
      <c r="U125" s="4" t="s">
        <v>9</v>
      </c>
      <c r="V125" s="4" t="s">
        <v>10</v>
      </c>
    </row>
    <row r="126" spans="1:10">
      <c r="A126" t="n">
        <v>4003</v>
      </c>
      <c r="B126" s="18" t="n">
        <v>19</v>
      </c>
      <c r="C126" s="7" t="n">
        <v>2002</v>
      </c>
      <c r="D126" s="7" t="s">
        <v>18</v>
      </c>
      <c r="E126" s="7" t="s">
        <v>18</v>
      </c>
      <c r="F126" s="7" t="s">
        <v>14</v>
      </c>
      <c r="G126" s="7" t="n">
        <v>2</v>
      </c>
      <c r="H126" s="7" t="n">
        <v>0</v>
      </c>
      <c r="I126" s="7" t="n">
        <v>-3.53999996185303</v>
      </c>
      <c r="J126" s="7" t="n">
        <v>12</v>
      </c>
      <c r="K126" s="7" t="n">
        <v>-74.0299987792969</v>
      </c>
      <c r="L126" s="7" t="n">
        <v>267.399993896484</v>
      </c>
      <c r="M126" s="7" t="n">
        <v>-1</v>
      </c>
      <c r="N126" s="7" t="n">
        <v>0</v>
      </c>
      <c r="O126" s="7" t="n">
        <v>0</v>
      </c>
      <c r="P126" s="7" t="s">
        <v>18</v>
      </c>
      <c r="Q126" s="7" t="s">
        <v>18</v>
      </c>
      <c r="R126" s="7" t="n">
        <v>1</v>
      </c>
      <c r="S126" s="7" t="n">
        <v>1</v>
      </c>
      <c r="T126" s="7" t="n">
        <v>1090519040</v>
      </c>
      <c r="U126" s="7" t="n">
        <v>1101004800</v>
      </c>
      <c r="V126" s="7" t="n">
        <v>0</v>
      </c>
    </row>
    <row r="127" spans="1:10">
      <c r="A127" t="s">
        <v>4</v>
      </c>
      <c r="B127" s="4" t="s">
        <v>5</v>
      </c>
      <c r="C127" s="4" t="s">
        <v>10</v>
      </c>
      <c r="D127" s="4" t="s">
        <v>6</v>
      </c>
      <c r="E127" s="4" t="s">
        <v>6</v>
      </c>
      <c r="F127" s="4" t="s">
        <v>6</v>
      </c>
      <c r="G127" s="4" t="s">
        <v>12</v>
      </c>
      <c r="H127" s="4" t="s">
        <v>9</v>
      </c>
      <c r="I127" s="4" t="s">
        <v>29</v>
      </c>
      <c r="J127" s="4" t="s">
        <v>29</v>
      </c>
      <c r="K127" s="4" t="s">
        <v>29</v>
      </c>
      <c r="L127" s="4" t="s">
        <v>29</v>
      </c>
      <c r="M127" s="4" t="s">
        <v>29</v>
      </c>
      <c r="N127" s="4" t="s">
        <v>29</v>
      </c>
      <c r="O127" s="4" t="s">
        <v>29</v>
      </c>
      <c r="P127" s="4" t="s">
        <v>6</v>
      </c>
      <c r="Q127" s="4" t="s">
        <v>6</v>
      </c>
      <c r="R127" s="4" t="s">
        <v>9</v>
      </c>
      <c r="S127" s="4" t="s">
        <v>12</v>
      </c>
      <c r="T127" s="4" t="s">
        <v>9</v>
      </c>
      <c r="U127" s="4" t="s">
        <v>9</v>
      </c>
      <c r="V127" s="4" t="s">
        <v>10</v>
      </c>
    </row>
    <row r="128" spans="1:10">
      <c r="A128" t="n">
        <v>4065</v>
      </c>
      <c r="B128" s="18" t="n">
        <v>19</v>
      </c>
      <c r="C128" s="7" t="n">
        <v>2003</v>
      </c>
      <c r="D128" s="7" t="s">
        <v>18</v>
      </c>
      <c r="E128" s="7" t="s">
        <v>18</v>
      </c>
      <c r="F128" s="7" t="s">
        <v>14</v>
      </c>
      <c r="G128" s="7" t="n">
        <v>2</v>
      </c>
      <c r="H128" s="7" t="n">
        <v>0</v>
      </c>
      <c r="I128" s="7" t="n">
        <v>-4.07000017166138</v>
      </c>
      <c r="J128" s="7" t="n">
        <v>8</v>
      </c>
      <c r="K128" s="7" t="n">
        <v>-45.6399993896484</v>
      </c>
      <c r="L128" s="7" t="n">
        <v>180.600006103516</v>
      </c>
      <c r="M128" s="7" t="n">
        <v>-1</v>
      </c>
      <c r="N128" s="7" t="n">
        <v>0</v>
      </c>
      <c r="O128" s="7" t="n">
        <v>0</v>
      </c>
      <c r="P128" s="7" t="s">
        <v>18</v>
      </c>
      <c r="Q128" s="7" t="s">
        <v>18</v>
      </c>
      <c r="R128" s="7" t="n">
        <v>1</v>
      </c>
      <c r="S128" s="7" t="n">
        <v>1</v>
      </c>
      <c r="T128" s="7" t="n">
        <v>1090519040</v>
      </c>
      <c r="U128" s="7" t="n">
        <v>1101004800</v>
      </c>
      <c r="V128" s="7" t="n">
        <v>0</v>
      </c>
    </row>
    <row r="129" spans="1:22">
      <c r="A129" t="s">
        <v>4</v>
      </c>
      <c r="B129" s="4" t="s">
        <v>5</v>
      </c>
      <c r="C129" s="4" t="s">
        <v>10</v>
      </c>
      <c r="D129" s="4" t="s">
        <v>6</v>
      </c>
      <c r="E129" s="4" t="s">
        <v>6</v>
      </c>
      <c r="F129" s="4" t="s">
        <v>6</v>
      </c>
      <c r="G129" s="4" t="s">
        <v>12</v>
      </c>
      <c r="H129" s="4" t="s">
        <v>9</v>
      </c>
      <c r="I129" s="4" t="s">
        <v>29</v>
      </c>
      <c r="J129" s="4" t="s">
        <v>29</v>
      </c>
      <c r="K129" s="4" t="s">
        <v>29</v>
      </c>
      <c r="L129" s="4" t="s">
        <v>29</v>
      </c>
      <c r="M129" s="4" t="s">
        <v>29</v>
      </c>
      <c r="N129" s="4" t="s">
        <v>29</v>
      </c>
      <c r="O129" s="4" t="s">
        <v>29</v>
      </c>
      <c r="P129" s="4" t="s">
        <v>6</v>
      </c>
      <c r="Q129" s="4" t="s">
        <v>6</v>
      </c>
      <c r="R129" s="4" t="s">
        <v>9</v>
      </c>
      <c r="S129" s="4" t="s">
        <v>12</v>
      </c>
      <c r="T129" s="4" t="s">
        <v>9</v>
      </c>
      <c r="U129" s="4" t="s">
        <v>9</v>
      </c>
      <c r="V129" s="4" t="s">
        <v>10</v>
      </c>
    </row>
    <row r="130" spans="1:22">
      <c r="A130" t="n">
        <v>4127</v>
      </c>
      <c r="B130" s="18" t="n">
        <v>19</v>
      </c>
      <c r="C130" s="7" t="n">
        <v>2004</v>
      </c>
      <c r="D130" s="7" t="s">
        <v>18</v>
      </c>
      <c r="E130" s="7" t="s">
        <v>18</v>
      </c>
      <c r="F130" s="7" t="s">
        <v>15</v>
      </c>
      <c r="G130" s="7" t="n">
        <v>2</v>
      </c>
      <c r="H130" s="7" t="n">
        <v>0</v>
      </c>
      <c r="I130" s="7" t="n">
        <v>16.7299995422363</v>
      </c>
      <c r="J130" s="7" t="n">
        <v>12</v>
      </c>
      <c r="K130" s="7" t="n">
        <v>-102.01000213623</v>
      </c>
      <c r="L130" s="7" t="n">
        <v>262.100006103516</v>
      </c>
      <c r="M130" s="7" t="n">
        <v>-1</v>
      </c>
      <c r="N130" s="7" t="n">
        <v>0</v>
      </c>
      <c r="O130" s="7" t="n">
        <v>0</v>
      </c>
      <c r="P130" s="7" t="s">
        <v>18</v>
      </c>
      <c r="Q130" s="7" t="s">
        <v>18</v>
      </c>
      <c r="R130" s="7" t="n">
        <v>1</v>
      </c>
      <c r="S130" s="7" t="n">
        <v>2</v>
      </c>
      <c r="T130" s="7" t="n">
        <v>1090519040</v>
      </c>
      <c r="U130" s="7" t="n">
        <v>1101004800</v>
      </c>
      <c r="V130" s="7" t="n">
        <v>0</v>
      </c>
    </row>
    <row r="131" spans="1:22">
      <c r="A131" t="s">
        <v>4</v>
      </c>
      <c r="B131" s="4" t="s">
        <v>5</v>
      </c>
      <c r="C131" s="4" t="s">
        <v>10</v>
      </c>
      <c r="D131" s="4" t="s">
        <v>6</v>
      </c>
      <c r="E131" s="4" t="s">
        <v>6</v>
      </c>
      <c r="F131" s="4" t="s">
        <v>6</v>
      </c>
      <c r="G131" s="4" t="s">
        <v>12</v>
      </c>
      <c r="H131" s="4" t="s">
        <v>9</v>
      </c>
      <c r="I131" s="4" t="s">
        <v>29</v>
      </c>
      <c r="J131" s="4" t="s">
        <v>29</v>
      </c>
      <c r="K131" s="4" t="s">
        <v>29</v>
      </c>
      <c r="L131" s="4" t="s">
        <v>29</v>
      </c>
      <c r="M131" s="4" t="s">
        <v>29</v>
      </c>
      <c r="N131" s="4" t="s">
        <v>29</v>
      </c>
      <c r="O131" s="4" t="s">
        <v>29</v>
      </c>
      <c r="P131" s="4" t="s">
        <v>6</v>
      </c>
      <c r="Q131" s="4" t="s">
        <v>6</v>
      </c>
      <c r="R131" s="4" t="s">
        <v>9</v>
      </c>
      <c r="S131" s="4" t="s">
        <v>12</v>
      </c>
      <c r="T131" s="4" t="s">
        <v>9</v>
      </c>
      <c r="U131" s="4" t="s">
        <v>9</v>
      </c>
      <c r="V131" s="4" t="s">
        <v>10</v>
      </c>
    </row>
    <row r="132" spans="1:22">
      <c r="A132" t="n">
        <v>4193</v>
      </c>
      <c r="B132" s="18" t="n">
        <v>19</v>
      </c>
      <c r="C132" s="7" t="n">
        <v>2005</v>
      </c>
      <c r="D132" s="7" t="s">
        <v>18</v>
      </c>
      <c r="E132" s="7" t="s">
        <v>18</v>
      </c>
      <c r="F132" s="7" t="s">
        <v>14</v>
      </c>
      <c r="G132" s="7" t="n">
        <v>2</v>
      </c>
      <c r="H132" s="7" t="n">
        <v>0</v>
      </c>
      <c r="I132" s="7" t="n">
        <v>30.2999992370605</v>
      </c>
      <c r="J132" s="7" t="n">
        <v>20</v>
      </c>
      <c r="K132" s="7" t="n">
        <v>-74.0500030517578</v>
      </c>
      <c r="L132" s="7" t="n">
        <v>102.199996948242</v>
      </c>
      <c r="M132" s="7" t="n">
        <v>-1</v>
      </c>
      <c r="N132" s="7" t="n">
        <v>0</v>
      </c>
      <c r="O132" s="7" t="n">
        <v>0</v>
      </c>
      <c r="P132" s="7" t="s">
        <v>18</v>
      </c>
      <c r="Q132" s="7" t="s">
        <v>18</v>
      </c>
      <c r="R132" s="7" t="n">
        <v>1</v>
      </c>
      <c r="S132" s="7" t="n">
        <v>1</v>
      </c>
      <c r="T132" s="7" t="n">
        <v>1090519040</v>
      </c>
      <c r="U132" s="7" t="n">
        <v>1101004800</v>
      </c>
      <c r="V132" s="7" t="n">
        <v>0</v>
      </c>
    </row>
    <row r="133" spans="1:22">
      <c r="A133" t="s">
        <v>4</v>
      </c>
      <c r="B133" s="4" t="s">
        <v>5</v>
      </c>
      <c r="C133" s="4" t="s">
        <v>10</v>
      </c>
      <c r="D133" s="4" t="s">
        <v>6</v>
      </c>
      <c r="E133" s="4" t="s">
        <v>6</v>
      </c>
      <c r="F133" s="4" t="s">
        <v>6</v>
      </c>
      <c r="G133" s="4" t="s">
        <v>12</v>
      </c>
      <c r="H133" s="4" t="s">
        <v>9</v>
      </c>
      <c r="I133" s="4" t="s">
        <v>29</v>
      </c>
      <c r="J133" s="4" t="s">
        <v>29</v>
      </c>
      <c r="K133" s="4" t="s">
        <v>29</v>
      </c>
      <c r="L133" s="4" t="s">
        <v>29</v>
      </c>
      <c r="M133" s="4" t="s">
        <v>29</v>
      </c>
      <c r="N133" s="4" t="s">
        <v>29</v>
      </c>
      <c r="O133" s="4" t="s">
        <v>29</v>
      </c>
      <c r="P133" s="4" t="s">
        <v>6</v>
      </c>
      <c r="Q133" s="4" t="s">
        <v>6</v>
      </c>
      <c r="R133" s="4" t="s">
        <v>9</v>
      </c>
      <c r="S133" s="4" t="s">
        <v>12</v>
      </c>
      <c r="T133" s="4" t="s">
        <v>9</v>
      </c>
      <c r="U133" s="4" t="s">
        <v>9</v>
      </c>
      <c r="V133" s="4" t="s">
        <v>10</v>
      </c>
    </row>
    <row r="134" spans="1:22">
      <c r="A134" t="n">
        <v>4255</v>
      </c>
      <c r="B134" s="18" t="n">
        <v>19</v>
      </c>
      <c r="C134" s="7" t="n">
        <v>2006</v>
      </c>
      <c r="D134" s="7" t="s">
        <v>18</v>
      </c>
      <c r="E134" s="7" t="s">
        <v>18</v>
      </c>
      <c r="F134" s="7" t="s">
        <v>17</v>
      </c>
      <c r="G134" s="7" t="n">
        <v>2</v>
      </c>
      <c r="H134" s="7" t="n">
        <v>0</v>
      </c>
      <c r="I134" s="7" t="n">
        <v>51.9599990844727</v>
      </c>
      <c r="J134" s="7" t="n">
        <v>20</v>
      </c>
      <c r="K134" s="7" t="n">
        <v>-85.9599990844727</v>
      </c>
      <c r="L134" s="7" t="n">
        <v>267.700012207031</v>
      </c>
      <c r="M134" s="7" t="n">
        <v>-1</v>
      </c>
      <c r="N134" s="7" t="n">
        <v>0</v>
      </c>
      <c r="O134" s="7" t="n">
        <v>0</v>
      </c>
      <c r="P134" s="7" t="s">
        <v>18</v>
      </c>
      <c r="Q134" s="7" t="s">
        <v>18</v>
      </c>
      <c r="R134" s="7" t="n">
        <v>1</v>
      </c>
      <c r="S134" s="7" t="n">
        <v>4</v>
      </c>
      <c r="T134" s="7" t="n">
        <v>1090519040</v>
      </c>
      <c r="U134" s="7" t="n">
        <v>1101004800</v>
      </c>
      <c r="V134" s="7" t="n">
        <v>7431</v>
      </c>
    </row>
    <row r="135" spans="1:22">
      <c r="A135" t="s">
        <v>4</v>
      </c>
      <c r="B135" s="4" t="s">
        <v>5</v>
      </c>
      <c r="C135" s="4" t="s">
        <v>10</v>
      </c>
      <c r="D135" s="4" t="s">
        <v>6</v>
      </c>
      <c r="E135" s="4" t="s">
        <v>6</v>
      </c>
      <c r="F135" s="4" t="s">
        <v>6</v>
      </c>
      <c r="G135" s="4" t="s">
        <v>12</v>
      </c>
      <c r="H135" s="4" t="s">
        <v>9</v>
      </c>
      <c r="I135" s="4" t="s">
        <v>29</v>
      </c>
      <c r="J135" s="4" t="s">
        <v>29</v>
      </c>
      <c r="K135" s="4" t="s">
        <v>29</v>
      </c>
      <c r="L135" s="4" t="s">
        <v>29</v>
      </c>
      <c r="M135" s="4" t="s">
        <v>29</v>
      </c>
      <c r="N135" s="4" t="s">
        <v>29</v>
      </c>
      <c r="O135" s="4" t="s">
        <v>29</v>
      </c>
      <c r="P135" s="4" t="s">
        <v>6</v>
      </c>
      <c r="Q135" s="4" t="s">
        <v>6</v>
      </c>
      <c r="R135" s="4" t="s">
        <v>9</v>
      </c>
      <c r="S135" s="4" t="s">
        <v>12</v>
      </c>
      <c r="T135" s="4" t="s">
        <v>9</v>
      </c>
      <c r="U135" s="4" t="s">
        <v>9</v>
      </c>
      <c r="V135" s="4" t="s">
        <v>10</v>
      </c>
    </row>
    <row r="136" spans="1:22">
      <c r="A136" t="n">
        <v>4323</v>
      </c>
      <c r="B136" s="18" t="n">
        <v>19</v>
      </c>
      <c r="C136" s="7" t="n">
        <v>2007</v>
      </c>
      <c r="D136" s="7" t="s">
        <v>18</v>
      </c>
      <c r="E136" s="7" t="s">
        <v>18</v>
      </c>
      <c r="F136" s="7" t="s">
        <v>15</v>
      </c>
      <c r="G136" s="7" t="n">
        <v>2</v>
      </c>
      <c r="H136" s="7" t="n">
        <v>0</v>
      </c>
      <c r="I136" s="7" t="n">
        <v>28.1499996185303</v>
      </c>
      <c r="J136" s="7" t="n">
        <v>12</v>
      </c>
      <c r="K136" s="7" t="n">
        <v>-131.279998779297</v>
      </c>
      <c r="L136" s="7" t="n">
        <v>176.199996948242</v>
      </c>
      <c r="M136" s="7" t="n">
        <v>-1</v>
      </c>
      <c r="N136" s="7" t="n">
        <v>0</v>
      </c>
      <c r="O136" s="7" t="n">
        <v>0</v>
      </c>
      <c r="P136" s="7" t="s">
        <v>18</v>
      </c>
      <c r="Q136" s="7" t="s">
        <v>18</v>
      </c>
      <c r="R136" s="7" t="n">
        <v>1</v>
      </c>
      <c r="S136" s="7" t="n">
        <v>2</v>
      </c>
      <c r="T136" s="7" t="n">
        <v>1090519040</v>
      </c>
      <c r="U136" s="7" t="n">
        <v>1101004800</v>
      </c>
      <c r="V136" s="7" t="n">
        <v>0</v>
      </c>
    </row>
    <row r="137" spans="1:22">
      <c r="A137" t="s">
        <v>4</v>
      </c>
      <c r="B137" s="4" t="s">
        <v>5</v>
      </c>
      <c r="C137" s="4" t="s">
        <v>10</v>
      </c>
      <c r="D137" s="4" t="s">
        <v>6</v>
      </c>
      <c r="E137" s="4" t="s">
        <v>6</v>
      </c>
      <c r="F137" s="4" t="s">
        <v>6</v>
      </c>
      <c r="G137" s="4" t="s">
        <v>12</v>
      </c>
      <c r="H137" s="4" t="s">
        <v>9</v>
      </c>
      <c r="I137" s="4" t="s">
        <v>29</v>
      </c>
      <c r="J137" s="4" t="s">
        <v>29</v>
      </c>
      <c r="K137" s="4" t="s">
        <v>29</v>
      </c>
      <c r="L137" s="4" t="s">
        <v>29</v>
      </c>
      <c r="M137" s="4" t="s">
        <v>29</v>
      </c>
      <c r="N137" s="4" t="s">
        <v>29</v>
      </c>
      <c r="O137" s="4" t="s">
        <v>29</v>
      </c>
      <c r="P137" s="4" t="s">
        <v>6</v>
      </c>
      <c r="Q137" s="4" t="s">
        <v>6</v>
      </c>
      <c r="R137" s="4" t="s">
        <v>9</v>
      </c>
      <c r="S137" s="4" t="s">
        <v>12</v>
      </c>
      <c r="T137" s="4" t="s">
        <v>9</v>
      </c>
      <c r="U137" s="4" t="s">
        <v>9</v>
      </c>
      <c r="V137" s="4" t="s">
        <v>10</v>
      </c>
    </row>
    <row r="138" spans="1:22">
      <c r="A138" t="n">
        <v>4389</v>
      </c>
      <c r="B138" s="18" t="n">
        <v>19</v>
      </c>
      <c r="C138" s="7" t="n">
        <v>2008</v>
      </c>
      <c r="D138" s="7" t="s">
        <v>18</v>
      </c>
      <c r="E138" s="7" t="s">
        <v>18</v>
      </c>
      <c r="F138" s="7" t="s">
        <v>14</v>
      </c>
      <c r="G138" s="7" t="n">
        <v>2</v>
      </c>
      <c r="H138" s="7" t="n">
        <v>0</v>
      </c>
      <c r="I138" s="7" t="n">
        <v>-60.0699996948242</v>
      </c>
      <c r="J138" s="7" t="n">
        <v>20</v>
      </c>
      <c r="K138" s="7" t="n">
        <v>-67.0599975585938</v>
      </c>
      <c r="L138" s="7" t="n">
        <v>180.5</v>
      </c>
      <c r="M138" s="7" t="n">
        <v>-1</v>
      </c>
      <c r="N138" s="7" t="n">
        <v>0</v>
      </c>
      <c r="O138" s="7" t="n">
        <v>0</v>
      </c>
      <c r="P138" s="7" t="s">
        <v>18</v>
      </c>
      <c r="Q138" s="7" t="s">
        <v>18</v>
      </c>
      <c r="R138" s="7" t="n">
        <v>1</v>
      </c>
      <c r="S138" s="7" t="n">
        <v>1</v>
      </c>
      <c r="T138" s="7" t="n">
        <v>1090519040</v>
      </c>
      <c r="U138" s="7" t="n">
        <v>1101004800</v>
      </c>
      <c r="V138" s="7" t="n">
        <v>0</v>
      </c>
    </row>
    <row r="139" spans="1:22">
      <c r="A139" t="s">
        <v>4</v>
      </c>
      <c r="B139" s="4" t="s">
        <v>5</v>
      </c>
      <c r="C139" s="4" t="s">
        <v>10</v>
      </c>
      <c r="D139" s="4" t="s">
        <v>6</v>
      </c>
      <c r="E139" s="4" t="s">
        <v>6</v>
      </c>
      <c r="F139" s="4" t="s">
        <v>6</v>
      </c>
      <c r="G139" s="4" t="s">
        <v>12</v>
      </c>
      <c r="H139" s="4" t="s">
        <v>9</v>
      </c>
      <c r="I139" s="4" t="s">
        <v>29</v>
      </c>
      <c r="J139" s="4" t="s">
        <v>29</v>
      </c>
      <c r="K139" s="4" t="s">
        <v>29</v>
      </c>
      <c r="L139" s="4" t="s">
        <v>29</v>
      </c>
      <c r="M139" s="4" t="s">
        <v>29</v>
      </c>
      <c r="N139" s="4" t="s">
        <v>29</v>
      </c>
      <c r="O139" s="4" t="s">
        <v>29</v>
      </c>
      <c r="P139" s="4" t="s">
        <v>6</v>
      </c>
      <c r="Q139" s="4" t="s">
        <v>6</v>
      </c>
      <c r="R139" s="4" t="s">
        <v>9</v>
      </c>
      <c r="S139" s="4" t="s">
        <v>12</v>
      </c>
      <c r="T139" s="4" t="s">
        <v>9</v>
      </c>
      <c r="U139" s="4" t="s">
        <v>9</v>
      </c>
      <c r="V139" s="4" t="s">
        <v>10</v>
      </c>
    </row>
    <row r="140" spans="1:22">
      <c r="A140" t="n">
        <v>4451</v>
      </c>
      <c r="B140" s="18" t="n">
        <v>19</v>
      </c>
      <c r="C140" s="7" t="n">
        <v>2009</v>
      </c>
      <c r="D140" s="7" t="s">
        <v>18</v>
      </c>
      <c r="E140" s="7" t="s">
        <v>18</v>
      </c>
      <c r="F140" s="7" t="s">
        <v>17</v>
      </c>
      <c r="G140" s="7" t="n">
        <v>2</v>
      </c>
      <c r="H140" s="7" t="n">
        <v>0</v>
      </c>
      <c r="I140" s="7" t="n">
        <v>-47.2599983215332</v>
      </c>
      <c r="J140" s="7" t="n">
        <v>20</v>
      </c>
      <c r="K140" s="7" t="n">
        <v>-85.8600006103516</v>
      </c>
      <c r="L140" s="7" t="n">
        <v>262.399993896484</v>
      </c>
      <c r="M140" s="7" t="n">
        <v>-1</v>
      </c>
      <c r="N140" s="7" t="n">
        <v>0</v>
      </c>
      <c r="O140" s="7" t="n">
        <v>0</v>
      </c>
      <c r="P140" s="7" t="s">
        <v>18</v>
      </c>
      <c r="Q140" s="7" t="s">
        <v>18</v>
      </c>
      <c r="R140" s="7" t="n">
        <v>1</v>
      </c>
      <c r="S140" s="7" t="n">
        <v>4</v>
      </c>
      <c r="T140" s="7" t="n">
        <v>1090519040</v>
      </c>
      <c r="U140" s="7" t="n">
        <v>1101004800</v>
      </c>
      <c r="V140" s="7" t="n">
        <v>7432</v>
      </c>
    </row>
    <row r="141" spans="1:22">
      <c r="A141" t="s">
        <v>4</v>
      </c>
      <c r="B141" s="4" t="s">
        <v>5</v>
      </c>
      <c r="C141" s="4" t="s">
        <v>10</v>
      </c>
      <c r="D141" s="4" t="s">
        <v>6</v>
      </c>
      <c r="E141" s="4" t="s">
        <v>6</v>
      </c>
      <c r="F141" s="4" t="s">
        <v>6</v>
      </c>
      <c r="G141" s="4" t="s">
        <v>12</v>
      </c>
      <c r="H141" s="4" t="s">
        <v>9</v>
      </c>
      <c r="I141" s="4" t="s">
        <v>29</v>
      </c>
      <c r="J141" s="4" t="s">
        <v>29</v>
      </c>
      <c r="K141" s="4" t="s">
        <v>29</v>
      </c>
      <c r="L141" s="4" t="s">
        <v>29</v>
      </c>
      <c r="M141" s="4" t="s">
        <v>29</v>
      </c>
      <c r="N141" s="4" t="s">
        <v>29</v>
      </c>
      <c r="O141" s="4" t="s">
        <v>29</v>
      </c>
      <c r="P141" s="4" t="s">
        <v>6</v>
      </c>
      <c r="Q141" s="4" t="s">
        <v>6</v>
      </c>
      <c r="R141" s="4" t="s">
        <v>9</v>
      </c>
      <c r="S141" s="4" t="s">
        <v>12</v>
      </c>
      <c r="T141" s="4" t="s">
        <v>9</v>
      </c>
      <c r="U141" s="4" t="s">
        <v>9</v>
      </c>
      <c r="V141" s="4" t="s">
        <v>10</v>
      </c>
    </row>
    <row r="142" spans="1:22">
      <c r="A142" t="n">
        <v>4519</v>
      </c>
      <c r="B142" s="18" t="n">
        <v>19</v>
      </c>
      <c r="C142" s="7" t="n">
        <v>2010</v>
      </c>
      <c r="D142" s="7" t="s">
        <v>18</v>
      </c>
      <c r="E142" s="7" t="s">
        <v>18</v>
      </c>
      <c r="F142" s="7" t="s">
        <v>16</v>
      </c>
      <c r="G142" s="7" t="n">
        <v>2</v>
      </c>
      <c r="H142" s="7" t="n">
        <v>0</v>
      </c>
      <c r="I142" s="7" t="n">
        <v>-74.6100006103516</v>
      </c>
      <c r="J142" s="7" t="n">
        <v>12</v>
      </c>
      <c r="K142" s="7" t="n">
        <v>-132</v>
      </c>
      <c r="L142" s="7" t="n">
        <v>16.2000007629395</v>
      </c>
      <c r="M142" s="7" t="n">
        <v>-1</v>
      </c>
      <c r="N142" s="7" t="n">
        <v>0</v>
      </c>
      <c r="O142" s="7" t="n">
        <v>0</v>
      </c>
      <c r="P142" s="7" t="s">
        <v>18</v>
      </c>
      <c r="Q142" s="7" t="s">
        <v>18</v>
      </c>
      <c r="R142" s="7" t="n">
        <v>1</v>
      </c>
      <c r="S142" s="7" t="n">
        <v>3</v>
      </c>
      <c r="T142" s="7" t="n">
        <v>1090519040</v>
      </c>
      <c r="U142" s="7" t="n">
        <v>1101004800</v>
      </c>
      <c r="V142" s="7" t="n">
        <v>7433</v>
      </c>
    </row>
    <row r="143" spans="1:22">
      <c r="A143" t="s">
        <v>4</v>
      </c>
      <c r="B143" s="4" t="s">
        <v>5</v>
      </c>
      <c r="C143" s="4" t="s">
        <v>10</v>
      </c>
      <c r="D143" s="4" t="s">
        <v>6</v>
      </c>
      <c r="E143" s="4" t="s">
        <v>6</v>
      </c>
      <c r="F143" s="4" t="s">
        <v>6</v>
      </c>
      <c r="G143" s="4" t="s">
        <v>12</v>
      </c>
      <c r="H143" s="4" t="s">
        <v>9</v>
      </c>
      <c r="I143" s="4" t="s">
        <v>29</v>
      </c>
      <c r="J143" s="4" t="s">
        <v>29</v>
      </c>
      <c r="K143" s="4" t="s">
        <v>29</v>
      </c>
      <c r="L143" s="4" t="s">
        <v>29</v>
      </c>
      <c r="M143" s="4" t="s">
        <v>29</v>
      </c>
      <c r="N143" s="4" t="s">
        <v>29</v>
      </c>
      <c r="O143" s="4" t="s">
        <v>29</v>
      </c>
      <c r="P143" s="4" t="s">
        <v>6</v>
      </c>
      <c r="Q143" s="4" t="s">
        <v>6</v>
      </c>
      <c r="R143" s="4" t="s">
        <v>9</v>
      </c>
      <c r="S143" s="4" t="s">
        <v>12</v>
      </c>
      <c r="T143" s="4" t="s">
        <v>9</v>
      </c>
      <c r="U143" s="4" t="s">
        <v>9</v>
      </c>
      <c r="V143" s="4" t="s">
        <v>10</v>
      </c>
    </row>
    <row r="144" spans="1:22">
      <c r="A144" t="n">
        <v>4581</v>
      </c>
      <c r="B144" s="18" t="n">
        <v>19</v>
      </c>
      <c r="C144" s="7" t="n">
        <v>2011</v>
      </c>
      <c r="D144" s="7" t="s">
        <v>18</v>
      </c>
      <c r="E144" s="7" t="s">
        <v>18</v>
      </c>
      <c r="F144" s="7" t="s">
        <v>11</v>
      </c>
      <c r="G144" s="7" t="n">
        <v>2</v>
      </c>
      <c r="H144" s="7" t="n">
        <v>0</v>
      </c>
      <c r="I144" s="7" t="n">
        <v>-63.9900016784668</v>
      </c>
      <c r="J144" s="7" t="n">
        <v>12</v>
      </c>
      <c r="K144" s="7" t="n">
        <v>-130.869995117188</v>
      </c>
      <c r="L144" s="7" t="n">
        <v>280.299987792969</v>
      </c>
      <c r="M144" s="7" t="n">
        <v>-1</v>
      </c>
      <c r="N144" s="7" t="n">
        <v>0</v>
      </c>
      <c r="O144" s="7" t="n">
        <v>0</v>
      </c>
      <c r="P144" s="7" t="s">
        <v>18</v>
      </c>
      <c r="Q144" s="7" t="s">
        <v>18</v>
      </c>
      <c r="R144" s="7" t="n">
        <v>1</v>
      </c>
      <c r="S144" s="7" t="n">
        <v>0</v>
      </c>
      <c r="T144" s="7" t="n">
        <v>1090519040</v>
      </c>
      <c r="U144" s="7" t="n">
        <v>1101004800</v>
      </c>
      <c r="V144" s="7" t="n">
        <v>0</v>
      </c>
    </row>
    <row r="145" spans="1:22">
      <c r="A145" t="s">
        <v>4</v>
      </c>
      <c r="B145" s="4" t="s">
        <v>5</v>
      </c>
      <c r="C145" s="4" t="s">
        <v>10</v>
      </c>
      <c r="D145" s="4" t="s">
        <v>6</v>
      </c>
      <c r="E145" s="4" t="s">
        <v>6</v>
      </c>
      <c r="F145" s="4" t="s">
        <v>6</v>
      </c>
      <c r="G145" s="4" t="s">
        <v>12</v>
      </c>
      <c r="H145" s="4" t="s">
        <v>9</v>
      </c>
      <c r="I145" s="4" t="s">
        <v>29</v>
      </c>
      <c r="J145" s="4" t="s">
        <v>29</v>
      </c>
      <c r="K145" s="4" t="s">
        <v>29</v>
      </c>
      <c r="L145" s="4" t="s">
        <v>29</v>
      </c>
      <c r="M145" s="4" t="s">
        <v>29</v>
      </c>
      <c r="N145" s="4" t="s">
        <v>29</v>
      </c>
      <c r="O145" s="4" t="s">
        <v>29</v>
      </c>
      <c r="P145" s="4" t="s">
        <v>6</v>
      </c>
      <c r="Q145" s="4" t="s">
        <v>6</v>
      </c>
      <c r="R145" s="4" t="s">
        <v>9</v>
      </c>
      <c r="S145" s="4" t="s">
        <v>12</v>
      </c>
      <c r="T145" s="4" t="s">
        <v>9</v>
      </c>
      <c r="U145" s="4" t="s">
        <v>9</v>
      </c>
      <c r="V145" s="4" t="s">
        <v>10</v>
      </c>
    </row>
    <row r="146" spans="1:22">
      <c r="A146" t="n">
        <v>4643</v>
      </c>
      <c r="B146" s="18" t="n">
        <v>19</v>
      </c>
      <c r="C146" s="7" t="n">
        <v>2012</v>
      </c>
      <c r="D146" s="7" t="s">
        <v>18</v>
      </c>
      <c r="E146" s="7" t="s">
        <v>18</v>
      </c>
      <c r="F146" s="7" t="s">
        <v>15</v>
      </c>
      <c r="G146" s="7" t="n">
        <v>2</v>
      </c>
      <c r="H146" s="7" t="n">
        <v>0</v>
      </c>
      <c r="I146" s="7" t="n">
        <v>-20.0799999237061</v>
      </c>
      <c r="J146" s="7" t="n">
        <v>12</v>
      </c>
      <c r="K146" s="7" t="n">
        <v>-115.160003662109</v>
      </c>
      <c r="L146" s="7" t="n">
        <v>3.90000009536743</v>
      </c>
      <c r="M146" s="7" t="n">
        <v>-1</v>
      </c>
      <c r="N146" s="7" t="n">
        <v>0</v>
      </c>
      <c r="O146" s="7" t="n">
        <v>0</v>
      </c>
      <c r="P146" s="7" t="s">
        <v>18</v>
      </c>
      <c r="Q146" s="7" t="s">
        <v>18</v>
      </c>
      <c r="R146" s="7" t="n">
        <v>1</v>
      </c>
      <c r="S146" s="7" t="n">
        <v>2</v>
      </c>
      <c r="T146" s="7" t="n">
        <v>1090519040</v>
      </c>
      <c r="U146" s="7" t="n">
        <v>1101004800</v>
      </c>
      <c r="V146" s="7" t="n">
        <v>0</v>
      </c>
    </row>
    <row r="147" spans="1:22">
      <c r="A147" t="s">
        <v>4</v>
      </c>
      <c r="B147" s="4" t="s">
        <v>5</v>
      </c>
      <c r="C147" s="4" t="s">
        <v>10</v>
      </c>
      <c r="D147" s="4" t="s">
        <v>12</v>
      </c>
      <c r="E147" s="4" t="s">
        <v>10</v>
      </c>
      <c r="F147" s="4" t="s">
        <v>29</v>
      </c>
      <c r="G147" s="4" t="s">
        <v>10</v>
      </c>
      <c r="H147" s="4" t="s">
        <v>10</v>
      </c>
      <c r="I147" s="4" t="s">
        <v>6</v>
      </c>
      <c r="J147" s="4" t="s">
        <v>29</v>
      </c>
    </row>
    <row r="148" spans="1:22">
      <c r="A148" t="n">
        <v>4709</v>
      </c>
      <c r="B148" s="12" t="n">
        <v>106</v>
      </c>
      <c r="C148" s="7" t="n">
        <v>0</v>
      </c>
      <c r="D148" s="7" t="n">
        <v>2</v>
      </c>
      <c r="E148" s="7" t="n">
        <v>2000</v>
      </c>
      <c r="F148" s="7" t="n">
        <v>16</v>
      </c>
      <c r="G148" s="7" t="n">
        <v>7430</v>
      </c>
      <c r="H148" s="7" t="n">
        <v>0</v>
      </c>
      <c r="I148" s="7" t="s">
        <v>89</v>
      </c>
      <c r="J148" s="7" t="n">
        <v>2</v>
      </c>
    </row>
    <row r="149" spans="1:22">
      <c r="A149" t="s">
        <v>4</v>
      </c>
      <c r="B149" s="4" t="s">
        <v>5</v>
      </c>
      <c r="C149" s="4" t="s">
        <v>10</v>
      </c>
      <c r="D149" s="4" t="s">
        <v>12</v>
      </c>
      <c r="E149" s="4" t="s">
        <v>10</v>
      </c>
      <c r="F149" s="4" t="s">
        <v>29</v>
      </c>
      <c r="G149" s="4" t="s">
        <v>10</v>
      </c>
      <c r="H149" s="4" t="s">
        <v>10</v>
      </c>
      <c r="I149" s="4" t="s">
        <v>6</v>
      </c>
      <c r="J149" s="4" t="s">
        <v>29</v>
      </c>
    </row>
    <row r="150" spans="1:22">
      <c r="A150" t="n">
        <v>4748</v>
      </c>
      <c r="B150" s="12" t="n">
        <v>106</v>
      </c>
      <c r="C150" s="7" t="n">
        <v>0</v>
      </c>
      <c r="D150" s="7" t="n">
        <v>2</v>
      </c>
      <c r="E150" s="7" t="n">
        <v>2006</v>
      </c>
      <c r="F150" s="7" t="n">
        <v>16</v>
      </c>
      <c r="G150" s="7" t="n">
        <v>7431</v>
      </c>
      <c r="H150" s="7" t="n">
        <v>0</v>
      </c>
      <c r="I150" s="7" t="s">
        <v>90</v>
      </c>
      <c r="J150" s="7" t="n">
        <v>2</v>
      </c>
    </row>
    <row r="151" spans="1:22">
      <c r="A151" t="s">
        <v>4</v>
      </c>
      <c r="B151" s="4" t="s">
        <v>5</v>
      </c>
      <c r="C151" s="4" t="s">
        <v>10</v>
      </c>
      <c r="D151" s="4" t="s">
        <v>12</v>
      </c>
      <c r="E151" s="4" t="s">
        <v>10</v>
      </c>
      <c r="F151" s="4" t="s">
        <v>29</v>
      </c>
      <c r="G151" s="4" t="s">
        <v>10</v>
      </c>
      <c r="H151" s="4" t="s">
        <v>10</v>
      </c>
      <c r="I151" s="4" t="s">
        <v>6</v>
      </c>
      <c r="J151" s="4" t="s">
        <v>29</v>
      </c>
    </row>
    <row r="152" spans="1:22">
      <c r="A152" t="n">
        <v>4787</v>
      </c>
      <c r="B152" s="12" t="n">
        <v>106</v>
      </c>
      <c r="C152" s="7" t="n">
        <v>0</v>
      </c>
      <c r="D152" s="7" t="n">
        <v>2</v>
      </c>
      <c r="E152" s="7" t="n">
        <v>2009</v>
      </c>
      <c r="F152" s="7" t="n">
        <v>9</v>
      </c>
      <c r="G152" s="7" t="n">
        <v>7432</v>
      </c>
      <c r="H152" s="7" t="n">
        <v>0</v>
      </c>
      <c r="I152" s="7" t="s">
        <v>91</v>
      </c>
      <c r="J152" s="7" t="n">
        <v>2</v>
      </c>
    </row>
    <row r="153" spans="1:22">
      <c r="A153" t="s">
        <v>4</v>
      </c>
      <c r="B153" s="4" t="s">
        <v>5</v>
      </c>
      <c r="C153" s="4" t="s">
        <v>10</v>
      </c>
      <c r="D153" s="4" t="s">
        <v>12</v>
      </c>
      <c r="E153" s="4" t="s">
        <v>10</v>
      </c>
      <c r="F153" s="4" t="s">
        <v>29</v>
      </c>
      <c r="G153" s="4" t="s">
        <v>10</v>
      </c>
      <c r="H153" s="4" t="s">
        <v>10</v>
      </c>
      <c r="I153" s="4" t="s">
        <v>6</v>
      </c>
      <c r="J153" s="4" t="s">
        <v>29</v>
      </c>
    </row>
    <row r="154" spans="1:22">
      <c r="A154" t="n">
        <v>4826</v>
      </c>
      <c r="B154" s="12" t="n">
        <v>106</v>
      </c>
      <c r="C154" s="7" t="n">
        <v>0</v>
      </c>
      <c r="D154" s="7" t="n">
        <v>2</v>
      </c>
      <c r="E154" s="7" t="n">
        <v>2010</v>
      </c>
      <c r="F154" s="7" t="n">
        <v>16</v>
      </c>
      <c r="G154" s="7" t="n">
        <v>7433</v>
      </c>
      <c r="H154" s="7" t="n">
        <v>0</v>
      </c>
      <c r="I154" s="7" t="s">
        <v>92</v>
      </c>
      <c r="J154" s="7" t="n">
        <v>2</v>
      </c>
    </row>
    <row r="155" spans="1:22">
      <c r="A155" t="s">
        <v>4</v>
      </c>
      <c r="B155" s="4" t="s">
        <v>5</v>
      </c>
      <c r="C155" s="4" t="s">
        <v>12</v>
      </c>
      <c r="D155" s="4" t="s">
        <v>6</v>
      </c>
    </row>
    <row r="156" spans="1:22">
      <c r="A156" t="n">
        <v>4865</v>
      </c>
      <c r="B156" s="8" t="n">
        <v>2</v>
      </c>
      <c r="C156" s="7" t="n">
        <v>11</v>
      </c>
      <c r="D156" s="7" t="s">
        <v>93</v>
      </c>
    </row>
    <row r="157" spans="1:22">
      <c r="A157" t="s">
        <v>4</v>
      </c>
      <c r="B157" s="4" t="s">
        <v>5</v>
      </c>
      <c r="C157" s="4" t="s">
        <v>12</v>
      </c>
      <c r="D157" s="4" t="s">
        <v>10</v>
      </c>
      <c r="E157" s="4" t="s">
        <v>10</v>
      </c>
      <c r="F157" s="4" t="s">
        <v>10</v>
      </c>
      <c r="G157" s="4" t="s">
        <v>10</v>
      </c>
      <c r="H157" s="4" t="s">
        <v>10</v>
      </c>
      <c r="I157" s="4" t="s">
        <v>10</v>
      </c>
      <c r="J157" s="4" t="s">
        <v>9</v>
      </c>
      <c r="K157" s="4" t="s">
        <v>9</v>
      </c>
      <c r="L157" s="4" t="s">
        <v>9</v>
      </c>
      <c r="M157" s="4" t="s">
        <v>6</v>
      </c>
    </row>
    <row r="158" spans="1:22">
      <c r="A158" t="n">
        <v>4879</v>
      </c>
      <c r="B158" s="19" t="n">
        <v>124</v>
      </c>
      <c r="C158" s="7" t="n">
        <v>255</v>
      </c>
      <c r="D158" s="7" t="n">
        <v>0</v>
      </c>
      <c r="E158" s="7" t="n">
        <v>0</v>
      </c>
      <c r="F158" s="7" t="n">
        <v>0</v>
      </c>
      <c r="G158" s="7" t="n">
        <v>0</v>
      </c>
      <c r="H158" s="7" t="n">
        <v>0</v>
      </c>
      <c r="I158" s="7" t="n">
        <v>65535</v>
      </c>
      <c r="J158" s="7" t="n">
        <v>0</v>
      </c>
      <c r="K158" s="7" t="n">
        <v>0</v>
      </c>
      <c r="L158" s="7" t="n">
        <v>0</v>
      </c>
      <c r="M158" s="7" t="s">
        <v>18</v>
      </c>
    </row>
    <row r="159" spans="1:22">
      <c r="A159" t="s">
        <v>4</v>
      </c>
      <c r="B159" s="4" t="s">
        <v>5</v>
      </c>
    </row>
    <row r="160" spans="1:22">
      <c r="A160" t="n">
        <v>4906</v>
      </c>
      <c r="B160" s="5" t="n">
        <v>1</v>
      </c>
    </row>
    <row r="161" spans="1:22" s="3" customFormat="1" customHeight="0">
      <c r="A161" s="3" t="s">
        <v>2</v>
      </c>
      <c r="B161" s="3" t="s">
        <v>94</v>
      </c>
    </row>
    <row r="162" spans="1:22">
      <c r="A162" t="s">
        <v>4</v>
      </c>
      <c r="B162" s="4" t="s">
        <v>5</v>
      </c>
      <c r="C162" s="4" t="s">
        <v>12</v>
      </c>
      <c r="D162" s="4" t="s">
        <v>10</v>
      </c>
      <c r="E162" s="4" t="s">
        <v>12</v>
      </c>
      <c r="F162" s="4" t="s">
        <v>12</v>
      </c>
      <c r="G162" s="4" t="s">
        <v>88</v>
      </c>
    </row>
    <row r="163" spans="1:22">
      <c r="A163" t="n">
        <v>4908</v>
      </c>
      <c r="B163" s="13" t="n">
        <v>5</v>
      </c>
      <c r="C163" s="7" t="n">
        <v>30</v>
      </c>
      <c r="D163" s="7" t="n">
        <v>11044</v>
      </c>
      <c r="E163" s="7" t="n">
        <v>8</v>
      </c>
      <c r="F163" s="7" t="n">
        <v>1</v>
      </c>
      <c r="G163" s="16" t="n">
        <f t="normal" ca="1">A179</f>
        <v>0</v>
      </c>
    </row>
    <row r="164" spans="1:22">
      <c r="A164" t="s">
        <v>4</v>
      </c>
      <c r="B164" s="4" t="s">
        <v>5</v>
      </c>
      <c r="C164" s="4" t="s">
        <v>10</v>
      </c>
    </row>
    <row r="165" spans="1:22">
      <c r="A165" t="n">
        <v>4918</v>
      </c>
      <c r="B165" s="20" t="n">
        <v>12</v>
      </c>
      <c r="C165" s="7" t="n">
        <v>11044</v>
      </c>
    </row>
    <row r="166" spans="1:22">
      <c r="A166" t="s">
        <v>4</v>
      </c>
      <c r="B166" s="4" t="s">
        <v>5</v>
      </c>
      <c r="C166" s="4" t="s">
        <v>10</v>
      </c>
    </row>
    <row r="167" spans="1:22">
      <c r="A167" t="n">
        <v>4921</v>
      </c>
      <c r="B167" s="20" t="n">
        <v>12</v>
      </c>
      <c r="C167" s="7" t="n">
        <v>11037</v>
      </c>
    </row>
    <row r="168" spans="1:22">
      <c r="A168" t="s">
        <v>4</v>
      </c>
      <c r="B168" s="4" t="s">
        <v>5</v>
      </c>
      <c r="C168" s="4" t="s">
        <v>10</v>
      </c>
    </row>
    <row r="169" spans="1:22">
      <c r="A169" t="n">
        <v>4924</v>
      </c>
      <c r="B169" s="20" t="n">
        <v>12</v>
      </c>
      <c r="C169" s="7" t="n">
        <v>11038</v>
      </c>
    </row>
    <row r="170" spans="1:22">
      <c r="A170" t="s">
        <v>4</v>
      </c>
      <c r="B170" s="4" t="s">
        <v>5</v>
      </c>
      <c r="C170" s="4" t="s">
        <v>10</v>
      </c>
    </row>
    <row r="171" spans="1:22">
      <c r="A171" t="n">
        <v>4927</v>
      </c>
      <c r="B171" s="20" t="n">
        <v>12</v>
      </c>
      <c r="C171" s="7" t="n">
        <v>11040</v>
      </c>
    </row>
    <row r="172" spans="1:22">
      <c r="A172" t="s">
        <v>4</v>
      </c>
      <c r="B172" s="4" t="s">
        <v>5</v>
      </c>
      <c r="C172" s="4" t="s">
        <v>10</v>
      </c>
    </row>
    <row r="173" spans="1:22">
      <c r="A173" t="n">
        <v>4930</v>
      </c>
      <c r="B173" s="17" t="n">
        <v>13</v>
      </c>
      <c r="C173" s="7" t="n">
        <v>11036</v>
      </c>
    </row>
    <row r="174" spans="1:22">
      <c r="A174" t="s">
        <v>4</v>
      </c>
      <c r="B174" s="4" t="s">
        <v>5</v>
      </c>
      <c r="C174" s="4" t="s">
        <v>10</v>
      </c>
    </row>
    <row r="175" spans="1:22">
      <c r="A175" t="n">
        <v>4933</v>
      </c>
      <c r="B175" s="17" t="n">
        <v>13</v>
      </c>
      <c r="C175" s="7" t="n">
        <v>11039</v>
      </c>
    </row>
    <row r="176" spans="1:22">
      <c r="A176" t="s">
        <v>4</v>
      </c>
      <c r="B176" s="4" t="s">
        <v>5</v>
      </c>
      <c r="C176" s="4" t="s">
        <v>10</v>
      </c>
    </row>
    <row r="177" spans="1:7">
      <c r="A177" t="n">
        <v>4936</v>
      </c>
      <c r="B177" s="17" t="n">
        <v>13</v>
      </c>
      <c r="C177" s="7" t="n">
        <v>11041</v>
      </c>
    </row>
    <row r="178" spans="1:7">
      <c r="A178" t="s">
        <v>4</v>
      </c>
      <c r="B178" s="4" t="s">
        <v>5</v>
      </c>
      <c r="C178" s="4" t="s">
        <v>12</v>
      </c>
      <c r="D178" s="4" t="s">
        <v>6</v>
      </c>
    </row>
    <row r="179" spans="1:7">
      <c r="A179" t="n">
        <v>4939</v>
      </c>
      <c r="B179" s="8" t="n">
        <v>2</v>
      </c>
      <c r="C179" s="7" t="n">
        <v>11</v>
      </c>
      <c r="D179" s="7" t="s">
        <v>95</v>
      </c>
    </row>
    <row r="180" spans="1:7">
      <c r="A180" t="s">
        <v>4</v>
      </c>
      <c r="B180" s="4" t="s">
        <v>5</v>
      </c>
      <c r="C180" s="4" t="s">
        <v>12</v>
      </c>
      <c r="D180" s="4" t="s">
        <v>6</v>
      </c>
      <c r="E180" s="4" t="s">
        <v>10</v>
      </c>
    </row>
    <row r="181" spans="1:7">
      <c r="A181" t="n">
        <v>4954</v>
      </c>
      <c r="B181" s="21" t="n">
        <v>91</v>
      </c>
      <c r="C181" s="7" t="n">
        <v>1</v>
      </c>
      <c r="D181" s="7" t="s">
        <v>96</v>
      </c>
      <c r="E181" s="7" t="n">
        <v>1</v>
      </c>
    </row>
    <row r="182" spans="1:7">
      <c r="A182" t="s">
        <v>4</v>
      </c>
      <c r="B182" s="4" t="s">
        <v>5</v>
      </c>
      <c r="C182" s="4" t="s">
        <v>12</v>
      </c>
      <c r="D182" s="4" t="s">
        <v>10</v>
      </c>
      <c r="E182" s="4" t="s">
        <v>12</v>
      </c>
      <c r="F182" s="4" t="s">
        <v>12</v>
      </c>
      <c r="G182" s="4" t="s">
        <v>88</v>
      </c>
    </row>
    <row r="183" spans="1:7">
      <c r="A183" t="n">
        <v>4972</v>
      </c>
      <c r="B183" s="13" t="n">
        <v>5</v>
      </c>
      <c r="C183" s="7" t="n">
        <v>30</v>
      </c>
      <c r="D183" s="7" t="n">
        <v>9611</v>
      </c>
      <c r="E183" s="7" t="n">
        <v>8</v>
      </c>
      <c r="F183" s="7" t="n">
        <v>1</v>
      </c>
      <c r="G183" s="16" t="n">
        <f t="normal" ca="1">A189</f>
        <v>0</v>
      </c>
    </row>
    <row r="184" spans="1:7">
      <c r="A184" t="s">
        <v>4</v>
      </c>
      <c r="B184" s="4" t="s">
        <v>5</v>
      </c>
      <c r="C184" s="4" t="s">
        <v>12</v>
      </c>
      <c r="D184" s="4" t="s">
        <v>6</v>
      </c>
      <c r="E184" s="4" t="s">
        <v>10</v>
      </c>
    </row>
    <row r="185" spans="1:7">
      <c r="A185" t="n">
        <v>4982</v>
      </c>
      <c r="B185" s="21" t="n">
        <v>91</v>
      </c>
      <c r="C185" s="7" t="n">
        <v>0</v>
      </c>
      <c r="D185" s="7" t="s">
        <v>96</v>
      </c>
      <c r="E185" s="7" t="n">
        <v>1</v>
      </c>
    </row>
    <row r="186" spans="1:7">
      <c r="A186" t="s">
        <v>4</v>
      </c>
      <c r="B186" s="4" t="s">
        <v>5</v>
      </c>
      <c r="C186" s="4" t="s">
        <v>12</v>
      </c>
      <c r="D186" s="4" t="s">
        <v>6</v>
      </c>
      <c r="E186" s="4" t="s">
        <v>10</v>
      </c>
    </row>
    <row r="187" spans="1:7">
      <c r="A187" t="n">
        <v>5000</v>
      </c>
      <c r="B187" s="22" t="n">
        <v>94</v>
      </c>
      <c r="C187" s="7" t="n">
        <v>1</v>
      </c>
      <c r="D187" s="7" t="s">
        <v>57</v>
      </c>
      <c r="E187" s="7" t="n">
        <v>2048</v>
      </c>
    </row>
    <row r="188" spans="1:7">
      <c r="A188" t="s">
        <v>4</v>
      </c>
      <c r="B188" s="4" t="s">
        <v>5</v>
      </c>
      <c r="C188" s="4" t="s">
        <v>12</v>
      </c>
      <c r="D188" s="4" t="s">
        <v>12</v>
      </c>
      <c r="E188" s="4" t="s">
        <v>12</v>
      </c>
      <c r="F188" s="4" t="s">
        <v>9</v>
      </c>
      <c r="G188" s="4" t="s">
        <v>12</v>
      </c>
      <c r="H188" s="4" t="s">
        <v>12</v>
      </c>
      <c r="I188" s="4" t="s">
        <v>88</v>
      </c>
    </row>
    <row r="189" spans="1:7">
      <c r="A189" t="n">
        <v>5015</v>
      </c>
      <c r="B189" s="13" t="n">
        <v>5</v>
      </c>
      <c r="C189" s="7" t="n">
        <v>35</v>
      </c>
      <c r="D189" s="7" t="n">
        <v>3</v>
      </c>
      <c r="E189" s="7" t="n">
        <v>0</v>
      </c>
      <c r="F189" s="7" t="n">
        <v>0</v>
      </c>
      <c r="G189" s="7" t="n">
        <v>2</v>
      </c>
      <c r="H189" s="7" t="n">
        <v>1</v>
      </c>
      <c r="I189" s="16" t="n">
        <f t="normal" ca="1">A193</f>
        <v>0</v>
      </c>
    </row>
    <row r="190" spans="1:7">
      <c r="A190" t="s">
        <v>4</v>
      </c>
      <c r="B190" s="4" t="s">
        <v>5</v>
      </c>
      <c r="C190" s="4" t="s">
        <v>88</v>
      </c>
    </row>
    <row r="191" spans="1:7">
      <c r="A191" t="n">
        <v>5029</v>
      </c>
      <c r="B191" s="23" t="n">
        <v>3</v>
      </c>
      <c r="C191" s="16" t="n">
        <f t="normal" ca="1">A215</f>
        <v>0</v>
      </c>
    </row>
    <row r="192" spans="1:7">
      <c r="A192" t="s">
        <v>4</v>
      </c>
      <c r="B192" s="4" t="s">
        <v>5</v>
      </c>
      <c r="C192" s="4" t="s">
        <v>12</v>
      </c>
      <c r="D192" s="4" t="s">
        <v>12</v>
      </c>
      <c r="E192" s="4" t="s">
        <v>12</v>
      </c>
      <c r="F192" s="4" t="s">
        <v>9</v>
      </c>
      <c r="G192" s="4" t="s">
        <v>12</v>
      </c>
      <c r="H192" s="4" t="s">
        <v>12</v>
      </c>
      <c r="I192" s="4" t="s">
        <v>88</v>
      </c>
    </row>
    <row r="193" spans="1:9">
      <c r="A193" t="n">
        <v>5034</v>
      </c>
      <c r="B193" s="13" t="n">
        <v>5</v>
      </c>
      <c r="C193" s="7" t="n">
        <v>35</v>
      </c>
      <c r="D193" s="7" t="n">
        <v>3</v>
      </c>
      <c r="E193" s="7" t="n">
        <v>0</v>
      </c>
      <c r="F193" s="7" t="n">
        <v>1</v>
      </c>
      <c r="G193" s="7" t="n">
        <v>2</v>
      </c>
      <c r="H193" s="7" t="n">
        <v>1</v>
      </c>
      <c r="I193" s="16" t="n">
        <f t="normal" ca="1">A197</f>
        <v>0</v>
      </c>
    </row>
    <row r="194" spans="1:9">
      <c r="A194" t="s">
        <v>4</v>
      </c>
      <c r="B194" s="4" t="s">
        <v>5</v>
      </c>
      <c r="C194" s="4" t="s">
        <v>88</v>
      </c>
    </row>
    <row r="195" spans="1:9">
      <c r="A195" t="n">
        <v>5048</v>
      </c>
      <c r="B195" s="23" t="n">
        <v>3</v>
      </c>
      <c r="C195" s="16" t="n">
        <f t="normal" ca="1">A215</f>
        <v>0</v>
      </c>
    </row>
    <row r="196" spans="1:9">
      <c r="A196" t="s">
        <v>4</v>
      </c>
      <c r="B196" s="4" t="s">
        <v>5</v>
      </c>
      <c r="C196" s="4" t="s">
        <v>12</v>
      </c>
      <c r="D196" s="4" t="s">
        <v>12</v>
      </c>
      <c r="E196" s="4" t="s">
        <v>12</v>
      </c>
      <c r="F196" s="4" t="s">
        <v>9</v>
      </c>
      <c r="G196" s="4" t="s">
        <v>12</v>
      </c>
      <c r="H196" s="4" t="s">
        <v>12</v>
      </c>
      <c r="I196" s="4" t="s">
        <v>88</v>
      </c>
    </row>
    <row r="197" spans="1:9">
      <c r="A197" t="n">
        <v>5053</v>
      </c>
      <c r="B197" s="13" t="n">
        <v>5</v>
      </c>
      <c r="C197" s="7" t="n">
        <v>35</v>
      </c>
      <c r="D197" s="7" t="n">
        <v>3</v>
      </c>
      <c r="E197" s="7" t="n">
        <v>0</v>
      </c>
      <c r="F197" s="7" t="n">
        <v>2</v>
      </c>
      <c r="G197" s="7" t="n">
        <v>2</v>
      </c>
      <c r="H197" s="7" t="n">
        <v>1</v>
      </c>
      <c r="I197" s="16" t="n">
        <f t="normal" ca="1">A201</f>
        <v>0</v>
      </c>
    </row>
    <row r="198" spans="1:9">
      <c r="A198" t="s">
        <v>4</v>
      </c>
      <c r="B198" s="4" t="s">
        <v>5</v>
      </c>
      <c r="C198" s="4" t="s">
        <v>88</v>
      </c>
    </row>
    <row r="199" spans="1:9">
      <c r="A199" t="n">
        <v>5067</v>
      </c>
      <c r="B199" s="23" t="n">
        <v>3</v>
      </c>
      <c r="C199" s="16" t="n">
        <f t="normal" ca="1">A215</f>
        <v>0</v>
      </c>
    </row>
    <row r="200" spans="1:9">
      <c r="A200" t="s">
        <v>4</v>
      </c>
      <c r="B200" s="4" t="s">
        <v>5</v>
      </c>
      <c r="C200" s="4" t="s">
        <v>12</v>
      </c>
      <c r="D200" s="4" t="s">
        <v>12</v>
      </c>
      <c r="E200" s="4" t="s">
        <v>12</v>
      </c>
      <c r="F200" s="4" t="s">
        <v>9</v>
      </c>
      <c r="G200" s="4" t="s">
        <v>12</v>
      </c>
      <c r="H200" s="4" t="s">
        <v>12</v>
      </c>
      <c r="I200" s="4" t="s">
        <v>88</v>
      </c>
    </row>
    <row r="201" spans="1:9">
      <c r="A201" t="n">
        <v>5072</v>
      </c>
      <c r="B201" s="13" t="n">
        <v>5</v>
      </c>
      <c r="C201" s="7" t="n">
        <v>35</v>
      </c>
      <c r="D201" s="7" t="n">
        <v>3</v>
      </c>
      <c r="E201" s="7" t="n">
        <v>0</v>
      </c>
      <c r="F201" s="7" t="n">
        <v>3</v>
      </c>
      <c r="G201" s="7" t="n">
        <v>2</v>
      </c>
      <c r="H201" s="7" t="n">
        <v>1</v>
      </c>
      <c r="I201" s="16" t="n">
        <f t="normal" ca="1">A205</f>
        <v>0</v>
      </c>
    </row>
    <row r="202" spans="1:9">
      <c r="A202" t="s">
        <v>4</v>
      </c>
      <c r="B202" s="4" t="s">
        <v>5</v>
      </c>
      <c r="C202" s="4" t="s">
        <v>88</v>
      </c>
    </row>
    <row r="203" spans="1:9">
      <c r="A203" t="n">
        <v>5086</v>
      </c>
      <c r="B203" s="23" t="n">
        <v>3</v>
      </c>
      <c r="C203" s="16" t="n">
        <f t="normal" ca="1">A215</f>
        <v>0</v>
      </c>
    </row>
    <row r="204" spans="1:9">
      <c r="A204" t="s">
        <v>4</v>
      </c>
      <c r="B204" s="4" t="s">
        <v>5</v>
      </c>
      <c r="C204" s="4" t="s">
        <v>12</v>
      </c>
      <c r="D204" s="4" t="s">
        <v>12</v>
      </c>
      <c r="E204" s="4" t="s">
        <v>12</v>
      </c>
      <c r="F204" s="4" t="s">
        <v>9</v>
      </c>
      <c r="G204" s="4" t="s">
        <v>12</v>
      </c>
      <c r="H204" s="4" t="s">
        <v>12</v>
      </c>
      <c r="I204" s="4" t="s">
        <v>88</v>
      </c>
    </row>
    <row r="205" spans="1:9">
      <c r="A205" t="n">
        <v>5091</v>
      </c>
      <c r="B205" s="13" t="n">
        <v>5</v>
      </c>
      <c r="C205" s="7" t="n">
        <v>35</v>
      </c>
      <c r="D205" s="7" t="n">
        <v>3</v>
      </c>
      <c r="E205" s="7" t="n">
        <v>0</v>
      </c>
      <c r="F205" s="7" t="n">
        <v>4</v>
      </c>
      <c r="G205" s="7" t="n">
        <v>2</v>
      </c>
      <c r="H205" s="7" t="n">
        <v>1</v>
      </c>
      <c r="I205" s="16" t="n">
        <f t="normal" ca="1">A209</f>
        <v>0</v>
      </c>
    </row>
    <row r="206" spans="1:9">
      <c r="A206" t="s">
        <v>4</v>
      </c>
      <c r="B206" s="4" t="s">
        <v>5</v>
      </c>
      <c r="C206" s="4" t="s">
        <v>88</v>
      </c>
    </row>
    <row r="207" spans="1:9">
      <c r="A207" t="n">
        <v>5105</v>
      </c>
      <c r="B207" s="23" t="n">
        <v>3</v>
      </c>
      <c r="C207" s="16" t="n">
        <f t="normal" ca="1">A215</f>
        <v>0</v>
      </c>
    </row>
    <row r="208" spans="1:9">
      <c r="A208" t="s">
        <v>4</v>
      </c>
      <c r="B208" s="4" t="s">
        <v>5</v>
      </c>
      <c r="C208" s="4" t="s">
        <v>12</v>
      </c>
      <c r="D208" s="4" t="s">
        <v>12</v>
      </c>
      <c r="E208" s="4" t="s">
        <v>12</v>
      </c>
      <c r="F208" s="4" t="s">
        <v>9</v>
      </c>
      <c r="G208" s="4" t="s">
        <v>12</v>
      </c>
      <c r="H208" s="4" t="s">
        <v>12</v>
      </c>
      <c r="I208" s="4" t="s">
        <v>88</v>
      </c>
    </row>
    <row r="209" spans="1:9">
      <c r="A209" t="n">
        <v>5110</v>
      </c>
      <c r="B209" s="13" t="n">
        <v>5</v>
      </c>
      <c r="C209" s="7" t="n">
        <v>35</v>
      </c>
      <c r="D209" s="7" t="n">
        <v>3</v>
      </c>
      <c r="E209" s="7" t="n">
        <v>0</v>
      </c>
      <c r="F209" s="7" t="n">
        <v>5</v>
      </c>
      <c r="G209" s="7" t="n">
        <v>2</v>
      </c>
      <c r="H209" s="7" t="n">
        <v>1</v>
      </c>
      <c r="I209" s="16" t="n">
        <f t="normal" ca="1">A213</f>
        <v>0</v>
      </c>
    </row>
    <row r="210" spans="1:9">
      <c r="A210" t="s">
        <v>4</v>
      </c>
      <c r="B210" s="4" t="s">
        <v>5</v>
      </c>
      <c r="C210" s="4" t="s">
        <v>88</v>
      </c>
    </row>
    <row r="211" spans="1:9">
      <c r="A211" t="n">
        <v>5124</v>
      </c>
      <c r="B211" s="23" t="n">
        <v>3</v>
      </c>
      <c r="C211" s="16" t="n">
        <f t="normal" ca="1">A215</f>
        <v>0</v>
      </c>
    </row>
    <row r="212" spans="1:9">
      <c r="A212" t="s">
        <v>4</v>
      </c>
      <c r="B212" s="4" t="s">
        <v>5</v>
      </c>
      <c r="C212" s="4" t="s">
        <v>12</v>
      </c>
      <c r="D212" s="4" t="s">
        <v>12</v>
      </c>
      <c r="E212" s="4" t="s">
        <v>12</v>
      </c>
      <c r="F212" s="4" t="s">
        <v>9</v>
      </c>
      <c r="G212" s="4" t="s">
        <v>12</v>
      </c>
      <c r="H212" s="4" t="s">
        <v>12</v>
      </c>
      <c r="I212" s="4" t="s">
        <v>88</v>
      </c>
    </row>
    <row r="213" spans="1:9">
      <c r="A213" t="n">
        <v>5129</v>
      </c>
      <c r="B213" s="13" t="n">
        <v>5</v>
      </c>
      <c r="C213" s="7" t="n">
        <v>35</v>
      </c>
      <c r="D213" s="7" t="n">
        <v>3</v>
      </c>
      <c r="E213" s="7" t="n">
        <v>0</v>
      </c>
      <c r="F213" s="7" t="n">
        <v>6</v>
      </c>
      <c r="G213" s="7" t="n">
        <v>2</v>
      </c>
      <c r="H213" s="7" t="n">
        <v>1</v>
      </c>
      <c r="I213" s="16" t="n">
        <f t="normal" ca="1">A215</f>
        <v>0</v>
      </c>
    </row>
    <row r="214" spans="1:9">
      <c r="A214" t="s">
        <v>4</v>
      </c>
      <c r="B214" s="4" t="s">
        <v>5</v>
      </c>
      <c r="C214" s="4" t="s">
        <v>12</v>
      </c>
      <c r="D214" s="4" t="s">
        <v>10</v>
      </c>
      <c r="E214" s="4" t="s">
        <v>10</v>
      </c>
      <c r="F214" s="4" t="s">
        <v>10</v>
      </c>
      <c r="G214" s="4" t="s">
        <v>10</v>
      </c>
      <c r="H214" s="4" t="s">
        <v>10</v>
      </c>
      <c r="I214" s="4" t="s">
        <v>6</v>
      </c>
      <c r="J214" s="4" t="s">
        <v>29</v>
      </c>
      <c r="K214" s="4" t="s">
        <v>29</v>
      </c>
      <c r="L214" s="4" t="s">
        <v>29</v>
      </c>
      <c r="M214" s="4" t="s">
        <v>9</v>
      </c>
      <c r="N214" s="4" t="s">
        <v>9</v>
      </c>
      <c r="O214" s="4" t="s">
        <v>29</v>
      </c>
      <c r="P214" s="4" t="s">
        <v>29</v>
      </c>
      <c r="Q214" s="4" t="s">
        <v>29</v>
      </c>
      <c r="R214" s="4" t="s">
        <v>29</v>
      </c>
      <c r="S214" s="4" t="s">
        <v>12</v>
      </c>
    </row>
    <row r="215" spans="1:9">
      <c r="A215" t="n">
        <v>5143</v>
      </c>
      <c r="B215" s="9" t="n">
        <v>39</v>
      </c>
      <c r="C215" s="7" t="n">
        <v>12</v>
      </c>
      <c r="D215" s="7" t="n">
        <v>65533</v>
      </c>
      <c r="E215" s="7" t="n">
        <v>231</v>
      </c>
      <c r="F215" s="7" t="n">
        <v>0</v>
      </c>
      <c r="G215" s="7" t="n">
        <v>65533</v>
      </c>
      <c r="H215" s="7" t="n">
        <v>0</v>
      </c>
      <c r="I215" s="7" t="s">
        <v>18</v>
      </c>
      <c r="J215" s="7" t="n">
        <v>-20</v>
      </c>
      <c r="K215" s="7" t="n">
        <v>20</v>
      </c>
      <c r="L215" s="7" t="n">
        <v>-188</v>
      </c>
      <c r="M215" s="7" t="n">
        <v>0</v>
      </c>
      <c r="N215" s="7" t="n">
        <v>0</v>
      </c>
      <c r="O215" s="7" t="n">
        <v>0</v>
      </c>
      <c r="P215" s="7" t="n">
        <v>1</v>
      </c>
      <c r="Q215" s="7" t="n">
        <v>1</v>
      </c>
      <c r="R215" s="7" t="n">
        <v>1</v>
      </c>
      <c r="S215" s="7" t="n">
        <v>131</v>
      </c>
    </row>
    <row r="216" spans="1:9">
      <c r="A216" t="s">
        <v>4</v>
      </c>
      <c r="B216" s="4" t="s">
        <v>5</v>
      </c>
    </row>
    <row r="217" spans="1:9">
      <c r="A217" t="n">
        <v>5193</v>
      </c>
      <c r="B217" s="5" t="n">
        <v>1</v>
      </c>
    </row>
    <row r="218" spans="1:9" s="3" customFormat="1" customHeight="0">
      <c r="A218" s="3" t="s">
        <v>2</v>
      </c>
      <c r="B218" s="3" t="s">
        <v>97</v>
      </c>
    </row>
    <row r="219" spans="1:9">
      <c r="A219" t="s">
        <v>4</v>
      </c>
      <c r="B219" s="4" t="s">
        <v>5</v>
      </c>
      <c r="C219" s="4" t="s">
        <v>12</v>
      </c>
      <c r="D219" s="4" t="s">
        <v>12</v>
      </c>
      <c r="E219" s="4" t="s">
        <v>12</v>
      </c>
      <c r="F219" s="4" t="s">
        <v>9</v>
      </c>
      <c r="G219" s="4" t="s">
        <v>12</v>
      </c>
      <c r="H219" s="4" t="s">
        <v>12</v>
      </c>
      <c r="I219" s="4" t="s">
        <v>88</v>
      </c>
    </row>
    <row r="220" spans="1:9">
      <c r="A220" t="n">
        <v>5196</v>
      </c>
      <c r="B220" s="13" t="n">
        <v>5</v>
      </c>
      <c r="C220" s="7" t="n">
        <v>32</v>
      </c>
      <c r="D220" s="7" t="n">
        <v>3</v>
      </c>
      <c r="E220" s="7" t="n">
        <v>0</v>
      </c>
      <c r="F220" s="7" t="n">
        <v>80</v>
      </c>
      <c r="G220" s="7" t="n">
        <v>2</v>
      </c>
      <c r="H220" s="7" t="n">
        <v>1</v>
      </c>
      <c r="I220" s="16" t="n">
        <f t="normal" ca="1">A232</f>
        <v>0</v>
      </c>
    </row>
    <row r="221" spans="1:9">
      <c r="A221" t="s">
        <v>4</v>
      </c>
      <c r="B221" s="4" t="s">
        <v>5</v>
      </c>
      <c r="C221" s="4" t="s">
        <v>12</v>
      </c>
      <c r="D221" s="4" t="s">
        <v>12</v>
      </c>
      <c r="E221" s="4" t="s">
        <v>12</v>
      </c>
      <c r="F221" s="4" t="s">
        <v>9</v>
      </c>
      <c r="G221" s="4" t="s">
        <v>12</v>
      </c>
      <c r="H221" s="4" t="s">
        <v>12</v>
      </c>
      <c r="I221" s="4" t="s">
        <v>88</v>
      </c>
    </row>
    <row r="222" spans="1:9">
      <c r="A222" t="n">
        <v>5210</v>
      </c>
      <c r="B222" s="13" t="n">
        <v>5</v>
      </c>
      <c r="C222" s="7" t="n">
        <v>32</v>
      </c>
      <c r="D222" s="7" t="n">
        <v>4</v>
      </c>
      <c r="E222" s="7" t="n">
        <v>0</v>
      </c>
      <c r="F222" s="7" t="n">
        <v>1</v>
      </c>
      <c r="G222" s="7" t="n">
        <v>2</v>
      </c>
      <c r="H222" s="7" t="n">
        <v>1</v>
      </c>
      <c r="I222" s="16" t="n">
        <f t="normal" ca="1">A230</f>
        <v>0</v>
      </c>
    </row>
    <row r="223" spans="1:9">
      <c r="A223" t="s">
        <v>4</v>
      </c>
      <c r="B223" s="4" t="s">
        <v>5</v>
      </c>
      <c r="C223" s="4" t="s">
        <v>10</v>
      </c>
    </row>
    <row r="224" spans="1:9">
      <c r="A224" t="n">
        <v>5224</v>
      </c>
      <c r="B224" s="20" t="n">
        <v>12</v>
      </c>
      <c r="C224" s="7" t="n">
        <v>6054</v>
      </c>
    </row>
    <row r="225" spans="1:19">
      <c r="A225" t="s">
        <v>4</v>
      </c>
      <c r="B225" s="4" t="s">
        <v>5</v>
      </c>
      <c r="C225" s="4" t="s">
        <v>12</v>
      </c>
      <c r="D225" s="4" t="s">
        <v>6</v>
      </c>
      <c r="E225" s="4" t="s">
        <v>10</v>
      </c>
    </row>
    <row r="226" spans="1:19">
      <c r="A226" t="n">
        <v>5227</v>
      </c>
      <c r="B226" s="21" t="n">
        <v>91</v>
      </c>
      <c r="C226" s="7" t="n">
        <v>1</v>
      </c>
      <c r="D226" s="7" t="s">
        <v>32</v>
      </c>
      <c r="E226" s="7" t="n">
        <v>1</v>
      </c>
    </row>
    <row r="227" spans="1:19">
      <c r="A227" t="s">
        <v>4</v>
      </c>
      <c r="B227" s="4" t="s">
        <v>5</v>
      </c>
      <c r="C227" s="4" t="s">
        <v>10</v>
      </c>
      <c r="D227" s="4" t="s">
        <v>12</v>
      </c>
      <c r="E227" s="4" t="s">
        <v>12</v>
      </c>
      <c r="F227" s="4" t="s">
        <v>6</v>
      </c>
    </row>
    <row r="228" spans="1:19">
      <c r="A228" t="n">
        <v>5241</v>
      </c>
      <c r="B228" s="24" t="n">
        <v>20</v>
      </c>
      <c r="C228" s="7" t="n">
        <v>65533</v>
      </c>
      <c r="D228" s="7" t="n">
        <v>0</v>
      </c>
      <c r="E228" s="7" t="n">
        <v>11</v>
      </c>
      <c r="F228" s="7" t="s">
        <v>98</v>
      </c>
    </row>
    <row r="229" spans="1:19">
      <c r="A229" t="s">
        <v>4</v>
      </c>
      <c r="B229" s="4" t="s">
        <v>5</v>
      </c>
      <c r="C229" s="4" t="s">
        <v>12</v>
      </c>
      <c r="D229" s="4" t="s">
        <v>12</v>
      </c>
      <c r="E229" s="4" t="s">
        <v>9</v>
      </c>
      <c r="F229" s="4" t="s">
        <v>12</v>
      </c>
      <c r="G229" s="4" t="s">
        <v>12</v>
      </c>
    </row>
    <row r="230" spans="1:19">
      <c r="A230" t="n">
        <v>5260</v>
      </c>
      <c r="B230" s="25" t="n">
        <v>8</v>
      </c>
      <c r="C230" s="7" t="n">
        <v>3</v>
      </c>
      <c r="D230" s="7" t="n">
        <v>0</v>
      </c>
      <c r="E230" s="7" t="n">
        <v>0</v>
      </c>
      <c r="F230" s="7" t="n">
        <v>19</v>
      </c>
      <c r="G230" s="7" t="n">
        <v>1</v>
      </c>
    </row>
    <row r="231" spans="1:19">
      <c r="A231" t="s">
        <v>4</v>
      </c>
      <c r="B231" s="4" t="s">
        <v>5</v>
      </c>
      <c r="C231" s="4" t="s">
        <v>12</v>
      </c>
      <c r="D231" s="4" t="s">
        <v>12</v>
      </c>
      <c r="E231" s="4" t="s">
        <v>12</v>
      </c>
      <c r="F231" s="4" t="s">
        <v>9</v>
      </c>
      <c r="G231" s="4" t="s">
        <v>12</v>
      </c>
      <c r="H231" s="4" t="s">
        <v>12</v>
      </c>
      <c r="I231" s="4" t="s">
        <v>88</v>
      </c>
    </row>
    <row r="232" spans="1:19">
      <c r="A232" t="n">
        <v>5269</v>
      </c>
      <c r="B232" s="13" t="n">
        <v>5</v>
      </c>
      <c r="C232" s="7" t="n">
        <v>32</v>
      </c>
      <c r="D232" s="7" t="n">
        <v>3</v>
      </c>
      <c r="E232" s="7" t="n">
        <v>0</v>
      </c>
      <c r="F232" s="7" t="n">
        <v>85</v>
      </c>
      <c r="G232" s="7" t="n">
        <v>2</v>
      </c>
      <c r="H232" s="7" t="n">
        <v>1</v>
      </c>
      <c r="I232" s="16" t="n">
        <f t="normal" ca="1">A244</f>
        <v>0</v>
      </c>
    </row>
    <row r="233" spans="1:19">
      <c r="A233" t="s">
        <v>4</v>
      </c>
      <c r="B233" s="4" t="s">
        <v>5</v>
      </c>
      <c r="C233" s="4" t="s">
        <v>12</v>
      </c>
      <c r="D233" s="4" t="s">
        <v>12</v>
      </c>
      <c r="E233" s="4" t="s">
        <v>12</v>
      </c>
      <c r="F233" s="4" t="s">
        <v>9</v>
      </c>
      <c r="G233" s="4" t="s">
        <v>12</v>
      </c>
      <c r="H233" s="4" t="s">
        <v>12</v>
      </c>
      <c r="I233" s="4" t="s">
        <v>88</v>
      </c>
    </row>
    <row r="234" spans="1:19">
      <c r="A234" t="n">
        <v>5283</v>
      </c>
      <c r="B234" s="13" t="n">
        <v>5</v>
      </c>
      <c r="C234" s="7" t="n">
        <v>32</v>
      </c>
      <c r="D234" s="7" t="n">
        <v>4</v>
      </c>
      <c r="E234" s="7" t="n">
        <v>0</v>
      </c>
      <c r="F234" s="7" t="n">
        <v>1</v>
      </c>
      <c r="G234" s="7" t="n">
        <v>2</v>
      </c>
      <c r="H234" s="7" t="n">
        <v>1</v>
      </c>
      <c r="I234" s="16" t="n">
        <f t="normal" ca="1">A242</f>
        <v>0</v>
      </c>
    </row>
    <row r="235" spans="1:19">
      <c r="A235" t="s">
        <v>4</v>
      </c>
      <c r="B235" s="4" t="s">
        <v>5</v>
      </c>
      <c r="C235" s="4" t="s">
        <v>10</v>
      </c>
    </row>
    <row r="236" spans="1:19">
      <c r="A236" t="n">
        <v>5297</v>
      </c>
      <c r="B236" s="20" t="n">
        <v>12</v>
      </c>
      <c r="C236" s="7" t="n">
        <v>6234</v>
      </c>
    </row>
    <row r="237" spans="1:19">
      <c r="A237" t="s">
        <v>4</v>
      </c>
      <c r="B237" s="4" t="s">
        <v>5</v>
      </c>
      <c r="C237" s="4" t="s">
        <v>12</v>
      </c>
      <c r="D237" s="4" t="s">
        <v>6</v>
      </c>
      <c r="E237" s="4" t="s">
        <v>10</v>
      </c>
    </row>
    <row r="238" spans="1:19">
      <c r="A238" t="n">
        <v>5300</v>
      </c>
      <c r="B238" s="21" t="n">
        <v>91</v>
      </c>
      <c r="C238" s="7" t="n">
        <v>1</v>
      </c>
      <c r="D238" s="7" t="s">
        <v>41</v>
      </c>
      <c r="E238" s="7" t="n">
        <v>1</v>
      </c>
    </row>
    <row r="239" spans="1:19">
      <c r="A239" t="s">
        <v>4</v>
      </c>
      <c r="B239" s="4" t="s">
        <v>5</v>
      </c>
      <c r="C239" s="4" t="s">
        <v>10</v>
      </c>
      <c r="D239" s="4" t="s">
        <v>12</v>
      </c>
      <c r="E239" s="4" t="s">
        <v>12</v>
      </c>
      <c r="F239" s="4" t="s">
        <v>6</v>
      </c>
    </row>
    <row r="240" spans="1:19">
      <c r="A240" t="n">
        <v>5314</v>
      </c>
      <c r="B240" s="24" t="n">
        <v>20</v>
      </c>
      <c r="C240" s="7" t="n">
        <v>65533</v>
      </c>
      <c r="D240" s="7" t="n">
        <v>0</v>
      </c>
      <c r="E240" s="7" t="n">
        <v>11</v>
      </c>
      <c r="F240" s="7" t="s">
        <v>99</v>
      </c>
    </row>
    <row r="241" spans="1:9">
      <c r="A241" t="s">
        <v>4</v>
      </c>
      <c r="B241" s="4" t="s">
        <v>5</v>
      </c>
      <c r="C241" s="4" t="s">
        <v>12</v>
      </c>
      <c r="D241" s="4" t="s">
        <v>12</v>
      </c>
      <c r="E241" s="4" t="s">
        <v>9</v>
      </c>
      <c r="F241" s="4" t="s">
        <v>12</v>
      </c>
      <c r="G241" s="4" t="s">
        <v>12</v>
      </c>
    </row>
    <row r="242" spans="1:9">
      <c r="A242" t="n">
        <v>5333</v>
      </c>
      <c r="B242" s="25" t="n">
        <v>8</v>
      </c>
      <c r="C242" s="7" t="n">
        <v>3</v>
      </c>
      <c r="D242" s="7" t="n">
        <v>0</v>
      </c>
      <c r="E242" s="7" t="n">
        <v>0</v>
      </c>
      <c r="F242" s="7" t="n">
        <v>19</v>
      </c>
      <c r="G242" s="7" t="n">
        <v>1</v>
      </c>
    </row>
    <row r="243" spans="1:9">
      <c r="A243" t="s">
        <v>4</v>
      </c>
      <c r="B243" s="4" t="s">
        <v>5</v>
      </c>
      <c r="C243" s="4" t="s">
        <v>12</v>
      </c>
      <c r="D243" s="4" t="s">
        <v>12</v>
      </c>
      <c r="E243" s="4" t="s">
        <v>12</v>
      </c>
      <c r="F243" s="4" t="s">
        <v>9</v>
      </c>
      <c r="G243" s="4" t="s">
        <v>12</v>
      </c>
      <c r="H243" s="4" t="s">
        <v>12</v>
      </c>
      <c r="I243" s="4" t="s">
        <v>88</v>
      </c>
    </row>
    <row r="244" spans="1:9">
      <c r="A244" t="n">
        <v>5342</v>
      </c>
      <c r="B244" s="13" t="n">
        <v>5</v>
      </c>
      <c r="C244" s="7" t="n">
        <v>32</v>
      </c>
      <c r="D244" s="7" t="n">
        <v>3</v>
      </c>
      <c r="E244" s="7" t="n">
        <v>0</v>
      </c>
      <c r="F244" s="7" t="n">
        <v>86</v>
      </c>
      <c r="G244" s="7" t="n">
        <v>2</v>
      </c>
      <c r="H244" s="7" t="n">
        <v>1</v>
      </c>
      <c r="I244" s="16" t="n">
        <f t="normal" ca="1">A256</f>
        <v>0</v>
      </c>
    </row>
    <row r="245" spans="1:9">
      <c r="A245" t="s">
        <v>4</v>
      </c>
      <c r="B245" s="4" t="s">
        <v>5</v>
      </c>
      <c r="C245" s="4" t="s">
        <v>12</v>
      </c>
      <c r="D245" s="4" t="s">
        <v>12</v>
      </c>
      <c r="E245" s="4" t="s">
        <v>12</v>
      </c>
      <c r="F245" s="4" t="s">
        <v>9</v>
      </c>
      <c r="G245" s="4" t="s">
        <v>12</v>
      </c>
      <c r="H245" s="4" t="s">
        <v>12</v>
      </c>
      <c r="I245" s="4" t="s">
        <v>88</v>
      </c>
    </row>
    <row r="246" spans="1:9">
      <c r="A246" t="n">
        <v>5356</v>
      </c>
      <c r="B246" s="13" t="n">
        <v>5</v>
      </c>
      <c r="C246" s="7" t="n">
        <v>32</v>
      </c>
      <c r="D246" s="7" t="n">
        <v>4</v>
      </c>
      <c r="E246" s="7" t="n">
        <v>0</v>
      </c>
      <c r="F246" s="7" t="n">
        <v>1</v>
      </c>
      <c r="G246" s="7" t="n">
        <v>2</v>
      </c>
      <c r="H246" s="7" t="n">
        <v>1</v>
      </c>
      <c r="I246" s="16" t="n">
        <f t="normal" ca="1">A254</f>
        <v>0</v>
      </c>
    </row>
    <row r="247" spans="1:9">
      <c r="A247" t="s">
        <v>4</v>
      </c>
      <c r="B247" s="4" t="s">
        <v>5</v>
      </c>
      <c r="C247" s="4" t="s">
        <v>10</v>
      </c>
    </row>
    <row r="248" spans="1:9">
      <c r="A248" t="n">
        <v>5370</v>
      </c>
      <c r="B248" s="20" t="n">
        <v>12</v>
      </c>
      <c r="C248" s="7" t="n">
        <v>6236</v>
      </c>
    </row>
    <row r="249" spans="1:9">
      <c r="A249" t="s">
        <v>4</v>
      </c>
      <c r="B249" s="4" t="s">
        <v>5</v>
      </c>
      <c r="C249" s="4" t="s">
        <v>12</v>
      </c>
      <c r="D249" s="4" t="s">
        <v>6</v>
      </c>
      <c r="E249" s="4" t="s">
        <v>10</v>
      </c>
    </row>
    <row r="250" spans="1:9">
      <c r="A250" t="n">
        <v>5373</v>
      </c>
      <c r="B250" s="21" t="n">
        <v>91</v>
      </c>
      <c r="C250" s="7" t="n">
        <v>1</v>
      </c>
      <c r="D250" s="7" t="s">
        <v>43</v>
      </c>
      <c r="E250" s="7" t="n">
        <v>1</v>
      </c>
    </row>
    <row r="251" spans="1:9">
      <c r="A251" t="s">
        <v>4</v>
      </c>
      <c r="B251" s="4" t="s">
        <v>5</v>
      </c>
      <c r="C251" s="4" t="s">
        <v>10</v>
      </c>
      <c r="D251" s="4" t="s">
        <v>12</v>
      </c>
      <c r="E251" s="4" t="s">
        <v>12</v>
      </c>
      <c r="F251" s="4" t="s">
        <v>6</v>
      </c>
    </row>
    <row r="252" spans="1:9">
      <c r="A252" t="n">
        <v>5387</v>
      </c>
      <c r="B252" s="24" t="n">
        <v>20</v>
      </c>
      <c r="C252" s="7" t="n">
        <v>65533</v>
      </c>
      <c r="D252" s="7" t="n">
        <v>0</v>
      </c>
      <c r="E252" s="7" t="n">
        <v>11</v>
      </c>
      <c r="F252" s="7" t="s">
        <v>100</v>
      </c>
    </row>
    <row r="253" spans="1:9">
      <c r="A253" t="s">
        <v>4</v>
      </c>
      <c r="B253" s="4" t="s">
        <v>5</v>
      </c>
      <c r="C253" s="4" t="s">
        <v>12</v>
      </c>
      <c r="D253" s="4" t="s">
        <v>12</v>
      </c>
      <c r="E253" s="4" t="s">
        <v>9</v>
      </c>
      <c r="F253" s="4" t="s">
        <v>12</v>
      </c>
      <c r="G253" s="4" t="s">
        <v>12</v>
      </c>
    </row>
    <row r="254" spans="1:9">
      <c r="A254" t="n">
        <v>5406</v>
      </c>
      <c r="B254" s="25" t="n">
        <v>8</v>
      </c>
      <c r="C254" s="7" t="n">
        <v>3</v>
      </c>
      <c r="D254" s="7" t="n">
        <v>0</v>
      </c>
      <c r="E254" s="7" t="n">
        <v>0</v>
      </c>
      <c r="F254" s="7" t="n">
        <v>19</v>
      </c>
      <c r="G254" s="7" t="n">
        <v>1</v>
      </c>
    </row>
    <row r="255" spans="1:9">
      <c r="A255" t="s">
        <v>4</v>
      </c>
      <c r="B255" s="4" t="s">
        <v>5</v>
      </c>
      <c r="C255" s="4" t="s">
        <v>10</v>
      </c>
    </row>
    <row r="256" spans="1:9">
      <c r="A256" t="n">
        <v>5415</v>
      </c>
      <c r="B256" s="17" t="n">
        <v>13</v>
      </c>
      <c r="C256" s="7" t="n">
        <v>1</v>
      </c>
    </row>
    <row r="257" spans="1:9">
      <c r="A257" t="s">
        <v>4</v>
      </c>
      <c r="B257" s="4" t="s">
        <v>5</v>
      </c>
      <c r="C257" s="4" t="s">
        <v>10</v>
      </c>
    </row>
    <row r="258" spans="1:9">
      <c r="A258" t="n">
        <v>5418</v>
      </c>
      <c r="B258" s="17" t="n">
        <v>13</v>
      </c>
      <c r="C258" s="7" t="n">
        <v>2</v>
      </c>
    </row>
    <row r="259" spans="1:9">
      <c r="A259" t="s">
        <v>4</v>
      </c>
      <c r="B259" s="4" t="s">
        <v>5</v>
      </c>
      <c r="C259" s="4" t="s">
        <v>10</v>
      </c>
    </row>
    <row r="260" spans="1:9">
      <c r="A260" t="n">
        <v>5421</v>
      </c>
      <c r="B260" s="17" t="n">
        <v>13</v>
      </c>
      <c r="C260" s="7" t="n">
        <v>3</v>
      </c>
    </row>
    <row r="261" spans="1:9">
      <c r="A261" t="s">
        <v>4</v>
      </c>
      <c r="B261" s="4" t="s">
        <v>5</v>
      </c>
      <c r="C261" s="4" t="s">
        <v>10</v>
      </c>
    </row>
    <row r="262" spans="1:9">
      <c r="A262" t="n">
        <v>5424</v>
      </c>
      <c r="B262" s="17" t="n">
        <v>13</v>
      </c>
      <c r="C262" s="7" t="n">
        <v>4</v>
      </c>
    </row>
    <row r="263" spans="1:9">
      <c r="A263" t="s">
        <v>4</v>
      </c>
      <c r="B263" s="4" t="s">
        <v>5</v>
      </c>
      <c r="C263" s="4" t="s">
        <v>10</v>
      </c>
    </row>
    <row r="264" spans="1:9">
      <c r="A264" t="n">
        <v>5427</v>
      </c>
      <c r="B264" s="17" t="n">
        <v>13</v>
      </c>
      <c r="C264" s="7" t="n">
        <v>5</v>
      </c>
    </row>
    <row r="265" spans="1:9">
      <c r="A265" t="s">
        <v>4</v>
      </c>
      <c r="B265" s="4" t="s">
        <v>5</v>
      </c>
      <c r="C265" s="4" t="s">
        <v>10</v>
      </c>
    </row>
    <row r="266" spans="1:9">
      <c r="A266" t="n">
        <v>5430</v>
      </c>
      <c r="B266" s="17" t="n">
        <v>13</v>
      </c>
      <c r="C266" s="7" t="n">
        <v>6</v>
      </c>
    </row>
    <row r="267" spans="1:9">
      <c r="A267" t="s">
        <v>4</v>
      </c>
      <c r="B267" s="4" t="s">
        <v>5</v>
      </c>
      <c r="C267" s="4" t="s">
        <v>10</v>
      </c>
    </row>
    <row r="268" spans="1:9">
      <c r="A268" t="n">
        <v>5433</v>
      </c>
      <c r="B268" s="17" t="n">
        <v>13</v>
      </c>
      <c r="C268" s="7" t="n">
        <v>7</v>
      </c>
    </row>
    <row r="269" spans="1:9">
      <c r="A269" t="s">
        <v>4</v>
      </c>
      <c r="B269" s="4" t="s">
        <v>5</v>
      </c>
      <c r="C269" s="4" t="s">
        <v>10</v>
      </c>
    </row>
    <row r="270" spans="1:9">
      <c r="A270" t="n">
        <v>5436</v>
      </c>
      <c r="B270" s="17" t="n">
        <v>13</v>
      </c>
      <c r="C270" s="7" t="n">
        <v>8</v>
      </c>
    </row>
    <row r="271" spans="1:9">
      <c r="A271" t="s">
        <v>4</v>
      </c>
      <c r="B271" s="4" t="s">
        <v>5</v>
      </c>
      <c r="C271" s="4" t="s">
        <v>10</v>
      </c>
    </row>
    <row r="272" spans="1:9">
      <c r="A272" t="n">
        <v>5439</v>
      </c>
      <c r="B272" s="17" t="n">
        <v>13</v>
      </c>
      <c r="C272" s="7" t="n">
        <v>9</v>
      </c>
    </row>
    <row r="273" spans="1:3">
      <c r="A273" t="s">
        <v>4</v>
      </c>
      <c r="B273" s="4" t="s">
        <v>5</v>
      </c>
      <c r="C273" s="4" t="s">
        <v>10</v>
      </c>
    </row>
    <row r="274" spans="1:3">
      <c r="A274" t="n">
        <v>5442</v>
      </c>
      <c r="B274" s="17" t="n">
        <v>13</v>
      </c>
      <c r="C274" s="7" t="n">
        <v>10</v>
      </c>
    </row>
    <row r="275" spans="1:3">
      <c r="A275" t="s">
        <v>4</v>
      </c>
      <c r="B275" s="4" t="s">
        <v>5</v>
      </c>
      <c r="C275" s="4" t="s">
        <v>10</v>
      </c>
    </row>
    <row r="276" spans="1:3">
      <c r="A276" t="n">
        <v>5445</v>
      </c>
      <c r="B276" s="17" t="n">
        <v>13</v>
      </c>
      <c r="C276" s="7" t="n">
        <v>11</v>
      </c>
    </row>
    <row r="277" spans="1:3">
      <c r="A277" t="s">
        <v>4</v>
      </c>
      <c r="B277" s="4" t="s">
        <v>5</v>
      </c>
      <c r="C277" s="4" t="s">
        <v>10</v>
      </c>
    </row>
    <row r="278" spans="1:3">
      <c r="A278" t="n">
        <v>5448</v>
      </c>
      <c r="B278" s="17" t="n">
        <v>13</v>
      </c>
      <c r="C278" s="7" t="n">
        <v>12</v>
      </c>
    </row>
    <row r="279" spans="1:3">
      <c r="A279" t="s">
        <v>4</v>
      </c>
      <c r="B279" s="4" t="s">
        <v>5</v>
      </c>
      <c r="C279" s="4" t="s">
        <v>12</v>
      </c>
      <c r="D279" s="4" t="s">
        <v>10</v>
      </c>
      <c r="E279" s="4" t="s">
        <v>12</v>
      </c>
      <c r="F279" s="4" t="s">
        <v>88</v>
      </c>
    </row>
    <row r="280" spans="1:3">
      <c r="A280" t="n">
        <v>5451</v>
      </c>
      <c r="B280" s="13" t="n">
        <v>5</v>
      </c>
      <c r="C280" s="7" t="n">
        <v>30</v>
      </c>
      <c r="D280" s="7" t="n">
        <v>6753</v>
      </c>
      <c r="E280" s="7" t="n">
        <v>1</v>
      </c>
      <c r="F280" s="16" t="n">
        <f t="normal" ca="1">A286</f>
        <v>0</v>
      </c>
    </row>
    <row r="281" spans="1:3">
      <c r="A281" t="s">
        <v>4</v>
      </c>
      <c r="B281" s="4" t="s">
        <v>5</v>
      </c>
      <c r="C281" s="4" t="s">
        <v>10</v>
      </c>
    </row>
    <row r="282" spans="1:3">
      <c r="A282" t="n">
        <v>5460</v>
      </c>
      <c r="B282" s="17" t="n">
        <v>13</v>
      </c>
      <c r="C282" s="7" t="n">
        <v>6753</v>
      </c>
    </row>
    <row r="283" spans="1:3">
      <c r="A283" t="s">
        <v>4</v>
      </c>
      <c r="B283" s="4" t="s">
        <v>5</v>
      </c>
      <c r="C283" s="4" t="s">
        <v>10</v>
      </c>
      <c r="D283" s="4" t="s">
        <v>12</v>
      </c>
      <c r="E283" s="4" t="s">
        <v>12</v>
      </c>
      <c r="F283" s="4" t="s">
        <v>6</v>
      </c>
    </row>
    <row r="284" spans="1:3">
      <c r="A284" t="n">
        <v>5463</v>
      </c>
      <c r="B284" s="24" t="n">
        <v>20</v>
      </c>
      <c r="C284" s="7" t="n">
        <v>65533</v>
      </c>
      <c r="D284" s="7" t="n">
        <v>0</v>
      </c>
      <c r="E284" s="7" t="n">
        <v>11</v>
      </c>
      <c r="F284" s="7" t="s">
        <v>101</v>
      </c>
    </row>
    <row r="285" spans="1:3">
      <c r="A285" t="s">
        <v>4</v>
      </c>
      <c r="B285" s="4" t="s">
        <v>5</v>
      </c>
    </row>
    <row r="286" spans="1:3">
      <c r="A286" t="n">
        <v>5479</v>
      </c>
      <c r="B286" s="5" t="n">
        <v>1</v>
      </c>
    </row>
    <row r="287" spans="1:3" s="3" customFormat="1" customHeight="0">
      <c r="A287" s="3" t="s">
        <v>2</v>
      </c>
      <c r="B287" s="3" t="s">
        <v>102</v>
      </c>
    </row>
    <row r="288" spans="1:3">
      <c r="A288" t="s">
        <v>4</v>
      </c>
      <c r="B288" s="4" t="s">
        <v>5</v>
      </c>
      <c r="C288" s="4" t="s">
        <v>12</v>
      </c>
      <c r="D288" s="4" t="s">
        <v>10</v>
      </c>
    </row>
    <row r="289" spans="1:6">
      <c r="A289" t="n">
        <v>5480</v>
      </c>
      <c r="B289" s="26" t="n">
        <v>22</v>
      </c>
      <c r="C289" s="7" t="n">
        <v>20</v>
      </c>
      <c r="D289" s="7" t="n">
        <v>0</v>
      </c>
    </row>
    <row r="290" spans="1:6">
      <c r="A290" t="s">
        <v>4</v>
      </c>
      <c r="B290" s="4" t="s">
        <v>5</v>
      </c>
      <c r="C290" s="4" t="s">
        <v>10</v>
      </c>
      <c r="D290" s="4" t="s">
        <v>12</v>
      </c>
      <c r="E290" s="4" t="s">
        <v>12</v>
      </c>
    </row>
    <row r="291" spans="1:6">
      <c r="A291" t="n">
        <v>5484</v>
      </c>
      <c r="B291" s="27" t="n">
        <v>104</v>
      </c>
      <c r="C291" s="7" t="n">
        <v>192</v>
      </c>
      <c r="D291" s="7" t="n">
        <v>3</v>
      </c>
      <c r="E291" s="7" t="n">
        <v>2</v>
      </c>
    </row>
    <row r="292" spans="1:6">
      <c r="A292" t="s">
        <v>4</v>
      </c>
      <c r="B292" s="4" t="s">
        <v>5</v>
      </c>
    </row>
    <row r="293" spans="1:6">
      <c r="A293" t="n">
        <v>5489</v>
      </c>
      <c r="B293" s="5" t="n">
        <v>1</v>
      </c>
    </row>
    <row r="294" spans="1:6">
      <c r="A294" t="s">
        <v>4</v>
      </c>
      <c r="B294" s="4" t="s">
        <v>5</v>
      </c>
      <c r="C294" s="4" t="s">
        <v>10</v>
      </c>
      <c r="D294" s="4" t="s">
        <v>12</v>
      </c>
      <c r="E294" s="4" t="s">
        <v>10</v>
      </c>
    </row>
    <row r="295" spans="1:6">
      <c r="A295" t="n">
        <v>5490</v>
      </c>
      <c r="B295" s="27" t="n">
        <v>104</v>
      </c>
      <c r="C295" s="7" t="n">
        <v>192</v>
      </c>
      <c r="D295" s="7" t="n">
        <v>1</v>
      </c>
      <c r="E295" s="7" t="n">
        <v>0</v>
      </c>
    </row>
    <row r="296" spans="1:6">
      <c r="A296" t="s">
        <v>4</v>
      </c>
      <c r="B296" s="4" t="s">
        <v>5</v>
      </c>
    </row>
    <row r="297" spans="1:6">
      <c r="A297" t="n">
        <v>5496</v>
      </c>
      <c r="B297" s="5" t="n">
        <v>1</v>
      </c>
    </row>
    <row r="298" spans="1:6">
      <c r="A298" t="s">
        <v>4</v>
      </c>
      <c r="B298" s="4" t="s">
        <v>5</v>
      </c>
      <c r="C298" s="4" t="s">
        <v>12</v>
      </c>
      <c r="D298" s="4" t="s">
        <v>10</v>
      </c>
      <c r="E298" s="4" t="s">
        <v>10</v>
      </c>
      <c r="F298" s="4" t="s">
        <v>10</v>
      </c>
      <c r="G298" s="4" t="s">
        <v>10</v>
      </c>
      <c r="H298" s="4" t="s">
        <v>12</v>
      </c>
    </row>
    <row r="299" spans="1:6">
      <c r="A299" t="n">
        <v>5497</v>
      </c>
      <c r="B299" s="28" t="n">
        <v>25</v>
      </c>
      <c r="C299" s="7" t="n">
        <v>5</v>
      </c>
      <c r="D299" s="7" t="n">
        <v>65535</v>
      </c>
      <c r="E299" s="7" t="n">
        <v>500</v>
      </c>
      <c r="F299" s="7" t="n">
        <v>800</v>
      </c>
      <c r="G299" s="7" t="n">
        <v>140</v>
      </c>
      <c r="H299" s="7" t="n">
        <v>0</v>
      </c>
    </row>
    <row r="300" spans="1:6">
      <c r="A300" t="s">
        <v>4</v>
      </c>
      <c r="B300" s="4" t="s">
        <v>5</v>
      </c>
      <c r="C300" s="4" t="s">
        <v>10</v>
      </c>
      <c r="D300" s="4" t="s">
        <v>12</v>
      </c>
      <c r="E300" s="4" t="s">
        <v>103</v>
      </c>
      <c r="F300" s="4" t="s">
        <v>12</v>
      </c>
      <c r="G300" s="4" t="s">
        <v>12</v>
      </c>
    </row>
    <row r="301" spans="1:6">
      <c r="A301" t="n">
        <v>5508</v>
      </c>
      <c r="B301" s="29" t="n">
        <v>24</v>
      </c>
      <c r="C301" s="7" t="n">
        <v>65533</v>
      </c>
      <c r="D301" s="7" t="n">
        <v>11</v>
      </c>
      <c r="E301" s="7" t="s">
        <v>104</v>
      </c>
      <c r="F301" s="7" t="n">
        <v>2</v>
      </c>
      <c r="G301" s="7" t="n">
        <v>0</v>
      </c>
    </row>
    <row r="302" spans="1:6">
      <c r="A302" t="s">
        <v>4</v>
      </c>
      <c r="B302" s="4" t="s">
        <v>5</v>
      </c>
    </row>
    <row r="303" spans="1:6">
      <c r="A303" t="n">
        <v>5606</v>
      </c>
      <c r="B303" s="30" t="n">
        <v>28</v>
      </c>
    </row>
    <row r="304" spans="1:6">
      <c r="A304" t="s">
        <v>4</v>
      </c>
      <c r="B304" s="4" t="s">
        <v>5</v>
      </c>
      <c r="C304" s="4" t="s">
        <v>12</v>
      </c>
      <c r="D304" s="14" t="s">
        <v>85</v>
      </c>
      <c r="E304" s="4" t="s">
        <v>5</v>
      </c>
      <c r="F304" s="4" t="s">
        <v>12</v>
      </c>
      <c r="G304" s="4" t="s">
        <v>10</v>
      </c>
      <c r="H304" s="14" t="s">
        <v>87</v>
      </c>
      <c r="I304" s="4" t="s">
        <v>12</v>
      </c>
      <c r="J304" s="14" t="s">
        <v>85</v>
      </c>
      <c r="K304" s="4" t="s">
        <v>5</v>
      </c>
      <c r="L304" s="4" t="s">
        <v>12</v>
      </c>
      <c r="M304" s="4" t="s">
        <v>10</v>
      </c>
      <c r="N304" s="14" t="s">
        <v>87</v>
      </c>
      <c r="O304" s="4" t="s">
        <v>12</v>
      </c>
      <c r="P304" s="4" t="s">
        <v>12</v>
      </c>
      <c r="Q304" s="4" t="s">
        <v>88</v>
      </c>
    </row>
    <row r="305" spans="1:17">
      <c r="A305" t="n">
        <v>5607</v>
      </c>
      <c r="B305" s="13" t="n">
        <v>5</v>
      </c>
      <c r="C305" s="7" t="n">
        <v>28</v>
      </c>
      <c r="D305" s="14" t="s">
        <v>3</v>
      </c>
      <c r="E305" s="31" t="n">
        <v>64</v>
      </c>
      <c r="F305" s="7" t="n">
        <v>5</v>
      </c>
      <c r="G305" s="7" t="n">
        <v>6</v>
      </c>
      <c r="H305" s="14" t="s">
        <v>3</v>
      </c>
      <c r="I305" s="7" t="n">
        <v>28</v>
      </c>
      <c r="J305" s="14" t="s">
        <v>3</v>
      </c>
      <c r="K305" s="31" t="n">
        <v>64</v>
      </c>
      <c r="L305" s="7" t="n">
        <v>5</v>
      </c>
      <c r="M305" s="7" t="n">
        <v>11</v>
      </c>
      <c r="N305" s="14" t="s">
        <v>3</v>
      </c>
      <c r="O305" s="7" t="n">
        <v>9</v>
      </c>
      <c r="P305" s="7" t="n">
        <v>1</v>
      </c>
      <c r="Q305" s="16" t="n">
        <f t="normal" ca="1">A391</f>
        <v>0</v>
      </c>
    </row>
    <row r="306" spans="1:17">
      <c r="A306" t="s">
        <v>4</v>
      </c>
      <c r="B306" s="4" t="s">
        <v>5</v>
      </c>
      <c r="C306" s="4" t="s">
        <v>12</v>
      </c>
    </row>
    <row r="307" spans="1:17">
      <c r="A307" t="n">
        <v>5624</v>
      </c>
      <c r="B307" s="32" t="n">
        <v>27</v>
      </c>
      <c r="C307" s="7" t="n">
        <v>0</v>
      </c>
    </row>
    <row r="308" spans="1:17">
      <c r="A308" t="s">
        <v>4</v>
      </c>
      <c r="B308" s="4" t="s">
        <v>5</v>
      </c>
      <c r="C308" s="4" t="s">
        <v>12</v>
      </c>
    </row>
    <row r="309" spans="1:17">
      <c r="A309" t="n">
        <v>5626</v>
      </c>
      <c r="B309" s="32" t="n">
        <v>27</v>
      </c>
      <c r="C309" s="7" t="n">
        <v>1</v>
      </c>
    </row>
    <row r="310" spans="1:17">
      <c r="A310" t="s">
        <v>4</v>
      </c>
      <c r="B310" s="4" t="s">
        <v>5</v>
      </c>
      <c r="C310" s="4" t="s">
        <v>12</v>
      </c>
      <c r="D310" s="4" t="s">
        <v>10</v>
      </c>
      <c r="E310" s="4" t="s">
        <v>29</v>
      </c>
    </row>
    <row r="311" spans="1:17">
      <c r="A311" t="n">
        <v>5628</v>
      </c>
      <c r="B311" s="33" t="n">
        <v>58</v>
      </c>
      <c r="C311" s="7" t="n">
        <v>0</v>
      </c>
      <c r="D311" s="7" t="n">
        <v>300</v>
      </c>
      <c r="E311" s="7" t="n">
        <v>0.300000011920929</v>
      </c>
    </row>
    <row r="312" spans="1:17">
      <c r="A312" t="s">
        <v>4</v>
      </c>
      <c r="B312" s="4" t="s">
        <v>5</v>
      </c>
      <c r="C312" s="4" t="s">
        <v>12</v>
      </c>
      <c r="D312" s="4" t="s">
        <v>10</v>
      </c>
    </row>
    <row r="313" spans="1:17">
      <c r="A313" t="n">
        <v>5636</v>
      </c>
      <c r="B313" s="33" t="n">
        <v>58</v>
      </c>
      <c r="C313" s="7" t="n">
        <v>255</v>
      </c>
      <c r="D313" s="7" t="n">
        <v>0</v>
      </c>
    </row>
    <row r="314" spans="1:17">
      <c r="A314" t="s">
        <v>4</v>
      </c>
      <c r="B314" s="4" t="s">
        <v>5</v>
      </c>
      <c r="C314" s="4" t="s">
        <v>12</v>
      </c>
      <c r="D314" s="4" t="s">
        <v>10</v>
      </c>
      <c r="E314" s="4" t="s">
        <v>10</v>
      </c>
      <c r="F314" s="4" t="s">
        <v>10</v>
      </c>
      <c r="G314" s="4" t="s">
        <v>10</v>
      </c>
      <c r="H314" s="4" t="s">
        <v>12</v>
      </c>
    </row>
    <row r="315" spans="1:17">
      <c r="A315" t="n">
        <v>5640</v>
      </c>
      <c r="B315" s="28" t="n">
        <v>25</v>
      </c>
      <c r="C315" s="7" t="n">
        <v>5</v>
      </c>
      <c r="D315" s="7" t="n">
        <v>65535</v>
      </c>
      <c r="E315" s="7" t="n">
        <v>160</v>
      </c>
      <c r="F315" s="7" t="n">
        <v>65535</v>
      </c>
      <c r="G315" s="7" t="n">
        <v>65535</v>
      </c>
      <c r="H315" s="7" t="n">
        <v>0</v>
      </c>
    </row>
    <row r="316" spans="1:17">
      <c r="A316" t="s">
        <v>4</v>
      </c>
      <c r="B316" s="4" t="s">
        <v>5</v>
      </c>
      <c r="C316" s="4" t="s">
        <v>10</v>
      </c>
      <c r="D316" s="4" t="s">
        <v>12</v>
      </c>
      <c r="E316" s="4" t="s">
        <v>12</v>
      </c>
      <c r="F316" s="4" t="s">
        <v>12</v>
      </c>
      <c r="G316" s="4" t="s">
        <v>103</v>
      </c>
      <c r="H316" s="4" t="s">
        <v>12</v>
      </c>
      <c r="I316" s="4" t="s">
        <v>12</v>
      </c>
      <c r="J316" s="4" t="s">
        <v>12</v>
      </c>
      <c r="K316" s="4" t="s">
        <v>12</v>
      </c>
    </row>
    <row r="317" spans="1:17">
      <c r="A317" t="n">
        <v>5651</v>
      </c>
      <c r="B317" s="29" t="n">
        <v>24</v>
      </c>
      <c r="C317" s="7" t="n">
        <v>65533</v>
      </c>
      <c r="D317" s="7" t="n">
        <v>11</v>
      </c>
      <c r="E317" s="7" t="n">
        <v>6</v>
      </c>
      <c r="F317" s="7" t="n">
        <v>8</v>
      </c>
      <c r="G317" s="7" t="s">
        <v>105</v>
      </c>
      <c r="H317" s="7" t="n">
        <v>6</v>
      </c>
      <c r="I317" s="7" t="n">
        <v>8</v>
      </c>
      <c r="J317" s="7" t="n">
        <v>2</v>
      </c>
      <c r="K317" s="7" t="n">
        <v>0</v>
      </c>
    </row>
    <row r="318" spans="1:17">
      <c r="A318" t="s">
        <v>4</v>
      </c>
      <c r="B318" s="4" t="s">
        <v>5</v>
      </c>
      <c r="C318" s="4" t="s">
        <v>12</v>
      </c>
      <c r="D318" s="4" t="s">
        <v>12</v>
      </c>
      <c r="E318" s="4" t="s">
        <v>9</v>
      </c>
      <c r="F318" s="4" t="s">
        <v>12</v>
      </c>
      <c r="G318" s="4" t="s">
        <v>12</v>
      </c>
    </row>
    <row r="319" spans="1:17">
      <c r="A319" t="n">
        <v>5682</v>
      </c>
      <c r="B319" s="34" t="n">
        <v>18</v>
      </c>
      <c r="C319" s="7" t="n">
        <v>0</v>
      </c>
      <c r="D319" s="7" t="n">
        <v>0</v>
      </c>
      <c r="E319" s="7" t="n">
        <v>0</v>
      </c>
      <c r="F319" s="7" t="n">
        <v>19</v>
      </c>
      <c r="G319" s="7" t="n">
        <v>1</v>
      </c>
    </row>
    <row r="320" spans="1:17">
      <c r="A320" t="s">
        <v>4</v>
      </c>
      <c r="B320" s="4" t="s">
        <v>5</v>
      </c>
      <c r="C320" s="4" t="s">
        <v>12</v>
      </c>
      <c r="D320" s="4" t="s">
        <v>12</v>
      </c>
      <c r="E320" s="4" t="s">
        <v>10</v>
      </c>
      <c r="F320" s="4" t="s">
        <v>29</v>
      </c>
    </row>
    <row r="321" spans="1:17">
      <c r="A321" t="n">
        <v>5691</v>
      </c>
      <c r="B321" s="35" t="n">
        <v>107</v>
      </c>
      <c r="C321" s="7" t="n">
        <v>0</v>
      </c>
      <c r="D321" s="7" t="n">
        <v>0</v>
      </c>
      <c r="E321" s="7" t="n">
        <v>0</v>
      </c>
      <c r="F321" s="7" t="n">
        <v>32</v>
      </c>
    </row>
    <row r="322" spans="1:17">
      <c r="A322" t="s">
        <v>4</v>
      </c>
      <c r="B322" s="4" t="s">
        <v>5</v>
      </c>
      <c r="C322" s="4" t="s">
        <v>12</v>
      </c>
      <c r="D322" s="4" t="s">
        <v>12</v>
      </c>
      <c r="E322" s="4" t="s">
        <v>6</v>
      </c>
      <c r="F322" s="4" t="s">
        <v>10</v>
      </c>
    </row>
    <row r="323" spans="1:17">
      <c r="A323" t="n">
        <v>5700</v>
      </c>
      <c r="B323" s="35" t="n">
        <v>107</v>
      </c>
      <c r="C323" s="7" t="n">
        <v>1</v>
      </c>
      <c r="D323" s="7" t="n">
        <v>0</v>
      </c>
      <c r="E323" s="7" t="s">
        <v>106</v>
      </c>
      <c r="F323" s="7" t="n">
        <v>1</v>
      </c>
    </row>
    <row r="324" spans="1:17">
      <c r="A324" t="s">
        <v>4</v>
      </c>
      <c r="B324" s="4" t="s">
        <v>5</v>
      </c>
      <c r="C324" s="4" t="s">
        <v>12</v>
      </c>
      <c r="D324" s="4" t="s">
        <v>12</v>
      </c>
      <c r="E324" s="4" t="s">
        <v>6</v>
      </c>
      <c r="F324" s="4" t="s">
        <v>10</v>
      </c>
    </row>
    <row r="325" spans="1:17">
      <c r="A325" t="n">
        <v>5709</v>
      </c>
      <c r="B325" s="35" t="n">
        <v>107</v>
      </c>
      <c r="C325" s="7" t="n">
        <v>1</v>
      </c>
      <c r="D325" s="7" t="n">
        <v>0</v>
      </c>
      <c r="E325" s="7" t="s">
        <v>107</v>
      </c>
      <c r="F325" s="7" t="n">
        <v>2</v>
      </c>
    </row>
    <row r="326" spans="1:17">
      <c r="A326" t="s">
        <v>4</v>
      </c>
      <c r="B326" s="4" t="s">
        <v>5</v>
      </c>
      <c r="C326" s="4" t="s">
        <v>12</v>
      </c>
      <c r="D326" s="4" t="s">
        <v>12</v>
      </c>
      <c r="E326" s="4" t="s">
        <v>12</v>
      </c>
      <c r="F326" s="4" t="s">
        <v>10</v>
      </c>
      <c r="G326" s="4" t="s">
        <v>10</v>
      </c>
      <c r="H326" s="4" t="s">
        <v>12</v>
      </c>
    </row>
    <row r="327" spans="1:17">
      <c r="A327" t="n">
        <v>5717</v>
      </c>
      <c r="B327" s="35" t="n">
        <v>107</v>
      </c>
      <c r="C327" s="7" t="n">
        <v>2</v>
      </c>
      <c r="D327" s="7" t="n">
        <v>0</v>
      </c>
      <c r="E327" s="7" t="n">
        <v>1</v>
      </c>
      <c r="F327" s="7" t="n">
        <v>65535</v>
      </c>
      <c r="G327" s="7" t="n">
        <v>65535</v>
      </c>
      <c r="H327" s="7" t="n">
        <v>0</v>
      </c>
    </row>
    <row r="328" spans="1:17">
      <c r="A328" t="s">
        <v>4</v>
      </c>
      <c r="B328" s="4" t="s">
        <v>5</v>
      </c>
      <c r="C328" s="4" t="s">
        <v>12</v>
      </c>
      <c r="D328" s="4" t="s">
        <v>12</v>
      </c>
      <c r="E328" s="4" t="s">
        <v>12</v>
      </c>
    </row>
    <row r="329" spans="1:17">
      <c r="A329" t="n">
        <v>5726</v>
      </c>
      <c r="B329" s="35" t="n">
        <v>107</v>
      </c>
      <c r="C329" s="7" t="n">
        <v>4</v>
      </c>
      <c r="D329" s="7" t="n">
        <v>0</v>
      </c>
      <c r="E329" s="7" t="n">
        <v>0</v>
      </c>
    </row>
    <row r="330" spans="1:17">
      <c r="A330" t="s">
        <v>4</v>
      </c>
      <c r="B330" s="4" t="s">
        <v>5</v>
      </c>
      <c r="C330" s="4" t="s">
        <v>12</v>
      </c>
      <c r="D330" s="4" t="s">
        <v>12</v>
      </c>
    </row>
    <row r="331" spans="1:17">
      <c r="A331" t="n">
        <v>5730</v>
      </c>
      <c r="B331" s="35" t="n">
        <v>107</v>
      </c>
      <c r="C331" s="7" t="n">
        <v>3</v>
      </c>
      <c r="D331" s="7" t="n">
        <v>0</v>
      </c>
    </row>
    <row r="332" spans="1:17">
      <c r="A332" t="s">
        <v>4</v>
      </c>
      <c r="B332" s="4" t="s">
        <v>5</v>
      </c>
      <c r="C332" s="4" t="s">
        <v>12</v>
      </c>
    </row>
    <row r="333" spans="1:17">
      <c r="A333" t="n">
        <v>5733</v>
      </c>
      <c r="B333" s="32" t="n">
        <v>27</v>
      </c>
      <c r="C333" s="7" t="n">
        <v>0</v>
      </c>
    </row>
    <row r="334" spans="1:17">
      <c r="A334" t="s">
        <v>4</v>
      </c>
      <c r="B334" s="4" t="s">
        <v>5</v>
      </c>
      <c r="C334" s="4" t="s">
        <v>12</v>
      </c>
      <c r="D334" s="4" t="s">
        <v>10</v>
      </c>
      <c r="E334" s="4" t="s">
        <v>10</v>
      </c>
      <c r="F334" s="4" t="s">
        <v>10</v>
      </c>
      <c r="G334" s="4" t="s">
        <v>10</v>
      </c>
      <c r="H334" s="4" t="s">
        <v>12</v>
      </c>
    </row>
    <row r="335" spans="1:17">
      <c r="A335" t="n">
        <v>5735</v>
      </c>
      <c r="B335" s="28" t="n">
        <v>25</v>
      </c>
      <c r="C335" s="7" t="n">
        <v>5</v>
      </c>
      <c r="D335" s="7" t="n">
        <v>65535</v>
      </c>
      <c r="E335" s="7" t="n">
        <v>65535</v>
      </c>
      <c r="F335" s="7" t="n">
        <v>65535</v>
      </c>
      <c r="G335" s="7" t="n">
        <v>65535</v>
      </c>
      <c r="H335" s="7" t="n">
        <v>0</v>
      </c>
    </row>
    <row r="336" spans="1:17">
      <c r="A336" t="s">
        <v>4</v>
      </c>
      <c r="B336" s="4" t="s">
        <v>5</v>
      </c>
      <c r="C336" s="4" t="s">
        <v>12</v>
      </c>
      <c r="D336" s="4" t="s">
        <v>12</v>
      </c>
      <c r="E336" s="4" t="s">
        <v>12</v>
      </c>
      <c r="F336" s="4" t="s">
        <v>12</v>
      </c>
      <c r="G336" s="4" t="s">
        <v>10</v>
      </c>
      <c r="H336" s="4" t="s">
        <v>88</v>
      </c>
      <c r="I336" s="4" t="s">
        <v>88</v>
      </c>
    </row>
    <row r="337" spans="1:9">
      <c r="A337" t="n">
        <v>5746</v>
      </c>
      <c r="B337" s="36" t="n">
        <v>6</v>
      </c>
      <c r="C337" s="7" t="n">
        <v>35</v>
      </c>
      <c r="D337" s="7" t="n">
        <v>0</v>
      </c>
      <c r="E337" s="7" t="n">
        <v>1</v>
      </c>
      <c r="F337" s="7" t="n">
        <v>1</v>
      </c>
      <c r="G337" s="7" t="n">
        <v>1</v>
      </c>
      <c r="H337" s="16" t="n">
        <f t="normal" ca="1">A339</f>
        <v>0</v>
      </c>
      <c r="I337" s="16" t="n">
        <f t="normal" ca="1">A369</f>
        <v>0</v>
      </c>
    </row>
    <row r="338" spans="1:9">
      <c r="A338" t="s">
        <v>4</v>
      </c>
      <c r="B338" s="4" t="s">
        <v>5</v>
      </c>
      <c r="C338" s="4" t="s">
        <v>12</v>
      </c>
      <c r="D338" s="4" t="s">
        <v>10</v>
      </c>
      <c r="E338" s="4" t="s">
        <v>29</v>
      </c>
    </row>
    <row r="339" spans="1:9">
      <c r="A339" t="n">
        <v>5761</v>
      </c>
      <c r="B339" s="33" t="n">
        <v>58</v>
      </c>
      <c r="C339" s="7" t="n">
        <v>100</v>
      </c>
      <c r="D339" s="7" t="n">
        <v>300</v>
      </c>
      <c r="E339" s="7" t="n">
        <v>0.300000011920929</v>
      </c>
    </row>
    <row r="340" spans="1:9">
      <c r="A340" t="s">
        <v>4</v>
      </c>
      <c r="B340" s="4" t="s">
        <v>5</v>
      </c>
      <c r="C340" s="4" t="s">
        <v>12</v>
      </c>
      <c r="D340" s="4" t="s">
        <v>10</v>
      </c>
    </row>
    <row r="341" spans="1:9">
      <c r="A341" t="n">
        <v>5769</v>
      </c>
      <c r="B341" s="33" t="n">
        <v>58</v>
      </c>
      <c r="C341" s="7" t="n">
        <v>255</v>
      </c>
      <c r="D341" s="7" t="n">
        <v>0</v>
      </c>
    </row>
    <row r="342" spans="1:9">
      <c r="A342" t="s">
        <v>4</v>
      </c>
      <c r="B342" s="4" t="s">
        <v>5</v>
      </c>
      <c r="C342" s="4" t="s">
        <v>10</v>
      </c>
    </row>
    <row r="343" spans="1:9">
      <c r="A343" t="n">
        <v>5773</v>
      </c>
      <c r="B343" s="37" t="n">
        <v>16</v>
      </c>
      <c r="C343" s="7" t="n">
        <v>500</v>
      </c>
    </row>
    <row r="344" spans="1:9">
      <c r="A344" t="s">
        <v>4</v>
      </c>
      <c r="B344" s="4" t="s">
        <v>5</v>
      </c>
      <c r="C344" s="4" t="s">
        <v>6</v>
      </c>
      <c r="D344" s="4" t="s">
        <v>6</v>
      </c>
    </row>
    <row r="345" spans="1:9">
      <c r="A345" t="n">
        <v>5776</v>
      </c>
      <c r="B345" s="38" t="n">
        <v>70</v>
      </c>
      <c r="C345" s="7" t="s">
        <v>40</v>
      </c>
      <c r="D345" s="7" t="s">
        <v>108</v>
      </c>
    </row>
    <row r="346" spans="1:9">
      <c r="A346" t="s">
        <v>4</v>
      </c>
      <c r="B346" s="4" t="s">
        <v>5</v>
      </c>
      <c r="C346" s="4" t="s">
        <v>10</v>
      </c>
    </row>
    <row r="347" spans="1:9">
      <c r="A347" t="n">
        <v>5789</v>
      </c>
      <c r="B347" s="37" t="n">
        <v>16</v>
      </c>
      <c r="C347" s="7" t="n">
        <v>1200</v>
      </c>
    </row>
    <row r="348" spans="1:9">
      <c r="A348" t="s">
        <v>4</v>
      </c>
      <c r="B348" s="4" t="s">
        <v>5</v>
      </c>
      <c r="C348" s="4" t="s">
        <v>12</v>
      </c>
    </row>
    <row r="349" spans="1:9">
      <c r="A349" t="n">
        <v>5792</v>
      </c>
      <c r="B349" s="31" t="n">
        <v>64</v>
      </c>
      <c r="C349" s="7" t="n">
        <v>14</v>
      </c>
    </row>
    <row r="350" spans="1:9">
      <c r="A350" t="s">
        <v>4</v>
      </c>
      <c r="B350" s="4" t="s">
        <v>5</v>
      </c>
    </row>
    <row r="351" spans="1:9">
      <c r="A351" t="n">
        <v>5794</v>
      </c>
      <c r="B351" s="5" t="n">
        <v>1</v>
      </c>
    </row>
    <row r="352" spans="1:9">
      <c r="A352" t="s">
        <v>4</v>
      </c>
      <c r="B352" s="4" t="s">
        <v>5</v>
      </c>
      <c r="C352" s="4" t="s">
        <v>12</v>
      </c>
      <c r="D352" s="4" t="s">
        <v>12</v>
      </c>
      <c r="E352" s="4" t="s">
        <v>12</v>
      </c>
      <c r="F352" s="4" t="s">
        <v>12</v>
      </c>
    </row>
    <row r="353" spans="1:9">
      <c r="A353" t="n">
        <v>5795</v>
      </c>
      <c r="B353" s="39" t="n">
        <v>14</v>
      </c>
      <c r="C353" s="7" t="n">
        <v>0</v>
      </c>
      <c r="D353" s="7" t="n">
        <v>16</v>
      </c>
      <c r="E353" s="7" t="n">
        <v>0</v>
      </c>
      <c r="F353" s="7" t="n">
        <v>0</v>
      </c>
    </row>
    <row r="354" spans="1:9">
      <c r="A354" t="s">
        <v>4</v>
      </c>
      <c r="B354" s="4" t="s">
        <v>5</v>
      </c>
      <c r="C354" s="4" t="s">
        <v>12</v>
      </c>
    </row>
    <row r="355" spans="1:9">
      <c r="A355" t="n">
        <v>5800</v>
      </c>
      <c r="B355" s="31" t="n">
        <v>64</v>
      </c>
      <c r="C355" s="7" t="n">
        <v>18</v>
      </c>
    </row>
    <row r="356" spans="1:9">
      <c r="A356" t="s">
        <v>4</v>
      </c>
      <c r="B356" s="4" t="s">
        <v>5</v>
      </c>
      <c r="C356" s="4" t="s">
        <v>12</v>
      </c>
      <c r="D356" s="4" t="s">
        <v>10</v>
      </c>
    </row>
    <row r="357" spans="1:9">
      <c r="A357" t="n">
        <v>5802</v>
      </c>
      <c r="B357" s="31" t="n">
        <v>64</v>
      </c>
      <c r="C357" s="7" t="n">
        <v>0</v>
      </c>
      <c r="D357" s="7" t="n">
        <v>6</v>
      </c>
    </row>
    <row r="358" spans="1:9">
      <c r="A358" t="s">
        <v>4</v>
      </c>
      <c r="B358" s="4" t="s">
        <v>5</v>
      </c>
      <c r="C358" s="4" t="s">
        <v>12</v>
      </c>
      <c r="D358" s="4" t="s">
        <v>10</v>
      </c>
    </row>
    <row r="359" spans="1:9">
      <c r="A359" t="n">
        <v>5806</v>
      </c>
      <c r="B359" s="31" t="n">
        <v>64</v>
      </c>
      <c r="C359" s="7" t="n">
        <v>0</v>
      </c>
      <c r="D359" s="7" t="n">
        <v>11</v>
      </c>
    </row>
    <row r="360" spans="1:9">
      <c r="A360" t="s">
        <v>4</v>
      </c>
      <c r="B360" s="4" t="s">
        <v>5</v>
      </c>
      <c r="C360" s="4" t="s">
        <v>12</v>
      </c>
      <c r="D360" s="4" t="s">
        <v>10</v>
      </c>
      <c r="E360" s="4" t="s">
        <v>10</v>
      </c>
      <c r="F360" s="4" t="s">
        <v>12</v>
      </c>
      <c r="G360" s="4" t="s">
        <v>9</v>
      </c>
    </row>
    <row r="361" spans="1:9">
      <c r="A361" t="n">
        <v>5810</v>
      </c>
      <c r="B361" s="40" t="n">
        <v>95</v>
      </c>
      <c r="C361" s="7" t="n">
        <v>0</v>
      </c>
      <c r="D361" s="7" t="n">
        <v>6</v>
      </c>
      <c r="E361" s="7" t="n">
        <v>11</v>
      </c>
      <c r="F361" s="7" t="n">
        <v>255</v>
      </c>
      <c r="G361" s="7" t="n">
        <v>0</v>
      </c>
    </row>
    <row r="362" spans="1:9">
      <c r="A362" t="s">
        <v>4</v>
      </c>
      <c r="B362" s="4" t="s">
        <v>5</v>
      </c>
      <c r="C362" s="4" t="s">
        <v>9</v>
      </c>
    </row>
    <row r="363" spans="1:9">
      <c r="A363" t="n">
        <v>5821</v>
      </c>
      <c r="B363" s="41" t="n">
        <v>15</v>
      </c>
      <c r="C363" s="7" t="n">
        <v>4096</v>
      </c>
    </row>
    <row r="364" spans="1:9">
      <c r="A364" t="s">
        <v>4</v>
      </c>
      <c r="B364" s="4" t="s">
        <v>5</v>
      </c>
      <c r="C364" s="4" t="s">
        <v>12</v>
      </c>
      <c r="D364" s="4" t="s">
        <v>9</v>
      </c>
      <c r="E364" s="4" t="s">
        <v>12</v>
      </c>
      <c r="F364" s="4" t="s">
        <v>12</v>
      </c>
      <c r="G364" s="4" t="s">
        <v>9</v>
      </c>
      <c r="H364" s="4" t="s">
        <v>12</v>
      </c>
      <c r="I364" s="4" t="s">
        <v>9</v>
      </c>
      <c r="J364" s="4" t="s">
        <v>12</v>
      </c>
    </row>
    <row r="365" spans="1:9">
      <c r="A365" t="n">
        <v>5826</v>
      </c>
      <c r="B365" s="42" t="n">
        <v>33</v>
      </c>
      <c r="C365" s="7" t="n">
        <v>0</v>
      </c>
      <c r="D365" s="7" t="n">
        <v>3</v>
      </c>
      <c r="E365" s="7" t="n">
        <v>0</v>
      </c>
      <c r="F365" s="7" t="n">
        <v>0</v>
      </c>
      <c r="G365" s="7" t="n">
        <v>-1</v>
      </c>
      <c r="H365" s="7" t="n">
        <v>0</v>
      </c>
      <c r="I365" s="7" t="n">
        <v>-1</v>
      </c>
      <c r="J365" s="7" t="n">
        <v>0</v>
      </c>
    </row>
    <row r="366" spans="1:9">
      <c r="A366" t="s">
        <v>4</v>
      </c>
      <c r="B366" s="4" t="s">
        <v>5</v>
      </c>
      <c r="C366" s="4" t="s">
        <v>88</v>
      </c>
    </row>
    <row r="367" spans="1:9">
      <c r="A367" t="n">
        <v>5844</v>
      </c>
      <c r="B367" s="23" t="n">
        <v>3</v>
      </c>
      <c r="C367" s="16" t="n">
        <f t="normal" ca="1">A389</f>
        <v>0</v>
      </c>
    </row>
    <row r="368" spans="1:9">
      <c r="A368" t="s">
        <v>4</v>
      </c>
      <c r="B368" s="4" t="s">
        <v>5</v>
      </c>
      <c r="C368" s="4" t="s">
        <v>12</v>
      </c>
      <c r="D368" s="4" t="s">
        <v>10</v>
      </c>
      <c r="E368" s="4" t="s">
        <v>29</v>
      </c>
    </row>
    <row r="369" spans="1:10">
      <c r="A369" t="n">
        <v>5849</v>
      </c>
      <c r="B369" s="33" t="n">
        <v>58</v>
      </c>
      <c r="C369" s="7" t="n">
        <v>100</v>
      </c>
      <c r="D369" s="7" t="n">
        <v>300</v>
      </c>
      <c r="E369" s="7" t="n">
        <v>0.300000011920929</v>
      </c>
    </row>
    <row r="370" spans="1:10">
      <c r="A370" t="s">
        <v>4</v>
      </c>
      <c r="B370" s="4" t="s">
        <v>5</v>
      </c>
      <c r="C370" s="4" t="s">
        <v>12</v>
      </c>
      <c r="D370" s="4" t="s">
        <v>10</v>
      </c>
    </row>
    <row r="371" spans="1:10">
      <c r="A371" t="n">
        <v>5857</v>
      </c>
      <c r="B371" s="33" t="n">
        <v>58</v>
      </c>
      <c r="C371" s="7" t="n">
        <v>255</v>
      </c>
      <c r="D371" s="7" t="n">
        <v>0</v>
      </c>
    </row>
    <row r="372" spans="1:10">
      <c r="A372" t="s">
        <v>4</v>
      </c>
      <c r="B372" s="4" t="s">
        <v>5</v>
      </c>
      <c r="C372" s="4" t="s">
        <v>12</v>
      </c>
      <c r="D372" s="4" t="s">
        <v>6</v>
      </c>
    </row>
    <row r="373" spans="1:10">
      <c r="A373" t="n">
        <v>5861</v>
      </c>
      <c r="B373" s="8" t="n">
        <v>2</v>
      </c>
      <c r="C373" s="7" t="n">
        <v>10</v>
      </c>
      <c r="D373" s="7" t="s">
        <v>109</v>
      </c>
    </row>
    <row r="374" spans="1:10">
      <c r="A374" t="s">
        <v>4</v>
      </c>
      <c r="B374" s="4" t="s">
        <v>5</v>
      </c>
      <c r="C374" s="4" t="s">
        <v>10</v>
      </c>
    </row>
    <row r="375" spans="1:10">
      <c r="A375" t="n">
        <v>5884</v>
      </c>
      <c r="B375" s="37" t="n">
        <v>16</v>
      </c>
      <c r="C375" s="7" t="n">
        <v>0</v>
      </c>
    </row>
    <row r="376" spans="1:10">
      <c r="A376" t="s">
        <v>4</v>
      </c>
      <c r="B376" s="4" t="s">
        <v>5</v>
      </c>
      <c r="C376" s="4" t="s">
        <v>12</v>
      </c>
      <c r="D376" s="4" t="s">
        <v>6</v>
      </c>
    </row>
    <row r="377" spans="1:10">
      <c r="A377" t="n">
        <v>5887</v>
      </c>
      <c r="B377" s="8" t="n">
        <v>2</v>
      </c>
      <c r="C377" s="7" t="n">
        <v>10</v>
      </c>
      <c r="D377" s="7" t="s">
        <v>110</v>
      </c>
    </row>
    <row r="378" spans="1:10">
      <c r="A378" t="s">
        <v>4</v>
      </c>
      <c r="B378" s="4" t="s">
        <v>5</v>
      </c>
      <c r="C378" s="4" t="s">
        <v>10</v>
      </c>
    </row>
    <row r="379" spans="1:10">
      <c r="A379" t="n">
        <v>5905</v>
      </c>
      <c r="B379" s="37" t="n">
        <v>16</v>
      </c>
      <c r="C379" s="7" t="n">
        <v>0</v>
      </c>
    </row>
    <row r="380" spans="1:10">
      <c r="A380" t="s">
        <v>4</v>
      </c>
      <c r="B380" s="4" t="s">
        <v>5</v>
      </c>
      <c r="C380" s="4" t="s">
        <v>12</v>
      </c>
      <c r="D380" s="4" t="s">
        <v>6</v>
      </c>
    </row>
    <row r="381" spans="1:10">
      <c r="A381" t="n">
        <v>5908</v>
      </c>
      <c r="B381" s="8" t="n">
        <v>2</v>
      </c>
      <c r="C381" s="7" t="n">
        <v>10</v>
      </c>
      <c r="D381" s="7" t="s">
        <v>111</v>
      </c>
    </row>
    <row r="382" spans="1:10">
      <c r="A382" t="s">
        <v>4</v>
      </c>
      <c r="B382" s="4" t="s">
        <v>5</v>
      </c>
      <c r="C382" s="4" t="s">
        <v>10</v>
      </c>
    </row>
    <row r="383" spans="1:10">
      <c r="A383" t="n">
        <v>5927</v>
      </c>
      <c r="B383" s="37" t="n">
        <v>16</v>
      </c>
      <c r="C383" s="7" t="n">
        <v>0</v>
      </c>
    </row>
    <row r="384" spans="1:10">
      <c r="A384" t="s">
        <v>4</v>
      </c>
      <c r="B384" s="4" t="s">
        <v>5</v>
      </c>
      <c r="C384" s="4" t="s">
        <v>12</v>
      </c>
    </row>
    <row r="385" spans="1:5">
      <c r="A385" t="n">
        <v>5930</v>
      </c>
      <c r="B385" s="43" t="n">
        <v>23</v>
      </c>
      <c r="C385" s="7" t="n">
        <v>20</v>
      </c>
    </row>
    <row r="386" spans="1:5">
      <c r="A386" t="s">
        <v>4</v>
      </c>
      <c r="B386" s="4" t="s">
        <v>5</v>
      </c>
      <c r="C386" s="4" t="s">
        <v>88</v>
      </c>
    </row>
    <row r="387" spans="1:5">
      <c r="A387" t="n">
        <v>5932</v>
      </c>
      <c r="B387" s="23" t="n">
        <v>3</v>
      </c>
      <c r="C387" s="16" t="n">
        <f t="normal" ca="1">A389</f>
        <v>0</v>
      </c>
    </row>
    <row r="388" spans="1:5">
      <c r="A388" t="s">
        <v>4</v>
      </c>
      <c r="B388" s="4" t="s">
        <v>5</v>
      </c>
      <c r="C388" s="4" t="s">
        <v>88</v>
      </c>
    </row>
    <row r="389" spans="1:5">
      <c r="A389" t="n">
        <v>5937</v>
      </c>
      <c r="B389" s="23" t="n">
        <v>3</v>
      </c>
      <c r="C389" s="16" t="n">
        <f t="normal" ca="1">A417</f>
        <v>0</v>
      </c>
    </row>
    <row r="390" spans="1:5">
      <c r="A390" t="s">
        <v>4</v>
      </c>
      <c r="B390" s="4" t="s">
        <v>5</v>
      </c>
      <c r="C390" s="4" t="s">
        <v>12</v>
      </c>
      <c r="D390" s="4" t="s">
        <v>10</v>
      </c>
      <c r="E390" s="4" t="s">
        <v>10</v>
      </c>
      <c r="F390" s="4" t="s">
        <v>10</v>
      </c>
      <c r="G390" s="4" t="s">
        <v>10</v>
      </c>
      <c r="H390" s="4" t="s">
        <v>12</v>
      </c>
    </row>
    <row r="391" spans="1:5">
      <c r="A391" t="n">
        <v>5942</v>
      </c>
      <c r="B391" s="28" t="n">
        <v>25</v>
      </c>
      <c r="C391" s="7" t="n">
        <v>5</v>
      </c>
      <c r="D391" s="7" t="n">
        <v>65535</v>
      </c>
      <c r="E391" s="7" t="n">
        <v>500</v>
      </c>
      <c r="F391" s="7" t="n">
        <v>800</v>
      </c>
      <c r="G391" s="7" t="n">
        <v>140</v>
      </c>
      <c r="H391" s="7" t="n">
        <v>0</v>
      </c>
    </row>
    <row r="392" spans="1:5">
      <c r="A392" t="s">
        <v>4</v>
      </c>
      <c r="B392" s="4" t="s">
        <v>5</v>
      </c>
      <c r="C392" s="4" t="s">
        <v>10</v>
      </c>
      <c r="D392" s="4" t="s">
        <v>12</v>
      </c>
      <c r="E392" s="4" t="s">
        <v>103</v>
      </c>
      <c r="F392" s="4" t="s">
        <v>12</v>
      </c>
      <c r="G392" s="4" t="s">
        <v>12</v>
      </c>
    </row>
    <row r="393" spans="1:5">
      <c r="A393" t="n">
        <v>5953</v>
      </c>
      <c r="B393" s="29" t="n">
        <v>24</v>
      </c>
      <c r="C393" s="7" t="n">
        <v>65533</v>
      </c>
      <c r="D393" s="7" t="n">
        <v>11</v>
      </c>
      <c r="E393" s="7" t="s">
        <v>112</v>
      </c>
      <c r="F393" s="7" t="n">
        <v>2</v>
      </c>
      <c r="G393" s="7" t="n">
        <v>0</v>
      </c>
    </row>
    <row r="394" spans="1:5">
      <c r="A394" t="s">
        <v>4</v>
      </c>
      <c r="B394" s="4" t="s">
        <v>5</v>
      </c>
    </row>
    <row r="395" spans="1:5">
      <c r="A395" t="n">
        <v>6053</v>
      </c>
      <c r="B395" s="30" t="n">
        <v>28</v>
      </c>
    </row>
    <row r="396" spans="1:5">
      <c r="A396" t="s">
        <v>4</v>
      </c>
      <c r="B396" s="4" t="s">
        <v>5</v>
      </c>
      <c r="C396" s="4" t="s">
        <v>12</v>
      </c>
    </row>
    <row r="397" spans="1:5">
      <c r="A397" t="n">
        <v>6054</v>
      </c>
      <c r="B397" s="32" t="n">
        <v>27</v>
      </c>
      <c r="C397" s="7" t="n">
        <v>0</v>
      </c>
    </row>
    <row r="398" spans="1:5">
      <c r="A398" t="s">
        <v>4</v>
      </c>
      <c r="B398" s="4" t="s">
        <v>5</v>
      </c>
      <c r="C398" s="4" t="s">
        <v>12</v>
      </c>
    </row>
    <row r="399" spans="1:5">
      <c r="A399" t="n">
        <v>6056</v>
      </c>
      <c r="B399" s="32" t="n">
        <v>27</v>
      </c>
      <c r="C399" s="7" t="n">
        <v>1</v>
      </c>
    </row>
    <row r="400" spans="1:5">
      <c r="A400" t="s">
        <v>4</v>
      </c>
      <c r="B400" s="4" t="s">
        <v>5</v>
      </c>
      <c r="C400" s="4" t="s">
        <v>12</v>
      </c>
      <c r="D400" s="4" t="s">
        <v>10</v>
      </c>
      <c r="E400" s="4" t="s">
        <v>10</v>
      </c>
      <c r="F400" s="4" t="s">
        <v>10</v>
      </c>
      <c r="G400" s="4" t="s">
        <v>10</v>
      </c>
      <c r="H400" s="4" t="s">
        <v>12</v>
      </c>
    </row>
    <row r="401" spans="1:8">
      <c r="A401" t="n">
        <v>6058</v>
      </c>
      <c r="B401" s="28" t="n">
        <v>25</v>
      </c>
      <c r="C401" s="7" t="n">
        <v>5</v>
      </c>
      <c r="D401" s="7" t="n">
        <v>65535</v>
      </c>
      <c r="E401" s="7" t="n">
        <v>65535</v>
      </c>
      <c r="F401" s="7" t="n">
        <v>65535</v>
      </c>
      <c r="G401" s="7" t="n">
        <v>65535</v>
      </c>
      <c r="H401" s="7" t="n">
        <v>0</v>
      </c>
    </row>
    <row r="402" spans="1:8">
      <c r="A402" t="s">
        <v>4</v>
      </c>
      <c r="B402" s="4" t="s">
        <v>5</v>
      </c>
      <c r="C402" s="4" t="s">
        <v>12</v>
      </c>
      <c r="D402" s="4" t="s">
        <v>6</v>
      </c>
    </row>
    <row r="403" spans="1:8">
      <c r="A403" t="n">
        <v>6069</v>
      </c>
      <c r="B403" s="8" t="n">
        <v>2</v>
      </c>
      <c r="C403" s="7" t="n">
        <v>10</v>
      </c>
      <c r="D403" s="7" t="s">
        <v>109</v>
      </c>
    </row>
    <row r="404" spans="1:8">
      <c r="A404" t="s">
        <v>4</v>
      </c>
      <c r="B404" s="4" t="s">
        <v>5</v>
      </c>
      <c r="C404" s="4" t="s">
        <v>10</v>
      </c>
    </row>
    <row r="405" spans="1:8">
      <c r="A405" t="n">
        <v>6092</v>
      </c>
      <c r="B405" s="37" t="n">
        <v>16</v>
      </c>
      <c r="C405" s="7" t="n">
        <v>0</v>
      </c>
    </row>
    <row r="406" spans="1:8">
      <c r="A406" t="s">
        <v>4</v>
      </c>
      <c r="B406" s="4" t="s">
        <v>5</v>
      </c>
      <c r="C406" s="4" t="s">
        <v>12</v>
      </c>
      <c r="D406" s="4" t="s">
        <v>6</v>
      </c>
    </row>
    <row r="407" spans="1:8">
      <c r="A407" t="n">
        <v>6095</v>
      </c>
      <c r="B407" s="8" t="n">
        <v>2</v>
      </c>
      <c r="C407" s="7" t="n">
        <v>10</v>
      </c>
      <c r="D407" s="7" t="s">
        <v>110</v>
      </c>
    </row>
    <row r="408" spans="1:8">
      <c r="A408" t="s">
        <v>4</v>
      </c>
      <c r="B408" s="4" t="s">
        <v>5</v>
      </c>
      <c r="C408" s="4" t="s">
        <v>10</v>
      </c>
    </row>
    <row r="409" spans="1:8">
      <c r="A409" t="n">
        <v>6113</v>
      </c>
      <c r="B409" s="37" t="n">
        <v>16</v>
      </c>
      <c r="C409" s="7" t="n">
        <v>0</v>
      </c>
    </row>
    <row r="410" spans="1:8">
      <c r="A410" t="s">
        <v>4</v>
      </c>
      <c r="B410" s="4" t="s">
        <v>5</v>
      </c>
      <c r="C410" s="4" t="s">
        <v>12</v>
      </c>
      <c r="D410" s="4" t="s">
        <v>6</v>
      </c>
    </row>
    <row r="411" spans="1:8">
      <c r="A411" t="n">
        <v>6116</v>
      </c>
      <c r="B411" s="8" t="n">
        <v>2</v>
      </c>
      <c r="C411" s="7" t="n">
        <v>10</v>
      </c>
      <c r="D411" s="7" t="s">
        <v>111</v>
      </c>
    </row>
    <row r="412" spans="1:8">
      <c r="A412" t="s">
        <v>4</v>
      </c>
      <c r="B412" s="4" t="s">
        <v>5</v>
      </c>
      <c r="C412" s="4" t="s">
        <v>10</v>
      </c>
    </row>
    <row r="413" spans="1:8">
      <c r="A413" t="n">
        <v>6135</v>
      </c>
      <c r="B413" s="37" t="n">
        <v>16</v>
      </c>
      <c r="C413" s="7" t="n">
        <v>0</v>
      </c>
    </row>
    <row r="414" spans="1:8">
      <c r="A414" t="s">
        <v>4</v>
      </c>
      <c r="B414" s="4" t="s">
        <v>5</v>
      </c>
      <c r="C414" s="4" t="s">
        <v>12</v>
      </c>
    </row>
    <row r="415" spans="1:8">
      <c r="A415" t="n">
        <v>6138</v>
      </c>
      <c r="B415" s="43" t="n">
        <v>23</v>
      </c>
      <c r="C415" s="7" t="n">
        <v>20</v>
      </c>
    </row>
    <row r="416" spans="1:8">
      <c r="A416" t="s">
        <v>4</v>
      </c>
      <c r="B416" s="4" t="s">
        <v>5</v>
      </c>
    </row>
    <row r="417" spans="1:8">
      <c r="A417" t="n">
        <v>6140</v>
      </c>
      <c r="B417" s="5" t="n">
        <v>1</v>
      </c>
    </row>
    <row r="418" spans="1:8" s="3" customFormat="1" customHeight="0">
      <c r="A418" s="3" t="s">
        <v>2</v>
      </c>
      <c r="B418" s="3" t="s">
        <v>113</v>
      </c>
    </row>
    <row r="419" spans="1:8">
      <c r="A419" t="s">
        <v>4</v>
      </c>
      <c r="B419" s="4" t="s">
        <v>5</v>
      </c>
      <c r="C419" s="4" t="s">
        <v>12</v>
      </c>
      <c r="D419" s="4" t="s">
        <v>10</v>
      </c>
    </row>
    <row r="420" spans="1:8">
      <c r="A420" t="n">
        <v>6144</v>
      </c>
      <c r="B420" s="26" t="n">
        <v>22</v>
      </c>
      <c r="C420" s="7" t="n">
        <v>0</v>
      </c>
      <c r="D420" s="7" t="n">
        <v>0</v>
      </c>
    </row>
    <row r="421" spans="1:8">
      <c r="A421" t="s">
        <v>4</v>
      </c>
      <c r="B421" s="4" t="s">
        <v>5</v>
      </c>
      <c r="C421" s="4" t="s">
        <v>12</v>
      </c>
      <c r="D421" s="4" t="s">
        <v>10</v>
      </c>
      <c r="E421" s="4" t="s">
        <v>29</v>
      </c>
    </row>
    <row r="422" spans="1:8">
      <c r="A422" t="n">
        <v>6148</v>
      </c>
      <c r="B422" s="33" t="n">
        <v>58</v>
      </c>
      <c r="C422" s="7" t="n">
        <v>0</v>
      </c>
      <c r="D422" s="7" t="n">
        <v>0</v>
      </c>
      <c r="E422" s="7" t="n">
        <v>1</v>
      </c>
    </row>
    <row r="423" spans="1:8">
      <c r="A423" t="s">
        <v>4</v>
      </c>
      <c r="B423" s="4" t="s">
        <v>5</v>
      </c>
      <c r="C423" s="4" t="s">
        <v>6</v>
      </c>
      <c r="D423" s="4" t="s">
        <v>6</v>
      </c>
    </row>
    <row r="424" spans="1:8">
      <c r="A424" t="n">
        <v>6156</v>
      </c>
      <c r="B424" s="38" t="n">
        <v>70</v>
      </c>
      <c r="C424" s="7" t="s">
        <v>40</v>
      </c>
      <c r="D424" s="7" t="s">
        <v>114</v>
      </c>
    </row>
    <row r="425" spans="1:8">
      <c r="A425" t="s">
        <v>4</v>
      </c>
      <c r="B425" s="4" t="s">
        <v>5</v>
      </c>
      <c r="C425" s="4" t="s">
        <v>10</v>
      </c>
      <c r="D425" s="4" t="s">
        <v>12</v>
      </c>
      <c r="E425" s="4" t="s">
        <v>12</v>
      </c>
    </row>
    <row r="426" spans="1:8">
      <c r="A426" t="n">
        <v>6171</v>
      </c>
      <c r="B426" s="27" t="n">
        <v>104</v>
      </c>
      <c r="C426" s="7" t="n">
        <v>192</v>
      </c>
      <c r="D426" s="7" t="n">
        <v>3</v>
      </c>
      <c r="E426" s="7" t="n">
        <v>4</v>
      </c>
    </row>
    <row r="427" spans="1:8">
      <c r="A427" t="s">
        <v>4</v>
      </c>
      <c r="B427" s="4" t="s">
        <v>5</v>
      </c>
    </row>
    <row r="428" spans="1:8">
      <c r="A428" t="n">
        <v>6176</v>
      </c>
      <c r="B428" s="5" t="n">
        <v>1</v>
      </c>
    </row>
    <row r="429" spans="1:8">
      <c r="A429" t="s">
        <v>4</v>
      </c>
      <c r="B429" s="4" t="s">
        <v>5</v>
      </c>
      <c r="C429" s="4" t="s">
        <v>10</v>
      </c>
      <c r="D429" s="4" t="s">
        <v>12</v>
      </c>
      <c r="E429" s="4" t="s">
        <v>10</v>
      </c>
    </row>
    <row r="430" spans="1:8">
      <c r="A430" t="n">
        <v>6177</v>
      </c>
      <c r="B430" s="27" t="n">
        <v>104</v>
      </c>
      <c r="C430" s="7" t="n">
        <v>192</v>
      </c>
      <c r="D430" s="7" t="n">
        <v>1</v>
      </c>
      <c r="E430" s="7" t="n">
        <v>1</v>
      </c>
    </row>
    <row r="431" spans="1:8">
      <c r="A431" t="s">
        <v>4</v>
      </c>
      <c r="B431" s="4" t="s">
        <v>5</v>
      </c>
    </row>
    <row r="432" spans="1:8">
      <c r="A432" t="n">
        <v>6183</v>
      </c>
      <c r="B432" s="5" t="n">
        <v>1</v>
      </c>
    </row>
    <row r="433" spans="1:5">
      <c r="A433" t="s">
        <v>4</v>
      </c>
      <c r="B433" s="4" t="s">
        <v>5</v>
      </c>
      <c r="C433" s="4" t="s">
        <v>12</v>
      </c>
    </row>
    <row r="434" spans="1:5">
      <c r="A434" t="n">
        <v>6184</v>
      </c>
      <c r="B434" s="31" t="n">
        <v>64</v>
      </c>
      <c r="C434" s="7" t="n">
        <v>7</v>
      </c>
    </row>
    <row r="435" spans="1:5">
      <c r="A435" t="s">
        <v>4</v>
      </c>
      <c r="B435" s="4" t="s">
        <v>5</v>
      </c>
      <c r="C435" s="4" t="s">
        <v>12</v>
      </c>
      <c r="D435" s="4" t="s">
        <v>10</v>
      </c>
      <c r="E435" s="4" t="s">
        <v>29</v>
      </c>
      <c r="F435" s="4" t="s">
        <v>10</v>
      </c>
      <c r="G435" s="4" t="s">
        <v>9</v>
      </c>
      <c r="H435" s="4" t="s">
        <v>9</v>
      </c>
      <c r="I435" s="4" t="s">
        <v>10</v>
      </c>
      <c r="J435" s="4" t="s">
        <v>10</v>
      </c>
      <c r="K435" s="4" t="s">
        <v>9</v>
      </c>
      <c r="L435" s="4" t="s">
        <v>9</v>
      </c>
      <c r="M435" s="4" t="s">
        <v>9</v>
      </c>
      <c r="N435" s="4" t="s">
        <v>9</v>
      </c>
      <c r="O435" s="4" t="s">
        <v>6</v>
      </c>
    </row>
    <row r="436" spans="1:5">
      <c r="A436" t="n">
        <v>6186</v>
      </c>
      <c r="B436" s="11" t="n">
        <v>50</v>
      </c>
      <c r="C436" s="7" t="n">
        <v>0</v>
      </c>
      <c r="D436" s="7" t="n">
        <v>12105</v>
      </c>
      <c r="E436" s="7" t="n">
        <v>1</v>
      </c>
      <c r="F436" s="7" t="n">
        <v>0</v>
      </c>
      <c r="G436" s="7" t="n">
        <v>0</v>
      </c>
      <c r="H436" s="7" t="n">
        <v>0</v>
      </c>
      <c r="I436" s="7" t="n">
        <v>0</v>
      </c>
      <c r="J436" s="7" t="n">
        <v>65533</v>
      </c>
      <c r="K436" s="7" t="n">
        <v>0</v>
      </c>
      <c r="L436" s="7" t="n">
        <v>0</v>
      </c>
      <c r="M436" s="7" t="n">
        <v>0</v>
      </c>
      <c r="N436" s="7" t="n">
        <v>0</v>
      </c>
      <c r="O436" s="7" t="s">
        <v>18</v>
      </c>
    </row>
    <row r="437" spans="1:5">
      <c r="A437" t="s">
        <v>4</v>
      </c>
      <c r="B437" s="4" t="s">
        <v>5</v>
      </c>
      <c r="C437" s="4" t="s">
        <v>12</v>
      </c>
      <c r="D437" s="4" t="s">
        <v>10</v>
      </c>
      <c r="E437" s="4" t="s">
        <v>10</v>
      </c>
      <c r="F437" s="4" t="s">
        <v>10</v>
      </c>
      <c r="G437" s="4" t="s">
        <v>10</v>
      </c>
      <c r="H437" s="4" t="s">
        <v>12</v>
      </c>
    </row>
    <row r="438" spans="1:5">
      <c r="A438" t="n">
        <v>6225</v>
      </c>
      <c r="B438" s="28" t="n">
        <v>25</v>
      </c>
      <c r="C438" s="7" t="n">
        <v>5</v>
      </c>
      <c r="D438" s="7" t="n">
        <v>65535</v>
      </c>
      <c r="E438" s="7" t="n">
        <v>65535</v>
      </c>
      <c r="F438" s="7" t="n">
        <v>65535</v>
      </c>
      <c r="G438" s="7" t="n">
        <v>65535</v>
      </c>
      <c r="H438" s="7" t="n">
        <v>0</v>
      </c>
    </row>
    <row r="439" spans="1:5">
      <c r="A439" t="s">
        <v>4</v>
      </c>
      <c r="B439" s="4" t="s">
        <v>5</v>
      </c>
      <c r="C439" s="4" t="s">
        <v>10</v>
      </c>
      <c r="D439" s="4" t="s">
        <v>12</v>
      </c>
      <c r="E439" s="4" t="s">
        <v>103</v>
      </c>
      <c r="F439" s="4" t="s">
        <v>12</v>
      </c>
      <c r="G439" s="4" t="s">
        <v>12</v>
      </c>
    </row>
    <row r="440" spans="1:5">
      <c r="A440" t="n">
        <v>6236</v>
      </c>
      <c r="B440" s="29" t="n">
        <v>24</v>
      </c>
      <c r="C440" s="7" t="n">
        <v>65533</v>
      </c>
      <c r="D440" s="7" t="n">
        <v>11</v>
      </c>
      <c r="E440" s="7" t="s">
        <v>115</v>
      </c>
      <c r="F440" s="7" t="n">
        <v>2</v>
      </c>
      <c r="G440" s="7" t="n">
        <v>0</v>
      </c>
    </row>
    <row r="441" spans="1:5">
      <c r="A441" t="s">
        <v>4</v>
      </c>
      <c r="B441" s="4" t="s">
        <v>5</v>
      </c>
    </row>
    <row r="442" spans="1:5">
      <c r="A442" t="n">
        <v>6261</v>
      </c>
      <c r="B442" s="30" t="n">
        <v>28</v>
      </c>
    </row>
    <row r="443" spans="1:5">
      <c r="A443" t="s">
        <v>4</v>
      </c>
      <c r="B443" s="4" t="s">
        <v>5</v>
      </c>
      <c r="C443" s="4" t="s">
        <v>12</v>
      </c>
    </row>
    <row r="444" spans="1:5">
      <c r="A444" t="n">
        <v>6262</v>
      </c>
      <c r="B444" s="32" t="n">
        <v>27</v>
      </c>
      <c r="C444" s="7" t="n">
        <v>0</v>
      </c>
    </row>
    <row r="445" spans="1:5">
      <c r="A445" t="s">
        <v>4</v>
      </c>
      <c r="B445" s="4" t="s">
        <v>5</v>
      </c>
      <c r="C445" s="4" t="s">
        <v>12</v>
      </c>
    </row>
    <row r="446" spans="1:5">
      <c r="A446" t="n">
        <v>6264</v>
      </c>
      <c r="B446" s="32" t="n">
        <v>27</v>
      </c>
      <c r="C446" s="7" t="n">
        <v>1</v>
      </c>
    </row>
    <row r="447" spans="1:5">
      <c r="A447" t="s">
        <v>4</v>
      </c>
      <c r="B447" s="4" t="s">
        <v>5</v>
      </c>
      <c r="C447" s="4" t="s">
        <v>10</v>
      </c>
    </row>
    <row r="448" spans="1:5">
      <c r="A448" t="n">
        <v>6266</v>
      </c>
      <c r="B448" s="37" t="n">
        <v>16</v>
      </c>
      <c r="C448" s="7" t="n">
        <v>300</v>
      </c>
    </row>
    <row r="449" spans="1:15">
      <c r="A449" t="s">
        <v>4</v>
      </c>
      <c r="B449" s="4" t="s">
        <v>5</v>
      </c>
      <c r="C449" s="4" t="s">
        <v>12</v>
      </c>
      <c r="D449" s="14" t="s">
        <v>85</v>
      </c>
      <c r="E449" s="4" t="s">
        <v>5</v>
      </c>
      <c r="F449" s="4" t="s">
        <v>12</v>
      </c>
      <c r="G449" s="4" t="s">
        <v>10</v>
      </c>
      <c r="H449" s="4" t="s">
        <v>10</v>
      </c>
      <c r="I449" s="14" t="s">
        <v>87</v>
      </c>
      <c r="J449" s="4" t="s">
        <v>12</v>
      </c>
      <c r="K449" s="4" t="s">
        <v>9</v>
      </c>
      <c r="L449" s="4" t="s">
        <v>12</v>
      </c>
      <c r="M449" s="4" t="s">
        <v>12</v>
      </c>
      <c r="N449" s="14" t="s">
        <v>85</v>
      </c>
      <c r="O449" s="4" t="s">
        <v>5</v>
      </c>
      <c r="P449" s="4" t="s">
        <v>12</v>
      </c>
      <c r="Q449" s="4" t="s">
        <v>10</v>
      </c>
      <c r="R449" s="4" t="s">
        <v>10</v>
      </c>
      <c r="S449" s="14" t="s">
        <v>87</v>
      </c>
      <c r="T449" s="4" t="s">
        <v>12</v>
      </c>
      <c r="U449" s="4" t="s">
        <v>12</v>
      </c>
      <c r="V449" s="4" t="s">
        <v>12</v>
      </c>
      <c r="W449" s="4" t="s">
        <v>88</v>
      </c>
    </row>
    <row r="450" spans="1:15">
      <c r="A450" t="n">
        <v>6269</v>
      </c>
      <c r="B450" s="13" t="n">
        <v>5</v>
      </c>
      <c r="C450" s="7" t="n">
        <v>28</v>
      </c>
      <c r="D450" s="14" t="s">
        <v>3</v>
      </c>
      <c r="E450" s="40" t="n">
        <v>95</v>
      </c>
      <c r="F450" s="7" t="n">
        <v>12</v>
      </c>
      <c r="G450" s="7" t="n">
        <v>6</v>
      </c>
      <c r="H450" s="7" t="n">
        <v>11</v>
      </c>
      <c r="I450" s="14" t="s">
        <v>3</v>
      </c>
      <c r="J450" s="7" t="n">
        <v>0</v>
      </c>
      <c r="K450" s="7" t="n">
        <v>7</v>
      </c>
      <c r="L450" s="7" t="n">
        <v>4</v>
      </c>
      <c r="M450" s="7" t="n">
        <v>28</v>
      </c>
      <c r="N450" s="14" t="s">
        <v>3</v>
      </c>
      <c r="O450" s="40" t="n">
        <v>95</v>
      </c>
      <c r="P450" s="7" t="n">
        <v>15</v>
      </c>
      <c r="Q450" s="7" t="n">
        <v>6</v>
      </c>
      <c r="R450" s="7" t="n">
        <v>11</v>
      </c>
      <c r="S450" s="14" t="s">
        <v>3</v>
      </c>
      <c r="T450" s="7" t="n">
        <v>8</v>
      </c>
      <c r="U450" s="7" t="n">
        <v>9</v>
      </c>
      <c r="V450" s="7" t="n">
        <v>1</v>
      </c>
      <c r="W450" s="16" t="n">
        <f t="normal" ca="1">A468</f>
        <v>0</v>
      </c>
    </row>
    <row r="451" spans="1:15">
      <c r="A451" t="s">
        <v>4</v>
      </c>
      <c r="B451" s="4" t="s">
        <v>5</v>
      </c>
      <c r="C451" s="4" t="s">
        <v>12</v>
      </c>
      <c r="D451" s="4" t="s">
        <v>10</v>
      </c>
      <c r="E451" s="4" t="s">
        <v>10</v>
      </c>
      <c r="F451" s="4" t="s">
        <v>9</v>
      </c>
    </row>
    <row r="452" spans="1:15">
      <c r="A452" t="n">
        <v>6297</v>
      </c>
      <c r="B452" s="40" t="n">
        <v>95</v>
      </c>
      <c r="C452" s="7" t="n">
        <v>14</v>
      </c>
      <c r="D452" s="7" t="n">
        <v>6</v>
      </c>
      <c r="E452" s="7" t="n">
        <v>11</v>
      </c>
      <c r="F452" s="7" t="n">
        <v>1</v>
      </c>
    </row>
    <row r="453" spans="1:15">
      <c r="A453" t="s">
        <v>4</v>
      </c>
      <c r="B453" s="4" t="s">
        <v>5</v>
      </c>
      <c r="C453" s="4" t="s">
        <v>12</v>
      </c>
      <c r="D453" s="4" t="s">
        <v>10</v>
      </c>
      <c r="E453" s="4" t="s">
        <v>29</v>
      </c>
      <c r="F453" s="4" t="s">
        <v>10</v>
      </c>
      <c r="G453" s="4" t="s">
        <v>9</v>
      </c>
      <c r="H453" s="4" t="s">
        <v>9</v>
      </c>
      <c r="I453" s="4" t="s">
        <v>10</v>
      </c>
      <c r="J453" s="4" t="s">
        <v>10</v>
      </c>
      <c r="K453" s="4" t="s">
        <v>9</v>
      </c>
      <c r="L453" s="4" t="s">
        <v>9</v>
      </c>
      <c r="M453" s="4" t="s">
        <v>9</v>
      </c>
      <c r="N453" s="4" t="s">
        <v>9</v>
      </c>
      <c r="O453" s="4" t="s">
        <v>6</v>
      </c>
    </row>
    <row r="454" spans="1:15">
      <c r="A454" t="n">
        <v>6307</v>
      </c>
      <c r="B454" s="11" t="n">
        <v>50</v>
      </c>
      <c r="C454" s="7" t="n">
        <v>0</v>
      </c>
      <c r="D454" s="7" t="n">
        <v>12105</v>
      </c>
      <c r="E454" s="7" t="n">
        <v>1</v>
      </c>
      <c r="F454" s="7" t="n">
        <v>0</v>
      </c>
      <c r="G454" s="7" t="n">
        <v>0</v>
      </c>
      <c r="H454" s="7" t="n">
        <v>0</v>
      </c>
      <c r="I454" s="7" t="n">
        <v>0</v>
      </c>
      <c r="J454" s="7" t="n">
        <v>65533</v>
      </c>
      <c r="K454" s="7" t="n">
        <v>0</v>
      </c>
      <c r="L454" s="7" t="n">
        <v>0</v>
      </c>
      <c r="M454" s="7" t="n">
        <v>0</v>
      </c>
      <c r="N454" s="7" t="n">
        <v>0</v>
      </c>
      <c r="O454" s="7" t="s">
        <v>18</v>
      </c>
    </row>
    <row r="455" spans="1:15">
      <c r="A455" t="s">
        <v>4</v>
      </c>
      <c r="B455" s="4" t="s">
        <v>5</v>
      </c>
      <c r="C455" s="4" t="s">
        <v>10</v>
      </c>
      <c r="D455" s="4" t="s">
        <v>12</v>
      </c>
      <c r="E455" s="4" t="s">
        <v>103</v>
      </c>
      <c r="F455" s="4" t="s">
        <v>12</v>
      </c>
      <c r="G455" s="4" t="s">
        <v>12</v>
      </c>
    </row>
    <row r="456" spans="1:15">
      <c r="A456" t="n">
        <v>6346</v>
      </c>
      <c r="B456" s="29" t="n">
        <v>24</v>
      </c>
      <c r="C456" s="7" t="n">
        <v>65533</v>
      </c>
      <c r="D456" s="7" t="n">
        <v>11</v>
      </c>
      <c r="E456" s="7" t="s">
        <v>116</v>
      </c>
      <c r="F456" s="7" t="n">
        <v>2</v>
      </c>
      <c r="G456" s="7" t="n">
        <v>0</v>
      </c>
    </row>
    <row r="457" spans="1:15">
      <c r="A457" t="s">
        <v>4</v>
      </c>
      <c r="B457" s="4" t="s">
        <v>5</v>
      </c>
    </row>
    <row r="458" spans="1:15">
      <c r="A458" t="n">
        <v>6419</v>
      </c>
      <c r="B458" s="30" t="n">
        <v>28</v>
      </c>
    </row>
    <row r="459" spans="1:15">
      <c r="A459" t="s">
        <v>4</v>
      </c>
      <c r="B459" s="4" t="s">
        <v>5</v>
      </c>
      <c r="C459" s="4" t="s">
        <v>12</v>
      </c>
    </row>
    <row r="460" spans="1:15">
      <c r="A460" t="n">
        <v>6420</v>
      </c>
      <c r="B460" s="32" t="n">
        <v>27</v>
      </c>
      <c r="C460" s="7" t="n">
        <v>0</v>
      </c>
    </row>
    <row r="461" spans="1:15">
      <c r="A461" t="s">
        <v>4</v>
      </c>
      <c r="B461" s="4" t="s">
        <v>5</v>
      </c>
      <c r="C461" s="4" t="s">
        <v>12</v>
      </c>
    </row>
    <row r="462" spans="1:15">
      <c r="A462" t="n">
        <v>6422</v>
      </c>
      <c r="B462" s="32" t="n">
        <v>27</v>
      </c>
      <c r="C462" s="7" t="n">
        <v>1</v>
      </c>
    </row>
    <row r="463" spans="1:15">
      <c r="A463" t="s">
        <v>4</v>
      </c>
      <c r="B463" s="4" t="s">
        <v>5</v>
      </c>
      <c r="C463" s="4" t="s">
        <v>10</v>
      </c>
    </row>
    <row r="464" spans="1:15">
      <c r="A464" t="n">
        <v>6424</v>
      </c>
      <c r="B464" s="37" t="n">
        <v>16</v>
      </c>
      <c r="C464" s="7" t="n">
        <v>300</v>
      </c>
    </row>
    <row r="465" spans="1:23">
      <c r="A465" t="s">
        <v>4</v>
      </c>
      <c r="B465" s="4" t="s">
        <v>5</v>
      </c>
      <c r="C465" s="4" t="s">
        <v>88</v>
      </c>
    </row>
    <row r="466" spans="1:23">
      <c r="A466" t="n">
        <v>6427</v>
      </c>
      <c r="B466" s="23" t="n">
        <v>3</v>
      </c>
      <c r="C466" s="16" t="n">
        <f t="normal" ca="1">A492</f>
        <v>0</v>
      </c>
    </row>
    <row r="467" spans="1:23">
      <c r="A467" t="s">
        <v>4</v>
      </c>
      <c r="B467" s="4" t="s">
        <v>5</v>
      </c>
      <c r="C467" s="4" t="s">
        <v>12</v>
      </c>
      <c r="D467" s="14" t="s">
        <v>85</v>
      </c>
      <c r="E467" s="4" t="s">
        <v>5</v>
      </c>
      <c r="F467" s="4" t="s">
        <v>12</v>
      </c>
      <c r="G467" s="4" t="s">
        <v>10</v>
      </c>
      <c r="H467" s="4" t="s">
        <v>10</v>
      </c>
      <c r="I467" s="14" t="s">
        <v>87</v>
      </c>
      <c r="J467" s="4" t="s">
        <v>12</v>
      </c>
      <c r="K467" s="4" t="s">
        <v>9</v>
      </c>
      <c r="L467" s="4" t="s">
        <v>12</v>
      </c>
      <c r="M467" s="4" t="s">
        <v>12</v>
      </c>
      <c r="N467" s="14" t="s">
        <v>85</v>
      </c>
      <c r="O467" s="4" t="s">
        <v>5</v>
      </c>
      <c r="P467" s="4" t="s">
        <v>12</v>
      </c>
      <c r="Q467" s="4" t="s">
        <v>10</v>
      </c>
      <c r="R467" s="4" t="s">
        <v>10</v>
      </c>
      <c r="S467" s="14" t="s">
        <v>87</v>
      </c>
      <c r="T467" s="4" t="s">
        <v>12</v>
      </c>
      <c r="U467" s="4" t="s">
        <v>12</v>
      </c>
      <c r="V467" s="4" t="s">
        <v>12</v>
      </c>
      <c r="W467" s="4" t="s">
        <v>88</v>
      </c>
    </row>
    <row r="468" spans="1:23">
      <c r="A468" t="n">
        <v>6432</v>
      </c>
      <c r="B468" s="13" t="n">
        <v>5</v>
      </c>
      <c r="C468" s="7" t="n">
        <v>28</v>
      </c>
      <c r="D468" s="14" t="s">
        <v>3</v>
      </c>
      <c r="E468" s="40" t="n">
        <v>95</v>
      </c>
      <c r="F468" s="7" t="n">
        <v>12</v>
      </c>
      <c r="G468" s="7" t="n">
        <v>6</v>
      </c>
      <c r="H468" s="7" t="n">
        <v>11</v>
      </c>
      <c r="I468" s="14" t="s">
        <v>3</v>
      </c>
      <c r="J468" s="7" t="n">
        <v>0</v>
      </c>
      <c r="K468" s="7" t="n">
        <v>7</v>
      </c>
      <c r="L468" s="7" t="n">
        <v>2</v>
      </c>
      <c r="M468" s="7" t="n">
        <v>28</v>
      </c>
      <c r="N468" s="14" t="s">
        <v>3</v>
      </c>
      <c r="O468" s="40" t="n">
        <v>95</v>
      </c>
      <c r="P468" s="7" t="n">
        <v>15</v>
      </c>
      <c r="Q468" s="7" t="n">
        <v>6</v>
      </c>
      <c r="R468" s="7" t="n">
        <v>11</v>
      </c>
      <c r="S468" s="14" t="s">
        <v>3</v>
      </c>
      <c r="T468" s="7" t="n">
        <v>8</v>
      </c>
      <c r="U468" s="7" t="n">
        <v>9</v>
      </c>
      <c r="V468" s="7" t="n">
        <v>1</v>
      </c>
      <c r="W468" s="16" t="n">
        <f t="normal" ca="1">A486</f>
        <v>0</v>
      </c>
    </row>
    <row r="469" spans="1:23">
      <c r="A469" t="s">
        <v>4</v>
      </c>
      <c r="B469" s="4" t="s">
        <v>5</v>
      </c>
      <c r="C469" s="4" t="s">
        <v>12</v>
      </c>
      <c r="D469" s="4" t="s">
        <v>10</v>
      </c>
      <c r="E469" s="4" t="s">
        <v>10</v>
      </c>
      <c r="F469" s="4" t="s">
        <v>9</v>
      </c>
    </row>
    <row r="470" spans="1:23">
      <c r="A470" t="n">
        <v>6460</v>
      </c>
      <c r="B470" s="40" t="n">
        <v>95</v>
      </c>
      <c r="C470" s="7" t="n">
        <v>14</v>
      </c>
      <c r="D470" s="7" t="n">
        <v>6</v>
      </c>
      <c r="E470" s="7" t="n">
        <v>11</v>
      </c>
      <c r="F470" s="7" t="n">
        <v>1</v>
      </c>
    </row>
    <row r="471" spans="1:23">
      <c r="A471" t="s">
        <v>4</v>
      </c>
      <c r="B471" s="4" t="s">
        <v>5</v>
      </c>
      <c r="C471" s="4" t="s">
        <v>12</v>
      </c>
      <c r="D471" s="4" t="s">
        <v>10</v>
      </c>
      <c r="E471" s="4" t="s">
        <v>29</v>
      </c>
      <c r="F471" s="4" t="s">
        <v>10</v>
      </c>
      <c r="G471" s="4" t="s">
        <v>9</v>
      </c>
      <c r="H471" s="4" t="s">
        <v>9</v>
      </c>
      <c r="I471" s="4" t="s">
        <v>10</v>
      </c>
      <c r="J471" s="4" t="s">
        <v>10</v>
      </c>
      <c r="K471" s="4" t="s">
        <v>9</v>
      </c>
      <c r="L471" s="4" t="s">
        <v>9</v>
      </c>
      <c r="M471" s="4" t="s">
        <v>9</v>
      </c>
      <c r="N471" s="4" t="s">
        <v>9</v>
      </c>
      <c r="O471" s="4" t="s">
        <v>6</v>
      </c>
    </row>
    <row r="472" spans="1:23">
      <c r="A472" t="n">
        <v>6470</v>
      </c>
      <c r="B472" s="11" t="n">
        <v>50</v>
      </c>
      <c r="C472" s="7" t="n">
        <v>0</v>
      </c>
      <c r="D472" s="7" t="n">
        <v>12105</v>
      </c>
      <c r="E472" s="7" t="n">
        <v>1</v>
      </c>
      <c r="F472" s="7" t="n">
        <v>0</v>
      </c>
      <c r="G472" s="7" t="n">
        <v>0</v>
      </c>
      <c r="H472" s="7" t="n">
        <v>0</v>
      </c>
      <c r="I472" s="7" t="n">
        <v>0</v>
      </c>
      <c r="J472" s="7" t="n">
        <v>65533</v>
      </c>
      <c r="K472" s="7" t="n">
        <v>0</v>
      </c>
      <c r="L472" s="7" t="n">
        <v>0</v>
      </c>
      <c r="M472" s="7" t="n">
        <v>0</v>
      </c>
      <c r="N472" s="7" t="n">
        <v>0</v>
      </c>
      <c r="O472" s="7" t="s">
        <v>18</v>
      </c>
    </row>
    <row r="473" spans="1:23">
      <c r="A473" t="s">
        <v>4</v>
      </c>
      <c r="B473" s="4" t="s">
        <v>5</v>
      </c>
      <c r="C473" s="4" t="s">
        <v>10</v>
      </c>
      <c r="D473" s="4" t="s">
        <v>12</v>
      </c>
      <c r="E473" s="4" t="s">
        <v>103</v>
      </c>
      <c r="F473" s="4" t="s">
        <v>12</v>
      </c>
      <c r="G473" s="4" t="s">
        <v>12</v>
      </c>
    </row>
    <row r="474" spans="1:23">
      <c r="A474" t="n">
        <v>6509</v>
      </c>
      <c r="B474" s="29" t="n">
        <v>24</v>
      </c>
      <c r="C474" s="7" t="n">
        <v>65533</v>
      </c>
      <c r="D474" s="7" t="n">
        <v>11</v>
      </c>
      <c r="E474" s="7" t="s">
        <v>117</v>
      </c>
      <c r="F474" s="7" t="n">
        <v>2</v>
      </c>
      <c r="G474" s="7" t="n">
        <v>0</v>
      </c>
    </row>
    <row r="475" spans="1:23">
      <c r="A475" t="s">
        <v>4</v>
      </c>
      <c r="B475" s="4" t="s">
        <v>5</v>
      </c>
    </row>
    <row r="476" spans="1:23">
      <c r="A476" t="n">
        <v>6584</v>
      </c>
      <c r="B476" s="30" t="n">
        <v>28</v>
      </c>
    </row>
    <row r="477" spans="1:23">
      <c r="A477" t="s">
        <v>4</v>
      </c>
      <c r="B477" s="4" t="s">
        <v>5</v>
      </c>
      <c r="C477" s="4" t="s">
        <v>12</v>
      </c>
    </row>
    <row r="478" spans="1:23">
      <c r="A478" t="n">
        <v>6585</v>
      </c>
      <c r="B478" s="32" t="n">
        <v>27</v>
      </c>
      <c r="C478" s="7" t="n">
        <v>0</v>
      </c>
    </row>
    <row r="479" spans="1:23">
      <c r="A479" t="s">
        <v>4</v>
      </c>
      <c r="B479" s="4" t="s">
        <v>5</v>
      </c>
      <c r="C479" s="4" t="s">
        <v>12</v>
      </c>
    </row>
    <row r="480" spans="1:23">
      <c r="A480" t="n">
        <v>6587</v>
      </c>
      <c r="B480" s="32" t="n">
        <v>27</v>
      </c>
      <c r="C480" s="7" t="n">
        <v>1</v>
      </c>
    </row>
    <row r="481" spans="1:23">
      <c r="A481" t="s">
        <v>4</v>
      </c>
      <c r="B481" s="4" t="s">
        <v>5</v>
      </c>
      <c r="C481" s="4" t="s">
        <v>10</v>
      </c>
    </row>
    <row r="482" spans="1:23">
      <c r="A482" t="n">
        <v>6589</v>
      </c>
      <c r="B482" s="37" t="n">
        <v>16</v>
      </c>
      <c r="C482" s="7" t="n">
        <v>300</v>
      </c>
    </row>
    <row r="483" spans="1:23">
      <c r="A483" t="s">
        <v>4</v>
      </c>
      <c r="B483" s="4" t="s">
        <v>5</v>
      </c>
      <c r="C483" s="4" t="s">
        <v>88</v>
      </c>
    </row>
    <row r="484" spans="1:23">
      <c r="A484" t="n">
        <v>6592</v>
      </c>
      <c r="B484" s="23" t="n">
        <v>3</v>
      </c>
      <c r="C484" s="16" t="n">
        <f t="normal" ca="1">A492</f>
        <v>0</v>
      </c>
    </row>
    <row r="485" spans="1:23">
      <c r="A485" t="s">
        <v>4</v>
      </c>
      <c r="B485" s="4" t="s">
        <v>5</v>
      </c>
      <c r="C485" s="4" t="s">
        <v>12</v>
      </c>
      <c r="D485" s="14" t="s">
        <v>85</v>
      </c>
      <c r="E485" s="4" t="s">
        <v>5</v>
      </c>
      <c r="F485" s="4" t="s">
        <v>12</v>
      </c>
      <c r="G485" s="4" t="s">
        <v>10</v>
      </c>
      <c r="H485" s="4" t="s">
        <v>10</v>
      </c>
      <c r="I485" s="14" t="s">
        <v>87</v>
      </c>
      <c r="J485" s="4" t="s">
        <v>12</v>
      </c>
      <c r="K485" s="4" t="s">
        <v>9</v>
      </c>
      <c r="L485" s="4" t="s">
        <v>12</v>
      </c>
      <c r="M485" s="4" t="s">
        <v>12</v>
      </c>
      <c r="N485" s="14" t="s">
        <v>85</v>
      </c>
      <c r="O485" s="4" t="s">
        <v>5</v>
      </c>
      <c r="P485" s="4" t="s">
        <v>12</v>
      </c>
      <c r="Q485" s="4" t="s">
        <v>10</v>
      </c>
      <c r="R485" s="4" t="s">
        <v>10</v>
      </c>
      <c r="S485" s="14" t="s">
        <v>87</v>
      </c>
      <c r="T485" s="4" t="s">
        <v>12</v>
      </c>
      <c r="U485" s="4" t="s">
        <v>12</v>
      </c>
      <c r="V485" s="4" t="s">
        <v>88</v>
      </c>
    </row>
    <row r="486" spans="1:23">
      <c r="A486" t="n">
        <v>6597</v>
      </c>
      <c r="B486" s="13" t="n">
        <v>5</v>
      </c>
      <c r="C486" s="7" t="n">
        <v>28</v>
      </c>
      <c r="D486" s="14" t="s">
        <v>3</v>
      </c>
      <c r="E486" s="40" t="n">
        <v>95</v>
      </c>
      <c r="F486" s="7" t="n">
        <v>12</v>
      </c>
      <c r="G486" s="7" t="n">
        <v>6</v>
      </c>
      <c r="H486" s="7" t="n">
        <v>11</v>
      </c>
      <c r="I486" s="14" t="s">
        <v>3</v>
      </c>
      <c r="J486" s="7" t="n">
        <v>0</v>
      </c>
      <c r="K486" s="7" t="n">
        <v>7</v>
      </c>
      <c r="L486" s="7" t="n">
        <v>4</v>
      </c>
      <c r="M486" s="7" t="n">
        <v>28</v>
      </c>
      <c r="N486" s="14" t="s">
        <v>3</v>
      </c>
      <c r="O486" s="40" t="n">
        <v>95</v>
      </c>
      <c r="P486" s="7" t="n">
        <v>15</v>
      </c>
      <c r="Q486" s="7" t="n">
        <v>6</v>
      </c>
      <c r="R486" s="7" t="n">
        <v>11</v>
      </c>
      <c r="S486" s="14" t="s">
        <v>3</v>
      </c>
      <c r="T486" s="7" t="n">
        <v>9</v>
      </c>
      <c r="U486" s="7" t="n">
        <v>1</v>
      </c>
      <c r="V486" s="16" t="n">
        <f t="normal" ca="1">A490</f>
        <v>0</v>
      </c>
    </row>
    <row r="487" spans="1:23">
      <c r="A487" t="s">
        <v>4</v>
      </c>
      <c r="B487" s="4" t="s">
        <v>5</v>
      </c>
      <c r="C487" s="4" t="s">
        <v>88</v>
      </c>
    </row>
    <row r="488" spans="1:23">
      <c r="A488" t="n">
        <v>6624</v>
      </c>
      <c r="B488" s="23" t="n">
        <v>3</v>
      </c>
      <c r="C488" s="16" t="n">
        <f t="normal" ca="1">A492</f>
        <v>0</v>
      </c>
    </row>
    <row r="489" spans="1:23">
      <c r="A489" t="s">
        <v>4</v>
      </c>
      <c r="B489" s="4" t="s">
        <v>5</v>
      </c>
      <c r="C489" s="4" t="s">
        <v>12</v>
      </c>
      <c r="D489" s="14" t="s">
        <v>85</v>
      </c>
      <c r="E489" s="4" t="s">
        <v>5</v>
      </c>
      <c r="F489" s="4" t="s">
        <v>12</v>
      </c>
      <c r="G489" s="4" t="s">
        <v>10</v>
      </c>
      <c r="H489" s="4" t="s">
        <v>10</v>
      </c>
      <c r="I489" s="14" t="s">
        <v>87</v>
      </c>
      <c r="J489" s="4" t="s">
        <v>12</v>
      </c>
      <c r="K489" s="4" t="s">
        <v>9</v>
      </c>
      <c r="L489" s="4" t="s">
        <v>12</v>
      </c>
      <c r="M489" s="4" t="s">
        <v>12</v>
      </c>
      <c r="N489" s="14" t="s">
        <v>85</v>
      </c>
      <c r="O489" s="4" t="s">
        <v>5</v>
      </c>
      <c r="P489" s="4" t="s">
        <v>12</v>
      </c>
      <c r="Q489" s="4" t="s">
        <v>10</v>
      </c>
      <c r="R489" s="4" t="s">
        <v>10</v>
      </c>
      <c r="S489" s="14" t="s">
        <v>87</v>
      </c>
      <c r="T489" s="4" t="s">
        <v>12</v>
      </c>
      <c r="U489" s="4" t="s">
        <v>12</v>
      </c>
      <c r="V489" s="4" t="s">
        <v>88</v>
      </c>
    </row>
    <row r="490" spans="1:23">
      <c r="A490" t="n">
        <v>6629</v>
      </c>
      <c r="B490" s="13" t="n">
        <v>5</v>
      </c>
      <c r="C490" s="7" t="n">
        <v>28</v>
      </c>
      <c r="D490" s="14" t="s">
        <v>3</v>
      </c>
      <c r="E490" s="40" t="n">
        <v>95</v>
      </c>
      <c r="F490" s="7" t="n">
        <v>12</v>
      </c>
      <c r="G490" s="7" t="n">
        <v>6</v>
      </c>
      <c r="H490" s="7" t="n">
        <v>11</v>
      </c>
      <c r="I490" s="14" t="s">
        <v>3</v>
      </c>
      <c r="J490" s="7" t="n">
        <v>0</v>
      </c>
      <c r="K490" s="7" t="n">
        <v>7</v>
      </c>
      <c r="L490" s="7" t="n">
        <v>2</v>
      </c>
      <c r="M490" s="7" t="n">
        <v>28</v>
      </c>
      <c r="N490" s="14" t="s">
        <v>3</v>
      </c>
      <c r="O490" s="40" t="n">
        <v>95</v>
      </c>
      <c r="P490" s="7" t="n">
        <v>15</v>
      </c>
      <c r="Q490" s="7" t="n">
        <v>6</v>
      </c>
      <c r="R490" s="7" t="n">
        <v>11</v>
      </c>
      <c r="S490" s="14" t="s">
        <v>3</v>
      </c>
      <c r="T490" s="7" t="n">
        <v>9</v>
      </c>
      <c r="U490" s="7" t="n">
        <v>1</v>
      </c>
      <c r="V490" s="16" t="n">
        <f t="normal" ca="1">A492</f>
        <v>0</v>
      </c>
    </row>
    <row r="491" spans="1:23">
      <c r="A491" t="s">
        <v>4</v>
      </c>
      <c r="B491" s="4" t="s">
        <v>5</v>
      </c>
      <c r="C491" s="4" t="s">
        <v>10</v>
      </c>
      <c r="D491" s="4" t="s">
        <v>12</v>
      </c>
      <c r="E491" s="4" t="s">
        <v>103</v>
      </c>
      <c r="F491" s="4" t="s">
        <v>12</v>
      </c>
      <c r="G491" s="4" t="s">
        <v>12</v>
      </c>
    </row>
    <row r="492" spans="1:23">
      <c r="A492" t="n">
        <v>6656</v>
      </c>
      <c r="B492" s="29" t="n">
        <v>24</v>
      </c>
      <c r="C492" s="7" t="n">
        <v>65533</v>
      </c>
      <c r="D492" s="7" t="n">
        <v>11</v>
      </c>
      <c r="E492" s="7" t="s">
        <v>118</v>
      </c>
      <c r="F492" s="7" t="n">
        <v>2</v>
      </c>
      <c r="G492" s="7" t="n">
        <v>0</v>
      </c>
    </row>
    <row r="493" spans="1:23">
      <c r="A493" t="s">
        <v>4</v>
      </c>
      <c r="B493" s="4" t="s">
        <v>5</v>
      </c>
      <c r="C493" s="4" t="s">
        <v>12</v>
      </c>
      <c r="D493" s="4" t="s">
        <v>10</v>
      </c>
      <c r="E493" s="4" t="s">
        <v>29</v>
      </c>
      <c r="F493" s="4" t="s">
        <v>10</v>
      </c>
      <c r="G493" s="4" t="s">
        <v>9</v>
      </c>
      <c r="H493" s="4" t="s">
        <v>9</v>
      </c>
      <c r="I493" s="4" t="s">
        <v>10</v>
      </c>
      <c r="J493" s="4" t="s">
        <v>10</v>
      </c>
      <c r="K493" s="4" t="s">
        <v>9</v>
      </c>
      <c r="L493" s="4" t="s">
        <v>9</v>
      </c>
      <c r="M493" s="4" t="s">
        <v>9</v>
      </c>
      <c r="N493" s="4" t="s">
        <v>9</v>
      </c>
      <c r="O493" s="4" t="s">
        <v>6</v>
      </c>
    </row>
    <row r="494" spans="1:23">
      <c r="A494" t="n">
        <v>6697</v>
      </c>
      <c r="B494" s="11" t="n">
        <v>50</v>
      </c>
      <c r="C494" s="7" t="n">
        <v>0</v>
      </c>
      <c r="D494" s="7" t="n">
        <v>12101</v>
      </c>
      <c r="E494" s="7" t="n">
        <v>1</v>
      </c>
      <c r="F494" s="7" t="n">
        <v>0</v>
      </c>
      <c r="G494" s="7" t="n">
        <v>0</v>
      </c>
      <c r="H494" s="7" t="n">
        <v>0</v>
      </c>
      <c r="I494" s="7" t="n">
        <v>0</v>
      </c>
      <c r="J494" s="7" t="n">
        <v>65533</v>
      </c>
      <c r="K494" s="7" t="n">
        <v>0</v>
      </c>
      <c r="L494" s="7" t="n">
        <v>0</v>
      </c>
      <c r="M494" s="7" t="n">
        <v>0</v>
      </c>
      <c r="N494" s="7" t="n">
        <v>0</v>
      </c>
      <c r="O494" s="7" t="s">
        <v>18</v>
      </c>
    </row>
    <row r="495" spans="1:23">
      <c r="A495" t="s">
        <v>4</v>
      </c>
      <c r="B495" s="4" t="s">
        <v>5</v>
      </c>
    </row>
    <row r="496" spans="1:23">
      <c r="A496" t="n">
        <v>6736</v>
      </c>
      <c r="B496" s="30" t="n">
        <v>28</v>
      </c>
    </row>
    <row r="497" spans="1:22">
      <c r="A497" t="s">
        <v>4</v>
      </c>
      <c r="B497" s="4" t="s">
        <v>5</v>
      </c>
      <c r="C497" s="4" t="s">
        <v>12</v>
      </c>
    </row>
    <row r="498" spans="1:22">
      <c r="A498" t="n">
        <v>6737</v>
      </c>
      <c r="B498" s="32" t="n">
        <v>27</v>
      </c>
      <c r="C498" s="7" t="n">
        <v>0</v>
      </c>
    </row>
    <row r="499" spans="1:22">
      <c r="A499" t="s">
        <v>4</v>
      </c>
      <c r="B499" s="4" t="s">
        <v>5</v>
      </c>
      <c r="C499" s="4" t="s">
        <v>10</v>
      </c>
    </row>
    <row r="500" spans="1:22">
      <c r="A500" t="n">
        <v>6739</v>
      </c>
      <c r="B500" s="37" t="n">
        <v>16</v>
      </c>
      <c r="C500" s="7" t="n">
        <v>500</v>
      </c>
    </row>
    <row r="501" spans="1:22">
      <c r="A501" t="s">
        <v>4</v>
      </c>
      <c r="B501" s="4" t="s">
        <v>5</v>
      </c>
      <c r="C501" s="4" t="s">
        <v>12</v>
      </c>
      <c r="D501" s="4" t="s">
        <v>10</v>
      </c>
      <c r="E501" s="4" t="s">
        <v>10</v>
      </c>
      <c r="F501" s="4" t="s">
        <v>10</v>
      </c>
      <c r="G501" s="4" t="s">
        <v>9</v>
      </c>
    </row>
    <row r="502" spans="1:22">
      <c r="A502" t="n">
        <v>6742</v>
      </c>
      <c r="B502" s="40" t="n">
        <v>95</v>
      </c>
      <c r="C502" s="7" t="n">
        <v>6</v>
      </c>
      <c r="D502" s="7" t="n">
        <v>6</v>
      </c>
      <c r="E502" s="7" t="n">
        <v>11</v>
      </c>
      <c r="F502" s="7" t="n">
        <v>500</v>
      </c>
      <c r="G502" s="7" t="n">
        <v>0</v>
      </c>
    </row>
    <row r="503" spans="1:22">
      <c r="A503" t="s">
        <v>4</v>
      </c>
      <c r="B503" s="4" t="s">
        <v>5</v>
      </c>
      <c r="C503" s="4" t="s">
        <v>12</v>
      </c>
      <c r="D503" s="4" t="s">
        <v>10</v>
      </c>
    </row>
    <row r="504" spans="1:22">
      <c r="A504" t="n">
        <v>6754</v>
      </c>
      <c r="B504" s="40" t="n">
        <v>95</v>
      </c>
      <c r="C504" s="7" t="n">
        <v>7</v>
      </c>
      <c r="D504" s="7" t="n">
        <v>0</v>
      </c>
    </row>
    <row r="505" spans="1:22">
      <c r="A505" t="s">
        <v>4</v>
      </c>
      <c r="B505" s="4" t="s">
        <v>5</v>
      </c>
      <c r="C505" s="4" t="s">
        <v>12</v>
      </c>
      <c r="D505" s="4" t="s">
        <v>10</v>
      </c>
    </row>
    <row r="506" spans="1:22">
      <c r="A506" t="n">
        <v>6758</v>
      </c>
      <c r="B506" s="40" t="n">
        <v>95</v>
      </c>
      <c r="C506" s="7" t="n">
        <v>9</v>
      </c>
      <c r="D506" s="7" t="n">
        <v>0</v>
      </c>
    </row>
    <row r="507" spans="1:22">
      <c r="A507" t="s">
        <v>4</v>
      </c>
      <c r="B507" s="4" t="s">
        <v>5</v>
      </c>
      <c r="C507" s="4" t="s">
        <v>12</v>
      </c>
      <c r="D507" s="4" t="s">
        <v>10</v>
      </c>
    </row>
    <row r="508" spans="1:22">
      <c r="A508" t="n">
        <v>6762</v>
      </c>
      <c r="B508" s="40" t="n">
        <v>95</v>
      </c>
      <c r="C508" s="7" t="n">
        <v>8</v>
      </c>
      <c r="D508" s="7" t="n">
        <v>0</v>
      </c>
    </row>
    <row r="509" spans="1:22">
      <c r="A509" t="s">
        <v>4</v>
      </c>
      <c r="B509" s="4" t="s">
        <v>5</v>
      </c>
      <c r="C509" s="4" t="s">
        <v>12</v>
      </c>
      <c r="D509" s="4" t="s">
        <v>10</v>
      </c>
      <c r="E509" s="4" t="s">
        <v>29</v>
      </c>
      <c r="F509" s="4" t="s">
        <v>10</v>
      </c>
      <c r="G509" s="4" t="s">
        <v>9</v>
      </c>
      <c r="H509" s="4" t="s">
        <v>9</v>
      </c>
      <c r="I509" s="4" t="s">
        <v>10</v>
      </c>
      <c r="J509" s="4" t="s">
        <v>10</v>
      </c>
      <c r="K509" s="4" t="s">
        <v>9</v>
      </c>
      <c r="L509" s="4" t="s">
        <v>9</v>
      </c>
      <c r="M509" s="4" t="s">
        <v>9</v>
      </c>
      <c r="N509" s="4" t="s">
        <v>9</v>
      </c>
      <c r="O509" s="4" t="s">
        <v>6</v>
      </c>
    </row>
    <row r="510" spans="1:22">
      <c r="A510" t="n">
        <v>6766</v>
      </c>
      <c r="B510" s="11" t="n">
        <v>50</v>
      </c>
      <c r="C510" s="7" t="n">
        <v>0</v>
      </c>
      <c r="D510" s="7" t="n">
        <v>14041</v>
      </c>
      <c r="E510" s="7" t="n">
        <v>1</v>
      </c>
      <c r="F510" s="7" t="n">
        <v>0</v>
      </c>
      <c r="G510" s="7" t="n">
        <v>0</v>
      </c>
      <c r="H510" s="7" t="n">
        <v>0</v>
      </c>
      <c r="I510" s="7" t="n">
        <v>0</v>
      </c>
      <c r="J510" s="7" t="n">
        <v>65533</v>
      </c>
      <c r="K510" s="7" t="n">
        <v>0</v>
      </c>
      <c r="L510" s="7" t="n">
        <v>0</v>
      </c>
      <c r="M510" s="7" t="n">
        <v>0</v>
      </c>
      <c r="N510" s="7" t="n">
        <v>0</v>
      </c>
      <c r="O510" s="7" t="s">
        <v>18</v>
      </c>
    </row>
    <row r="511" spans="1:22">
      <c r="A511" t="s">
        <v>4</v>
      </c>
      <c r="B511" s="4" t="s">
        <v>5</v>
      </c>
      <c r="C511" s="4" t="s">
        <v>12</v>
      </c>
      <c r="D511" s="4" t="s">
        <v>10</v>
      </c>
      <c r="E511" s="4" t="s">
        <v>10</v>
      </c>
      <c r="F511" s="4" t="s">
        <v>10</v>
      </c>
      <c r="G511" s="4" t="s">
        <v>10</v>
      </c>
      <c r="H511" s="4" t="s">
        <v>12</v>
      </c>
    </row>
    <row r="512" spans="1:22">
      <c r="A512" t="n">
        <v>6805</v>
      </c>
      <c r="B512" s="28" t="n">
        <v>25</v>
      </c>
      <c r="C512" s="7" t="n">
        <v>5</v>
      </c>
      <c r="D512" s="7" t="n">
        <v>65535</v>
      </c>
      <c r="E512" s="7" t="n">
        <v>65535</v>
      </c>
      <c r="F512" s="7" t="n">
        <v>65535</v>
      </c>
      <c r="G512" s="7" t="n">
        <v>65535</v>
      </c>
      <c r="H512" s="7" t="n">
        <v>0</v>
      </c>
    </row>
    <row r="513" spans="1:15">
      <c r="A513" t="s">
        <v>4</v>
      </c>
      <c r="B513" s="4" t="s">
        <v>5</v>
      </c>
      <c r="C513" s="4" t="s">
        <v>10</v>
      </c>
      <c r="D513" s="4" t="s">
        <v>12</v>
      </c>
      <c r="E513" s="4" t="s">
        <v>103</v>
      </c>
      <c r="F513" s="4" t="s">
        <v>12</v>
      </c>
      <c r="G513" s="4" t="s">
        <v>12</v>
      </c>
    </row>
    <row r="514" spans="1:15">
      <c r="A514" t="n">
        <v>6816</v>
      </c>
      <c r="B514" s="29" t="n">
        <v>24</v>
      </c>
      <c r="C514" s="7" t="n">
        <v>65533</v>
      </c>
      <c r="D514" s="7" t="n">
        <v>11</v>
      </c>
      <c r="E514" s="7" t="s">
        <v>119</v>
      </c>
      <c r="F514" s="7" t="n">
        <v>2</v>
      </c>
      <c r="G514" s="7" t="n">
        <v>0</v>
      </c>
    </row>
    <row r="515" spans="1:15">
      <c r="A515" t="s">
        <v>4</v>
      </c>
      <c r="B515" s="4" t="s">
        <v>5</v>
      </c>
    </row>
    <row r="516" spans="1:15">
      <c r="A516" t="n">
        <v>6853</v>
      </c>
      <c r="B516" s="30" t="n">
        <v>28</v>
      </c>
    </row>
    <row r="517" spans="1:15">
      <c r="A517" t="s">
        <v>4</v>
      </c>
      <c r="B517" s="4" t="s">
        <v>5</v>
      </c>
      <c r="C517" s="4" t="s">
        <v>12</v>
      </c>
    </row>
    <row r="518" spans="1:15">
      <c r="A518" t="n">
        <v>6854</v>
      </c>
      <c r="B518" s="32" t="n">
        <v>27</v>
      </c>
      <c r="C518" s="7" t="n">
        <v>0</v>
      </c>
    </row>
    <row r="519" spans="1:15">
      <c r="A519" t="s">
        <v>4</v>
      </c>
      <c r="B519" s="4" t="s">
        <v>5</v>
      </c>
      <c r="C519" s="4" t="s">
        <v>12</v>
      </c>
      <c r="D519" s="4" t="s">
        <v>10</v>
      </c>
      <c r="E519" s="4" t="s">
        <v>10</v>
      </c>
      <c r="F519" s="4" t="s">
        <v>10</v>
      </c>
      <c r="G519" s="4" t="s">
        <v>10</v>
      </c>
      <c r="H519" s="4" t="s">
        <v>12</v>
      </c>
    </row>
    <row r="520" spans="1:15">
      <c r="A520" t="n">
        <v>6856</v>
      </c>
      <c r="B520" s="28" t="n">
        <v>25</v>
      </c>
      <c r="C520" s="7" t="n">
        <v>5</v>
      </c>
      <c r="D520" s="7" t="n">
        <v>65535</v>
      </c>
      <c r="E520" s="7" t="n">
        <v>65535</v>
      </c>
      <c r="F520" s="7" t="n">
        <v>65535</v>
      </c>
      <c r="G520" s="7" t="n">
        <v>65535</v>
      </c>
      <c r="H520" s="7" t="n">
        <v>0</v>
      </c>
    </row>
    <row r="521" spans="1:15">
      <c r="A521" t="s">
        <v>4</v>
      </c>
      <c r="B521" s="4" t="s">
        <v>5</v>
      </c>
      <c r="C521" s="4" t="s">
        <v>10</v>
      </c>
    </row>
    <row r="522" spans="1:15">
      <c r="A522" t="n">
        <v>6867</v>
      </c>
      <c r="B522" s="37" t="n">
        <v>16</v>
      </c>
      <c r="C522" s="7" t="n">
        <v>500</v>
      </c>
    </row>
    <row r="523" spans="1:15">
      <c r="A523" t="s">
        <v>4</v>
      </c>
      <c r="B523" s="4" t="s">
        <v>5</v>
      </c>
      <c r="C523" s="4" t="s">
        <v>12</v>
      </c>
      <c r="D523" s="4" t="s">
        <v>10</v>
      </c>
      <c r="E523" s="4" t="s">
        <v>10</v>
      </c>
      <c r="F523" s="4" t="s">
        <v>10</v>
      </c>
    </row>
    <row r="524" spans="1:15">
      <c r="A524" t="n">
        <v>6870</v>
      </c>
      <c r="B524" s="44" t="n">
        <v>63</v>
      </c>
      <c r="C524" s="7" t="n">
        <v>0</v>
      </c>
      <c r="D524" s="7" t="n">
        <v>65535</v>
      </c>
      <c r="E524" s="7" t="n">
        <v>45</v>
      </c>
      <c r="F524" s="7" t="n">
        <v>0</v>
      </c>
    </row>
    <row r="525" spans="1:15">
      <c r="A525" t="s">
        <v>4</v>
      </c>
      <c r="B525" s="4" t="s">
        <v>5</v>
      </c>
      <c r="C525" s="4" t="s">
        <v>12</v>
      </c>
      <c r="D525" s="4" t="s">
        <v>10</v>
      </c>
      <c r="E525" s="4" t="s">
        <v>29</v>
      </c>
    </row>
    <row r="526" spans="1:15">
      <c r="A526" t="n">
        <v>6878</v>
      </c>
      <c r="B526" s="33" t="n">
        <v>58</v>
      </c>
      <c r="C526" s="7" t="n">
        <v>100</v>
      </c>
      <c r="D526" s="7" t="n">
        <v>1000</v>
      </c>
      <c r="E526" s="7" t="n">
        <v>1</v>
      </c>
    </row>
    <row r="527" spans="1:15">
      <c r="A527" t="s">
        <v>4</v>
      </c>
      <c r="B527" s="4" t="s">
        <v>5</v>
      </c>
      <c r="C527" s="4" t="s">
        <v>12</v>
      </c>
      <c r="D527" s="4" t="s">
        <v>10</v>
      </c>
    </row>
    <row r="528" spans="1:15">
      <c r="A528" t="n">
        <v>6886</v>
      </c>
      <c r="B528" s="33" t="n">
        <v>58</v>
      </c>
      <c r="C528" s="7" t="n">
        <v>255</v>
      </c>
      <c r="D528" s="7" t="n">
        <v>0</v>
      </c>
    </row>
    <row r="529" spans="1:8">
      <c r="A529" t="s">
        <v>4</v>
      </c>
      <c r="B529" s="4" t="s">
        <v>5</v>
      </c>
      <c r="C529" s="4" t="s">
        <v>12</v>
      </c>
    </row>
    <row r="530" spans="1:8">
      <c r="A530" t="n">
        <v>6890</v>
      </c>
      <c r="B530" s="43" t="n">
        <v>23</v>
      </c>
      <c r="C530" s="7" t="n">
        <v>0</v>
      </c>
    </row>
    <row r="531" spans="1:8">
      <c r="A531" t="s">
        <v>4</v>
      </c>
      <c r="B531" s="4" t="s">
        <v>5</v>
      </c>
    </row>
    <row r="532" spans="1:8">
      <c r="A532" t="n">
        <v>6892</v>
      </c>
      <c r="B532" s="5" t="n">
        <v>1</v>
      </c>
    </row>
    <row r="533" spans="1:8" s="3" customFormat="1" customHeight="0">
      <c r="A533" s="3" t="s">
        <v>2</v>
      </c>
      <c r="B533" s="3" t="s">
        <v>120</v>
      </c>
    </row>
    <row r="534" spans="1:8">
      <c r="A534" t="s">
        <v>4</v>
      </c>
      <c r="B534" s="4" t="s">
        <v>5</v>
      </c>
      <c r="C534" s="4" t="s">
        <v>12</v>
      </c>
      <c r="D534" s="4" t="s">
        <v>10</v>
      </c>
    </row>
    <row r="535" spans="1:8">
      <c r="A535" t="n">
        <v>6896</v>
      </c>
      <c r="B535" s="26" t="n">
        <v>22</v>
      </c>
      <c r="C535" s="7" t="n">
        <v>20</v>
      </c>
      <c r="D535" s="7" t="n">
        <v>0</v>
      </c>
    </row>
    <row r="536" spans="1:8">
      <c r="A536" t="s">
        <v>4</v>
      </c>
      <c r="B536" s="4" t="s">
        <v>5</v>
      </c>
      <c r="C536" s="4" t="s">
        <v>10</v>
      </c>
      <c r="D536" s="4" t="s">
        <v>12</v>
      </c>
      <c r="E536" s="4" t="s">
        <v>12</v>
      </c>
    </row>
    <row r="537" spans="1:8">
      <c r="A537" t="n">
        <v>6900</v>
      </c>
      <c r="B537" s="27" t="n">
        <v>104</v>
      </c>
      <c r="C537" s="7" t="n">
        <v>193</v>
      </c>
      <c r="D537" s="7" t="n">
        <v>3</v>
      </c>
      <c r="E537" s="7" t="n">
        <v>2</v>
      </c>
    </row>
    <row r="538" spans="1:8">
      <c r="A538" t="s">
        <v>4</v>
      </c>
      <c r="B538" s="4" t="s">
        <v>5</v>
      </c>
    </row>
    <row r="539" spans="1:8">
      <c r="A539" t="n">
        <v>6905</v>
      </c>
      <c r="B539" s="5" t="n">
        <v>1</v>
      </c>
    </row>
    <row r="540" spans="1:8">
      <c r="A540" t="s">
        <v>4</v>
      </c>
      <c r="B540" s="4" t="s">
        <v>5</v>
      </c>
      <c r="C540" s="4" t="s">
        <v>10</v>
      </c>
      <c r="D540" s="4" t="s">
        <v>12</v>
      </c>
      <c r="E540" s="4" t="s">
        <v>10</v>
      </c>
    </row>
    <row r="541" spans="1:8">
      <c r="A541" t="n">
        <v>6906</v>
      </c>
      <c r="B541" s="27" t="n">
        <v>104</v>
      </c>
      <c r="C541" s="7" t="n">
        <v>193</v>
      </c>
      <c r="D541" s="7" t="n">
        <v>1</v>
      </c>
      <c r="E541" s="7" t="n">
        <v>0</v>
      </c>
    </row>
    <row r="542" spans="1:8">
      <c r="A542" t="s">
        <v>4</v>
      </c>
      <c r="B542" s="4" t="s">
        <v>5</v>
      </c>
    </row>
    <row r="543" spans="1:8">
      <c r="A543" t="n">
        <v>6912</v>
      </c>
      <c r="B543" s="5" t="n">
        <v>1</v>
      </c>
    </row>
    <row r="544" spans="1:8">
      <c r="A544" t="s">
        <v>4</v>
      </c>
      <c r="B544" s="4" t="s">
        <v>5</v>
      </c>
      <c r="C544" s="4" t="s">
        <v>12</v>
      </c>
      <c r="D544" s="4" t="s">
        <v>10</v>
      </c>
      <c r="E544" s="4" t="s">
        <v>10</v>
      </c>
      <c r="F544" s="4" t="s">
        <v>10</v>
      </c>
      <c r="G544" s="4" t="s">
        <v>10</v>
      </c>
      <c r="H544" s="4" t="s">
        <v>12</v>
      </c>
    </row>
    <row r="545" spans="1:8">
      <c r="A545" t="n">
        <v>6913</v>
      </c>
      <c r="B545" s="28" t="n">
        <v>25</v>
      </c>
      <c r="C545" s="7" t="n">
        <v>5</v>
      </c>
      <c r="D545" s="7" t="n">
        <v>65535</v>
      </c>
      <c r="E545" s="7" t="n">
        <v>500</v>
      </c>
      <c r="F545" s="7" t="n">
        <v>800</v>
      </c>
      <c r="G545" s="7" t="n">
        <v>140</v>
      </c>
      <c r="H545" s="7" t="n">
        <v>0</v>
      </c>
    </row>
    <row r="546" spans="1:8">
      <c r="A546" t="s">
        <v>4</v>
      </c>
      <c r="B546" s="4" t="s">
        <v>5</v>
      </c>
      <c r="C546" s="4" t="s">
        <v>10</v>
      </c>
      <c r="D546" s="4" t="s">
        <v>12</v>
      </c>
      <c r="E546" s="4" t="s">
        <v>103</v>
      </c>
      <c r="F546" s="4" t="s">
        <v>12</v>
      </c>
      <c r="G546" s="4" t="s">
        <v>12</v>
      </c>
    </row>
    <row r="547" spans="1:8">
      <c r="A547" t="n">
        <v>6924</v>
      </c>
      <c r="B547" s="29" t="n">
        <v>24</v>
      </c>
      <c r="C547" s="7" t="n">
        <v>65533</v>
      </c>
      <c r="D547" s="7" t="n">
        <v>11</v>
      </c>
      <c r="E547" s="7" t="s">
        <v>121</v>
      </c>
      <c r="F547" s="7" t="n">
        <v>2</v>
      </c>
      <c r="G547" s="7" t="n">
        <v>0</v>
      </c>
    </row>
    <row r="548" spans="1:8">
      <c r="A548" t="s">
        <v>4</v>
      </c>
      <c r="B548" s="4" t="s">
        <v>5</v>
      </c>
    </row>
    <row r="549" spans="1:8">
      <c r="A549" t="n">
        <v>7023</v>
      </c>
      <c r="B549" s="30" t="n">
        <v>28</v>
      </c>
    </row>
    <row r="550" spans="1:8">
      <c r="A550" t="s">
        <v>4</v>
      </c>
      <c r="B550" s="4" t="s">
        <v>5</v>
      </c>
      <c r="C550" s="4" t="s">
        <v>12</v>
      </c>
      <c r="D550" s="14" t="s">
        <v>85</v>
      </c>
      <c r="E550" s="4" t="s">
        <v>5</v>
      </c>
      <c r="F550" s="4" t="s">
        <v>12</v>
      </c>
      <c r="G550" s="4" t="s">
        <v>10</v>
      </c>
      <c r="H550" s="14" t="s">
        <v>87</v>
      </c>
      <c r="I550" s="4" t="s">
        <v>12</v>
      </c>
      <c r="J550" s="14" t="s">
        <v>85</v>
      </c>
      <c r="K550" s="4" t="s">
        <v>5</v>
      </c>
      <c r="L550" s="4" t="s">
        <v>12</v>
      </c>
      <c r="M550" s="4" t="s">
        <v>10</v>
      </c>
      <c r="N550" s="14" t="s">
        <v>87</v>
      </c>
      <c r="O550" s="4" t="s">
        <v>12</v>
      </c>
      <c r="P550" s="4" t="s">
        <v>12</v>
      </c>
      <c r="Q550" s="4" t="s">
        <v>88</v>
      </c>
    </row>
    <row r="551" spans="1:8">
      <c r="A551" t="n">
        <v>7024</v>
      </c>
      <c r="B551" s="13" t="n">
        <v>5</v>
      </c>
      <c r="C551" s="7" t="n">
        <v>28</v>
      </c>
      <c r="D551" s="14" t="s">
        <v>3</v>
      </c>
      <c r="E551" s="31" t="n">
        <v>64</v>
      </c>
      <c r="F551" s="7" t="n">
        <v>5</v>
      </c>
      <c r="G551" s="7" t="n">
        <v>7</v>
      </c>
      <c r="H551" s="14" t="s">
        <v>3</v>
      </c>
      <c r="I551" s="7" t="n">
        <v>28</v>
      </c>
      <c r="J551" s="14" t="s">
        <v>3</v>
      </c>
      <c r="K551" s="31" t="n">
        <v>64</v>
      </c>
      <c r="L551" s="7" t="n">
        <v>5</v>
      </c>
      <c r="M551" s="7" t="n">
        <v>9</v>
      </c>
      <c r="N551" s="14" t="s">
        <v>3</v>
      </c>
      <c r="O551" s="7" t="n">
        <v>9</v>
      </c>
      <c r="P551" s="7" t="n">
        <v>1</v>
      </c>
      <c r="Q551" s="16" t="n">
        <f t="normal" ca="1">A637</f>
        <v>0</v>
      </c>
    </row>
    <row r="552" spans="1:8">
      <c r="A552" t="s">
        <v>4</v>
      </c>
      <c r="B552" s="4" t="s">
        <v>5</v>
      </c>
      <c r="C552" s="4" t="s">
        <v>12</v>
      </c>
    </row>
    <row r="553" spans="1:8">
      <c r="A553" t="n">
        <v>7041</v>
      </c>
      <c r="B553" s="32" t="n">
        <v>27</v>
      </c>
      <c r="C553" s="7" t="n">
        <v>0</v>
      </c>
    </row>
    <row r="554" spans="1:8">
      <c r="A554" t="s">
        <v>4</v>
      </c>
      <c r="B554" s="4" t="s">
        <v>5</v>
      </c>
      <c r="C554" s="4" t="s">
        <v>12</v>
      </c>
    </row>
    <row r="555" spans="1:8">
      <c r="A555" t="n">
        <v>7043</v>
      </c>
      <c r="B555" s="32" t="n">
        <v>27</v>
      </c>
      <c r="C555" s="7" t="n">
        <v>1</v>
      </c>
    </row>
    <row r="556" spans="1:8">
      <c r="A556" t="s">
        <v>4</v>
      </c>
      <c r="B556" s="4" t="s">
        <v>5</v>
      </c>
      <c r="C556" s="4" t="s">
        <v>12</v>
      </c>
      <c r="D556" s="4" t="s">
        <v>10</v>
      </c>
      <c r="E556" s="4" t="s">
        <v>29</v>
      </c>
    </row>
    <row r="557" spans="1:8">
      <c r="A557" t="n">
        <v>7045</v>
      </c>
      <c r="B557" s="33" t="n">
        <v>58</v>
      </c>
      <c r="C557" s="7" t="n">
        <v>0</v>
      </c>
      <c r="D557" s="7" t="n">
        <v>300</v>
      </c>
      <c r="E557" s="7" t="n">
        <v>0.300000011920929</v>
      </c>
    </row>
    <row r="558" spans="1:8">
      <c r="A558" t="s">
        <v>4</v>
      </c>
      <c r="B558" s="4" t="s">
        <v>5</v>
      </c>
      <c r="C558" s="4" t="s">
        <v>12</v>
      </c>
      <c r="D558" s="4" t="s">
        <v>10</v>
      </c>
    </row>
    <row r="559" spans="1:8">
      <c r="A559" t="n">
        <v>7053</v>
      </c>
      <c r="B559" s="33" t="n">
        <v>58</v>
      </c>
      <c r="C559" s="7" t="n">
        <v>255</v>
      </c>
      <c r="D559" s="7" t="n">
        <v>0</v>
      </c>
    </row>
    <row r="560" spans="1:8">
      <c r="A560" t="s">
        <v>4</v>
      </c>
      <c r="B560" s="4" t="s">
        <v>5</v>
      </c>
      <c r="C560" s="4" t="s">
        <v>12</v>
      </c>
      <c r="D560" s="4" t="s">
        <v>10</v>
      </c>
      <c r="E560" s="4" t="s">
        <v>10</v>
      </c>
      <c r="F560" s="4" t="s">
        <v>10</v>
      </c>
      <c r="G560" s="4" t="s">
        <v>10</v>
      </c>
      <c r="H560" s="4" t="s">
        <v>12</v>
      </c>
    </row>
    <row r="561" spans="1:17">
      <c r="A561" t="n">
        <v>7057</v>
      </c>
      <c r="B561" s="28" t="n">
        <v>25</v>
      </c>
      <c r="C561" s="7" t="n">
        <v>5</v>
      </c>
      <c r="D561" s="7" t="n">
        <v>65535</v>
      </c>
      <c r="E561" s="7" t="n">
        <v>160</v>
      </c>
      <c r="F561" s="7" t="n">
        <v>65535</v>
      </c>
      <c r="G561" s="7" t="n">
        <v>65535</v>
      </c>
      <c r="H561" s="7" t="n">
        <v>0</v>
      </c>
    </row>
    <row r="562" spans="1:17">
      <c r="A562" t="s">
        <v>4</v>
      </c>
      <c r="B562" s="4" t="s">
        <v>5</v>
      </c>
      <c r="C562" s="4" t="s">
        <v>10</v>
      </c>
      <c r="D562" s="4" t="s">
        <v>12</v>
      </c>
      <c r="E562" s="4" t="s">
        <v>12</v>
      </c>
      <c r="F562" s="4" t="s">
        <v>12</v>
      </c>
      <c r="G562" s="4" t="s">
        <v>103</v>
      </c>
      <c r="H562" s="4" t="s">
        <v>12</v>
      </c>
      <c r="I562" s="4" t="s">
        <v>12</v>
      </c>
      <c r="J562" s="4" t="s">
        <v>12</v>
      </c>
      <c r="K562" s="4" t="s">
        <v>12</v>
      </c>
    </row>
    <row r="563" spans="1:17">
      <c r="A563" t="n">
        <v>7068</v>
      </c>
      <c r="B563" s="29" t="n">
        <v>24</v>
      </c>
      <c r="C563" s="7" t="n">
        <v>65533</v>
      </c>
      <c r="D563" s="7" t="n">
        <v>11</v>
      </c>
      <c r="E563" s="7" t="n">
        <v>6</v>
      </c>
      <c r="F563" s="7" t="n">
        <v>8</v>
      </c>
      <c r="G563" s="7" t="s">
        <v>105</v>
      </c>
      <c r="H563" s="7" t="n">
        <v>6</v>
      </c>
      <c r="I563" s="7" t="n">
        <v>8</v>
      </c>
      <c r="J563" s="7" t="n">
        <v>2</v>
      </c>
      <c r="K563" s="7" t="n">
        <v>0</v>
      </c>
    </row>
    <row r="564" spans="1:17">
      <c r="A564" t="s">
        <v>4</v>
      </c>
      <c r="B564" s="4" t="s">
        <v>5</v>
      </c>
      <c r="C564" s="4" t="s">
        <v>12</v>
      </c>
      <c r="D564" s="4" t="s">
        <v>12</v>
      </c>
      <c r="E564" s="4" t="s">
        <v>9</v>
      </c>
      <c r="F564" s="4" t="s">
        <v>12</v>
      </c>
      <c r="G564" s="4" t="s">
        <v>12</v>
      </c>
    </row>
    <row r="565" spans="1:17">
      <c r="A565" t="n">
        <v>7099</v>
      </c>
      <c r="B565" s="34" t="n">
        <v>18</v>
      </c>
      <c r="C565" s="7" t="n">
        <v>0</v>
      </c>
      <c r="D565" s="7" t="n">
        <v>0</v>
      </c>
      <c r="E565" s="7" t="n">
        <v>0</v>
      </c>
      <c r="F565" s="7" t="n">
        <v>19</v>
      </c>
      <c r="G565" s="7" t="n">
        <v>1</v>
      </c>
    </row>
    <row r="566" spans="1:17">
      <c r="A566" t="s">
        <v>4</v>
      </c>
      <c r="B566" s="4" t="s">
        <v>5</v>
      </c>
      <c r="C566" s="4" t="s">
        <v>12</v>
      </c>
      <c r="D566" s="4" t="s">
        <v>12</v>
      </c>
      <c r="E566" s="4" t="s">
        <v>10</v>
      </c>
      <c r="F566" s="4" t="s">
        <v>29</v>
      </c>
    </row>
    <row r="567" spans="1:17">
      <c r="A567" t="n">
        <v>7108</v>
      </c>
      <c r="B567" s="35" t="n">
        <v>107</v>
      </c>
      <c r="C567" s="7" t="n">
        <v>0</v>
      </c>
      <c r="D567" s="7" t="n">
        <v>0</v>
      </c>
      <c r="E567" s="7" t="n">
        <v>0</v>
      </c>
      <c r="F567" s="7" t="n">
        <v>32</v>
      </c>
    </row>
    <row r="568" spans="1:17">
      <c r="A568" t="s">
        <v>4</v>
      </c>
      <c r="B568" s="4" t="s">
        <v>5</v>
      </c>
      <c r="C568" s="4" t="s">
        <v>12</v>
      </c>
      <c r="D568" s="4" t="s">
        <v>12</v>
      </c>
      <c r="E568" s="4" t="s">
        <v>6</v>
      </c>
      <c r="F568" s="4" t="s">
        <v>10</v>
      </c>
    </row>
    <row r="569" spans="1:17">
      <c r="A569" t="n">
        <v>7117</v>
      </c>
      <c r="B569" s="35" t="n">
        <v>107</v>
      </c>
      <c r="C569" s="7" t="n">
        <v>1</v>
      </c>
      <c r="D569" s="7" t="n">
        <v>0</v>
      </c>
      <c r="E569" s="7" t="s">
        <v>106</v>
      </c>
      <c r="F569" s="7" t="n">
        <v>1</v>
      </c>
    </row>
    <row r="570" spans="1:17">
      <c r="A570" t="s">
        <v>4</v>
      </c>
      <c r="B570" s="4" t="s">
        <v>5</v>
      </c>
      <c r="C570" s="4" t="s">
        <v>12</v>
      </c>
      <c r="D570" s="4" t="s">
        <v>12</v>
      </c>
      <c r="E570" s="4" t="s">
        <v>6</v>
      </c>
      <c r="F570" s="4" t="s">
        <v>10</v>
      </c>
    </row>
    <row r="571" spans="1:17">
      <c r="A571" t="n">
        <v>7126</v>
      </c>
      <c r="B571" s="35" t="n">
        <v>107</v>
      </c>
      <c r="C571" s="7" t="n">
        <v>1</v>
      </c>
      <c r="D571" s="7" t="n">
        <v>0</v>
      </c>
      <c r="E571" s="7" t="s">
        <v>107</v>
      </c>
      <c r="F571" s="7" t="n">
        <v>2</v>
      </c>
    </row>
    <row r="572" spans="1:17">
      <c r="A572" t="s">
        <v>4</v>
      </c>
      <c r="B572" s="4" t="s">
        <v>5</v>
      </c>
      <c r="C572" s="4" t="s">
        <v>12</v>
      </c>
      <c r="D572" s="4" t="s">
        <v>12</v>
      </c>
      <c r="E572" s="4" t="s">
        <v>12</v>
      </c>
      <c r="F572" s="4" t="s">
        <v>10</v>
      </c>
      <c r="G572" s="4" t="s">
        <v>10</v>
      </c>
      <c r="H572" s="4" t="s">
        <v>12</v>
      </c>
    </row>
    <row r="573" spans="1:17">
      <c r="A573" t="n">
        <v>7134</v>
      </c>
      <c r="B573" s="35" t="n">
        <v>107</v>
      </c>
      <c r="C573" s="7" t="n">
        <v>2</v>
      </c>
      <c r="D573" s="7" t="n">
        <v>0</v>
      </c>
      <c r="E573" s="7" t="n">
        <v>1</v>
      </c>
      <c r="F573" s="7" t="n">
        <v>65535</v>
      </c>
      <c r="G573" s="7" t="n">
        <v>65535</v>
      </c>
      <c r="H573" s="7" t="n">
        <v>0</v>
      </c>
    </row>
    <row r="574" spans="1:17">
      <c r="A574" t="s">
        <v>4</v>
      </c>
      <c r="B574" s="4" t="s">
        <v>5</v>
      </c>
      <c r="C574" s="4" t="s">
        <v>12</v>
      </c>
      <c r="D574" s="4" t="s">
        <v>12</v>
      </c>
      <c r="E574" s="4" t="s">
        <v>12</v>
      </c>
    </row>
    <row r="575" spans="1:17">
      <c r="A575" t="n">
        <v>7143</v>
      </c>
      <c r="B575" s="35" t="n">
        <v>107</v>
      </c>
      <c r="C575" s="7" t="n">
        <v>4</v>
      </c>
      <c r="D575" s="7" t="n">
        <v>0</v>
      </c>
      <c r="E575" s="7" t="n">
        <v>0</v>
      </c>
    </row>
    <row r="576" spans="1:17">
      <c r="A576" t="s">
        <v>4</v>
      </c>
      <c r="B576" s="4" t="s">
        <v>5</v>
      </c>
      <c r="C576" s="4" t="s">
        <v>12</v>
      </c>
      <c r="D576" s="4" t="s">
        <v>12</v>
      </c>
    </row>
    <row r="577" spans="1:11">
      <c r="A577" t="n">
        <v>7147</v>
      </c>
      <c r="B577" s="35" t="n">
        <v>107</v>
      </c>
      <c r="C577" s="7" t="n">
        <v>3</v>
      </c>
      <c r="D577" s="7" t="n">
        <v>0</v>
      </c>
    </row>
    <row r="578" spans="1:11">
      <c r="A578" t="s">
        <v>4</v>
      </c>
      <c r="B578" s="4" t="s">
        <v>5</v>
      </c>
      <c r="C578" s="4" t="s">
        <v>12</v>
      </c>
    </row>
    <row r="579" spans="1:11">
      <c r="A579" t="n">
        <v>7150</v>
      </c>
      <c r="B579" s="32" t="n">
        <v>27</v>
      </c>
      <c r="C579" s="7" t="n">
        <v>0</v>
      </c>
    </row>
    <row r="580" spans="1:11">
      <c r="A580" t="s">
        <v>4</v>
      </c>
      <c r="B580" s="4" t="s">
        <v>5</v>
      </c>
      <c r="C580" s="4" t="s">
        <v>12</v>
      </c>
      <c r="D580" s="4" t="s">
        <v>10</v>
      </c>
      <c r="E580" s="4" t="s">
        <v>10</v>
      </c>
      <c r="F580" s="4" t="s">
        <v>10</v>
      </c>
      <c r="G580" s="4" t="s">
        <v>10</v>
      </c>
      <c r="H580" s="4" t="s">
        <v>12</v>
      </c>
    </row>
    <row r="581" spans="1:11">
      <c r="A581" t="n">
        <v>7152</v>
      </c>
      <c r="B581" s="28" t="n">
        <v>25</v>
      </c>
      <c r="C581" s="7" t="n">
        <v>5</v>
      </c>
      <c r="D581" s="7" t="n">
        <v>65535</v>
      </c>
      <c r="E581" s="7" t="n">
        <v>65535</v>
      </c>
      <c r="F581" s="7" t="n">
        <v>65535</v>
      </c>
      <c r="G581" s="7" t="n">
        <v>65535</v>
      </c>
      <c r="H581" s="7" t="n">
        <v>0</v>
      </c>
    </row>
    <row r="582" spans="1:11">
      <c r="A582" t="s">
        <v>4</v>
      </c>
      <c r="B582" s="4" t="s">
        <v>5</v>
      </c>
      <c r="C582" s="4" t="s">
        <v>12</v>
      </c>
      <c r="D582" s="4" t="s">
        <v>12</v>
      </c>
      <c r="E582" s="4" t="s">
        <v>12</v>
      </c>
      <c r="F582" s="4" t="s">
        <v>12</v>
      </c>
      <c r="G582" s="4" t="s">
        <v>10</v>
      </c>
      <c r="H582" s="4" t="s">
        <v>88</v>
      </c>
      <c r="I582" s="4" t="s">
        <v>88</v>
      </c>
    </row>
    <row r="583" spans="1:11">
      <c r="A583" t="n">
        <v>7163</v>
      </c>
      <c r="B583" s="36" t="n">
        <v>6</v>
      </c>
      <c r="C583" s="7" t="n">
        <v>35</v>
      </c>
      <c r="D583" s="7" t="n">
        <v>0</v>
      </c>
      <c r="E583" s="7" t="n">
        <v>1</v>
      </c>
      <c r="F583" s="7" t="n">
        <v>1</v>
      </c>
      <c r="G583" s="7" t="n">
        <v>1</v>
      </c>
      <c r="H583" s="16" t="n">
        <f t="normal" ca="1">A585</f>
        <v>0</v>
      </c>
      <c r="I583" s="16" t="n">
        <f t="normal" ca="1">A615</f>
        <v>0</v>
      </c>
    </row>
    <row r="584" spans="1:11">
      <c r="A584" t="s">
        <v>4</v>
      </c>
      <c r="B584" s="4" t="s">
        <v>5</v>
      </c>
      <c r="C584" s="4" t="s">
        <v>12</v>
      </c>
      <c r="D584" s="4" t="s">
        <v>10</v>
      </c>
      <c r="E584" s="4" t="s">
        <v>29</v>
      </c>
    </row>
    <row r="585" spans="1:11">
      <c r="A585" t="n">
        <v>7178</v>
      </c>
      <c r="B585" s="33" t="n">
        <v>58</v>
      </c>
      <c r="C585" s="7" t="n">
        <v>100</v>
      </c>
      <c r="D585" s="7" t="n">
        <v>300</v>
      </c>
      <c r="E585" s="7" t="n">
        <v>0.300000011920929</v>
      </c>
    </row>
    <row r="586" spans="1:11">
      <c r="A586" t="s">
        <v>4</v>
      </c>
      <c r="B586" s="4" t="s">
        <v>5</v>
      </c>
      <c r="C586" s="4" t="s">
        <v>12</v>
      </c>
      <c r="D586" s="4" t="s">
        <v>10</v>
      </c>
    </row>
    <row r="587" spans="1:11">
      <c r="A587" t="n">
        <v>7186</v>
      </c>
      <c r="B587" s="33" t="n">
        <v>58</v>
      </c>
      <c r="C587" s="7" t="n">
        <v>255</v>
      </c>
      <c r="D587" s="7" t="n">
        <v>0</v>
      </c>
    </row>
    <row r="588" spans="1:11">
      <c r="A588" t="s">
        <v>4</v>
      </c>
      <c r="B588" s="4" t="s">
        <v>5</v>
      </c>
      <c r="C588" s="4" t="s">
        <v>10</v>
      </c>
    </row>
    <row r="589" spans="1:11">
      <c r="A589" t="n">
        <v>7190</v>
      </c>
      <c r="B589" s="37" t="n">
        <v>16</v>
      </c>
      <c r="C589" s="7" t="n">
        <v>500</v>
      </c>
    </row>
    <row r="590" spans="1:11">
      <c r="A590" t="s">
        <v>4</v>
      </c>
      <c r="B590" s="4" t="s">
        <v>5</v>
      </c>
      <c r="C590" s="4" t="s">
        <v>6</v>
      </c>
      <c r="D590" s="4" t="s">
        <v>6</v>
      </c>
    </row>
    <row r="591" spans="1:11">
      <c r="A591" t="n">
        <v>7193</v>
      </c>
      <c r="B591" s="38" t="n">
        <v>70</v>
      </c>
      <c r="C591" s="7" t="s">
        <v>42</v>
      </c>
      <c r="D591" s="7" t="s">
        <v>108</v>
      </c>
    </row>
    <row r="592" spans="1:11">
      <c r="A592" t="s">
        <v>4</v>
      </c>
      <c r="B592" s="4" t="s">
        <v>5</v>
      </c>
      <c r="C592" s="4" t="s">
        <v>10</v>
      </c>
    </row>
    <row r="593" spans="1:9">
      <c r="A593" t="n">
        <v>7206</v>
      </c>
      <c r="B593" s="37" t="n">
        <v>16</v>
      </c>
      <c r="C593" s="7" t="n">
        <v>1200</v>
      </c>
    </row>
    <row r="594" spans="1:9">
      <c r="A594" t="s">
        <v>4</v>
      </c>
      <c r="B594" s="4" t="s">
        <v>5</v>
      </c>
      <c r="C594" s="4" t="s">
        <v>12</v>
      </c>
    </row>
    <row r="595" spans="1:9">
      <c r="A595" t="n">
        <v>7209</v>
      </c>
      <c r="B595" s="31" t="n">
        <v>64</v>
      </c>
      <c r="C595" s="7" t="n">
        <v>14</v>
      </c>
    </row>
    <row r="596" spans="1:9">
      <c r="A596" t="s">
        <v>4</v>
      </c>
      <c r="B596" s="4" t="s">
        <v>5</v>
      </c>
    </row>
    <row r="597" spans="1:9">
      <c r="A597" t="n">
        <v>7211</v>
      </c>
      <c r="B597" s="5" t="n">
        <v>1</v>
      </c>
    </row>
    <row r="598" spans="1:9">
      <c r="A598" t="s">
        <v>4</v>
      </c>
      <c r="B598" s="4" t="s">
        <v>5</v>
      </c>
      <c r="C598" s="4" t="s">
        <v>12</v>
      </c>
      <c r="D598" s="4" t="s">
        <v>12</v>
      </c>
      <c r="E598" s="4" t="s">
        <v>12</v>
      </c>
      <c r="F598" s="4" t="s">
        <v>12</v>
      </c>
    </row>
    <row r="599" spans="1:9">
      <c r="A599" t="n">
        <v>7212</v>
      </c>
      <c r="B599" s="39" t="n">
        <v>14</v>
      </c>
      <c r="C599" s="7" t="n">
        <v>0</v>
      </c>
      <c r="D599" s="7" t="n">
        <v>16</v>
      </c>
      <c r="E599" s="7" t="n">
        <v>0</v>
      </c>
      <c r="F599" s="7" t="n">
        <v>0</v>
      </c>
    </row>
    <row r="600" spans="1:9">
      <c r="A600" t="s">
        <v>4</v>
      </c>
      <c r="B600" s="4" t="s">
        <v>5</v>
      </c>
      <c r="C600" s="4" t="s">
        <v>12</v>
      </c>
    </row>
    <row r="601" spans="1:9">
      <c r="A601" t="n">
        <v>7217</v>
      </c>
      <c r="B601" s="31" t="n">
        <v>64</v>
      </c>
      <c r="C601" s="7" t="n">
        <v>18</v>
      </c>
    </row>
    <row r="602" spans="1:9">
      <c r="A602" t="s">
        <v>4</v>
      </c>
      <c r="B602" s="4" t="s">
        <v>5</v>
      </c>
      <c r="C602" s="4" t="s">
        <v>12</v>
      </c>
      <c r="D602" s="4" t="s">
        <v>10</v>
      </c>
    </row>
    <row r="603" spans="1:9">
      <c r="A603" t="n">
        <v>7219</v>
      </c>
      <c r="B603" s="31" t="n">
        <v>64</v>
      </c>
      <c r="C603" s="7" t="n">
        <v>0</v>
      </c>
      <c r="D603" s="7" t="n">
        <v>7</v>
      </c>
    </row>
    <row r="604" spans="1:9">
      <c r="A604" t="s">
        <v>4</v>
      </c>
      <c r="B604" s="4" t="s">
        <v>5</v>
      </c>
      <c r="C604" s="4" t="s">
        <v>12</v>
      </c>
      <c r="D604" s="4" t="s">
        <v>10</v>
      </c>
    </row>
    <row r="605" spans="1:9">
      <c r="A605" t="n">
        <v>7223</v>
      </c>
      <c r="B605" s="31" t="n">
        <v>64</v>
      </c>
      <c r="C605" s="7" t="n">
        <v>0</v>
      </c>
      <c r="D605" s="7" t="n">
        <v>9</v>
      </c>
    </row>
    <row r="606" spans="1:9">
      <c r="A606" t="s">
        <v>4</v>
      </c>
      <c r="B606" s="4" t="s">
        <v>5</v>
      </c>
      <c r="C606" s="4" t="s">
        <v>12</v>
      </c>
      <c r="D606" s="4" t="s">
        <v>10</v>
      </c>
      <c r="E606" s="4" t="s">
        <v>10</v>
      </c>
      <c r="F606" s="4" t="s">
        <v>12</v>
      </c>
      <c r="G606" s="4" t="s">
        <v>9</v>
      </c>
    </row>
    <row r="607" spans="1:9">
      <c r="A607" t="n">
        <v>7227</v>
      </c>
      <c r="B607" s="40" t="n">
        <v>95</v>
      </c>
      <c r="C607" s="7" t="n">
        <v>0</v>
      </c>
      <c r="D607" s="7" t="n">
        <v>7</v>
      </c>
      <c r="E607" s="7" t="n">
        <v>9</v>
      </c>
      <c r="F607" s="7" t="n">
        <v>255</v>
      </c>
      <c r="G607" s="7" t="n">
        <v>0</v>
      </c>
    </row>
    <row r="608" spans="1:9">
      <c r="A608" t="s">
        <v>4</v>
      </c>
      <c r="B608" s="4" t="s">
        <v>5</v>
      </c>
      <c r="C608" s="4" t="s">
        <v>9</v>
      </c>
    </row>
    <row r="609" spans="1:7">
      <c r="A609" t="n">
        <v>7238</v>
      </c>
      <c r="B609" s="41" t="n">
        <v>15</v>
      </c>
      <c r="C609" s="7" t="n">
        <v>4096</v>
      </c>
    </row>
    <row r="610" spans="1:7">
      <c r="A610" t="s">
        <v>4</v>
      </c>
      <c r="B610" s="4" t="s">
        <v>5</v>
      </c>
      <c r="C610" s="4" t="s">
        <v>12</v>
      </c>
      <c r="D610" s="4" t="s">
        <v>9</v>
      </c>
      <c r="E610" s="4" t="s">
        <v>12</v>
      </c>
      <c r="F610" s="4" t="s">
        <v>12</v>
      </c>
      <c r="G610" s="4" t="s">
        <v>9</v>
      </c>
      <c r="H610" s="4" t="s">
        <v>12</v>
      </c>
      <c r="I610" s="4" t="s">
        <v>9</v>
      </c>
      <c r="J610" s="4" t="s">
        <v>12</v>
      </c>
    </row>
    <row r="611" spans="1:7">
      <c r="A611" t="n">
        <v>7243</v>
      </c>
      <c r="B611" s="42" t="n">
        <v>33</v>
      </c>
      <c r="C611" s="7" t="n">
        <v>0</v>
      </c>
      <c r="D611" s="7" t="n">
        <v>4</v>
      </c>
      <c r="E611" s="7" t="n">
        <v>0</v>
      </c>
      <c r="F611" s="7" t="n">
        <v>0</v>
      </c>
      <c r="G611" s="7" t="n">
        <v>-1</v>
      </c>
      <c r="H611" s="7" t="n">
        <v>0</v>
      </c>
      <c r="I611" s="7" t="n">
        <v>-1</v>
      </c>
      <c r="J611" s="7" t="n">
        <v>0</v>
      </c>
    </row>
    <row r="612" spans="1:7">
      <c r="A612" t="s">
        <v>4</v>
      </c>
      <c r="B612" s="4" t="s">
        <v>5</v>
      </c>
      <c r="C612" s="4" t="s">
        <v>88</v>
      </c>
    </row>
    <row r="613" spans="1:7">
      <c r="A613" t="n">
        <v>7261</v>
      </c>
      <c r="B613" s="23" t="n">
        <v>3</v>
      </c>
      <c r="C613" s="16" t="n">
        <f t="normal" ca="1">A635</f>
        <v>0</v>
      </c>
    </row>
    <row r="614" spans="1:7">
      <c r="A614" t="s">
        <v>4</v>
      </c>
      <c r="B614" s="4" t="s">
        <v>5</v>
      </c>
      <c r="C614" s="4" t="s">
        <v>12</v>
      </c>
      <c r="D614" s="4" t="s">
        <v>10</v>
      </c>
      <c r="E614" s="4" t="s">
        <v>29</v>
      </c>
    </row>
    <row r="615" spans="1:7">
      <c r="A615" t="n">
        <v>7266</v>
      </c>
      <c r="B615" s="33" t="n">
        <v>58</v>
      </c>
      <c r="C615" s="7" t="n">
        <v>100</v>
      </c>
      <c r="D615" s="7" t="n">
        <v>300</v>
      </c>
      <c r="E615" s="7" t="n">
        <v>0.300000011920929</v>
      </c>
    </row>
    <row r="616" spans="1:7">
      <c r="A616" t="s">
        <v>4</v>
      </c>
      <c r="B616" s="4" t="s">
        <v>5</v>
      </c>
      <c r="C616" s="4" t="s">
        <v>12</v>
      </c>
      <c r="D616" s="4" t="s">
        <v>10</v>
      </c>
    </row>
    <row r="617" spans="1:7">
      <c r="A617" t="n">
        <v>7274</v>
      </c>
      <c r="B617" s="33" t="n">
        <v>58</v>
      </c>
      <c r="C617" s="7" t="n">
        <v>255</v>
      </c>
      <c r="D617" s="7" t="n">
        <v>0</v>
      </c>
    </row>
    <row r="618" spans="1:7">
      <c r="A618" t="s">
        <v>4</v>
      </c>
      <c r="B618" s="4" t="s">
        <v>5</v>
      </c>
      <c r="C618" s="4" t="s">
        <v>12</v>
      </c>
      <c r="D618" s="4" t="s">
        <v>6</v>
      </c>
    </row>
    <row r="619" spans="1:7">
      <c r="A619" t="n">
        <v>7278</v>
      </c>
      <c r="B619" s="8" t="n">
        <v>2</v>
      </c>
      <c r="C619" s="7" t="n">
        <v>10</v>
      </c>
      <c r="D619" s="7" t="s">
        <v>109</v>
      </c>
    </row>
    <row r="620" spans="1:7">
      <c r="A620" t="s">
        <v>4</v>
      </c>
      <c r="B620" s="4" t="s">
        <v>5</v>
      </c>
      <c r="C620" s="4" t="s">
        <v>10</v>
      </c>
    </row>
    <row r="621" spans="1:7">
      <c r="A621" t="n">
        <v>7301</v>
      </c>
      <c r="B621" s="37" t="n">
        <v>16</v>
      </c>
      <c r="C621" s="7" t="n">
        <v>0</v>
      </c>
    </row>
    <row r="622" spans="1:7">
      <c r="A622" t="s">
        <v>4</v>
      </c>
      <c r="B622" s="4" t="s">
        <v>5</v>
      </c>
      <c r="C622" s="4" t="s">
        <v>12</v>
      </c>
      <c r="D622" s="4" t="s">
        <v>6</v>
      </c>
    </row>
    <row r="623" spans="1:7">
      <c r="A623" t="n">
        <v>7304</v>
      </c>
      <c r="B623" s="8" t="n">
        <v>2</v>
      </c>
      <c r="C623" s="7" t="n">
        <v>10</v>
      </c>
      <c r="D623" s="7" t="s">
        <v>110</v>
      </c>
    </row>
    <row r="624" spans="1:7">
      <c r="A624" t="s">
        <v>4</v>
      </c>
      <c r="B624" s="4" t="s">
        <v>5</v>
      </c>
      <c r="C624" s="4" t="s">
        <v>10</v>
      </c>
    </row>
    <row r="625" spans="1:10">
      <c r="A625" t="n">
        <v>7322</v>
      </c>
      <c r="B625" s="37" t="n">
        <v>16</v>
      </c>
      <c r="C625" s="7" t="n">
        <v>0</v>
      </c>
    </row>
    <row r="626" spans="1:10">
      <c r="A626" t="s">
        <v>4</v>
      </c>
      <c r="B626" s="4" t="s">
        <v>5</v>
      </c>
      <c r="C626" s="4" t="s">
        <v>12</v>
      </c>
      <c r="D626" s="4" t="s">
        <v>6</v>
      </c>
    </row>
    <row r="627" spans="1:10">
      <c r="A627" t="n">
        <v>7325</v>
      </c>
      <c r="B627" s="8" t="n">
        <v>2</v>
      </c>
      <c r="C627" s="7" t="n">
        <v>10</v>
      </c>
      <c r="D627" s="7" t="s">
        <v>111</v>
      </c>
    </row>
    <row r="628" spans="1:10">
      <c r="A628" t="s">
        <v>4</v>
      </c>
      <c r="B628" s="4" t="s">
        <v>5</v>
      </c>
      <c r="C628" s="4" t="s">
        <v>10</v>
      </c>
    </row>
    <row r="629" spans="1:10">
      <c r="A629" t="n">
        <v>7344</v>
      </c>
      <c r="B629" s="37" t="n">
        <v>16</v>
      </c>
      <c r="C629" s="7" t="n">
        <v>0</v>
      </c>
    </row>
    <row r="630" spans="1:10">
      <c r="A630" t="s">
        <v>4</v>
      </c>
      <c r="B630" s="4" t="s">
        <v>5</v>
      </c>
      <c r="C630" s="4" t="s">
        <v>12</v>
      </c>
    </row>
    <row r="631" spans="1:10">
      <c r="A631" t="n">
        <v>7347</v>
      </c>
      <c r="B631" s="43" t="n">
        <v>23</v>
      </c>
      <c r="C631" s="7" t="n">
        <v>20</v>
      </c>
    </row>
    <row r="632" spans="1:10">
      <c r="A632" t="s">
        <v>4</v>
      </c>
      <c r="B632" s="4" t="s">
        <v>5</v>
      </c>
      <c r="C632" s="4" t="s">
        <v>88</v>
      </c>
    </row>
    <row r="633" spans="1:10">
      <c r="A633" t="n">
        <v>7349</v>
      </c>
      <c r="B633" s="23" t="n">
        <v>3</v>
      </c>
      <c r="C633" s="16" t="n">
        <f t="normal" ca="1">A635</f>
        <v>0</v>
      </c>
    </row>
    <row r="634" spans="1:10">
      <c r="A634" t="s">
        <v>4</v>
      </c>
      <c r="B634" s="4" t="s">
        <v>5</v>
      </c>
      <c r="C634" s="4" t="s">
        <v>88</v>
      </c>
    </row>
    <row r="635" spans="1:10">
      <c r="A635" t="n">
        <v>7354</v>
      </c>
      <c r="B635" s="23" t="n">
        <v>3</v>
      </c>
      <c r="C635" s="16" t="n">
        <f t="normal" ca="1">A663</f>
        <v>0</v>
      </c>
    </row>
    <row r="636" spans="1:10">
      <c r="A636" t="s">
        <v>4</v>
      </c>
      <c r="B636" s="4" t="s">
        <v>5</v>
      </c>
      <c r="C636" s="4" t="s">
        <v>12</v>
      </c>
      <c r="D636" s="4" t="s">
        <v>10</v>
      </c>
      <c r="E636" s="4" t="s">
        <v>10</v>
      </c>
      <c r="F636" s="4" t="s">
        <v>10</v>
      </c>
      <c r="G636" s="4" t="s">
        <v>10</v>
      </c>
      <c r="H636" s="4" t="s">
        <v>12</v>
      </c>
    </row>
    <row r="637" spans="1:10">
      <c r="A637" t="n">
        <v>7359</v>
      </c>
      <c r="B637" s="28" t="n">
        <v>25</v>
      </c>
      <c r="C637" s="7" t="n">
        <v>5</v>
      </c>
      <c r="D637" s="7" t="n">
        <v>65535</v>
      </c>
      <c r="E637" s="7" t="n">
        <v>500</v>
      </c>
      <c r="F637" s="7" t="n">
        <v>800</v>
      </c>
      <c r="G637" s="7" t="n">
        <v>140</v>
      </c>
      <c r="H637" s="7" t="n">
        <v>0</v>
      </c>
    </row>
    <row r="638" spans="1:10">
      <c r="A638" t="s">
        <v>4</v>
      </c>
      <c r="B638" s="4" t="s">
        <v>5</v>
      </c>
      <c r="C638" s="4" t="s">
        <v>10</v>
      </c>
      <c r="D638" s="4" t="s">
        <v>12</v>
      </c>
      <c r="E638" s="4" t="s">
        <v>103</v>
      </c>
      <c r="F638" s="4" t="s">
        <v>12</v>
      </c>
      <c r="G638" s="4" t="s">
        <v>12</v>
      </c>
    </row>
    <row r="639" spans="1:10">
      <c r="A639" t="n">
        <v>7370</v>
      </c>
      <c r="B639" s="29" t="n">
        <v>24</v>
      </c>
      <c r="C639" s="7" t="n">
        <v>65533</v>
      </c>
      <c r="D639" s="7" t="n">
        <v>11</v>
      </c>
      <c r="E639" s="7" t="s">
        <v>122</v>
      </c>
      <c r="F639" s="7" t="n">
        <v>2</v>
      </c>
      <c r="G639" s="7" t="n">
        <v>0</v>
      </c>
    </row>
    <row r="640" spans="1:10">
      <c r="A640" t="s">
        <v>4</v>
      </c>
      <c r="B640" s="4" t="s">
        <v>5</v>
      </c>
    </row>
    <row r="641" spans="1:8">
      <c r="A641" t="n">
        <v>7547</v>
      </c>
      <c r="B641" s="30" t="n">
        <v>28</v>
      </c>
    </row>
    <row r="642" spans="1:8">
      <c r="A642" t="s">
        <v>4</v>
      </c>
      <c r="B642" s="4" t="s">
        <v>5</v>
      </c>
      <c r="C642" s="4" t="s">
        <v>12</v>
      </c>
    </row>
    <row r="643" spans="1:8">
      <c r="A643" t="n">
        <v>7548</v>
      </c>
      <c r="B643" s="32" t="n">
        <v>27</v>
      </c>
      <c r="C643" s="7" t="n">
        <v>0</v>
      </c>
    </row>
    <row r="644" spans="1:8">
      <c r="A644" t="s">
        <v>4</v>
      </c>
      <c r="B644" s="4" t="s">
        <v>5</v>
      </c>
      <c r="C644" s="4" t="s">
        <v>12</v>
      </c>
    </row>
    <row r="645" spans="1:8">
      <c r="A645" t="n">
        <v>7550</v>
      </c>
      <c r="B645" s="32" t="n">
        <v>27</v>
      </c>
      <c r="C645" s="7" t="n">
        <v>1</v>
      </c>
    </row>
    <row r="646" spans="1:8">
      <c r="A646" t="s">
        <v>4</v>
      </c>
      <c r="B646" s="4" t="s">
        <v>5</v>
      </c>
      <c r="C646" s="4" t="s">
        <v>12</v>
      </c>
      <c r="D646" s="4" t="s">
        <v>10</v>
      </c>
      <c r="E646" s="4" t="s">
        <v>10</v>
      </c>
      <c r="F646" s="4" t="s">
        <v>10</v>
      </c>
      <c r="G646" s="4" t="s">
        <v>10</v>
      </c>
      <c r="H646" s="4" t="s">
        <v>12</v>
      </c>
    </row>
    <row r="647" spans="1:8">
      <c r="A647" t="n">
        <v>7552</v>
      </c>
      <c r="B647" s="28" t="n">
        <v>25</v>
      </c>
      <c r="C647" s="7" t="n">
        <v>5</v>
      </c>
      <c r="D647" s="7" t="n">
        <v>65535</v>
      </c>
      <c r="E647" s="7" t="n">
        <v>65535</v>
      </c>
      <c r="F647" s="7" t="n">
        <v>65535</v>
      </c>
      <c r="G647" s="7" t="n">
        <v>65535</v>
      </c>
      <c r="H647" s="7" t="n">
        <v>0</v>
      </c>
    </row>
    <row r="648" spans="1:8">
      <c r="A648" t="s">
        <v>4</v>
      </c>
      <c r="B648" s="4" t="s">
        <v>5</v>
      </c>
      <c r="C648" s="4" t="s">
        <v>12</v>
      </c>
      <c r="D648" s="4" t="s">
        <v>6</v>
      </c>
    </row>
    <row r="649" spans="1:8">
      <c r="A649" t="n">
        <v>7563</v>
      </c>
      <c r="B649" s="8" t="n">
        <v>2</v>
      </c>
      <c r="C649" s="7" t="n">
        <v>10</v>
      </c>
      <c r="D649" s="7" t="s">
        <v>109</v>
      </c>
    </row>
    <row r="650" spans="1:8">
      <c r="A650" t="s">
        <v>4</v>
      </c>
      <c r="B650" s="4" t="s">
        <v>5</v>
      </c>
      <c r="C650" s="4" t="s">
        <v>10</v>
      </c>
    </row>
    <row r="651" spans="1:8">
      <c r="A651" t="n">
        <v>7586</v>
      </c>
      <c r="B651" s="37" t="n">
        <v>16</v>
      </c>
      <c r="C651" s="7" t="n">
        <v>0</v>
      </c>
    </row>
    <row r="652" spans="1:8">
      <c r="A652" t="s">
        <v>4</v>
      </c>
      <c r="B652" s="4" t="s">
        <v>5</v>
      </c>
      <c r="C652" s="4" t="s">
        <v>12</v>
      </c>
      <c r="D652" s="4" t="s">
        <v>6</v>
      </c>
    </row>
    <row r="653" spans="1:8">
      <c r="A653" t="n">
        <v>7589</v>
      </c>
      <c r="B653" s="8" t="n">
        <v>2</v>
      </c>
      <c r="C653" s="7" t="n">
        <v>10</v>
      </c>
      <c r="D653" s="7" t="s">
        <v>110</v>
      </c>
    </row>
    <row r="654" spans="1:8">
      <c r="A654" t="s">
        <v>4</v>
      </c>
      <c r="B654" s="4" t="s">
        <v>5</v>
      </c>
      <c r="C654" s="4" t="s">
        <v>10</v>
      </c>
    </row>
    <row r="655" spans="1:8">
      <c r="A655" t="n">
        <v>7607</v>
      </c>
      <c r="B655" s="37" t="n">
        <v>16</v>
      </c>
      <c r="C655" s="7" t="n">
        <v>0</v>
      </c>
    </row>
    <row r="656" spans="1:8">
      <c r="A656" t="s">
        <v>4</v>
      </c>
      <c r="B656" s="4" t="s">
        <v>5</v>
      </c>
      <c r="C656" s="4" t="s">
        <v>12</v>
      </c>
      <c r="D656" s="4" t="s">
        <v>6</v>
      </c>
    </row>
    <row r="657" spans="1:8">
      <c r="A657" t="n">
        <v>7610</v>
      </c>
      <c r="B657" s="8" t="n">
        <v>2</v>
      </c>
      <c r="C657" s="7" t="n">
        <v>10</v>
      </c>
      <c r="D657" s="7" t="s">
        <v>111</v>
      </c>
    </row>
    <row r="658" spans="1:8">
      <c r="A658" t="s">
        <v>4</v>
      </c>
      <c r="B658" s="4" t="s">
        <v>5</v>
      </c>
      <c r="C658" s="4" t="s">
        <v>10</v>
      </c>
    </row>
    <row r="659" spans="1:8">
      <c r="A659" t="n">
        <v>7629</v>
      </c>
      <c r="B659" s="37" t="n">
        <v>16</v>
      </c>
      <c r="C659" s="7" t="n">
        <v>0</v>
      </c>
    </row>
    <row r="660" spans="1:8">
      <c r="A660" t="s">
        <v>4</v>
      </c>
      <c r="B660" s="4" t="s">
        <v>5</v>
      </c>
      <c r="C660" s="4" t="s">
        <v>12</v>
      </c>
    </row>
    <row r="661" spans="1:8">
      <c r="A661" t="n">
        <v>7632</v>
      </c>
      <c r="B661" s="43" t="n">
        <v>23</v>
      </c>
      <c r="C661" s="7" t="n">
        <v>20</v>
      </c>
    </row>
    <row r="662" spans="1:8">
      <c r="A662" t="s">
        <v>4</v>
      </c>
      <c r="B662" s="4" t="s">
        <v>5</v>
      </c>
    </row>
    <row r="663" spans="1:8">
      <c r="A663" t="n">
        <v>7634</v>
      </c>
      <c r="B663" s="5" t="n">
        <v>1</v>
      </c>
    </row>
    <row r="664" spans="1:8" s="3" customFormat="1" customHeight="0">
      <c r="A664" s="3" t="s">
        <v>2</v>
      </c>
      <c r="B664" s="3" t="s">
        <v>123</v>
      </c>
    </row>
    <row r="665" spans="1:8">
      <c r="A665" t="s">
        <v>4</v>
      </c>
      <c r="B665" s="4" t="s">
        <v>5</v>
      </c>
      <c r="C665" s="4" t="s">
        <v>12</v>
      </c>
      <c r="D665" s="4" t="s">
        <v>10</v>
      </c>
    </row>
    <row r="666" spans="1:8">
      <c r="A666" t="n">
        <v>7636</v>
      </c>
      <c r="B666" s="26" t="n">
        <v>22</v>
      </c>
      <c r="C666" s="7" t="n">
        <v>0</v>
      </c>
      <c r="D666" s="7" t="n">
        <v>0</v>
      </c>
    </row>
    <row r="667" spans="1:8">
      <c r="A667" t="s">
        <v>4</v>
      </c>
      <c r="B667" s="4" t="s">
        <v>5</v>
      </c>
      <c r="C667" s="4" t="s">
        <v>12</v>
      </c>
      <c r="D667" s="4" t="s">
        <v>10</v>
      </c>
      <c r="E667" s="4" t="s">
        <v>29</v>
      </c>
    </row>
    <row r="668" spans="1:8">
      <c r="A668" t="n">
        <v>7640</v>
      </c>
      <c r="B668" s="33" t="n">
        <v>58</v>
      </c>
      <c r="C668" s="7" t="n">
        <v>0</v>
      </c>
      <c r="D668" s="7" t="n">
        <v>0</v>
      </c>
      <c r="E668" s="7" t="n">
        <v>1</v>
      </c>
    </row>
    <row r="669" spans="1:8">
      <c r="A669" t="s">
        <v>4</v>
      </c>
      <c r="B669" s="4" t="s">
        <v>5</v>
      </c>
      <c r="C669" s="4" t="s">
        <v>6</v>
      </c>
      <c r="D669" s="4" t="s">
        <v>6</v>
      </c>
    </row>
    <row r="670" spans="1:8">
      <c r="A670" t="n">
        <v>7648</v>
      </c>
      <c r="B670" s="38" t="n">
        <v>70</v>
      </c>
      <c r="C670" s="7" t="s">
        <v>42</v>
      </c>
      <c r="D670" s="7" t="s">
        <v>114</v>
      </c>
    </row>
    <row r="671" spans="1:8">
      <c r="A671" t="s">
        <v>4</v>
      </c>
      <c r="B671" s="4" t="s">
        <v>5</v>
      </c>
      <c r="C671" s="4" t="s">
        <v>10</v>
      </c>
      <c r="D671" s="4" t="s">
        <v>12</v>
      </c>
      <c r="E671" s="4" t="s">
        <v>12</v>
      </c>
    </row>
    <row r="672" spans="1:8">
      <c r="A672" t="n">
        <v>7663</v>
      </c>
      <c r="B672" s="27" t="n">
        <v>104</v>
      </c>
      <c r="C672" s="7" t="n">
        <v>193</v>
      </c>
      <c r="D672" s="7" t="n">
        <v>3</v>
      </c>
      <c r="E672" s="7" t="n">
        <v>4</v>
      </c>
    </row>
    <row r="673" spans="1:5">
      <c r="A673" t="s">
        <v>4</v>
      </c>
      <c r="B673" s="4" t="s">
        <v>5</v>
      </c>
    </row>
    <row r="674" spans="1:5">
      <c r="A674" t="n">
        <v>7668</v>
      </c>
      <c r="B674" s="5" t="n">
        <v>1</v>
      </c>
    </row>
    <row r="675" spans="1:5">
      <c r="A675" t="s">
        <v>4</v>
      </c>
      <c r="B675" s="4" t="s">
        <v>5</v>
      </c>
      <c r="C675" s="4" t="s">
        <v>10</v>
      </c>
      <c r="D675" s="4" t="s">
        <v>12</v>
      </c>
      <c r="E675" s="4" t="s">
        <v>10</v>
      </c>
    </row>
    <row r="676" spans="1:5">
      <c r="A676" t="n">
        <v>7669</v>
      </c>
      <c r="B676" s="27" t="n">
        <v>104</v>
      </c>
      <c r="C676" s="7" t="n">
        <v>193</v>
      </c>
      <c r="D676" s="7" t="n">
        <v>1</v>
      </c>
      <c r="E676" s="7" t="n">
        <v>1</v>
      </c>
    </row>
    <row r="677" spans="1:5">
      <c r="A677" t="s">
        <v>4</v>
      </c>
      <c r="B677" s="4" t="s">
        <v>5</v>
      </c>
    </row>
    <row r="678" spans="1:5">
      <c r="A678" t="n">
        <v>7675</v>
      </c>
      <c r="B678" s="5" t="n">
        <v>1</v>
      </c>
    </row>
    <row r="679" spans="1:5">
      <c r="A679" t="s">
        <v>4</v>
      </c>
      <c r="B679" s="4" t="s">
        <v>5</v>
      </c>
      <c r="C679" s="4" t="s">
        <v>12</v>
      </c>
    </row>
    <row r="680" spans="1:5">
      <c r="A680" t="n">
        <v>7676</v>
      </c>
      <c r="B680" s="31" t="n">
        <v>64</v>
      </c>
      <c r="C680" s="7" t="n">
        <v>7</v>
      </c>
    </row>
    <row r="681" spans="1:5">
      <c r="A681" t="s">
        <v>4</v>
      </c>
      <c r="B681" s="4" t="s">
        <v>5</v>
      </c>
      <c r="C681" s="4" t="s">
        <v>12</v>
      </c>
      <c r="D681" s="4" t="s">
        <v>10</v>
      </c>
      <c r="E681" s="4" t="s">
        <v>29</v>
      </c>
      <c r="F681" s="4" t="s">
        <v>10</v>
      </c>
      <c r="G681" s="4" t="s">
        <v>9</v>
      </c>
      <c r="H681" s="4" t="s">
        <v>9</v>
      </c>
      <c r="I681" s="4" t="s">
        <v>10</v>
      </c>
      <c r="J681" s="4" t="s">
        <v>10</v>
      </c>
      <c r="K681" s="4" t="s">
        <v>9</v>
      </c>
      <c r="L681" s="4" t="s">
        <v>9</v>
      </c>
      <c r="M681" s="4" t="s">
        <v>9</v>
      </c>
      <c r="N681" s="4" t="s">
        <v>9</v>
      </c>
      <c r="O681" s="4" t="s">
        <v>6</v>
      </c>
    </row>
    <row r="682" spans="1:5">
      <c r="A682" t="n">
        <v>7678</v>
      </c>
      <c r="B682" s="11" t="n">
        <v>50</v>
      </c>
      <c r="C682" s="7" t="n">
        <v>0</v>
      </c>
      <c r="D682" s="7" t="n">
        <v>12105</v>
      </c>
      <c r="E682" s="7" t="n">
        <v>1</v>
      </c>
      <c r="F682" s="7" t="n">
        <v>0</v>
      </c>
      <c r="G682" s="7" t="n">
        <v>0</v>
      </c>
      <c r="H682" s="7" t="n">
        <v>0</v>
      </c>
      <c r="I682" s="7" t="n">
        <v>0</v>
      </c>
      <c r="J682" s="7" t="n">
        <v>65533</v>
      </c>
      <c r="K682" s="7" t="n">
        <v>0</v>
      </c>
      <c r="L682" s="7" t="n">
        <v>0</v>
      </c>
      <c r="M682" s="7" t="n">
        <v>0</v>
      </c>
      <c r="N682" s="7" t="n">
        <v>0</v>
      </c>
      <c r="O682" s="7" t="s">
        <v>18</v>
      </c>
    </row>
    <row r="683" spans="1:5">
      <c r="A683" t="s">
        <v>4</v>
      </c>
      <c r="B683" s="4" t="s">
        <v>5</v>
      </c>
      <c r="C683" s="4" t="s">
        <v>12</v>
      </c>
      <c r="D683" s="4" t="s">
        <v>10</v>
      </c>
      <c r="E683" s="4" t="s">
        <v>10</v>
      </c>
      <c r="F683" s="4" t="s">
        <v>10</v>
      </c>
      <c r="G683" s="4" t="s">
        <v>10</v>
      </c>
      <c r="H683" s="4" t="s">
        <v>12</v>
      </c>
    </row>
    <row r="684" spans="1:5">
      <c r="A684" t="n">
        <v>7717</v>
      </c>
      <c r="B684" s="28" t="n">
        <v>25</v>
      </c>
      <c r="C684" s="7" t="n">
        <v>5</v>
      </c>
      <c r="D684" s="7" t="n">
        <v>65535</v>
      </c>
      <c r="E684" s="7" t="n">
        <v>65535</v>
      </c>
      <c r="F684" s="7" t="n">
        <v>65535</v>
      </c>
      <c r="G684" s="7" t="n">
        <v>65535</v>
      </c>
      <c r="H684" s="7" t="n">
        <v>0</v>
      </c>
    </row>
    <row r="685" spans="1:5">
      <c r="A685" t="s">
        <v>4</v>
      </c>
      <c r="B685" s="4" t="s">
        <v>5</v>
      </c>
      <c r="C685" s="4" t="s">
        <v>10</v>
      </c>
      <c r="D685" s="4" t="s">
        <v>12</v>
      </c>
      <c r="E685" s="4" t="s">
        <v>103</v>
      </c>
      <c r="F685" s="4" t="s">
        <v>12</v>
      </c>
      <c r="G685" s="4" t="s">
        <v>12</v>
      </c>
    </row>
    <row r="686" spans="1:5">
      <c r="A686" t="n">
        <v>7728</v>
      </c>
      <c r="B686" s="29" t="n">
        <v>24</v>
      </c>
      <c r="C686" s="7" t="n">
        <v>65533</v>
      </c>
      <c r="D686" s="7" t="n">
        <v>11</v>
      </c>
      <c r="E686" s="7" t="s">
        <v>115</v>
      </c>
      <c r="F686" s="7" t="n">
        <v>2</v>
      </c>
      <c r="G686" s="7" t="n">
        <v>0</v>
      </c>
    </row>
    <row r="687" spans="1:5">
      <c r="A687" t="s">
        <v>4</v>
      </c>
      <c r="B687" s="4" t="s">
        <v>5</v>
      </c>
    </row>
    <row r="688" spans="1:5">
      <c r="A688" t="n">
        <v>7753</v>
      </c>
      <c r="B688" s="30" t="n">
        <v>28</v>
      </c>
    </row>
    <row r="689" spans="1:15">
      <c r="A689" t="s">
        <v>4</v>
      </c>
      <c r="B689" s="4" t="s">
        <v>5</v>
      </c>
      <c r="C689" s="4" t="s">
        <v>12</v>
      </c>
    </row>
    <row r="690" spans="1:15">
      <c r="A690" t="n">
        <v>7754</v>
      </c>
      <c r="B690" s="32" t="n">
        <v>27</v>
      </c>
      <c r="C690" s="7" t="n">
        <v>0</v>
      </c>
    </row>
    <row r="691" spans="1:15">
      <c r="A691" t="s">
        <v>4</v>
      </c>
      <c r="B691" s="4" t="s">
        <v>5</v>
      </c>
      <c r="C691" s="4" t="s">
        <v>12</v>
      </c>
    </row>
    <row r="692" spans="1:15">
      <c r="A692" t="n">
        <v>7756</v>
      </c>
      <c r="B692" s="32" t="n">
        <v>27</v>
      </c>
      <c r="C692" s="7" t="n">
        <v>1</v>
      </c>
    </row>
    <row r="693" spans="1:15">
      <c r="A693" t="s">
        <v>4</v>
      </c>
      <c r="B693" s="4" t="s">
        <v>5</v>
      </c>
      <c r="C693" s="4" t="s">
        <v>10</v>
      </c>
    </row>
    <row r="694" spans="1:15">
      <c r="A694" t="n">
        <v>7758</v>
      </c>
      <c r="B694" s="37" t="n">
        <v>16</v>
      </c>
      <c r="C694" s="7" t="n">
        <v>300</v>
      </c>
    </row>
    <row r="695" spans="1:15">
      <c r="A695" t="s">
        <v>4</v>
      </c>
      <c r="B695" s="4" t="s">
        <v>5</v>
      </c>
      <c r="C695" s="4" t="s">
        <v>12</v>
      </c>
      <c r="D695" s="14" t="s">
        <v>85</v>
      </c>
      <c r="E695" s="4" t="s">
        <v>5</v>
      </c>
      <c r="F695" s="4" t="s">
        <v>12</v>
      </c>
      <c r="G695" s="4" t="s">
        <v>10</v>
      </c>
      <c r="H695" s="4" t="s">
        <v>10</v>
      </c>
      <c r="I695" s="14" t="s">
        <v>87</v>
      </c>
      <c r="J695" s="4" t="s">
        <v>12</v>
      </c>
      <c r="K695" s="4" t="s">
        <v>9</v>
      </c>
      <c r="L695" s="4" t="s">
        <v>12</v>
      </c>
      <c r="M695" s="4" t="s">
        <v>12</v>
      </c>
      <c r="N695" s="14" t="s">
        <v>85</v>
      </c>
      <c r="O695" s="4" t="s">
        <v>5</v>
      </c>
      <c r="P695" s="4" t="s">
        <v>12</v>
      </c>
      <c r="Q695" s="4" t="s">
        <v>10</v>
      </c>
      <c r="R695" s="4" t="s">
        <v>10</v>
      </c>
      <c r="S695" s="14" t="s">
        <v>87</v>
      </c>
      <c r="T695" s="4" t="s">
        <v>12</v>
      </c>
      <c r="U695" s="4" t="s">
        <v>12</v>
      </c>
      <c r="V695" s="4" t="s">
        <v>12</v>
      </c>
      <c r="W695" s="4" t="s">
        <v>88</v>
      </c>
    </row>
    <row r="696" spans="1:15">
      <c r="A696" t="n">
        <v>7761</v>
      </c>
      <c r="B696" s="13" t="n">
        <v>5</v>
      </c>
      <c r="C696" s="7" t="n">
        <v>28</v>
      </c>
      <c r="D696" s="14" t="s">
        <v>3</v>
      </c>
      <c r="E696" s="40" t="n">
        <v>95</v>
      </c>
      <c r="F696" s="7" t="n">
        <v>12</v>
      </c>
      <c r="G696" s="7" t="n">
        <v>7</v>
      </c>
      <c r="H696" s="7" t="n">
        <v>9</v>
      </c>
      <c r="I696" s="14" t="s">
        <v>3</v>
      </c>
      <c r="J696" s="7" t="n">
        <v>0</v>
      </c>
      <c r="K696" s="7" t="n">
        <v>7</v>
      </c>
      <c r="L696" s="7" t="n">
        <v>4</v>
      </c>
      <c r="M696" s="7" t="n">
        <v>28</v>
      </c>
      <c r="N696" s="14" t="s">
        <v>3</v>
      </c>
      <c r="O696" s="40" t="n">
        <v>95</v>
      </c>
      <c r="P696" s="7" t="n">
        <v>15</v>
      </c>
      <c r="Q696" s="7" t="n">
        <v>7</v>
      </c>
      <c r="R696" s="7" t="n">
        <v>9</v>
      </c>
      <c r="S696" s="14" t="s">
        <v>3</v>
      </c>
      <c r="T696" s="7" t="n">
        <v>8</v>
      </c>
      <c r="U696" s="7" t="n">
        <v>9</v>
      </c>
      <c r="V696" s="7" t="n">
        <v>1</v>
      </c>
      <c r="W696" s="16" t="n">
        <f t="normal" ca="1">A714</f>
        <v>0</v>
      </c>
    </row>
    <row r="697" spans="1:15">
      <c r="A697" t="s">
        <v>4</v>
      </c>
      <c r="B697" s="4" t="s">
        <v>5</v>
      </c>
      <c r="C697" s="4" t="s">
        <v>12</v>
      </c>
      <c r="D697" s="4" t="s">
        <v>10</v>
      </c>
      <c r="E697" s="4" t="s">
        <v>10</v>
      </c>
      <c r="F697" s="4" t="s">
        <v>9</v>
      </c>
    </row>
    <row r="698" spans="1:15">
      <c r="A698" t="n">
        <v>7789</v>
      </c>
      <c r="B698" s="40" t="n">
        <v>95</v>
      </c>
      <c r="C698" s="7" t="n">
        <v>14</v>
      </c>
      <c r="D698" s="7" t="n">
        <v>7</v>
      </c>
      <c r="E698" s="7" t="n">
        <v>9</v>
      </c>
      <c r="F698" s="7" t="n">
        <v>1</v>
      </c>
    </row>
    <row r="699" spans="1:15">
      <c r="A699" t="s">
        <v>4</v>
      </c>
      <c r="B699" s="4" t="s">
        <v>5</v>
      </c>
      <c r="C699" s="4" t="s">
        <v>12</v>
      </c>
      <c r="D699" s="4" t="s">
        <v>10</v>
      </c>
      <c r="E699" s="4" t="s">
        <v>29</v>
      </c>
      <c r="F699" s="4" t="s">
        <v>10</v>
      </c>
      <c r="G699" s="4" t="s">
        <v>9</v>
      </c>
      <c r="H699" s="4" t="s">
        <v>9</v>
      </c>
      <c r="I699" s="4" t="s">
        <v>10</v>
      </c>
      <c r="J699" s="4" t="s">
        <v>10</v>
      </c>
      <c r="K699" s="4" t="s">
        <v>9</v>
      </c>
      <c r="L699" s="4" t="s">
        <v>9</v>
      </c>
      <c r="M699" s="4" t="s">
        <v>9</v>
      </c>
      <c r="N699" s="4" t="s">
        <v>9</v>
      </c>
      <c r="O699" s="4" t="s">
        <v>6</v>
      </c>
    </row>
    <row r="700" spans="1:15">
      <c r="A700" t="n">
        <v>7799</v>
      </c>
      <c r="B700" s="11" t="n">
        <v>50</v>
      </c>
      <c r="C700" s="7" t="n">
        <v>0</v>
      </c>
      <c r="D700" s="7" t="n">
        <v>12105</v>
      </c>
      <c r="E700" s="7" t="n">
        <v>1</v>
      </c>
      <c r="F700" s="7" t="n">
        <v>0</v>
      </c>
      <c r="G700" s="7" t="n">
        <v>0</v>
      </c>
      <c r="H700" s="7" t="n">
        <v>0</v>
      </c>
      <c r="I700" s="7" t="n">
        <v>0</v>
      </c>
      <c r="J700" s="7" t="n">
        <v>65533</v>
      </c>
      <c r="K700" s="7" t="n">
        <v>0</v>
      </c>
      <c r="L700" s="7" t="n">
        <v>0</v>
      </c>
      <c r="M700" s="7" t="n">
        <v>0</v>
      </c>
      <c r="N700" s="7" t="n">
        <v>0</v>
      </c>
      <c r="O700" s="7" t="s">
        <v>18</v>
      </c>
    </row>
    <row r="701" spans="1:15">
      <c r="A701" t="s">
        <v>4</v>
      </c>
      <c r="B701" s="4" t="s">
        <v>5</v>
      </c>
      <c r="C701" s="4" t="s">
        <v>10</v>
      </c>
      <c r="D701" s="4" t="s">
        <v>12</v>
      </c>
      <c r="E701" s="4" t="s">
        <v>103</v>
      </c>
      <c r="F701" s="4" t="s">
        <v>12</v>
      </c>
      <c r="G701" s="4" t="s">
        <v>12</v>
      </c>
    </row>
    <row r="702" spans="1:15">
      <c r="A702" t="n">
        <v>7838</v>
      </c>
      <c r="B702" s="29" t="n">
        <v>24</v>
      </c>
      <c r="C702" s="7" t="n">
        <v>65533</v>
      </c>
      <c r="D702" s="7" t="n">
        <v>11</v>
      </c>
      <c r="E702" s="7" t="s">
        <v>124</v>
      </c>
      <c r="F702" s="7" t="n">
        <v>2</v>
      </c>
      <c r="G702" s="7" t="n">
        <v>0</v>
      </c>
    </row>
    <row r="703" spans="1:15">
      <c r="A703" t="s">
        <v>4</v>
      </c>
      <c r="B703" s="4" t="s">
        <v>5</v>
      </c>
    </row>
    <row r="704" spans="1:15">
      <c r="A704" t="n">
        <v>7912</v>
      </c>
      <c r="B704" s="30" t="n">
        <v>28</v>
      </c>
    </row>
    <row r="705" spans="1:23">
      <c r="A705" t="s">
        <v>4</v>
      </c>
      <c r="B705" s="4" t="s">
        <v>5</v>
      </c>
      <c r="C705" s="4" t="s">
        <v>12</v>
      </c>
    </row>
    <row r="706" spans="1:23">
      <c r="A706" t="n">
        <v>7913</v>
      </c>
      <c r="B706" s="32" t="n">
        <v>27</v>
      </c>
      <c r="C706" s="7" t="n">
        <v>0</v>
      </c>
    </row>
    <row r="707" spans="1:23">
      <c r="A707" t="s">
        <v>4</v>
      </c>
      <c r="B707" s="4" t="s">
        <v>5</v>
      </c>
      <c r="C707" s="4" t="s">
        <v>12</v>
      </c>
    </row>
    <row r="708" spans="1:23">
      <c r="A708" t="n">
        <v>7915</v>
      </c>
      <c r="B708" s="32" t="n">
        <v>27</v>
      </c>
      <c r="C708" s="7" t="n">
        <v>1</v>
      </c>
    </row>
    <row r="709" spans="1:23">
      <c r="A709" t="s">
        <v>4</v>
      </c>
      <c r="B709" s="4" t="s">
        <v>5</v>
      </c>
      <c r="C709" s="4" t="s">
        <v>10</v>
      </c>
    </row>
    <row r="710" spans="1:23">
      <c r="A710" t="n">
        <v>7917</v>
      </c>
      <c r="B710" s="37" t="n">
        <v>16</v>
      </c>
      <c r="C710" s="7" t="n">
        <v>300</v>
      </c>
    </row>
    <row r="711" spans="1:23">
      <c r="A711" t="s">
        <v>4</v>
      </c>
      <c r="B711" s="4" t="s">
        <v>5</v>
      </c>
      <c r="C711" s="4" t="s">
        <v>88</v>
      </c>
    </row>
    <row r="712" spans="1:23">
      <c r="A712" t="n">
        <v>7920</v>
      </c>
      <c r="B712" s="23" t="n">
        <v>3</v>
      </c>
      <c r="C712" s="16" t="n">
        <f t="normal" ca="1">A738</f>
        <v>0</v>
      </c>
    </row>
    <row r="713" spans="1:23">
      <c r="A713" t="s">
        <v>4</v>
      </c>
      <c r="B713" s="4" t="s">
        <v>5</v>
      </c>
      <c r="C713" s="4" t="s">
        <v>12</v>
      </c>
      <c r="D713" s="14" t="s">
        <v>85</v>
      </c>
      <c r="E713" s="4" t="s">
        <v>5</v>
      </c>
      <c r="F713" s="4" t="s">
        <v>12</v>
      </c>
      <c r="G713" s="4" t="s">
        <v>10</v>
      </c>
      <c r="H713" s="4" t="s">
        <v>10</v>
      </c>
      <c r="I713" s="14" t="s">
        <v>87</v>
      </c>
      <c r="J713" s="4" t="s">
        <v>12</v>
      </c>
      <c r="K713" s="4" t="s">
        <v>9</v>
      </c>
      <c r="L713" s="4" t="s">
        <v>12</v>
      </c>
      <c r="M713" s="4" t="s">
        <v>12</v>
      </c>
      <c r="N713" s="14" t="s">
        <v>85</v>
      </c>
      <c r="O713" s="4" t="s">
        <v>5</v>
      </c>
      <c r="P713" s="4" t="s">
        <v>12</v>
      </c>
      <c r="Q713" s="4" t="s">
        <v>10</v>
      </c>
      <c r="R713" s="4" t="s">
        <v>10</v>
      </c>
      <c r="S713" s="14" t="s">
        <v>87</v>
      </c>
      <c r="T713" s="4" t="s">
        <v>12</v>
      </c>
      <c r="U713" s="4" t="s">
        <v>12</v>
      </c>
      <c r="V713" s="4" t="s">
        <v>12</v>
      </c>
      <c r="W713" s="4" t="s">
        <v>88</v>
      </c>
    </row>
    <row r="714" spans="1:23">
      <c r="A714" t="n">
        <v>7925</v>
      </c>
      <c r="B714" s="13" t="n">
        <v>5</v>
      </c>
      <c r="C714" s="7" t="n">
        <v>28</v>
      </c>
      <c r="D714" s="14" t="s">
        <v>3</v>
      </c>
      <c r="E714" s="40" t="n">
        <v>95</v>
      </c>
      <c r="F714" s="7" t="n">
        <v>12</v>
      </c>
      <c r="G714" s="7" t="n">
        <v>7</v>
      </c>
      <c r="H714" s="7" t="n">
        <v>9</v>
      </c>
      <c r="I714" s="14" t="s">
        <v>3</v>
      </c>
      <c r="J714" s="7" t="n">
        <v>0</v>
      </c>
      <c r="K714" s="7" t="n">
        <v>7</v>
      </c>
      <c r="L714" s="7" t="n">
        <v>2</v>
      </c>
      <c r="M714" s="7" t="n">
        <v>28</v>
      </c>
      <c r="N714" s="14" t="s">
        <v>3</v>
      </c>
      <c r="O714" s="40" t="n">
        <v>95</v>
      </c>
      <c r="P714" s="7" t="n">
        <v>15</v>
      </c>
      <c r="Q714" s="7" t="n">
        <v>7</v>
      </c>
      <c r="R714" s="7" t="n">
        <v>9</v>
      </c>
      <c r="S714" s="14" t="s">
        <v>3</v>
      </c>
      <c r="T714" s="7" t="n">
        <v>8</v>
      </c>
      <c r="U714" s="7" t="n">
        <v>9</v>
      </c>
      <c r="V714" s="7" t="n">
        <v>1</v>
      </c>
      <c r="W714" s="16" t="n">
        <f t="normal" ca="1">A732</f>
        <v>0</v>
      </c>
    </row>
    <row r="715" spans="1:23">
      <c r="A715" t="s">
        <v>4</v>
      </c>
      <c r="B715" s="4" t="s">
        <v>5</v>
      </c>
      <c r="C715" s="4" t="s">
        <v>12</v>
      </c>
      <c r="D715" s="4" t="s">
        <v>10</v>
      </c>
      <c r="E715" s="4" t="s">
        <v>10</v>
      </c>
      <c r="F715" s="4" t="s">
        <v>9</v>
      </c>
    </row>
    <row r="716" spans="1:23">
      <c r="A716" t="n">
        <v>7953</v>
      </c>
      <c r="B716" s="40" t="n">
        <v>95</v>
      </c>
      <c r="C716" s="7" t="n">
        <v>14</v>
      </c>
      <c r="D716" s="7" t="n">
        <v>7</v>
      </c>
      <c r="E716" s="7" t="n">
        <v>9</v>
      </c>
      <c r="F716" s="7" t="n">
        <v>1</v>
      </c>
    </row>
    <row r="717" spans="1:23">
      <c r="A717" t="s">
        <v>4</v>
      </c>
      <c r="B717" s="4" t="s">
        <v>5</v>
      </c>
      <c r="C717" s="4" t="s">
        <v>12</v>
      </c>
      <c r="D717" s="4" t="s">
        <v>10</v>
      </c>
      <c r="E717" s="4" t="s">
        <v>29</v>
      </c>
      <c r="F717" s="4" t="s">
        <v>10</v>
      </c>
      <c r="G717" s="4" t="s">
        <v>9</v>
      </c>
      <c r="H717" s="4" t="s">
        <v>9</v>
      </c>
      <c r="I717" s="4" t="s">
        <v>10</v>
      </c>
      <c r="J717" s="4" t="s">
        <v>10</v>
      </c>
      <c r="K717" s="4" t="s">
        <v>9</v>
      </c>
      <c r="L717" s="4" t="s">
        <v>9</v>
      </c>
      <c r="M717" s="4" t="s">
        <v>9</v>
      </c>
      <c r="N717" s="4" t="s">
        <v>9</v>
      </c>
      <c r="O717" s="4" t="s">
        <v>6</v>
      </c>
    </row>
    <row r="718" spans="1:23">
      <c r="A718" t="n">
        <v>7963</v>
      </c>
      <c r="B718" s="11" t="n">
        <v>50</v>
      </c>
      <c r="C718" s="7" t="n">
        <v>0</v>
      </c>
      <c r="D718" s="7" t="n">
        <v>12105</v>
      </c>
      <c r="E718" s="7" t="n">
        <v>1</v>
      </c>
      <c r="F718" s="7" t="n">
        <v>0</v>
      </c>
      <c r="G718" s="7" t="n">
        <v>0</v>
      </c>
      <c r="H718" s="7" t="n">
        <v>0</v>
      </c>
      <c r="I718" s="7" t="n">
        <v>0</v>
      </c>
      <c r="J718" s="7" t="n">
        <v>65533</v>
      </c>
      <c r="K718" s="7" t="n">
        <v>0</v>
      </c>
      <c r="L718" s="7" t="n">
        <v>0</v>
      </c>
      <c r="M718" s="7" t="n">
        <v>0</v>
      </c>
      <c r="N718" s="7" t="n">
        <v>0</v>
      </c>
      <c r="O718" s="7" t="s">
        <v>18</v>
      </c>
    </row>
    <row r="719" spans="1:23">
      <c r="A719" t="s">
        <v>4</v>
      </c>
      <c r="B719" s="4" t="s">
        <v>5</v>
      </c>
      <c r="C719" s="4" t="s">
        <v>10</v>
      </c>
      <c r="D719" s="4" t="s">
        <v>12</v>
      </c>
      <c r="E719" s="4" t="s">
        <v>103</v>
      </c>
      <c r="F719" s="4" t="s">
        <v>12</v>
      </c>
      <c r="G719" s="4" t="s">
        <v>12</v>
      </c>
    </row>
    <row r="720" spans="1:23">
      <c r="A720" t="n">
        <v>8002</v>
      </c>
      <c r="B720" s="29" t="n">
        <v>24</v>
      </c>
      <c r="C720" s="7" t="n">
        <v>65533</v>
      </c>
      <c r="D720" s="7" t="n">
        <v>11</v>
      </c>
      <c r="E720" s="7" t="s">
        <v>125</v>
      </c>
      <c r="F720" s="7" t="n">
        <v>2</v>
      </c>
      <c r="G720" s="7" t="n">
        <v>0</v>
      </c>
    </row>
    <row r="721" spans="1:23">
      <c r="A721" t="s">
        <v>4</v>
      </c>
      <c r="B721" s="4" t="s">
        <v>5</v>
      </c>
    </row>
    <row r="722" spans="1:23">
      <c r="A722" t="n">
        <v>8078</v>
      </c>
      <c r="B722" s="30" t="n">
        <v>28</v>
      </c>
    </row>
    <row r="723" spans="1:23">
      <c r="A723" t="s">
        <v>4</v>
      </c>
      <c r="B723" s="4" t="s">
        <v>5</v>
      </c>
      <c r="C723" s="4" t="s">
        <v>12</v>
      </c>
    </row>
    <row r="724" spans="1:23">
      <c r="A724" t="n">
        <v>8079</v>
      </c>
      <c r="B724" s="32" t="n">
        <v>27</v>
      </c>
      <c r="C724" s="7" t="n">
        <v>0</v>
      </c>
    </row>
    <row r="725" spans="1:23">
      <c r="A725" t="s">
        <v>4</v>
      </c>
      <c r="B725" s="4" t="s">
        <v>5</v>
      </c>
      <c r="C725" s="4" t="s">
        <v>12</v>
      </c>
    </row>
    <row r="726" spans="1:23">
      <c r="A726" t="n">
        <v>8081</v>
      </c>
      <c r="B726" s="32" t="n">
        <v>27</v>
      </c>
      <c r="C726" s="7" t="n">
        <v>1</v>
      </c>
    </row>
    <row r="727" spans="1:23">
      <c r="A727" t="s">
        <v>4</v>
      </c>
      <c r="B727" s="4" t="s">
        <v>5</v>
      </c>
      <c r="C727" s="4" t="s">
        <v>10</v>
      </c>
    </row>
    <row r="728" spans="1:23">
      <c r="A728" t="n">
        <v>8083</v>
      </c>
      <c r="B728" s="37" t="n">
        <v>16</v>
      </c>
      <c r="C728" s="7" t="n">
        <v>300</v>
      </c>
    </row>
    <row r="729" spans="1:23">
      <c r="A729" t="s">
        <v>4</v>
      </c>
      <c r="B729" s="4" t="s">
        <v>5</v>
      </c>
      <c r="C729" s="4" t="s">
        <v>88</v>
      </c>
    </row>
    <row r="730" spans="1:23">
      <c r="A730" t="n">
        <v>8086</v>
      </c>
      <c r="B730" s="23" t="n">
        <v>3</v>
      </c>
      <c r="C730" s="16" t="n">
        <f t="normal" ca="1">A738</f>
        <v>0</v>
      </c>
    </row>
    <row r="731" spans="1:23">
      <c r="A731" t="s">
        <v>4</v>
      </c>
      <c r="B731" s="4" t="s">
        <v>5</v>
      </c>
      <c r="C731" s="4" t="s">
        <v>12</v>
      </c>
      <c r="D731" s="14" t="s">
        <v>85</v>
      </c>
      <c r="E731" s="4" t="s">
        <v>5</v>
      </c>
      <c r="F731" s="4" t="s">
        <v>12</v>
      </c>
      <c r="G731" s="4" t="s">
        <v>10</v>
      </c>
      <c r="H731" s="4" t="s">
        <v>10</v>
      </c>
      <c r="I731" s="14" t="s">
        <v>87</v>
      </c>
      <c r="J731" s="4" t="s">
        <v>12</v>
      </c>
      <c r="K731" s="4" t="s">
        <v>9</v>
      </c>
      <c r="L731" s="4" t="s">
        <v>12</v>
      </c>
      <c r="M731" s="4" t="s">
        <v>12</v>
      </c>
      <c r="N731" s="14" t="s">
        <v>85</v>
      </c>
      <c r="O731" s="4" t="s">
        <v>5</v>
      </c>
      <c r="P731" s="4" t="s">
        <v>12</v>
      </c>
      <c r="Q731" s="4" t="s">
        <v>10</v>
      </c>
      <c r="R731" s="4" t="s">
        <v>10</v>
      </c>
      <c r="S731" s="14" t="s">
        <v>87</v>
      </c>
      <c r="T731" s="4" t="s">
        <v>12</v>
      </c>
      <c r="U731" s="4" t="s">
        <v>12</v>
      </c>
      <c r="V731" s="4" t="s">
        <v>88</v>
      </c>
    </row>
    <row r="732" spans="1:23">
      <c r="A732" t="n">
        <v>8091</v>
      </c>
      <c r="B732" s="13" t="n">
        <v>5</v>
      </c>
      <c r="C732" s="7" t="n">
        <v>28</v>
      </c>
      <c r="D732" s="14" t="s">
        <v>3</v>
      </c>
      <c r="E732" s="40" t="n">
        <v>95</v>
      </c>
      <c r="F732" s="7" t="n">
        <v>12</v>
      </c>
      <c r="G732" s="7" t="n">
        <v>7</v>
      </c>
      <c r="H732" s="7" t="n">
        <v>9</v>
      </c>
      <c r="I732" s="14" t="s">
        <v>3</v>
      </c>
      <c r="J732" s="7" t="n">
        <v>0</v>
      </c>
      <c r="K732" s="7" t="n">
        <v>7</v>
      </c>
      <c r="L732" s="7" t="n">
        <v>4</v>
      </c>
      <c r="M732" s="7" t="n">
        <v>28</v>
      </c>
      <c r="N732" s="14" t="s">
        <v>3</v>
      </c>
      <c r="O732" s="40" t="n">
        <v>95</v>
      </c>
      <c r="P732" s="7" t="n">
        <v>15</v>
      </c>
      <c r="Q732" s="7" t="n">
        <v>7</v>
      </c>
      <c r="R732" s="7" t="n">
        <v>9</v>
      </c>
      <c r="S732" s="14" t="s">
        <v>3</v>
      </c>
      <c r="T732" s="7" t="n">
        <v>9</v>
      </c>
      <c r="U732" s="7" t="n">
        <v>1</v>
      </c>
      <c r="V732" s="16" t="n">
        <f t="normal" ca="1">A736</f>
        <v>0</v>
      </c>
    </row>
    <row r="733" spans="1:23">
      <c r="A733" t="s">
        <v>4</v>
      </c>
      <c r="B733" s="4" t="s">
        <v>5</v>
      </c>
      <c r="C733" s="4" t="s">
        <v>88</v>
      </c>
    </row>
    <row r="734" spans="1:23">
      <c r="A734" t="n">
        <v>8118</v>
      </c>
      <c r="B734" s="23" t="n">
        <v>3</v>
      </c>
      <c r="C734" s="16" t="n">
        <f t="normal" ca="1">A738</f>
        <v>0</v>
      </c>
    </row>
    <row r="735" spans="1:23">
      <c r="A735" t="s">
        <v>4</v>
      </c>
      <c r="B735" s="4" t="s">
        <v>5</v>
      </c>
      <c r="C735" s="4" t="s">
        <v>12</v>
      </c>
      <c r="D735" s="14" t="s">
        <v>85</v>
      </c>
      <c r="E735" s="4" t="s">
        <v>5</v>
      </c>
      <c r="F735" s="4" t="s">
        <v>12</v>
      </c>
      <c r="G735" s="4" t="s">
        <v>10</v>
      </c>
      <c r="H735" s="4" t="s">
        <v>10</v>
      </c>
      <c r="I735" s="14" t="s">
        <v>87</v>
      </c>
      <c r="J735" s="4" t="s">
        <v>12</v>
      </c>
      <c r="K735" s="4" t="s">
        <v>9</v>
      </c>
      <c r="L735" s="4" t="s">
        <v>12</v>
      </c>
      <c r="M735" s="4" t="s">
        <v>12</v>
      </c>
      <c r="N735" s="14" t="s">
        <v>85</v>
      </c>
      <c r="O735" s="4" t="s">
        <v>5</v>
      </c>
      <c r="P735" s="4" t="s">
        <v>12</v>
      </c>
      <c r="Q735" s="4" t="s">
        <v>10</v>
      </c>
      <c r="R735" s="4" t="s">
        <v>10</v>
      </c>
      <c r="S735" s="14" t="s">
        <v>87</v>
      </c>
      <c r="T735" s="4" t="s">
        <v>12</v>
      </c>
      <c r="U735" s="4" t="s">
        <v>12</v>
      </c>
      <c r="V735" s="4" t="s">
        <v>88</v>
      </c>
    </row>
    <row r="736" spans="1:23">
      <c r="A736" t="n">
        <v>8123</v>
      </c>
      <c r="B736" s="13" t="n">
        <v>5</v>
      </c>
      <c r="C736" s="7" t="n">
        <v>28</v>
      </c>
      <c r="D736" s="14" t="s">
        <v>3</v>
      </c>
      <c r="E736" s="40" t="n">
        <v>95</v>
      </c>
      <c r="F736" s="7" t="n">
        <v>12</v>
      </c>
      <c r="G736" s="7" t="n">
        <v>7</v>
      </c>
      <c r="H736" s="7" t="n">
        <v>9</v>
      </c>
      <c r="I736" s="14" t="s">
        <v>3</v>
      </c>
      <c r="J736" s="7" t="n">
        <v>0</v>
      </c>
      <c r="K736" s="7" t="n">
        <v>7</v>
      </c>
      <c r="L736" s="7" t="n">
        <v>2</v>
      </c>
      <c r="M736" s="7" t="n">
        <v>28</v>
      </c>
      <c r="N736" s="14" t="s">
        <v>3</v>
      </c>
      <c r="O736" s="40" t="n">
        <v>95</v>
      </c>
      <c r="P736" s="7" t="n">
        <v>15</v>
      </c>
      <c r="Q736" s="7" t="n">
        <v>7</v>
      </c>
      <c r="R736" s="7" t="n">
        <v>9</v>
      </c>
      <c r="S736" s="14" t="s">
        <v>3</v>
      </c>
      <c r="T736" s="7" t="n">
        <v>9</v>
      </c>
      <c r="U736" s="7" t="n">
        <v>1</v>
      </c>
      <c r="V736" s="16" t="n">
        <f t="normal" ca="1">A738</f>
        <v>0</v>
      </c>
    </row>
    <row r="737" spans="1:22">
      <c r="A737" t="s">
        <v>4</v>
      </c>
      <c r="B737" s="4" t="s">
        <v>5</v>
      </c>
      <c r="C737" s="4" t="s">
        <v>10</v>
      </c>
      <c r="D737" s="4" t="s">
        <v>12</v>
      </c>
      <c r="E737" s="4" t="s">
        <v>103</v>
      </c>
      <c r="F737" s="4" t="s">
        <v>12</v>
      </c>
      <c r="G737" s="4" t="s">
        <v>12</v>
      </c>
    </row>
    <row r="738" spans="1:22">
      <c r="A738" t="n">
        <v>8150</v>
      </c>
      <c r="B738" s="29" t="n">
        <v>24</v>
      </c>
      <c r="C738" s="7" t="n">
        <v>65533</v>
      </c>
      <c r="D738" s="7" t="n">
        <v>11</v>
      </c>
      <c r="E738" s="7" t="s">
        <v>126</v>
      </c>
      <c r="F738" s="7" t="n">
        <v>2</v>
      </c>
      <c r="G738" s="7" t="n">
        <v>0</v>
      </c>
    </row>
    <row r="739" spans="1:22">
      <c r="A739" t="s">
        <v>4</v>
      </c>
      <c r="B739" s="4" t="s">
        <v>5</v>
      </c>
      <c r="C739" s="4" t="s">
        <v>12</v>
      </c>
      <c r="D739" s="4" t="s">
        <v>10</v>
      </c>
      <c r="E739" s="4" t="s">
        <v>29</v>
      </c>
      <c r="F739" s="4" t="s">
        <v>10</v>
      </c>
      <c r="G739" s="4" t="s">
        <v>9</v>
      </c>
      <c r="H739" s="4" t="s">
        <v>9</v>
      </c>
      <c r="I739" s="4" t="s">
        <v>10</v>
      </c>
      <c r="J739" s="4" t="s">
        <v>10</v>
      </c>
      <c r="K739" s="4" t="s">
        <v>9</v>
      </c>
      <c r="L739" s="4" t="s">
        <v>9</v>
      </c>
      <c r="M739" s="4" t="s">
        <v>9</v>
      </c>
      <c r="N739" s="4" t="s">
        <v>9</v>
      </c>
      <c r="O739" s="4" t="s">
        <v>6</v>
      </c>
    </row>
    <row r="740" spans="1:22">
      <c r="A740" t="n">
        <v>8192</v>
      </c>
      <c r="B740" s="11" t="n">
        <v>50</v>
      </c>
      <c r="C740" s="7" t="n">
        <v>0</v>
      </c>
      <c r="D740" s="7" t="n">
        <v>12101</v>
      </c>
      <c r="E740" s="7" t="n">
        <v>1</v>
      </c>
      <c r="F740" s="7" t="n">
        <v>0</v>
      </c>
      <c r="G740" s="7" t="n">
        <v>0</v>
      </c>
      <c r="H740" s="7" t="n">
        <v>0</v>
      </c>
      <c r="I740" s="7" t="n">
        <v>0</v>
      </c>
      <c r="J740" s="7" t="n">
        <v>65533</v>
      </c>
      <c r="K740" s="7" t="n">
        <v>0</v>
      </c>
      <c r="L740" s="7" t="n">
        <v>0</v>
      </c>
      <c r="M740" s="7" t="n">
        <v>0</v>
      </c>
      <c r="N740" s="7" t="n">
        <v>0</v>
      </c>
      <c r="O740" s="7" t="s">
        <v>18</v>
      </c>
    </row>
    <row r="741" spans="1:22">
      <c r="A741" t="s">
        <v>4</v>
      </c>
      <c r="B741" s="4" t="s">
        <v>5</v>
      </c>
    </row>
    <row r="742" spans="1:22">
      <c r="A742" t="n">
        <v>8231</v>
      </c>
      <c r="B742" s="30" t="n">
        <v>28</v>
      </c>
    </row>
    <row r="743" spans="1:22">
      <c r="A743" t="s">
        <v>4</v>
      </c>
      <c r="B743" s="4" t="s">
        <v>5</v>
      </c>
      <c r="C743" s="4" t="s">
        <v>12</v>
      </c>
    </row>
    <row r="744" spans="1:22">
      <c r="A744" t="n">
        <v>8232</v>
      </c>
      <c r="B744" s="32" t="n">
        <v>27</v>
      </c>
      <c r="C744" s="7" t="n">
        <v>0</v>
      </c>
    </row>
    <row r="745" spans="1:22">
      <c r="A745" t="s">
        <v>4</v>
      </c>
      <c r="B745" s="4" t="s">
        <v>5</v>
      </c>
      <c r="C745" s="4" t="s">
        <v>10</v>
      </c>
    </row>
    <row r="746" spans="1:22">
      <c r="A746" t="n">
        <v>8234</v>
      </c>
      <c r="B746" s="37" t="n">
        <v>16</v>
      </c>
      <c r="C746" s="7" t="n">
        <v>500</v>
      </c>
    </row>
    <row r="747" spans="1:22">
      <c r="A747" t="s">
        <v>4</v>
      </c>
      <c r="B747" s="4" t="s">
        <v>5</v>
      </c>
      <c r="C747" s="4" t="s">
        <v>12</v>
      </c>
      <c r="D747" s="4" t="s">
        <v>10</v>
      </c>
      <c r="E747" s="4" t="s">
        <v>10</v>
      </c>
      <c r="F747" s="4" t="s">
        <v>10</v>
      </c>
      <c r="G747" s="4" t="s">
        <v>9</v>
      </c>
    </row>
    <row r="748" spans="1:22">
      <c r="A748" t="n">
        <v>8237</v>
      </c>
      <c r="B748" s="40" t="n">
        <v>95</v>
      </c>
      <c r="C748" s="7" t="n">
        <v>6</v>
      </c>
      <c r="D748" s="7" t="n">
        <v>7</v>
      </c>
      <c r="E748" s="7" t="n">
        <v>9</v>
      </c>
      <c r="F748" s="7" t="n">
        <v>500</v>
      </c>
      <c r="G748" s="7" t="n">
        <v>0</v>
      </c>
    </row>
    <row r="749" spans="1:22">
      <c r="A749" t="s">
        <v>4</v>
      </c>
      <c r="B749" s="4" t="s">
        <v>5</v>
      </c>
      <c r="C749" s="4" t="s">
        <v>12</v>
      </c>
      <c r="D749" s="4" t="s">
        <v>10</v>
      </c>
    </row>
    <row r="750" spans="1:22">
      <c r="A750" t="n">
        <v>8249</v>
      </c>
      <c r="B750" s="40" t="n">
        <v>95</v>
      </c>
      <c r="C750" s="7" t="n">
        <v>7</v>
      </c>
      <c r="D750" s="7" t="n">
        <v>0</v>
      </c>
    </row>
    <row r="751" spans="1:22">
      <c r="A751" t="s">
        <v>4</v>
      </c>
      <c r="B751" s="4" t="s">
        <v>5</v>
      </c>
      <c r="C751" s="4" t="s">
        <v>12</v>
      </c>
      <c r="D751" s="4" t="s">
        <v>10</v>
      </c>
    </row>
    <row r="752" spans="1:22">
      <c r="A752" t="n">
        <v>8253</v>
      </c>
      <c r="B752" s="40" t="n">
        <v>95</v>
      </c>
      <c r="C752" s="7" t="n">
        <v>9</v>
      </c>
      <c r="D752" s="7" t="n">
        <v>0</v>
      </c>
    </row>
    <row r="753" spans="1:15">
      <c r="A753" t="s">
        <v>4</v>
      </c>
      <c r="B753" s="4" t="s">
        <v>5</v>
      </c>
      <c r="C753" s="4" t="s">
        <v>12</v>
      </c>
      <c r="D753" s="4" t="s">
        <v>10</v>
      </c>
    </row>
    <row r="754" spans="1:15">
      <c r="A754" t="n">
        <v>8257</v>
      </c>
      <c r="B754" s="40" t="n">
        <v>95</v>
      </c>
      <c r="C754" s="7" t="n">
        <v>8</v>
      </c>
      <c r="D754" s="7" t="n">
        <v>0</v>
      </c>
    </row>
    <row r="755" spans="1:15">
      <c r="A755" t="s">
        <v>4</v>
      </c>
      <c r="B755" s="4" t="s">
        <v>5</v>
      </c>
      <c r="C755" s="4" t="s">
        <v>12</v>
      </c>
      <c r="D755" s="4" t="s">
        <v>10</v>
      </c>
      <c r="E755" s="4" t="s">
        <v>29</v>
      </c>
      <c r="F755" s="4" t="s">
        <v>10</v>
      </c>
      <c r="G755" s="4" t="s">
        <v>9</v>
      </c>
      <c r="H755" s="4" t="s">
        <v>9</v>
      </c>
      <c r="I755" s="4" t="s">
        <v>10</v>
      </c>
      <c r="J755" s="4" t="s">
        <v>10</v>
      </c>
      <c r="K755" s="4" t="s">
        <v>9</v>
      </c>
      <c r="L755" s="4" t="s">
        <v>9</v>
      </c>
      <c r="M755" s="4" t="s">
        <v>9</v>
      </c>
      <c r="N755" s="4" t="s">
        <v>9</v>
      </c>
      <c r="O755" s="4" t="s">
        <v>6</v>
      </c>
    </row>
    <row r="756" spans="1:15">
      <c r="A756" t="n">
        <v>8261</v>
      </c>
      <c r="B756" s="11" t="n">
        <v>50</v>
      </c>
      <c r="C756" s="7" t="n">
        <v>0</v>
      </c>
      <c r="D756" s="7" t="n">
        <v>14041</v>
      </c>
      <c r="E756" s="7" t="n">
        <v>1</v>
      </c>
      <c r="F756" s="7" t="n">
        <v>0</v>
      </c>
      <c r="G756" s="7" t="n">
        <v>0</v>
      </c>
      <c r="H756" s="7" t="n">
        <v>0</v>
      </c>
      <c r="I756" s="7" t="n">
        <v>0</v>
      </c>
      <c r="J756" s="7" t="n">
        <v>65533</v>
      </c>
      <c r="K756" s="7" t="n">
        <v>0</v>
      </c>
      <c r="L756" s="7" t="n">
        <v>0</v>
      </c>
      <c r="M756" s="7" t="n">
        <v>0</v>
      </c>
      <c r="N756" s="7" t="n">
        <v>0</v>
      </c>
      <c r="O756" s="7" t="s">
        <v>18</v>
      </c>
    </row>
    <row r="757" spans="1:15">
      <c r="A757" t="s">
        <v>4</v>
      </c>
      <c r="B757" s="4" t="s">
        <v>5</v>
      </c>
      <c r="C757" s="4" t="s">
        <v>12</v>
      </c>
      <c r="D757" s="4" t="s">
        <v>10</v>
      </c>
      <c r="E757" s="4" t="s">
        <v>10</v>
      </c>
      <c r="F757" s="4" t="s">
        <v>10</v>
      </c>
      <c r="G757" s="4" t="s">
        <v>10</v>
      </c>
      <c r="H757" s="4" t="s">
        <v>12</v>
      </c>
    </row>
    <row r="758" spans="1:15">
      <c r="A758" t="n">
        <v>8300</v>
      </c>
      <c r="B758" s="28" t="n">
        <v>25</v>
      </c>
      <c r="C758" s="7" t="n">
        <v>5</v>
      </c>
      <c r="D758" s="7" t="n">
        <v>65535</v>
      </c>
      <c r="E758" s="7" t="n">
        <v>65535</v>
      </c>
      <c r="F758" s="7" t="n">
        <v>65535</v>
      </c>
      <c r="G758" s="7" t="n">
        <v>65535</v>
      </c>
      <c r="H758" s="7" t="n">
        <v>0</v>
      </c>
    </row>
    <row r="759" spans="1:15">
      <c r="A759" t="s">
        <v>4</v>
      </c>
      <c r="B759" s="4" t="s">
        <v>5</v>
      </c>
      <c r="C759" s="4" t="s">
        <v>10</v>
      </c>
      <c r="D759" s="4" t="s">
        <v>12</v>
      </c>
      <c r="E759" s="4" t="s">
        <v>103</v>
      </c>
      <c r="F759" s="4" t="s">
        <v>12</v>
      </c>
      <c r="G759" s="4" t="s">
        <v>12</v>
      </c>
    </row>
    <row r="760" spans="1:15">
      <c r="A760" t="n">
        <v>8311</v>
      </c>
      <c r="B760" s="29" t="n">
        <v>24</v>
      </c>
      <c r="C760" s="7" t="n">
        <v>65533</v>
      </c>
      <c r="D760" s="7" t="n">
        <v>11</v>
      </c>
      <c r="E760" s="7" t="s">
        <v>127</v>
      </c>
      <c r="F760" s="7" t="n">
        <v>2</v>
      </c>
      <c r="G760" s="7" t="n">
        <v>0</v>
      </c>
    </row>
    <row r="761" spans="1:15">
      <c r="A761" t="s">
        <v>4</v>
      </c>
      <c r="B761" s="4" t="s">
        <v>5</v>
      </c>
    </row>
    <row r="762" spans="1:15">
      <c r="A762" t="n">
        <v>8347</v>
      </c>
      <c r="B762" s="30" t="n">
        <v>28</v>
      </c>
    </row>
    <row r="763" spans="1:15">
      <c r="A763" t="s">
        <v>4</v>
      </c>
      <c r="B763" s="4" t="s">
        <v>5</v>
      </c>
      <c r="C763" s="4" t="s">
        <v>12</v>
      </c>
    </row>
    <row r="764" spans="1:15">
      <c r="A764" t="n">
        <v>8348</v>
      </c>
      <c r="B764" s="32" t="n">
        <v>27</v>
      </c>
      <c r="C764" s="7" t="n">
        <v>0</v>
      </c>
    </row>
    <row r="765" spans="1:15">
      <c r="A765" t="s">
        <v>4</v>
      </c>
      <c r="B765" s="4" t="s">
        <v>5</v>
      </c>
      <c r="C765" s="4" t="s">
        <v>12</v>
      </c>
      <c r="D765" s="4" t="s">
        <v>10</v>
      </c>
      <c r="E765" s="4" t="s">
        <v>10</v>
      </c>
      <c r="F765" s="4" t="s">
        <v>10</v>
      </c>
      <c r="G765" s="4" t="s">
        <v>10</v>
      </c>
      <c r="H765" s="4" t="s">
        <v>12</v>
      </c>
    </row>
    <row r="766" spans="1:15">
      <c r="A766" t="n">
        <v>8350</v>
      </c>
      <c r="B766" s="28" t="n">
        <v>25</v>
      </c>
      <c r="C766" s="7" t="n">
        <v>5</v>
      </c>
      <c r="D766" s="7" t="n">
        <v>65535</v>
      </c>
      <c r="E766" s="7" t="n">
        <v>65535</v>
      </c>
      <c r="F766" s="7" t="n">
        <v>65535</v>
      </c>
      <c r="G766" s="7" t="n">
        <v>65535</v>
      </c>
      <c r="H766" s="7" t="n">
        <v>0</v>
      </c>
    </row>
    <row r="767" spans="1:15">
      <c r="A767" t="s">
        <v>4</v>
      </c>
      <c r="B767" s="4" t="s">
        <v>5</v>
      </c>
      <c r="C767" s="4" t="s">
        <v>10</v>
      </c>
    </row>
    <row r="768" spans="1:15">
      <c r="A768" t="n">
        <v>8361</v>
      </c>
      <c r="B768" s="37" t="n">
        <v>16</v>
      </c>
      <c r="C768" s="7" t="n">
        <v>500</v>
      </c>
    </row>
    <row r="769" spans="1:15">
      <c r="A769" t="s">
        <v>4</v>
      </c>
      <c r="B769" s="4" t="s">
        <v>5</v>
      </c>
      <c r="C769" s="4" t="s">
        <v>12</v>
      </c>
      <c r="D769" s="4" t="s">
        <v>10</v>
      </c>
      <c r="E769" s="4" t="s">
        <v>10</v>
      </c>
      <c r="F769" s="4" t="s">
        <v>10</v>
      </c>
    </row>
    <row r="770" spans="1:15">
      <c r="A770" t="n">
        <v>8364</v>
      </c>
      <c r="B770" s="44" t="n">
        <v>63</v>
      </c>
      <c r="C770" s="7" t="n">
        <v>0</v>
      </c>
      <c r="D770" s="7" t="n">
        <v>65535</v>
      </c>
      <c r="E770" s="7" t="n">
        <v>45</v>
      </c>
      <c r="F770" s="7" t="n">
        <v>0</v>
      </c>
    </row>
    <row r="771" spans="1:15">
      <c r="A771" t="s">
        <v>4</v>
      </c>
      <c r="B771" s="4" t="s">
        <v>5</v>
      </c>
      <c r="C771" s="4" t="s">
        <v>12</v>
      </c>
      <c r="D771" s="4" t="s">
        <v>10</v>
      </c>
      <c r="E771" s="4" t="s">
        <v>29</v>
      </c>
    </row>
    <row r="772" spans="1:15">
      <c r="A772" t="n">
        <v>8372</v>
      </c>
      <c r="B772" s="33" t="n">
        <v>58</v>
      </c>
      <c r="C772" s="7" t="n">
        <v>100</v>
      </c>
      <c r="D772" s="7" t="n">
        <v>1000</v>
      </c>
      <c r="E772" s="7" t="n">
        <v>1</v>
      </c>
    </row>
    <row r="773" spans="1:15">
      <c r="A773" t="s">
        <v>4</v>
      </c>
      <c r="B773" s="4" t="s">
        <v>5</v>
      </c>
      <c r="C773" s="4" t="s">
        <v>12</v>
      </c>
      <c r="D773" s="4" t="s">
        <v>10</v>
      </c>
    </row>
    <row r="774" spans="1:15">
      <c r="A774" t="n">
        <v>8380</v>
      </c>
      <c r="B774" s="33" t="n">
        <v>58</v>
      </c>
      <c r="C774" s="7" t="n">
        <v>255</v>
      </c>
      <c r="D774" s="7" t="n">
        <v>0</v>
      </c>
    </row>
    <row r="775" spans="1:15">
      <c r="A775" t="s">
        <v>4</v>
      </c>
      <c r="B775" s="4" t="s">
        <v>5</v>
      </c>
      <c r="C775" s="4" t="s">
        <v>12</v>
      </c>
    </row>
    <row r="776" spans="1:15">
      <c r="A776" t="n">
        <v>8384</v>
      </c>
      <c r="B776" s="43" t="n">
        <v>23</v>
      </c>
      <c r="C776" s="7" t="n">
        <v>0</v>
      </c>
    </row>
    <row r="777" spans="1:15">
      <c r="A777" t="s">
        <v>4</v>
      </c>
      <c r="B777" s="4" t="s">
        <v>5</v>
      </c>
    </row>
    <row r="778" spans="1:15">
      <c r="A778" t="n">
        <v>8386</v>
      </c>
      <c r="B778" s="5" t="n">
        <v>1</v>
      </c>
    </row>
    <row r="779" spans="1:15" s="3" customFormat="1" customHeight="0">
      <c r="A779" s="3" t="s">
        <v>2</v>
      </c>
      <c r="B779" s="3" t="s">
        <v>128</v>
      </c>
    </row>
    <row r="780" spans="1:15">
      <c r="A780" t="s">
        <v>4</v>
      </c>
      <c r="B780" s="4" t="s">
        <v>5</v>
      </c>
      <c r="C780" s="4" t="s">
        <v>12</v>
      </c>
      <c r="D780" s="4" t="s">
        <v>10</v>
      </c>
    </row>
    <row r="781" spans="1:15">
      <c r="A781" t="n">
        <v>8388</v>
      </c>
      <c r="B781" s="26" t="n">
        <v>22</v>
      </c>
      <c r="C781" s="7" t="n">
        <v>20</v>
      </c>
      <c r="D781" s="7" t="n">
        <v>0</v>
      </c>
    </row>
    <row r="782" spans="1:15">
      <c r="A782" t="s">
        <v>4</v>
      </c>
      <c r="B782" s="4" t="s">
        <v>5</v>
      </c>
      <c r="C782" s="4" t="s">
        <v>12</v>
      </c>
      <c r="D782" s="4" t="s">
        <v>10</v>
      </c>
      <c r="E782" s="4" t="s">
        <v>9</v>
      </c>
    </row>
    <row r="783" spans="1:15">
      <c r="A783" t="n">
        <v>8392</v>
      </c>
      <c r="B783" s="45" t="n">
        <v>101</v>
      </c>
      <c r="C783" s="7" t="n">
        <v>7</v>
      </c>
      <c r="D783" s="7" t="n">
        <v>244</v>
      </c>
      <c r="E783" s="7" t="n">
        <v>1000</v>
      </c>
    </row>
    <row r="784" spans="1:15">
      <c r="A784" t="s">
        <v>4</v>
      </c>
      <c r="B784" s="4" t="s">
        <v>5</v>
      </c>
      <c r="C784" s="4" t="s">
        <v>12</v>
      </c>
      <c r="D784" s="4" t="s">
        <v>12</v>
      </c>
    </row>
    <row r="785" spans="1:6">
      <c r="A785" t="n">
        <v>8400</v>
      </c>
      <c r="B785" s="10" t="n">
        <v>74</v>
      </c>
      <c r="C785" s="7" t="n">
        <v>14</v>
      </c>
      <c r="D785" s="7" t="n">
        <v>0</v>
      </c>
    </row>
    <row r="786" spans="1:6">
      <c r="A786" t="s">
        <v>4</v>
      </c>
      <c r="B786" s="4" t="s">
        <v>5</v>
      </c>
      <c r="C786" s="4" t="s">
        <v>10</v>
      </c>
    </row>
    <row r="787" spans="1:6">
      <c r="A787" t="n">
        <v>8403</v>
      </c>
      <c r="B787" s="37" t="n">
        <v>16</v>
      </c>
      <c r="C787" s="7" t="n">
        <v>1000</v>
      </c>
    </row>
    <row r="788" spans="1:6">
      <c r="A788" t="s">
        <v>4</v>
      </c>
      <c r="B788" s="4" t="s">
        <v>5</v>
      </c>
      <c r="C788" s="4" t="s">
        <v>12</v>
      </c>
      <c r="D788" s="4" t="s">
        <v>10</v>
      </c>
      <c r="E788" s="4" t="s">
        <v>29</v>
      </c>
      <c r="F788" s="4" t="s">
        <v>10</v>
      </c>
      <c r="G788" s="4" t="s">
        <v>9</v>
      </c>
      <c r="H788" s="4" t="s">
        <v>9</v>
      </c>
      <c r="I788" s="4" t="s">
        <v>10</v>
      </c>
      <c r="J788" s="4" t="s">
        <v>10</v>
      </c>
      <c r="K788" s="4" t="s">
        <v>9</v>
      </c>
      <c r="L788" s="4" t="s">
        <v>9</v>
      </c>
      <c r="M788" s="4" t="s">
        <v>9</v>
      </c>
      <c r="N788" s="4" t="s">
        <v>9</v>
      </c>
      <c r="O788" s="4" t="s">
        <v>6</v>
      </c>
    </row>
    <row r="789" spans="1:6">
      <c r="A789" t="n">
        <v>8406</v>
      </c>
      <c r="B789" s="11" t="n">
        <v>50</v>
      </c>
      <c r="C789" s="7" t="n">
        <v>0</v>
      </c>
      <c r="D789" s="7" t="n">
        <v>12010</v>
      </c>
      <c r="E789" s="7" t="n">
        <v>1</v>
      </c>
      <c r="F789" s="7" t="n">
        <v>0</v>
      </c>
      <c r="G789" s="7" t="n">
        <v>0</v>
      </c>
      <c r="H789" s="7" t="n">
        <v>0</v>
      </c>
      <c r="I789" s="7" t="n">
        <v>0</v>
      </c>
      <c r="J789" s="7" t="n">
        <v>65533</v>
      </c>
      <c r="K789" s="7" t="n">
        <v>0</v>
      </c>
      <c r="L789" s="7" t="n">
        <v>0</v>
      </c>
      <c r="M789" s="7" t="n">
        <v>0</v>
      </c>
      <c r="N789" s="7" t="n">
        <v>0</v>
      </c>
      <c r="O789" s="7" t="s">
        <v>18</v>
      </c>
    </row>
    <row r="790" spans="1:6">
      <c r="A790" t="s">
        <v>4</v>
      </c>
      <c r="B790" s="4" t="s">
        <v>5</v>
      </c>
      <c r="C790" s="4" t="s">
        <v>12</v>
      </c>
      <c r="D790" s="4" t="s">
        <v>10</v>
      </c>
      <c r="E790" s="4" t="s">
        <v>10</v>
      </c>
      <c r="F790" s="4" t="s">
        <v>10</v>
      </c>
      <c r="G790" s="4" t="s">
        <v>10</v>
      </c>
      <c r="H790" s="4" t="s">
        <v>12</v>
      </c>
    </row>
    <row r="791" spans="1:6">
      <c r="A791" t="n">
        <v>8445</v>
      </c>
      <c r="B791" s="28" t="n">
        <v>25</v>
      </c>
      <c r="C791" s="7" t="n">
        <v>5</v>
      </c>
      <c r="D791" s="7" t="n">
        <v>65535</v>
      </c>
      <c r="E791" s="7" t="n">
        <v>65535</v>
      </c>
      <c r="F791" s="7" t="n">
        <v>65535</v>
      </c>
      <c r="G791" s="7" t="n">
        <v>65535</v>
      </c>
      <c r="H791" s="7" t="n">
        <v>0</v>
      </c>
    </row>
    <row r="792" spans="1:6">
      <c r="A792" t="s">
        <v>4</v>
      </c>
      <c r="B792" s="4" t="s">
        <v>5</v>
      </c>
      <c r="C792" s="4" t="s">
        <v>10</v>
      </c>
      <c r="D792" s="4" t="s">
        <v>12</v>
      </c>
      <c r="E792" s="4" t="s">
        <v>12</v>
      </c>
      <c r="F792" s="4" t="s">
        <v>103</v>
      </c>
      <c r="G792" s="4" t="s">
        <v>12</v>
      </c>
      <c r="H792" s="4" t="s">
        <v>12</v>
      </c>
    </row>
    <row r="793" spans="1:6">
      <c r="A793" t="n">
        <v>8456</v>
      </c>
      <c r="B793" s="29" t="n">
        <v>24</v>
      </c>
      <c r="C793" s="7" t="n">
        <v>65534</v>
      </c>
      <c r="D793" s="7" t="n">
        <v>6</v>
      </c>
      <c r="E793" s="7" t="n">
        <v>12</v>
      </c>
      <c r="F793" s="7" t="s">
        <v>129</v>
      </c>
      <c r="G793" s="7" t="n">
        <v>2</v>
      </c>
      <c r="H793" s="7" t="n">
        <v>0</v>
      </c>
    </row>
    <row r="794" spans="1:6">
      <c r="A794" t="s">
        <v>4</v>
      </c>
      <c r="B794" s="4" t="s">
        <v>5</v>
      </c>
    </row>
    <row r="795" spans="1:6">
      <c r="A795" t="n">
        <v>8500</v>
      </c>
      <c r="B795" s="30" t="n">
        <v>28</v>
      </c>
    </row>
    <row r="796" spans="1:6">
      <c r="A796" t="s">
        <v>4</v>
      </c>
      <c r="B796" s="4" t="s">
        <v>5</v>
      </c>
      <c r="C796" s="4" t="s">
        <v>12</v>
      </c>
    </row>
    <row r="797" spans="1:6">
      <c r="A797" t="n">
        <v>8501</v>
      </c>
      <c r="B797" s="32" t="n">
        <v>27</v>
      </c>
      <c r="C797" s="7" t="n">
        <v>0</v>
      </c>
    </row>
    <row r="798" spans="1:6">
      <c r="A798" t="s">
        <v>4</v>
      </c>
      <c r="B798" s="4" t="s">
        <v>5</v>
      </c>
      <c r="C798" s="4" t="s">
        <v>12</v>
      </c>
      <c r="D798" s="4" t="s">
        <v>6</v>
      </c>
    </row>
    <row r="799" spans="1:6">
      <c r="A799" t="n">
        <v>8503</v>
      </c>
      <c r="B799" s="8" t="n">
        <v>2</v>
      </c>
      <c r="C799" s="7" t="n">
        <v>10</v>
      </c>
      <c r="D799" s="7" t="s">
        <v>109</v>
      </c>
    </row>
    <row r="800" spans="1:6">
      <c r="A800" t="s">
        <v>4</v>
      </c>
      <c r="B800" s="4" t="s">
        <v>5</v>
      </c>
      <c r="C800" s="4" t="s">
        <v>10</v>
      </c>
    </row>
    <row r="801" spans="1:15">
      <c r="A801" t="n">
        <v>8526</v>
      </c>
      <c r="B801" s="37" t="n">
        <v>16</v>
      </c>
      <c r="C801" s="7" t="n">
        <v>0</v>
      </c>
    </row>
    <row r="802" spans="1:15">
      <c r="A802" t="s">
        <v>4</v>
      </c>
      <c r="B802" s="4" t="s">
        <v>5</v>
      </c>
      <c r="C802" s="4" t="s">
        <v>12</v>
      </c>
      <c r="D802" s="4" t="s">
        <v>6</v>
      </c>
    </row>
    <row r="803" spans="1:15">
      <c r="A803" t="n">
        <v>8529</v>
      </c>
      <c r="B803" s="8" t="n">
        <v>2</v>
      </c>
      <c r="C803" s="7" t="n">
        <v>10</v>
      </c>
      <c r="D803" s="7" t="s">
        <v>110</v>
      </c>
    </row>
    <row r="804" spans="1:15">
      <c r="A804" t="s">
        <v>4</v>
      </c>
      <c r="B804" s="4" t="s">
        <v>5</v>
      </c>
      <c r="C804" s="4" t="s">
        <v>10</v>
      </c>
    </row>
    <row r="805" spans="1:15">
      <c r="A805" t="n">
        <v>8547</v>
      </c>
      <c r="B805" s="37" t="n">
        <v>16</v>
      </c>
      <c r="C805" s="7" t="n">
        <v>0</v>
      </c>
    </row>
    <row r="806" spans="1:15">
      <c r="A806" t="s">
        <v>4</v>
      </c>
      <c r="B806" s="4" t="s">
        <v>5</v>
      </c>
      <c r="C806" s="4" t="s">
        <v>12</v>
      </c>
      <c r="D806" s="4" t="s">
        <v>6</v>
      </c>
    </row>
    <row r="807" spans="1:15">
      <c r="A807" t="n">
        <v>8550</v>
      </c>
      <c r="B807" s="8" t="n">
        <v>2</v>
      </c>
      <c r="C807" s="7" t="n">
        <v>10</v>
      </c>
      <c r="D807" s="7" t="s">
        <v>111</v>
      </c>
    </row>
    <row r="808" spans="1:15">
      <c r="A808" t="s">
        <v>4</v>
      </c>
      <c r="B808" s="4" t="s">
        <v>5</v>
      </c>
      <c r="C808" s="4" t="s">
        <v>10</v>
      </c>
    </row>
    <row r="809" spans="1:15">
      <c r="A809" t="n">
        <v>8569</v>
      </c>
      <c r="B809" s="37" t="n">
        <v>16</v>
      </c>
      <c r="C809" s="7" t="n">
        <v>0</v>
      </c>
    </row>
    <row r="810" spans="1:15">
      <c r="A810" t="s">
        <v>4</v>
      </c>
      <c r="B810" s="4" t="s">
        <v>5</v>
      </c>
      <c r="C810" s="4" t="s">
        <v>12</v>
      </c>
    </row>
    <row r="811" spans="1:15">
      <c r="A811" t="n">
        <v>8572</v>
      </c>
      <c r="B811" s="43" t="n">
        <v>23</v>
      </c>
      <c r="C811" s="7" t="n">
        <v>20</v>
      </c>
    </row>
    <row r="812" spans="1:15">
      <c r="A812" t="s">
        <v>4</v>
      </c>
      <c r="B812" s="4" t="s">
        <v>5</v>
      </c>
    </row>
    <row r="813" spans="1:15">
      <c r="A813" t="n">
        <v>8574</v>
      </c>
      <c r="B813" s="5" t="n">
        <v>1</v>
      </c>
    </row>
    <row r="814" spans="1:15" s="3" customFormat="1" customHeight="0">
      <c r="A814" s="3" t="s">
        <v>2</v>
      </c>
      <c r="B814" s="3" t="s">
        <v>130</v>
      </c>
    </row>
    <row r="815" spans="1:15">
      <c r="A815" t="s">
        <v>4</v>
      </c>
      <c r="B815" s="4" t="s">
        <v>5</v>
      </c>
      <c r="C815" s="4" t="s">
        <v>12</v>
      </c>
      <c r="D815" s="4" t="s">
        <v>10</v>
      </c>
    </row>
    <row r="816" spans="1:15">
      <c r="A816" t="n">
        <v>8576</v>
      </c>
      <c r="B816" s="26" t="n">
        <v>22</v>
      </c>
      <c r="C816" s="7" t="n">
        <v>20</v>
      </c>
      <c r="D816" s="7" t="n">
        <v>0</v>
      </c>
    </row>
    <row r="817" spans="1:4">
      <c r="A817" t="s">
        <v>4</v>
      </c>
      <c r="B817" s="4" t="s">
        <v>5</v>
      </c>
      <c r="C817" s="4" t="s">
        <v>10</v>
      </c>
    </row>
    <row r="818" spans="1:4">
      <c r="A818" t="n">
        <v>8580</v>
      </c>
      <c r="B818" s="37" t="n">
        <v>16</v>
      </c>
      <c r="C818" s="7" t="n">
        <v>500</v>
      </c>
    </row>
    <row r="819" spans="1:4">
      <c r="A819" t="s">
        <v>4</v>
      </c>
      <c r="B819" s="4" t="s">
        <v>5</v>
      </c>
      <c r="C819" s="4" t="s">
        <v>6</v>
      </c>
      <c r="D819" s="4" t="s">
        <v>6</v>
      </c>
    </row>
    <row r="820" spans="1:4">
      <c r="A820" t="n">
        <v>8583</v>
      </c>
      <c r="B820" s="38" t="n">
        <v>70</v>
      </c>
      <c r="C820" s="7" t="s">
        <v>31</v>
      </c>
      <c r="D820" s="7" t="s">
        <v>108</v>
      </c>
    </row>
    <row r="821" spans="1:4">
      <c r="A821" t="s">
        <v>4</v>
      </c>
      <c r="B821" s="4" t="s">
        <v>5</v>
      </c>
      <c r="C821" s="4" t="s">
        <v>10</v>
      </c>
    </row>
    <row r="822" spans="1:4">
      <c r="A822" t="n">
        <v>8596</v>
      </c>
      <c r="B822" s="37" t="n">
        <v>16</v>
      </c>
      <c r="C822" s="7" t="n">
        <v>1000</v>
      </c>
    </row>
    <row r="823" spans="1:4">
      <c r="A823" t="s">
        <v>4</v>
      </c>
      <c r="B823" s="4" t="s">
        <v>5</v>
      </c>
      <c r="C823" s="4" t="s">
        <v>12</v>
      </c>
      <c r="D823" s="4" t="s">
        <v>9</v>
      </c>
      <c r="E823" s="4" t="s">
        <v>12</v>
      </c>
      <c r="F823" s="4" t="s">
        <v>12</v>
      </c>
      <c r="G823" s="4" t="s">
        <v>9</v>
      </c>
      <c r="H823" s="4" t="s">
        <v>12</v>
      </c>
      <c r="I823" s="4" t="s">
        <v>9</v>
      </c>
      <c r="J823" s="4" t="s">
        <v>12</v>
      </c>
    </row>
    <row r="824" spans="1:4">
      <c r="A824" t="n">
        <v>8599</v>
      </c>
      <c r="B824" s="42" t="n">
        <v>33</v>
      </c>
      <c r="C824" s="7" t="n">
        <v>0</v>
      </c>
      <c r="D824" s="7" t="n">
        <v>2</v>
      </c>
      <c r="E824" s="7" t="n">
        <v>0</v>
      </c>
      <c r="F824" s="7" t="n">
        <v>0</v>
      </c>
      <c r="G824" s="7" t="n">
        <v>-1</v>
      </c>
      <c r="H824" s="7" t="n">
        <v>0</v>
      </c>
      <c r="I824" s="7" t="n">
        <v>-1</v>
      </c>
      <c r="J824" s="7" t="n">
        <v>0</v>
      </c>
    </row>
    <row r="825" spans="1:4">
      <c r="A825" t="s">
        <v>4</v>
      </c>
      <c r="B825" s="4" t="s">
        <v>5</v>
      </c>
    </row>
    <row r="826" spans="1:4">
      <c r="A826" t="n">
        <v>8617</v>
      </c>
      <c r="B826" s="5" t="n">
        <v>1</v>
      </c>
    </row>
    <row r="827" spans="1:4" s="3" customFormat="1" customHeight="0">
      <c r="A827" s="3" t="s">
        <v>2</v>
      </c>
      <c r="B827" s="3" t="s">
        <v>131</v>
      </c>
    </row>
    <row r="828" spans="1:4">
      <c r="A828" t="s">
        <v>4</v>
      </c>
      <c r="B828" s="4" t="s">
        <v>5</v>
      </c>
      <c r="C828" s="4" t="s">
        <v>12</v>
      </c>
      <c r="D828" s="4" t="s">
        <v>10</v>
      </c>
    </row>
    <row r="829" spans="1:4">
      <c r="A829" t="n">
        <v>8620</v>
      </c>
      <c r="B829" s="26" t="n">
        <v>22</v>
      </c>
      <c r="C829" s="7" t="n">
        <v>0</v>
      </c>
      <c r="D829" s="7" t="n">
        <v>0</v>
      </c>
    </row>
    <row r="830" spans="1:4">
      <c r="A830" t="s">
        <v>4</v>
      </c>
      <c r="B830" s="4" t="s">
        <v>5</v>
      </c>
      <c r="C830" s="4" t="s">
        <v>12</v>
      </c>
      <c r="D830" s="4" t="s">
        <v>10</v>
      </c>
      <c r="E830" s="4" t="s">
        <v>29</v>
      </c>
    </row>
    <row r="831" spans="1:4">
      <c r="A831" t="n">
        <v>8624</v>
      </c>
      <c r="B831" s="33" t="n">
        <v>58</v>
      </c>
      <c r="C831" s="7" t="n">
        <v>0</v>
      </c>
      <c r="D831" s="7" t="n">
        <v>0</v>
      </c>
      <c r="E831" s="7" t="n">
        <v>1</v>
      </c>
    </row>
    <row r="832" spans="1:4">
      <c r="A832" t="s">
        <v>4</v>
      </c>
      <c r="B832" s="4" t="s">
        <v>5</v>
      </c>
      <c r="C832" s="4" t="s">
        <v>12</v>
      </c>
    </row>
    <row r="833" spans="1:10">
      <c r="A833" t="n">
        <v>8632</v>
      </c>
      <c r="B833" s="31" t="n">
        <v>64</v>
      </c>
      <c r="C833" s="7" t="n">
        <v>7</v>
      </c>
    </row>
    <row r="834" spans="1:10">
      <c r="A834" t="s">
        <v>4</v>
      </c>
      <c r="B834" s="4" t="s">
        <v>5</v>
      </c>
      <c r="C834" s="4" t="s">
        <v>6</v>
      </c>
      <c r="D834" s="4" t="s">
        <v>6</v>
      </c>
    </row>
    <row r="835" spans="1:10">
      <c r="A835" t="n">
        <v>8634</v>
      </c>
      <c r="B835" s="38" t="n">
        <v>70</v>
      </c>
      <c r="C835" s="7" t="s">
        <v>31</v>
      </c>
      <c r="D835" s="7" t="s">
        <v>114</v>
      </c>
    </row>
    <row r="836" spans="1:10">
      <c r="A836" t="s">
        <v>4</v>
      </c>
      <c r="B836" s="4" t="s">
        <v>5</v>
      </c>
      <c r="C836" s="4" t="s">
        <v>12</v>
      </c>
      <c r="D836" s="4" t="s">
        <v>10</v>
      </c>
      <c r="E836" s="4" t="s">
        <v>29</v>
      </c>
    </row>
    <row r="837" spans="1:10">
      <c r="A837" t="n">
        <v>8649</v>
      </c>
      <c r="B837" s="33" t="n">
        <v>58</v>
      </c>
      <c r="C837" s="7" t="n">
        <v>100</v>
      </c>
      <c r="D837" s="7" t="n">
        <v>1000</v>
      </c>
      <c r="E837" s="7" t="n">
        <v>1</v>
      </c>
    </row>
    <row r="838" spans="1:10">
      <c r="A838" t="s">
        <v>4</v>
      </c>
      <c r="B838" s="4" t="s">
        <v>5</v>
      </c>
      <c r="C838" s="4" t="s">
        <v>12</v>
      </c>
      <c r="D838" s="4" t="s">
        <v>10</v>
      </c>
    </row>
    <row r="839" spans="1:10">
      <c r="A839" t="n">
        <v>8657</v>
      </c>
      <c r="B839" s="33" t="n">
        <v>58</v>
      </c>
      <c r="C839" s="7" t="n">
        <v>255</v>
      </c>
      <c r="D839" s="7" t="n">
        <v>0</v>
      </c>
    </row>
    <row r="840" spans="1:10">
      <c r="A840" t="s">
        <v>4</v>
      </c>
      <c r="B840" s="4" t="s">
        <v>5</v>
      </c>
      <c r="C840" s="4" t="s">
        <v>12</v>
      </c>
      <c r="D840" s="4" t="s">
        <v>10</v>
      </c>
      <c r="E840" s="4" t="s">
        <v>9</v>
      </c>
    </row>
    <row r="841" spans="1:10">
      <c r="A841" t="n">
        <v>8661</v>
      </c>
      <c r="B841" s="45" t="n">
        <v>101</v>
      </c>
      <c r="C841" s="7" t="n">
        <v>0</v>
      </c>
      <c r="D841" s="7" t="n">
        <v>3483</v>
      </c>
      <c r="E841" s="7" t="n">
        <v>1</v>
      </c>
    </row>
    <row r="842" spans="1:10">
      <c r="A842" t="s">
        <v>4</v>
      </c>
      <c r="B842" s="4" t="s">
        <v>5</v>
      </c>
      <c r="C842" s="4" t="s">
        <v>10</v>
      </c>
    </row>
    <row r="843" spans="1:10">
      <c r="A843" t="n">
        <v>8669</v>
      </c>
      <c r="B843" s="37" t="n">
        <v>16</v>
      </c>
      <c r="C843" s="7" t="n">
        <v>500</v>
      </c>
    </row>
    <row r="844" spans="1:10">
      <c r="A844" t="s">
        <v>4</v>
      </c>
      <c r="B844" s="4" t="s">
        <v>5</v>
      </c>
      <c r="C844" s="4" t="s">
        <v>12</v>
      </c>
      <c r="D844" s="4" t="s">
        <v>10</v>
      </c>
      <c r="E844" s="4" t="s">
        <v>29</v>
      </c>
      <c r="F844" s="4" t="s">
        <v>10</v>
      </c>
      <c r="G844" s="4" t="s">
        <v>9</v>
      </c>
      <c r="H844" s="4" t="s">
        <v>9</v>
      </c>
      <c r="I844" s="4" t="s">
        <v>10</v>
      </c>
      <c r="J844" s="4" t="s">
        <v>10</v>
      </c>
      <c r="K844" s="4" t="s">
        <v>9</v>
      </c>
      <c r="L844" s="4" t="s">
        <v>9</v>
      </c>
      <c r="M844" s="4" t="s">
        <v>9</v>
      </c>
      <c r="N844" s="4" t="s">
        <v>9</v>
      </c>
      <c r="O844" s="4" t="s">
        <v>6</v>
      </c>
    </row>
    <row r="845" spans="1:10">
      <c r="A845" t="n">
        <v>8672</v>
      </c>
      <c r="B845" s="11" t="n">
        <v>50</v>
      </c>
      <c r="C845" s="7" t="n">
        <v>0</v>
      </c>
      <c r="D845" s="7" t="n">
        <v>12010</v>
      </c>
      <c r="E845" s="7" t="n">
        <v>1</v>
      </c>
      <c r="F845" s="7" t="n">
        <v>0</v>
      </c>
      <c r="G845" s="7" t="n">
        <v>0</v>
      </c>
      <c r="H845" s="7" t="n">
        <v>0</v>
      </c>
      <c r="I845" s="7" t="n">
        <v>0</v>
      </c>
      <c r="J845" s="7" t="n">
        <v>65533</v>
      </c>
      <c r="K845" s="7" t="n">
        <v>0</v>
      </c>
      <c r="L845" s="7" t="n">
        <v>0</v>
      </c>
      <c r="M845" s="7" t="n">
        <v>0</v>
      </c>
      <c r="N845" s="7" t="n">
        <v>0</v>
      </c>
      <c r="O845" s="7" t="s">
        <v>18</v>
      </c>
    </row>
    <row r="846" spans="1:10">
      <c r="A846" t="s">
        <v>4</v>
      </c>
      <c r="B846" s="4" t="s">
        <v>5</v>
      </c>
      <c r="C846" s="4" t="s">
        <v>12</v>
      </c>
      <c r="D846" s="4" t="s">
        <v>10</v>
      </c>
      <c r="E846" s="4" t="s">
        <v>10</v>
      </c>
      <c r="F846" s="4" t="s">
        <v>10</v>
      </c>
      <c r="G846" s="4" t="s">
        <v>10</v>
      </c>
      <c r="H846" s="4" t="s">
        <v>12</v>
      </c>
    </row>
    <row r="847" spans="1:10">
      <c r="A847" t="n">
        <v>8711</v>
      </c>
      <c r="B847" s="28" t="n">
        <v>25</v>
      </c>
      <c r="C847" s="7" t="n">
        <v>5</v>
      </c>
      <c r="D847" s="7" t="n">
        <v>65535</v>
      </c>
      <c r="E847" s="7" t="n">
        <v>65535</v>
      </c>
      <c r="F847" s="7" t="n">
        <v>65535</v>
      </c>
      <c r="G847" s="7" t="n">
        <v>65535</v>
      </c>
      <c r="H847" s="7" t="n">
        <v>0</v>
      </c>
    </row>
    <row r="848" spans="1:10">
      <c r="A848" t="s">
        <v>4</v>
      </c>
      <c r="B848" s="4" t="s">
        <v>5</v>
      </c>
      <c r="C848" s="4" t="s">
        <v>10</v>
      </c>
      <c r="D848" s="4" t="s">
        <v>12</v>
      </c>
      <c r="E848" s="4" t="s">
        <v>103</v>
      </c>
      <c r="F848" s="4" t="s">
        <v>12</v>
      </c>
      <c r="G848" s="4" t="s">
        <v>12</v>
      </c>
      <c r="H848" s="4" t="s">
        <v>10</v>
      </c>
      <c r="I848" s="4" t="s">
        <v>12</v>
      </c>
      <c r="J848" s="4" t="s">
        <v>103</v>
      </c>
      <c r="K848" s="4" t="s">
        <v>12</v>
      </c>
      <c r="L848" s="4" t="s">
        <v>12</v>
      </c>
    </row>
    <row r="849" spans="1:15">
      <c r="A849" t="n">
        <v>8722</v>
      </c>
      <c r="B849" s="29" t="n">
        <v>24</v>
      </c>
      <c r="C849" s="7" t="n">
        <v>65534</v>
      </c>
      <c r="D849" s="7" t="n">
        <v>6</v>
      </c>
      <c r="E849" s="7" t="s">
        <v>132</v>
      </c>
      <c r="F849" s="7" t="n">
        <v>12</v>
      </c>
      <c r="G849" s="7" t="n">
        <v>16</v>
      </c>
      <c r="H849" s="7" t="n">
        <v>3483</v>
      </c>
      <c r="I849" s="7" t="n">
        <v>7</v>
      </c>
      <c r="J849" s="7" t="s">
        <v>133</v>
      </c>
      <c r="K849" s="7" t="n">
        <v>2</v>
      </c>
      <c r="L849" s="7" t="n">
        <v>0</v>
      </c>
    </row>
    <row r="850" spans="1:15">
      <c r="A850" t="s">
        <v>4</v>
      </c>
      <c r="B850" s="4" t="s">
        <v>5</v>
      </c>
    </row>
    <row r="851" spans="1:15">
      <c r="A851" t="n">
        <v>8743</v>
      </c>
      <c r="B851" s="30" t="n">
        <v>28</v>
      </c>
    </row>
    <row r="852" spans="1:15">
      <c r="A852" t="s">
        <v>4</v>
      </c>
      <c r="B852" s="4" t="s">
        <v>5</v>
      </c>
      <c r="C852" s="4" t="s">
        <v>12</v>
      </c>
    </row>
    <row r="853" spans="1:15">
      <c r="A853" t="n">
        <v>8744</v>
      </c>
      <c r="B853" s="32" t="n">
        <v>27</v>
      </c>
      <c r="C853" s="7" t="n">
        <v>0</v>
      </c>
    </row>
    <row r="854" spans="1:15">
      <c r="A854" t="s">
        <v>4</v>
      </c>
      <c r="B854" s="4" t="s">
        <v>5</v>
      </c>
      <c r="C854" s="4" t="s">
        <v>12</v>
      </c>
    </row>
    <row r="855" spans="1:15">
      <c r="A855" t="n">
        <v>8746</v>
      </c>
      <c r="B855" s="43" t="n">
        <v>23</v>
      </c>
      <c r="C855" s="7" t="n">
        <v>0</v>
      </c>
    </row>
    <row r="856" spans="1:15">
      <c r="A856" t="s">
        <v>4</v>
      </c>
      <c r="B856" s="4" t="s">
        <v>5</v>
      </c>
    </row>
    <row r="857" spans="1:15">
      <c r="A857" t="n">
        <v>8748</v>
      </c>
      <c r="B857" s="5" t="n">
        <v>1</v>
      </c>
    </row>
    <row r="858" spans="1:15" s="3" customFormat="1" customHeight="0">
      <c r="A858" s="3" t="s">
        <v>2</v>
      </c>
      <c r="B858" s="3" t="s">
        <v>134</v>
      </c>
    </row>
    <row r="859" spans="1:15">
      <c r="A859" t="s">
        <v>4</v>
      </c>
      <c r="B859" s="4" t="s">
        <v>5</v>
      </c>
      <c r="C859" s="4" t="s">
        <v>12</v>
      </c>
      <c r="D859" s="14" t="s">
        <v>85</v>
      </c>
      <c r="E859" s="4" t="s">
        <v>5</v>
      </c>
      <c r="F859" s="4" t="s">
        <v>12</v>
      </c>
      <c r="G859" s="4" t="s">
        <v>6</v>
      </c>
      <c r="H859" s="14" t="s">
        <v>87</v>
      </c>
      <c r="I859" s="4" t="s">
        <v>12</v>
      </c>
      <c r="J859" s="4" t="s">
        <v>9</v>
      </c>
      <c r="K859" s="4" t="s">
        <v>12</v>
      </c>
      <c r="L859" s="4" t="s">
        <v>12</v>
      </c>
      <c r="M859" s="4" t="s">
        <v>88</v>
      </c>
    </row>
    <row r="860" spans="1:15">
      <c r="A860" t="n">
        <v>8752</v>
      </c>
      <c r="B860" s="13" t="n">
        <v>5</v>
      </c>
      <c r="C860" s="7" t="n">
        <v>28</v>
      </c>
      <c r="D860" s="14" t="s">
        <v>3</v>
      </c>
      <c r="E860" s="10" t="n">
        <v>74</v>
      </c>
      <c r="F860" s="7" t="n">
        <v>21</v>
      </c>
      <c r="G860" s="7" t="s">
        <v>55</v>
      </c>
      <c r="H860" s="14" t="s">
        <v>3</v>
      </c>
      <c r="I860" s="7" t="n">
        <v>0</v>
      </c>
      <c r="J860" s="7" t="n">
        <v>0</v>
      </c>
      <c r="K860" s="7" t="n">
        <v>2</v>
      </c>
      <c r="L860" s="7" t="n">
        <v>1</v>
      </c>
      <c r="M860" s="16" t="n">
        <f t="normal" ca="1">A908</f>
        <v>0</v>
      </c>
    </row>
    <row r="861" spans="1:15">
      <c r="A861" t="s">
        <v>4</v>
      </c>
      <c r="B861" s="4" t="s">
        <v>5</v>
      </c>
      <c r="C861" s="4" t="s">
        <v>12</v>
      </c>
      <c r="D861" s="4" t="s">
        <v>10</v>
      </c>
    </row>
    <row r="862" spans="1:15">
      <c r="A862" t="n">
        <v>8778</v>
      </c>
      <c r="B862" s="26" t="n">
        <v>22</v>
      </c>
      <c r="C862" s="7" t="n">
        <v>21</v>
      </c>
      <c r="D862" s="7" t="n">
        <v>0</v>
      </c>
    </row>
    <row r="863" spans="1:15">
      <c r="A863" t="s">
        <v>4</v>
      </c>
      <c r="B863" s="4" t="s">
        <v>5</v>
      </c>
      <c r="C863" s="4" t="s">
        <v>12</v>
      </c>
      <c r="D863" s="4" t="s">
        <v>10</v>
      </c>
      <c r="E863" s="4" t="s">
        <v>10</v>
      </c>
      <c r="F863" s="4" t="s">
        <v>10</v>
      </c>
      <c r="G863" s="4" t="s">
        <v>10</v>
      </c>
      <c r="H863" s="4" t="s">
        <v>10</v>
      </c>
      <c r="I863" s="4" t="s">
        <v>6</v>
      </c>
      <c r="J863" s="4" t="s">
        <v>29</v>
      </c>
      <c r="K863" s="4" t="s">
        <v>29</v>
      </c>
      <c r="L863" s="4" t="s">
        <v>29</v>
      </c>
      <c r="M863" s="4" t="s">
        <v>9</v>
      </c>
      <c r="N863" s="4" t="s">
        <v>9</v>
      </c>
      <c r="O863" s="4" t="s">
        <v>29</v>
      </c>
      <c r="P863" s="4" t="s">
        <v>29</v>
      </c>
      <c r="Q863" s="4" t="s">
        <v>29</v>
      </c>
      <c r="R863" s="4" t="s">
        <v>29</v>
      </c>
      <c r="S863" s="4" t="s">
        <v>12</v>
      </c>
    </row>
    <row r="864" spans="1:15">
      <c r="A864" t="n">
        <v>8782</v>
      </c>
      <c r="B864" s="9" t="n">
        <v>39</v>
      </c>
      <c r="C864" s="7" t="n">
        <v>12</v>
      </c>
      <c r="D864" s="7" t="n">
        <v>65533</v>
      </c>
      <c r="E864" s="7" t="n">
        <v>222</v>
      </c>
      <c r="F864" s="7" t="n">
        <v>0</v>
      </c>
      <c r="G864" s="7" t="n">
        <v>65533</v>
      </c>
      <c r="H864" s="7" t="n">
        <v>259</v>
      </c>
      <c r="I864" s="7" t="s">
        <v>18</v>
      </c>
      <c r="J864" s="7" t="n">
        <v>-20</v>
      </c>
      <c r="K864" s="7" t="n">
        <v>13</v>
      </c>
      <c r="L864" s="7" t="n">
        <v>-54</v>
      </c>
      <c r="M864" s="7" t="n">
        <v>0</v>
      </c>
      <c r="N864" s="7" t="n">
        <v>0</v>
      </c>
      <c r="O864" s="7" t="n">
        <v>0</v>
      </c>
      <c r="P864" s="7" t="n">
        <v>1</v>
      </c>
      <c r="Q864" s="7" t="n">
        <v>1</v>
      </c>
      <c r="R864" s="7" t="n">
        <v>1</v>
      </c>
      <c r="S864" s="7" t="n">
        <v>100</v>
      </c>
    </row>
    <row r="865" spans="1:19">
      <c r="A865" t="s">
        <v>4</v>
      </c>
      <c r="B865" s="4" t="s">
        <v>5</v>
      </c>
      <c r="C865" s="4" t="s">
        <v>10</v>
      </c>
    </row>
    <row r="866" spans="1:19">
      <c r="A866" t="n">
        <v>8832</v>
      </c>
      <c r="B866" s="37" t="n">
        <v>16</v>
      </c>
      <c r="C866" s="7" t="n">
        <v>1000</v>
      </c>
    </row>
    <row r="867" spans="1:19">
      <c r="A867" t="s">
        <v>4</v>
      </c>
      <c r="B867" s="4" t="s">
        <v>5</v>
      </c>
      <c r="C867" s="4" t="s">
        <v>6</v>
      </c>
      <c r="D867" s="4" t="s">
        <v>6</v>
      </c>
    </row>
    <row r="868" spans="1:19">
      <c r="A868" t="n">
        <v>8835</v>
      </c>
      <c r="B868" s="38" t="n">
        <v>70</v>
      </c>
      <c r="C868" s="7" t="s">
        <v>135</v>
      </c>
      <c r="D868" s="7" t="s">
        <v>136</v>
      </c>
    </row>
    <row r="869" spans="1:19">
      <c r="A869" t="s">
        <v>4</v>
      </c>
      <c r="B869" s="4" t="s">
        <v>5</v>
      </c>
      <c r="C869" s="4" t="s">
        <v>12</v>
      </c>
      <c r="D869" s="4" t="s">
        <v>10</v>
      </c>
      <c r="E869" s="4" t="s">
        <v>10</v>
      </c>
      <c r="F869" s="4" t="s">
        <v>10</v>
      </c>
      <c r="G869" s="4" t="s">
        <v>10</v>
      </c>
      <c r="H869" s="4" t="s">
        <v>10</v>
      </c>
      <c r="I869" s="4" t="s">
        <v>6</v>
      </c>
      <c r="J869" s="4" t="s">
        <v>29</v>
      </c>
      <c r="K869" s="4" t="s">
        <v>29</v>
      </c>
      <c r="L869" s="4" t="s">
        <v>29</v>
      </c>
      <c r="M869" s="4" t="s">
        <v>9</v>
      </c>
      <c r="N869" s="4" t="s">
        <v>9</v>
      </c>
      <c r="O869" s="4" t="s">
        <v>29</v>
      </c>
      <c r="P869" s="4" t="s">
        <v>29</v>
      </c>
      <c r="Q869" s="4" t="s">
        <v>29</v>
      </c>
      <c r="R869" s="4" t="s">
        <v>29</v>
      </c>
      <c r="S869" s="4" t="s">
        <v>12</v>
      </c>
    </row>
    <row r="870" spans="1:19">
      <c r="A870" t="n">
        <v>8849</v>
      </c>
      <c r="B870" s="9" t="n">
        <v>39</v>
      </c>
      <c r="C870" s="7" t="n">
        <v>12</v>
      </c>
      <c r="D870" s="7" t="n">
        <v>65533</v>
      </c>
      <c r="E870" s="7" t="n">
        <v>223</v>
      </c>
      <c r="F870" s="7" t="n">
        <v>0</v>
      </c>
      <c r="G870" s="7" t="n">
        <v>65533</v>
      </c>
      <c r="H870" s="7" t="n">
        <v>259</v>
      </c>
      <c r="I870" s="7" t="s">
        <v>18</v>
      </c>
      <c r="J870" s="7" t="n">
        <v>-20</v>
      </c>
      <c r="K870" s="7" t="n">
        <v>9</v>
      </c>
      <c r="L870" s="7" t="n">
        <v>-54</v>
      </c>
      <c r="M870" s="7" t="n">
        <v>0</v>
      </c>
      <c r="N870" s="7" t="n">
        <v>0</v>
      </c>
      <c r="O870" s="7" t="n">
        <v>0</v>
      </c>
      <c r="P870" s="7" t="n">
        <v>1</v>
      </c>
      <c r="Q870" s="7" t="n">
        <v>1</v>
      </c>
      <c r="R870" s="7" t="n">
        <v>1</v>
      </c>
      <c r="S870" s="7" t="n">
        <v>100</v>
      </c>
    </row>
    <row r="871" spans="1:19">
      <c r="A871" t="s">
        <v>4</v>
      </c>
      <c r="B871" s="4" t="s">
        <v>5</v>
      </c>
      <c r="C871" s="4" t="s">
        <v>12</v>
      </c>
      <c r="D871" s="4" t="s">
        <v>29</v>
      </c>
      <c r="E871" s="4" t="s">
        <v>29</v>
      </c>
      <c r="F871" s="4" t="s">
        <v>29</v>
      </c>
    </row>
    <row r="872" spans="1:19">
      <c r="A872" t="n">
        <v>8899</v>
      </c>
      <c r="B872" s="46" t="n">
        <v>45</v>
      </c>
      <c r="C872" s="7" t="n">
        <v>9</v>
      </c>
      <c r="D872" s="7" t="n">
        <v>0.0500000007450581</v>
      </c>
      <c r="E872" s="7" t="n">
        <v>0.0500000007450581</v>
      </c>
      <c r="F872" s="7" t="n">
        <v>3.5</v>
      </c>
    </row>
    <row r="873" spans="1:19">
      <c r="A873" t="s">
        <v>4</v>
      </c>
      <c r="B873" s="4" t="s">
        <v>5</v>
      </c>
      <c r="C873" s="4" t="s">
        <v>12</v>
      </c>
      <c r="D873" s="4" t="s">
        <v>10</v>
      </c>
      <c r="E873" s="4" t="s">
        <v>29</v>
      </c>
      <c r="F873" s="4" t="s">
        <v>10</v>
      </c>
      <c r="G873" s="4" t="s">
        <v>9</v>
      </c>
      <c r="H873" s="4" t="s">
        <v>9</v>
      </c>
      <c r="I873" s="4" t="s">
        <v>10</v>
      </c>
      <c r="J873" s="4" t="s">
        <v>10</v>
      </c>
      <c r="K873" s="4" t="s">
        <v>9</v>
      </c>
      <c r="L873" s="4" t="s">
        <v>9</v>
      </c>
      <c r="M873" s="4" t="s">
        <v>9</v>
      </c>
      <c r="N873" s="4" t="s">
        <v>9</v>
      </c>
      <c r="O873" s="4" t="s">
        <v>6</v>
      </c>
    </row>
    <row r="874" spans="1:19">
      <c r="A874" t="n">
        <v>8913</v>
      </c>
      <c r="B874" s="11" t="n">
        <v>50</v>
      </c>
      <c r="C874" s="7" t="n">
        <v>0</v>
      </c>
      <c r="D874" s="7" t="n">
        <v>13250</v>
      </c>
      <c r="E874" s="7" t="n">
        <v>1</v>
      </c>
      <c r="F874" s="7" t="n">
        <v>0</v>
      </c>
      <c r="G874" s="7" t="n">
        <v>0</v>
      </c>
      <c r="H874" s="7" t="n">
        <v>-1061158912</v>
      </c>
      <c r="I874" s="7" t="n">
        <v>0</v>
      </c>
      <c r="J874" s="7" t="n">
        <v>65533</v>
      </c>
      <c r="K874" s="7" t="n">
        <v>0</v>
      </c>
      <c r="L874" s="7" t="n">
        <v>0</v>
      </c>
      <c r="M874" s="7" t="n">
        <v>0</v>
      </c>
      <c r="N874" s="7" t="n">
        <v>0</v>
      </c>
      <c r="O874" s="7" t="s">
        <v>18</v>
      </c>
    </row>
    <row r="875" spans="1:19">
      <c r="A875" t="s">
        <v>4</v>
      </c>
      <c r="B875" s="4" t="s">
        <v>5</v>
      </c>
      <c r="C875" s="4" t="s">
        <v>12</v>
      </c>
      <c r="D875" s="4" t="s">
        <v>10</v>
      </c>
      <c r="E875" s="4" t="s">
        <v>29</v>
      </c>
      <c r="F875" s="4" t="s">
        <v>10</v>
      </c>
      <c r="G875" s="4" t="s">
        <v>9</v>
      </c>
      <c r="H875" s="4" t="s">
        <v>9</v>
      </c>
      <c r="I875" s="4" t="s">
        <v>10</v>
      </c>
      <c r="J875" s="4" t="s">
        <v>10</v>
      </c>
      <c r="K875" s="4" t="s">
        <v>9</v>
      </c>
      <c r="L875" s="4" t="s">
        <v>9</v>
      </c>
      <c r="M875" s="4" t="s">
        <v>9</v>
      </c>
      <c r="N875" s="4" t="s">
        <v>9</v>
      </c>
      <c r="O875" s="4" t="s">
        <v>6</v>
      </c>
    </row>
    <row r="876" spans="1:19">
      <c r="A876" t="n">
        <v>8952</v>
      </c>
      <c r="B876" s="11" t="n">
        <v>50</v>
      </c>
      <c r="C876" s="7" t="n">
        <v>0</v>
      </c>
      <c r="D876" s="7" t="n">
        <v>13216</v>
      </c>
      <c r="E876" s="7" t="n">
        <v>1</v>
      </c>
      <c r="F876" s="7" t="n">
        <v>0</v>
      </c>
      <c r="G876" s="7" t="n">
        <v>0</v>
      </c>
      <c r="H876" s="7" t="n">
        <v>-1069547520</v>
      </c>
      <c r="I876" s="7" t="n">
        <v>0</v>
      </c>
      <c r="J876" s="7" t="n">
        <v>65533</v>
      </c>
      <c r="K876" s="7" t="n">
        <v>0</v>
      </c>
      <c r="L876" s="7" t="n">
        <v>0</v>
      </c>
      <c r="M876" s="7" t="n">
        <v>0</v>
      </c>
      <c r="N876" s="7" t="n">
        <v>0</v>
      </c>
      <c r="O876" s="7" t="s">
        <v>18</v>
      </c>
    </row>
    <row r="877" spans="1:19">
      <c r="A877" t="s">
        <v>4</v>
      </c>
      <c r="B877" s="4" t="s">
        <v>5</v>
      </c>
      <c r="C877" s="4" t="s">
        <v>12</v>
      </c>
      <c r="D877" s="4" t="s">
        <v>10</v>
      </c>
      <c r="E877" s="4" t="s">
        <v>29</v>
      </c>
      <c r="F877" s="4" t="s">
        <v>10</v>
      </c>
      <c r="G877" s="4" t="s">
        <v>9</v>
      </c>
      <c r="H877" s="4" t="s">
        <v>9</v>
      </c>
      <c r="I877" s="4" t="s">
        <v>10</v>
      </c>
      <c r="J877" s="4" t="s">
        <v>10</v>
      </c>
      <c r="K877" s="4" t="s">
        <v>9</v>
      </c>
      <c r="L877" s="4" t="s">
        <v>9</v>
      </c>
      <c r="M877" s="4" t="s">
        <v>9</v>
      </c>
      <c r="N877" s="4" t="s">
        <v>9</v>
      </c>
      <c r="O877" s="4" t="s">
        <v>6</v>
      </c>
    </row>
    <row r="878" spans="1:19">
      <c r="A878" t="n">
        <v>8991</v>
      </c>
      <c r="B878" s="11" t="n">
        <v>50</v>
      </c>
      <c r="C878" s="7" t="n">
        <v>0</v>
      </c>
      <c r="D878" s="7" t="n">
        <v>4337</v>
      </c>
      <c r="E878" s="7" t="n">
        <v>0.600000023841858</v>
      </c>
      <c r="F878" s="7" t="n">
        <v>300</v>
      </c>
      <c r="G878" s="7" t="n">
        <v>0</v>
      </c>
      <c r="H878" s="7" t="n">
        <v>-1052770304</v>
      </c>
      <c r="I878" s="7" t="n">
        <v>0</v>
      </c>
      <c r="J878" s="7" t="n">
        <v>65533</v>
      </c>
      <c r="K878" s="7" t="n">
        <v>0</v>
      </c>
      <c r="L878" s="7" t="n">
        <v>0</v>
      </c>
      <c r="M878" s="7" t="n">
        <v>0</v>
      </c>
      <c r="N878" s="7" t="n">
        <v>0</v>
      </c>
      <c r="O878" s="7" t="s">
        <v>18</v>
      </c>
    </row>
    <row r="879" spans="1:19">
      <c r="A879" t="s">
        <v>4</v>
      </c>
      <c r="B879" s="4" t="s">
        <v>5</v>
      </c>
      <c r="C879" s="4" t="s">
        <v>10</v>
      </c>
    </row>
    <row r="880" spans="1:19">
      <c r="A880" t="n">
        <v>9030</v>
      </c>
      <c r="B880" s="37" t="n">
        <v>16</v>
      </c>
      <c r="C880" s="7" t="n">
        <v>600</v>
      </c>
    </row>
    <row r="881" spans="1:19">
      <c r="A881" t="s">
        <v>4</v>
      </c>
      <c r="B881" s="4" t="s">
        <v>5</v>
      </c>
      <c r="C881" s="4" t="s">
        <v>12</v>
      </c>
      <c r="D881" s="4" t="s">
        <v>10</v>
      </c>
      <c r="E881" s="4" t="s">
        <v>29</v>
      </c>
    </row>
    <row r="882" spans="1:19">
      <c r="A882" t="n">
        <v>9033</v>
      </c>
      <c r="B882" s="33" t="n">
        <v>58</v>
      </c>
      <c r="C882" s="7" t="n">
        <v>101</v>
      </c>
      <c r="D882" s="7" t="n">
        <v>400</v>
      </c>
      <c r="E882" s="7" t="n">
        <v>1</v>
      </c>
    </row>
    <row r="883" spans="1:19">
      <c r="A883" t="s">
        <v>4</v>
      </c>
      <c r="B883" s="4" t="s">
        <v>5</v>
      </c>
      <c r="C883" s="4" t="s">
        <v>12</v>
      </c>
      <c r="D883" s="4" t="s">
        <v>10</v>
      </c>
    </row>
    <row r="884" spans="1:19">
      <c r="A884" t="n">
        <v>9041</v>
      </c>
      <c r="B884" s="33" t="n">
        <v>58</v>
      </c>
      <c r="C884" s="7" t="n">
        <v>254</v>
      </c>
      <c r="D884" s="7" t="n">
        <v>0</v>
      </c>
    </row>
    <row r="885" spans="1:19">
      <c r="A885" t="s">
        <v>4</v>
      </c>
      <c r="B885" s="4" t="s">
        <v>5</v>
      </c>
      <c r="C885" s="4" t="s">
        <v>10</v>
      </c>
      <c r="D885" s="4" t="s">
        <v>29</v>
      </c>
      <c r="E885" s="4" t="s">
        <v>29</v>
      </c>
      <c r="F885" s="4" t="s">
        <v>29</v>
      </c>
      <c r="G885" s="4" t="s">
        <v>29</v>
      </c>
    </row>
    <row r="886" spans="1:19">
      <c r="A886" t="n">
        <v>9045</v>
      </c>
      <c r="B886" s="47" t="n">
        <v>46</v>
      </c>
      <c r="C886" s="7" t="n">
        <v>61456</v>
      </c>
      <c r="D886" s="7" t="n">
        <v>-20</v>
      </c>
      <c r="E886" s="7" t="n">
        <v>12</v>
      </c>
      <c r="F886" s="7" t="n">
        <v>-46</v>
      </c>
      <c r="G886" s="7" t="n">
        <v>180</v>
      </c>
    </row>
    <row r="887" spans="1:19">
      <c r="A887" t="s">
        <v>4</v>
      </c>
      <c r="B887" s="4" t="s">
        <v>5</v>
      </c>
      <c r="C887" s="4" t="s">
        <v>12</v>
      </c>
      <c r="D887" s="4" t="s">
        <v>10</v>
      </c>
    </row>
    <row r="888" spans="1:19">
      <c r="A888" t="n">
        <v>9064</v>
      </c>
      <c r="B888" s="33" t="n">
        <v>58</v>
      </c>
      <c r="C888" s="7" t="n">
        <v>255</v>
      </c>
      <c r="D888" s="7" t="n">
        <v>0</v>
      </c>
    </row>
    <row r="889" spans="1:19">
      <c r="A889" t="s">
        <v>4</v>
      </c>
      <c r="B889" s="4" t="s">
        <v>5</v>
      </c>
      <c r="C889" s="4" t="s">
        <v>12</v>
      </c>
      <c r="D889" s="4" t="s">
        <v>10</v>
      </c>
      <c r="E889" s="4" t="s">
        <v>10</v>
      </c>
      <c r="F889" s="4" t="s">
        <v>10</v>
      </c>
      <c r="G889" s="4" t="s">
        <v>10</v>
      </c>
      <c r="H889" s="4" t="s">
        <v>10</v>
      </c>
      <c r="I889" s="4" t="s">
        <v>6</v>
      </c>
      <c r="J889" s="4" t="s">
        <v>29</v>
      </c>
      <c r="K889" s="4" t="s">
        <v>29</v>
      </c>
      <c r="L889" s="4" t="s">
        <v>29</v>
      </c>
      <c r="M889" s="4" t="s">
        <v>9</v>
      </c>
      <c r="N889" s="4" t="s">
        <v>9</v>
      </c>
      <c r="O889" s="4" t="s">
        <v>29</v>
      </c>
      <c r="P889" s="4" t="s">
        <v>29</v>
      </c>
      <c r="Q889" s="4" t="s">
        <v>29</v>
      </c>
      <c r="R889" s="4" t="s">
        <v>29</v>
      </c>
      <c r="S889" s="4" t="s">
        <v>12</v>
      </c>
    </row>
    <row r="890" spans="1:19">
      <c r="A890" t="n">
        <v>9068</v>
      </c>
      <c r="B890" s="9" t="n">
        <v>39</v>
      </c>
      <c r="C890" s="7" t="n">
        <v>12</v>
      </c>
      <c r="D890" s="7" t="n">
        <v>65533</v>
      </c>
      <c r="E890" s="7" t="n">
        <v>223</v>
      </c>
      <c r="F890" s="7" t="n">
        <v>0</v>
      </c>
      <c r="G890" s="7" t="n">
        <v>65533</v>
      </c>
      <c r="H890" s="7" t="n">
        <v>259</v>
      </c>
      <c r="I890" s="7" t="s">
        <v>18</v>
      </c>
      <c r="J890" s="7" t="n">
        <v>-20</v>
      </c>
      <c r="K890" s="7" t="n">
        <v>9</v>
      </c>
      <c r="L890" s="7" t="n">
        <v>-54</v>
      </c>
      <c r="M890" s="7" t="n">
        <v>0</v>
      </c>
      <c r="N890" s="7" t="n">
        <v>0</v>
      </c>
      <c r="O890" s="7" t="n">
        <v>0</v>
      </c>
      <c r="P890" s="7" t="n">
        <v>1</v>
      </c>
      <c r="Q890" s="7" t="n">
        <v>1</v>
      </c>
      <c r="R890" s="7" t="n">
        <v>1</v>
      </c>
      <c r="S890" s="7" t="n">
        <v>100</v>
      </c>
    </row>
    <row r="891" spans="1:19">
      <c r="A891" t="s">
        <v>4</v>
      </c>
      <c r="B891" s="4" t="s">
        <v>5</v>
      </c>
      <c r="C891" s="4" t="s">
        <v>12</v>
      </c>
      <c r="D891" s="4" t="s">
        <v>10</v>
      </c>
      <c r="E891" s="4" t="s">
        <v>6</v>
      </c>
      <c r="F891" s="4" t="s">
        <v>6</v>
      </c>
      <c r="G891" s="4" t="s">
        <v>12</v>
      </c>
    </row>
    <row r="892" spans="1:19">
      <c r="A892" t="n">
        <v>9118</v>
      </c>
      <c r="B892" s="48" t="n">
        <v>32</v>
      </c>
      <c r="C892" s="7" t="n">
        <v>0</v>
      </c>
      <c r="D892" s="7" t="n">
        <v>65533</v>
      </c>
      <c r="E892" s="7" t="s">
        <v>137</v>
      </c>
      <c r="F892" s="7" t="s">
        <v>138</v>
      </c>
      <c r="G892" s="7" t="n">
        <v>0</v>
      </c>
    </row>
    <row r="893" spans="1:19">
      <c r="A893" t="s">
        <v>4</v>
      </c>
      <c r="B893" s="4" t="s">
        <v>5</v>
      </c>
      <c r="C893" s="4" t="s">
        <v>12</v>
      </c>
      <c r="D893" s="4" t="s">
        <v>10</v>
      </c>
      <c r="E893" s="4" t="s">
        <v>6</v>
      </c>
      <c r="F893" s="4" t="s">
        <v>6</v>
      </c>
      <c r="G893" s="4" t="s">
        <v>12</v>
      </c>
    </row>
    <row r="894" spans="1:19">
      <c r="A894" t="n">
        <v>9138</v>
      </c>
      <c r="B894" s="48" t="n">
        <v>32</v>
      </c>
      <c r="C894" s="7" t="n">
        <v>0</v>
      </c>
      <c r="D894" s="7" t="n">
        <v>65533</v>
      </c>
      <c r="E894" s="7" t="s">
        <v>137</v>
      </c>
      <c r="F894" s="7" t="s">
        <v>139</v>
      </c>
      <c r="G894" s="7" t="n">
        <v>1</v>
      </c>
    </row>
    <row r="895" spans="1:19">
      <c r="A895" t="s">
        <v>4</v>
      </c>
      <c r="B895" s="4" t="s">
        <v>5</v>
      </c>
      <c r="C895" s="4" t="s">
        <v>10</v>
      </c>
    </row>
    <row r="896" spans="1:19">
      <c r="A896" t="n">
        <v>9158</v>
      </c>
      <c r="B896" s="37" t="n">
        <v>16</v>
      </c>
      <c r="C896" s="7" t="n">
        <v>3000</v>
      </c>
    </row>
    <row r="897" spans="1:19">
      <c r="A897" t="s">
        <v>4</v>
      </c>
      <c r="B897" s="4" t="s">
        <v>5</v>
      </c>
      <c r="C897" s="4" t="s">
        <v>12</v>
      </c>
      <c r="D897" s="4" t="s">
        <v>10</v>
      </c>
      <c r="E897" s="4" t="s">
        <v>29</v>
      </c>
      <c r="F897" s="4" t="s">
        <v>10</v>
      </c>
      <c r="G897" s="4" t="s">
        <v>9</v>
      </c>
      <c r="H897" s="4" t="s">
        <v>9</v>
      </c>
      <c r="I897" s="4" t="s">
        <v>10</v>
      </c>
      <c r="J897" s="4" t="s">
        <v>10</v>
      </c>
      <c r="K897" s="4" t="s">
        <v>9</v>
      </c>
      <c r="L897" s="4" t="s">
        <v>9</v>
      </c>
      <c r="M897" s="4" t="s">
        <v>9</v>
      </c>
      <c r="N897" s="4" t="s">
        <v>9</v>
      </c>
      <c r="O897" s="4" t="s">
        <v>6</v>
      </c>
    </row>
    <row r="898" spans="1:19">
      <c r="A898" t="n">
        <v>9161</v>
      </c>
      <c r="B898" s="11" t="n">
        <v>50</v>
      </c>
      <c r="C898" s="7" t="n">
        <v>0</v>
      </c>
      <c r="D898" s="7" t="n">
        <v>13250</v>
      </c>
      <c r="E898" s="7" t="n">
        <v>1</v>
      </c>
      <c r="F898" s="7" t="n">
        <v>0</v>
      </c>
      <c r="G898" s="7" t="n">
        <v>0</v>
      </c>
      <c r="H898" s="7" t="n">
        <v>-1061158912</v>
      </c>
      <c r="I898" s="7" t="n">
        <v>0</v>
      </c>
      <c r="J898" s="7" t="n">
        <v>65533</v>
      </c>
      <c r="K898" s="7" t="n">
        <v>0</v>
      </c>
      <c r="L898" s="7" t="n">
        <v>0</v>
      </c>
      <c r="M898" s="7" t="n">
        <v>0</v>
      </c>
      <c r="N898" s="7" t="n">
        <v>0</v>
      </c>
      <c r="O898" s="7" t="s">
        <v>18</v>
      </c>
    </row>
    <row r="899" spans="1:19">
      <c r="A899" t="s">
        <v>4</v>
      </c>
      <c r="B899" s="4" t="s">
        <v>5</v>
      </c>
      <c r="C899" s="4" t="s">
        <v>12</v>
      </c>
      <c r="D899" s="4" t="s">
        <v>10</v>
      </c>
      <c r="E899" s="4" t="s">
        <v>10</v>
      </c>
    </row>
    <row r="900" spans="1:19">
      <c r="A900" t="n">
        <v>9200</v>
      </c>
      <c r="B900" s="11" t="n">
        <v>50</v>
      </c>
      <c r="C900" s="7" t="n">
        <v>1</v>
      </c>
      <c r="D900" s="7" t="n">
        <v>13216</v>
      </c>
      <c r="E900" s="7" t="n">
        <v>500</v>
      </c>
    </row>
    <row r="901" spans="1:19">
      <c r="A901" t="s">
        <v>4</v>
      </c>
      <c r="B901" s="4" t="s">
        <v>5</v>
      </c>
      <c r="C901" s="4" t="s">
        <v>12</v>
      </c>
      <c r="D901" s="4" t="s">
        <v>10</v>
      </c>
      <c r="E901" s="4" t="s">
        <v>10</v>
      </c>
    </row>
    <row r="902" spans="1:19">
      <c r="A902" t="n">
        <v>9206</v>
      </c>
      <c r="B902" s="11" t="n">
        <v>50</v>
      </c>
      <c r="C902" s="7" t="n">
        <v>1</v>
      </c>
      <c r="D902" s="7" t="n">
        <v>4337</v>
      </c>
      <c r="E902" s="7" t="n">
        <v>500</v>
      </c>
    </row>
    <row r="903" spans="1:19">
      <c r="A903" t="s">
        <v>4</v>
      </c>
      <c r="B903" s="4" t="s">
        <v>5</v>
      </c>
      <c r="C903" s="4" t="s">
        <v>10</v>
      </c>
    </row>
    <row r="904" spans="1:19">
      <c r="A904" t="n">
        <v>9212</v>
      </c>
      <c r="B904" s="17" t="n">
        <v>13</v>
      </c>
      <c r="C904" s="7" t="n">
        <v>11036</v>
      </c>
    </row>
    <row r="905" spans="1:19">
      <c r="A905" t="s">
        <v>4</v>
      </c>
      <c r="B905" s="4" t="s">
        <v>5</v>
      </c>
      <c r="C905" s="4" t="s">
        <v>12</v>
      </c>
    </row>
    <row r="906" spans="1:19">
      <c r="A906" t="n">
        <v>9215</v>
      </c>
      <c r="B906" s="43" t="n">
        <v>23</v>
      </c>
      <c r="C906" s="7" t="n">
        <v>21</v>
      </c>
    </row>
    <row r="907" spans="1:19">
      <c r="A907" t="s">
        <v>4</v>
      </c>
      <c r="B907" s="4" t="s">
        <v>5</v>
      </c>
    </row>
    <row r="908" spans="1:19">
      <c r="A908" t="n">
        <v>9217</v>
      </c>
      <c r="B908" s="5" t="n">
        <v>1</v>
      </c>
    </row>
    <row r="909" spans="1:19" s="3" customFormat="1" customHeight="0">
      <c r="A909" s="3" t="s">
        <v>2</v>
      </c>
      <c r="B909" s="3" t="s">
        <v>140</v>
      </c>
    </row>
    <row r="910" spans="1:19">
      <c r="A910" t="s">
        <v>4</v>
      </c>
      <c r="B910" s="4" t="s">
        <v>5</v>
      </c>
      <c r="C910" s="4" t="s">
        <v>12</v>
      </c>
      <c r="D910" s="14" t="s">
        <v>85</v>
      </c>
      <c r="E910" s="4" t="s">
        <v>5</v>
      </c>
      <c r="F910" s="4" t="s">
        <v>12</v>
      </c>
      <c r="G910" s="4" t="s">
        <v>6</v>
      </c>
      <c r="H910" s="14" t="s">
        <v>87</v>
      </c>
      <c r="I910" s="4" t="s">
        <v>12</v>
      </c>
      <c r="J910" s="4" t="s">
        <v>9</v>
      </c>
      <c r="K910" s="4" t="s">
        <v>12</v>
      </c>
      <c r="L910" s="4" t="s">
        <v>12</v>
      </c>
      <c r="M910" s="4" t="s">
        <v>88</v>
      </c>
    </row>
    <row r="911" spans="1:19">
      <c r="A911" t="n">
        <v>9220</v>
      </c>
      <c r="B911" s="13" t="n">
        <v>5</v>
      </c>
      <c r="C911" s="7" t="n">
        <v>28</v>
      </c>
      <c r="D911" s="14" t="s">
        <v>3</v>
      </c>
      <c r="E911" s="10" t="n">
        <v>74</v>
      </c>
      <c r="F911" s="7" t="n">
        <v>21</v>
      </c>
      <c r="G911" s="7" t="s">
        <v>57</v>
      </c>
      <c r="H911" s="14" t="s">
        <v>3</v>
      </c>
      <c r="I911" s="7" t="n">
        <v>0</v>
      </c>
      <c r="J911" s="7" t="n">
        <v>0</v>
      </c>
      <c r="K911" s="7" t="n">
        <v>2</v>
      </c>
      <c r="L911" s="7" t="n">
        <v>1</v>
      </c>
      <c r="M911" s="16" t="n">
        <f t="normal" ca="1">A959</f>
        <v>0</v>
      </c>
    </row>
    <row r="912" spans="1:19">
      <c r="A912" t="s">
        <v>4</v>
      </c>
      <c r="B912" s="4" t="s">
        <v>5</v>
      </c>
      <c r="C912" s="4" t="s">
        <v>12</v>
      </c>
      <c r="D912" s="4" t="s">
        <v>10</v>
      </c>
    </row>
    <row r="913" spans="1:15">
      <c r="A913" t="n">
        <v>9246</v>
      </c>
      <c r="B913" s="26" t="n">
        <v>22</v>
      </c>
      <c r="C913" s="7" t="n">
        <v>21</v>
      </c>
      <c r="D913" s="7" t="n">
        <v>0</v>
      </c>
    </row>
    <row r="914" spans="1:15">
      <c r="A914" t="s">
        <v>4</v>
      </c>
      <c r="B914" s="4" t="s">
        <v>5</v>
      </c>
      <c r="C914" s="4" t="s">
        <v>12</v>
      </c>
      <c r="D914" s="4" t="s">
        <v>10</v>
      </c>
      <c r="E914" s="4" t="s">
        <v>10</v>
      </c>
      <c r="F914" s="4" t="s">
        <v>10</v>
      </c>
      <c r="G914" s="4" t="s">
        <v>10</v>
      </c>
      <c r="H914" s="4" t="s">
        <v>10</v>
      </c>
      <c r="I914" s="4" t="s">
        <v>6</v>
      </c>
      <c r="J914" s="4" t="s">
        <v>29</v>
      </c>
      <c r="K914" s="4" t="s">
        <v>29</v>
      </c>
      <c r="L914" s="4" t="s">
        <v>29</v>
      </c>
      <c r="M914" s="4" t="s">
        <v>9</v>
      </c>
      <c r="N914" s="4" t="s">
        <v>9</v>
      </c>
      <c r="O914" s="4" t="s">
        <v>29</v>
      </c>
      <c r="P914" s="4" t="s">
        <v>29</v>
      </c>
      <c r="Q914" s="4" t="s">
        <v>29</v>
      </c>
      <c r="R914" s="4" t="s">
        <v>29</v>
      </c>
      <c r="S914" s="4" t="s">
        <v>12</v>
      </c>
    </row>
    <row r="915" spans="1:15">
      <c r="A915" t="n">
        <v>9250</v>
      </c>
      <c r="B915" s="9" t="n">
        <v>39</v>
      </c>
      <c r="C915" s="7" t="n">
        <v>12</v>
      </c>
      <c r="D915" s="7" t="n">
        <v>65533</v>
      </c>
      <c r="E915" s="7" t="n">
        <v>222</v>
      </c>
      <c r="F915" s="7" t="n">
        <v>0</v>
      </c>
      <c r="G915" s="7" t="n">
        <v>65533</v>
      </c>
      <c r="H915" s="7" t="n">
        <v>259</v>
      </c>
      <c r="I915" s="7" t="s">
        <v>18</v>
      </c>
      <c r="J915" s="7" t="n">
        <v>-20</v>
      </c>
      <c r="K915" s="7" t="n">
        <v>5</v>
      </c>
      <c r="L915" s="7" t="n">
        <v>-54</v>
      </c>
      <c r="M915" s="7" t="n">
        <v>0</v>
      </c>
      <c r="N915" s="7" t="n">
        <v>0</v>
      </c>
      <c r="O915" s="7" t="n">
        <v>0</v>
      </c>
      <c r="P915" s="7" t="n">
        <v>1</v>
      </c>
      <c r="Q915" s="7" t="n">
        <v>1</v>
      </c>
      <c r="R915" s="7" t="n">
        <v>1</v>
      </c>
      <c r="S915" s="7" t="n">
        <v>100</v>
      </c>
    </row>
    <row r="916" spans="1:15">
      <c r="A916" t="s">
        <v>4</v>
      </c>
      <c r="B916" s="4" t="s">
        <v>5</v>
      </c>
      <c r="C916" s="4" t="s">
        <v>10</v>
      </c>
    </row>
    <row r="917" spans="1:15">
      <c r="A917" t="n">
        <v>9300</v>
      </c>
      <c r="B917" s="37" t="n">
        <v>16</v>
      </c>
      <c r="C917" s="7" t="n">
        <v>1000</v>
      </c>
    </row>
    <row r="918" spans="1:15">
      <c r="A918" t="s">
        <v>4</v>
      </c>
      <c r="B918" s="4" t="s">
        <v>5</v>
      </c>
      <c r="C918" s="4" t="s">
        <v>6</v>
      </c>
      <c r="D918" s="4" t="s">
        <v>6</v>
      </c>
    </row>
    <row r="919" spans="1:15">
      <c r="A919" t="n">
        <v>9303</v>
      </c>
      <c r="B919" s="38" t="n">
        <v>70</v>
      </c>
      <c r="C919" s="7" t="s">
        <v>135</v>
      </c>
      <c r="D919" s="7" t="s">
        <v>141</v>
      </c>
    </row>
    <row r="920" spans="1:15">
      <c r="A920" t="s">
        <v>4</v>
      </c>
      <c r="B920" s="4" t="s">
        <v>5</v>
      </c>
      <c r="C920" s="4" t="s">
        <v>12</v>
      </c>
      <c r="D920" s="4" t="s">
        <v>10</v>
      </c>
      <c r="E920" s="4" t="s">
        <v>10</v>
      </c>
      <c r="F920" s="4" t="s">
        <v>10</v>
      </c>
      <c r="G920" s="4" t="s">
        <v>10</v>
      </c>
      <c r="H920" s="4" t="s">
        <v>10</v>
      </c>
      <c r="I920" s="4" t="s">
        <v>6</v>
      </c>
      <c r="J920" s="4" t="s">
        <v>29</v>
      </c>
      <c r="K920" s="4" t="s">
        <v>29</v>
      </c>
      <c r="L920" s="4" t="s">
        <v>29</v>
      </c>
      <c r="M920" s="4" t="s">
        <v>9</v>
      </c>
      <c r="N920" s="4" t="s">
        <v>9</v>
      </c>
      <c r="O920" s="4" t="s">
        <v>29</v>
      </c>
      <c r="P920" s="4" t="s">
        <v>29</v>
      </c>
      <c r="Q920" s="4" t="s">
        <v>29</v>
      </c>
      <c r="R920" s="4" t="s">
        <v>29</v>
      </c>
      <c r="S920" s="4" t="s">
        <v>12</v>
      </c>
    </row>
    <row r="921" spans="1:15">
      <c r="A921" t="n">
        <v>9315</v>
      </c>
      <c r="B921" s="9" t="n">
        <v>39</v>
      </c>
      <c r="C921" s="7" t="n">
        <v>12</v>
      </c>
      <c r="D921" s="7" t="n">
        <v>65533</v>
      </c>
      <c r="E921" s="7" t="n">
        <v>223</v>
      </c>
      <c r="F921" s="7" t="n">
        <v>0</v>
      </c>
      <c r="G921" s="7" t="n">
        <v>65533</v>
      </c>
      <c r="H921" s="7" t="n">
        <v>259</v>
      </c>
      <c r="I921" s="7" t="s">
        <v>18</v>
      </c>
      <c r="J921" s="7" t="n">
        <v>-20</v>
      </c>
      <c r="K921" s="7" t="n">
        <v>9</v>
      </c>
      <c r="L921" s="7" t="n">
        <v>-54</v>
      </c>
      <c r="M921" s="7" t="n">
        <v>0</v>
      </c>
      <c r="N921" s="7" t="n">
        <v>0</v>
      </c>
      <c r="O921" s="7" t="n">
        <v>0</v>
      </c>
      <c r="P921" s="7" t="n">
        <v>1</v>
      </c>
      <c r="Q921" s="7" t="n">
        <v>1</v>
      </c>
      <c r="R921" s="7" t="n">
        <v>1</v>
      </c>
      <c r="S921" s="7" t="n">
        <v>100</v>
      </c>
    </row>
    <row r="922" spans="1:15">
      <c r="A922" t="s">
        <v>4</v>
      </c>
      <c r="B922" s="4" t="s">
        <v>5</v>
      </c>
      <c r="C922" s="4" t="s">
        <v>12</v>
      </c>
      <c r="D922" s="4" t="s">
        <v>29</v>
      </c>
      <c r="E922" s="4" t="s">
        <v>29</v>
      </c>
      <c r="F922" s="4" t="s">
        <v>29</v>
      </c>
    </row>
    <row r="923" spans="1:15">
      <c r="A923" t="n">
        <v>9365</v>
      </c>
      <c r="B923" s="46" t="n">
        <v>45</v>
      </c>
      <c r="C923" s="7" t="n">
        <v>9</v>
      </c>
      <c r="D923" s="7" t="n">
        <v>0.0500000007450581</v>
      </c>
      <c r="E923" s="7" t="n">
        <v>0.0500000007450581</v>
      </c>
      <c r="F923" s="7" t="n">
        <v>3.5</v>
      </c>
    </row>
    <row r="924" spans="1:15">
      <c r="A924" t="s">
        <v>4</v>
      </c>
      <c r="B924" s="4" t="s">
        <v>5</v>
      </c>
      <c r="C924" s="4" t="s">
        <v>12</v>
      </c>
      <c r="D924" s="4" t="s">
        <v>10</v>
      </c>
      <c r="E924" s="4" t="s">
        <v>29</v>
      </c>
      <c r="F924" s="4" t="s">
        <v>10</v>
      </c>
      <c r="G924" s="4" t="s">
        <v>9</v>
      </c>
      <c r="H924" s="4" t="s">
        <v>9</v>
      </c>
      <c r="I924" s="4" t="s">
        <v>10</v>
      </c>
      <c r="J924" s="4" t="s">
        <v>10</v>
      </c>
      <c r="K924" s="4" t="s">
        <v>9</v>
      </c>
      <c r="L924" s="4" t="s">
        <v>9</v>
      </c>
      <c r="M924" s="4" t="s">
        <v>9</v>
      </c>
      <c r="N924" s="4" t="s">
        <v>9</v>
      </c>
      <c r="O924" s="4" t="s">
        <v>6</v>
      </c>
    </row>
    <row r="925" spans="1:15">
      <c r="A925" t="n">
        <v>9379</v>
      </c>
      <c r="B925" s="11" t="n">
        <v>50</v>
      </c>
      <c r="C925" s="7" t="n">
        <v>0</v>
      </c>
      <c r="D925" s="7" t="n">
        <v>13250</v>
      </c>
      <c r="E925" s="7" t="n">
        <v>1</v>
      </c>
      <c r="F925" s="7" t="n">
        <v>0</v>
      </c>
      <c r="G925" s="7" t="n">
        <v>0</v>
      </c>
      <c r="H925" s="7" t="n">
        <v>-1061158912</v>
      </c>
      <c r="I925" s="7" t="n">
        <v>0</v>
      </c>
      <c r="J925" s="7" t="n">
        <v>65533</v>
      </c>
      <c r="K925" s="7" t="n">
        <v>0</v>
      </c>
      <c r="L925" s="7" t="n">
        <v>0</v>
      </c>
      <c r="M925" s="7" t="n">
        <v>0</v>
      </c>
      <c r="N925" s="7" t="n">
        <v>0</v>
      </c>
      <c r="O925" s="7" t="s">
        <v>18</v>
      </c>
    </row>
    <row r="926" spans="1:15">
      <c r="A926" t="s">
        <v>4</v>
      </c>
      <c r="B926" s="4" t="s">
        <v>5</v>
      </c>
      <c r="C926" s="4" t="s">
        <v>12</v>
      </c>
      <c r="D926" s="4" t="s">
        <v>10</v>
      </c>
      <c r="E926" s="4" t="s">
        <v>29</v>
      </c>
      <c r="F926" s="4" t="s">
        <v>10</v>
      </c>
      <c r="G926" s="4" t="s">
        <v>9</v>
      </c>
      <c r="H926" s="4" t="s">
        <v>9</v>
      </c>
      <c r="I926" s="4" t="s">
        <v>10</v>
      </c>
      <c r="J926" s="4" t="s">
        <v>10</v>
      </c>
      <c r="K926" s="4" t="s">
        <v>9</v>
      </c>
      <c r="L926" s="4" t="s">
        <v>9</v>
      </c>
      <c r="M926" s="4" t="s">
        <v>9</v>
      </c>
      <c r="N926" s="4" t="s">
        <v>9</v>
      </c>
      <c r="O926" s="4" t="s">
        <v>6</v>
      </c>
    </row>
    <row r="927" spans="1:15">
      <c r="A927" t="n">
        <v>9418</v>
      </c>
      <c r="B927" s="11" t="n">
        <v>50</v>
      </c>
      <c r="C927" s="7" t="n">
        <v>0</v>
      </c>
      <c r="D927" s="7" t="n">
        <v>13216</v>
      </c>
      <c r="E927" s="7" t="n">
        <v>1</v>
      </c>
      <c r="F927" s="7" t="n">
        <v>0</v>
      </c>
      <c r="G927" s="7" t="n">
        <v>0</v>
      </c>
      <c r="H927" s="7" t="n">
        <v>-1069547520</v>
      </c>
      <c r="I927" s="7" t="n">
        <v>0</v>
      </c>
      <c r="J927" s="7" t="n">
        <v>65533</v>
      </c>
      <c r="K927" s="7" t="n">
        <v>0</v>
      </c>
      <c r="L927" s="7" t="n">
        <v>0</v>
      </c>
      <c r="M927" s="7" t="n">
        <v>0</v>
      </c>
      <c r="N927" s="7" t="n">
        <v>0</v>
      </c>
      <c r="O927" s="7" t="s">
        <v>18</v>
      </c>
    </row>
    <row r="928" spans="1:15">
      <c r="A928" t="s">
        <v>4</v>
      </c>
      <c r="B928" s="4" t="s">
        <v>5</v>
      </c>
      <c r="C928" s="4" t="s">
        <v>12</v>
      </c>
      <c r="D928" s="4" t="s">
        <v>10</v>
      </c>
      <c r="E928" s="4" t="s">
        <v>29</v>
      </c>
      <c r="F928" s="4" t="s">
        <v>10</v>
      </c>
      <c r="G928" s="4" t="s">
        <v>9</v>
      </c>
      <c r="H928" s="4" t="s">
        <v>9</v>
      </c>
      <c r="I928" s="4" t="s">
        <v>10</v>
      </c>
      <c r="J928" s="4" t="s">
        <v>10</v>
      </c>
      <c r="K928" s="4" t="s">
        <v>9</v>
      </c>
      <c r="L928" s="4" t="s">
        <v>9</v>
      </c>
      <c r="M928" s="4" t="s">
        <v>9</v>
      </c>
      <c r="N928" s="4" t="s">
        <v>9</v>
      </c>
      <c r="O928" s="4" t="s">
        <v>6</v>
      </c>
    </row>
    <row r="929" spans="1:19">
      <c r="A929" t="n">
        <v>9457</v>
      </c>
      <c r="B929" s="11" t="n">
        <v>50</v>
      </c>
      <c r="C929" s="7" t="n">
        <v>0</v>
      </c>
      <c r="D929" s="7" t="n">
        <v>4337</v>
      </c>
      <c r="E929" s="7" t="n">
        <v>0.600000023841858</v>
      </c>
      <c r="F929" s="7" t="n">
        <v>300</v>
      </c>
      <c r="G929" s="7" t="n">
        <v>0</v>
      </c>
      <c r="H929" s="7" t="n">
        <v>-1052770304</v>
      </c>
      <c r="I929" s="7" t="n">
        <v>0</v>
      </c>
      <c r="J929" s="7" t="n">
        <v>65533</v>
      </c>
      <c r="K929" s="7" t="n">
        <v>0</v>
      </c>
      <c r="L929" s="7" t="n">
        <v>0</v>
      </c>
      <c r="M929" s="7" t="n">
        <v>0</v>
      </c>
      <c r="N929" s="7" t="n">
        <v>0</v>
      </c>
      <c r="O929" s="7" t="s">
        <v>18</v>
      </c>
    </row>
    <row r="930" spans="1:19">
      <c r="A930" t="s">
        <v>4</v>
      </c>
      <c r="B930" s="4" t="s">
        <v>5</v>
      </c>
      <c r="C930" s="4" t="s">
        <v>10</v>
      </c>
    </row>
    <row r="931" spans="1:19">
      <c r="A931" t="n">
        <v>9496</v>
      </c>
      <c r="B931" s="37" t="n">
        <v>16</v>
      </c>
      <c r="C931" s="7" t="n">
        <v>600</v>
      </c>
    </row>
    <row r="932" spans="1:19">
      <c r="A932" t="s">
        <v>4</v>
      </c>
      <c r="B932" s="4" t="s">
        <v>5</v>
      </c>
      <c r="C932" s="4" t="s">
        <v>12</v>
      </c>
      <c r="D932" s="4" t="s">
        <v>10</v>
      </c>
      <c r="E932" s="4" t="s">
        <v>29</v>
      </c>
    </row>
    <row r="933" spans="1:19">
      <c r="A933" t="n">
        <v>9499</v>
      </c>
      <c r="B933" s="33" t="n">
        <v>58</v>
      </c>
      <c r="C933" s="7" t="n">
        <v>101</v>
      </c>
      <c r="D933" s="7" t="n">
        <v>400</v>
      </c>
      <c r="E933" s="7" t="n">
        <v>1</v>
      </c>
    </row>
    <row r="934" spans="1:19">
      <c r="A934" t="s">
        <v>4</v>
      </c>
      <c r="B934" s="4" t="s">
        <v>5</v>
      </c>
      <c r="C934" s="4" t="s">
        <v>12</v>
      </c>
      <c r="D934" s="4" t="s">
        <v>10</v>
      </c>
    </row>
    <row r="935" spans="1:19">
      <c r="A935" t="n">
        <v>9507</v>
      </c>
      <c r="B935" s="33" t="n">
        <v>58</v>
      </c>
      <c r="C935" s="7" t="n">
        <v>254</v>
      </c>
      <c r="D935" s="7" t="n">
        <v>0</v>
      </c>
    </row>
    <row r="936" spans="1:19">
      <c r="A936" t="s">
        <v>4</v>
      </c>
      <c r="B936" s="4" t="s">
        <v>5</v>
      </c>
      <c r="C936" s="4" t="s">
        <v>10</v>
      </c>
      <c r="D936" s="4" t="s">
        <v>29</v>
      </c>
      <c r="E936" s="4" t="s">
        <v>29</v>
      </c>
      <c r="F936" s="4" t="s">
        <v>29</v>
      </c>
      <c r="G936" s="4" t="s">
        <v>29</v>
      </c>
    </row>
    <row r="937" spans="1:19">
      <c r="A937" t="n">
        <v>9511</v>
      </c>
      <c r="B937" s="47" t="n">
        <v>46</v>
      </c>
      <c r="C937" s="7" t="n">
        <v>61456</v>
      </c>
      <c r="D937" s="7" t="n">
        <v>-20</v>
      </c>
      <c r="E937" s="7" t="n">
        <v>4</v>
      </c>
      <c r="F937" s="7" t="n">
        <v>-46</v>
      </c>
      <c r="G937" s="7" t="n">
        <v>180</v>
      </c>
    </row>
    <row r="938" spans="1:19">
      <c r="A938" t="s">
        <v>4</v>
      </c>
      <c r="B938" s="4" t="s">
        <v>5</v>
      </c>
      <c r="C938" s="4" t="s">
        <v>12</v>
      </c>
      <c r="D938" s="4" t="s">
        <v>10</v>
      </c>
    </row>
    <row r="939" spans="1:19">
      <c r="A939" t="n">
        <v>9530</v>
      </c>
      <c r="B939" s="33" t="n">
        <v>58</v>
      </c>
      <c r="C939" s="7" t="n">
        <v>255</v>
      </c>
      <c r="D939" s="7" t="n">
        <v>0</v>
      </c>
    </row>
    <row r="940" spans="1:19">
      <c r="A940" t="s">
        <v>4</v>
      </c>
      <c r="B940" s="4" t="s">
        <v>5</v>
      </c>
      <c r="C940" s="4" t="s">
        <v>12</v>
      </c>
      <c r="D940" s="4" t="s">
        <v>10</v>
      </c>
      <c r="E940" s="4" t="s">
        <v>10</v>
      </c>
      <c r="F940" s="4" t="s">
        <v>10</v>
      </c>
      <c r="G940" s="4" t="s">
        <v>10</v>
      </c>
      <c r="H940" s="4" t="s">
        <v>10</v>
      </c>
      <c r="I940" s="4" t="s">
        <v>6</v>
      </c>
      <c r="J940" s="4" t="s">
        <v>29</v>
      </c>
      <c r="K940" s="4" t="s">
        <v>29</v>
      </c>
      <c r="L940" s="4" t="s">
        <v>29</v>
      </c>
      <c r="M940" s="4" t="s">
        <v>9</v>
      </c>
      <c r="N940" s="4" t="s">
        <v>9</v>
      </c>
      <c r="O940" s="4" t="s">
        <v>29</v>
      </c>
      <c r="P940" s="4" t="s">
        <v>29</v>
      </c>
      <c r="Q940" s="4" t="s">
        <v>29</v>
      </c>
      <c r="R940" s="4" t="s">
        <v>29</v>
      </c>
      <c r="S940" s="4" t="s">
        <v>12</v>
      </c>
    </row>
    <row r="941" spans="1:19">
      <c r="A941" t="n">
        <v>9534</v>
      </c>
      <c r="B941" s="9" t="n">
        <v>39</v>
      </c>
      <c r="C941" s="7" t="n">
        <v>12</v>
      </c>
      <c r="D941" s="7" t="n">
        <v>65533</v>
      </c>
      <c r="E941" s="7" t="n">
        <v>223</v>
      </c>
      <c r="F941" s="7" t="n">
        <v>0</v>
      </c>
      <c r="G941" s="7" t="n">
        <v>65533</v>
      </c>
      <c r="H941" s="7" t="n">
        <v>259</v>
      </c>
      <c r="I941" s="7" t="s">
        <v>18</v>
      </c>
      <c r="J941" s="7" t="n">
        <v>-20</v>
      </c>
      <c r="K941" s="7" t="n">
        <v>9</v>
      </c>
      <c r="L941" s="7" t="n">
        <v>-54</v>
      </c>
      <c r="M941" s="7" t="n">
        <v>0</v>
      </c>
      <c r="N941" s="7" t="n">
        <v>0</v>
      </c>
      <c r="O941" s="7" t="n">
        <v>0</v>
      </c>
      <c r="P941" s="7" t="n">
        <v>1</v>
      </c>
      <c r="Q941" s="7" t="n">
        <v>1</v>
      </c>
      <c r="R941" s="7" t="n">
        <v>1</v>
      </c>
      <c r="S941" s="7" t="n">
        <v>100</v>
      </c>
    </row>
    <row r="942" spans="1:19">
      <c r="A942" t="s">
        <v>4</v>
      </c>
      <c r="B942" s="4" t="s">
        <v>5</v>
      </c>
      <c r="C942" s="4" t="s">
        <v>12</v>
      </c>
      <c r="D942" s="4" t="s">
        <v>10</v>
      </c>
      <c r="E942" s="4" t="s">
        <v>6</v>
      </c>
      <c r="F942" s="4" t="s">
        <v>6</v>
      </c>
      <c r="G942" s="4" t="s">
        <v>12</v>
      </c>
    </row>
    <row r="943" spans="1:19">
      <c r="A943" t="n">
        <v>9584</v>
      </c>
      <c r="B943" s="48" t="n">
        <v>32</v>
      </c>
      <c r="C943" s="7" t="n">
        <v>0</v>
      </c>
      <c r="D943" s="7" t="n">
        <v>65533</v>
      </c>
      <c r="E943" s="7" t="s">
        <v>137</v>
      </c>
      <c r="F943" s="7" t="s">
        <v>138</v>
      </c>
      <c r="G943" s="7" t="n">
        <v>1</v>
      </c>
    </row>
    <row r="944" spans="1:19">
      <c r="A944" t="s">
        <v>4</v>
      </c>
      <c r="B944" s="4" t="s">
        <v>5</v>
      </c>
      <c r="C944" s="4" t="s">
        <v>12</v>
      </c>
      <c r="D944" s="4" t="s">
        <v>10</v>
      </c>
      <c r="E944" s="4" t="s">
        <v>6</v>
      </c>
      <c r="F944" s="4" t="s">
        <v>6</v>
      </c>
      <c r="G944" s="4" t="s">
        <v>12</v>
      </c>
    </row>
    <row r="945" spans="1:19">
      <c r="A945" t="n">
        <v>9604</v>
      </c>
      <c r="B945" s="48" t="n">
        <v>32</v>
      </c>
      <c r="C945" s="7" t="n">
        <v>0</v>
      </c>
      <c r="D945" s="7" t="n">
        <v>65533</v>
      </c>
      <c r="E945" s="7" t="s">
        <v>137</v>
      </c>
      <c r="F945" s="7" t="s">
        <v>139</v>
      </c>
      <c r="G945" s="7" t="n">
        <v>0</v>
      </c>
    </row>
    <row r="946" spans="1:19">
      <c r="A946" t="s">
        <v>4</v>
      </c>
      <c r="B946" s="4" t="s">
        <v>5</v>
      </c>
      <c r="C946" s="4" t="s">
        <v>10</v>
      </c>
    </row>
    <row r="947" spans="1:19">
      <c r="A947" t="n">
        <v>9624</v>
      </c>
      <c r="B947" s="37" t="n">
        <v>16</v>
      </c>
      <c r="C947" s="7" t="n">
        <v>3000</v>
      </c>
    </row>
    <row r="948" spans="1:19">
      <c r="A948" t="s">
        <v>4</v>
      </c>
      <c r="B948" s="4" t="s">
        <v>5</v>
      </c>
      <c r="C948" s="4" t="s">
        <v>12</v>
      </c>
      <c r="D948" s="4" t="s">
        <v>10</v>
      </c>
      <c r="E948" s="4" t="s">
        <v>29</v>
      </c>
      <c r="F948" s="4" t="s">
        <v>10</v>
      </c>
      <c r="G948" s="4" t="s">
        <v>9</v>
      </c>
      <c r="H948" s="4" t="s">
        <v>9</v>
      </c>
      <c r="I948" s="4" t="s">
        <v>10</v>
      </c>
      <c r="J948" s="4" t="s">
        <v>10</v>
      </c>
      <c r="K948" s="4" t="s">
        <v>9</v>
      </c>
      <c r="L948" s="4" t="s">
        <v>9</v>
      </c>
      <c r="M948" s="4" t="s">
        <v>9</v>
      </c>
      <c r="N948" s="4" t="s">
        <v>9</v>
      </c>
      <c r="O948" s="4" t="s">
        <v>6</v>
      </c>
    </row>
    <row r="949" spans="1:19">
      <c r="A949" t="n">
        <v>9627</v>
      </c>
      <c r="B949" s="11" t="n">
        <v>50</v>
      </c>
      <c r="C949" s="7" t="n">
        <v>0</v>
      </c>
      <c r="D949" s="7" t="n">
        <v>13250</v>
      </c>
      <c r="E949" s="7" t="n">
        <v>1</v>
      </c>
      <c r="F949" s="7" t="n">
        <v>0</v>
      </c>
      <c r="G949" s="7" t="n">
        <v>0</v>
      </c>
      <c r="H949" s="7" t="n">
        <v>-1061158912</v>
      </c>
      <c r="I949" s="7" t="n">
        <v>0</v>
      </c>
      <c r="J949" s="7" t="n">
        <v>65533</v>
      </c>
      <c r="K949" s="7" t="n">
        <v>0</v>
      </c>
      <c r="L949" s="7" t="n">
        <v>0</v>
      </c>
      <c r="M949" s="7" t="n">
        <v>0</v>
      </c>
      <c r="N949" s="7" t="n">
        <v>0</v>
      </c>
      <c r="O949" s="7" t="s">
        <v>18</v>
      </c>
    </row>
    <row r="950" spans="1:19">
      <c r="A950" t="s">
        <v>4</v>
      </c>
      <c r="B950" s="4" t="s">
        <v>5</v>
      </c>
      <c r="C950" s="4" t="s">
        <v>12</v>
      </c>
      <c r="D950" s="4" t="s">
        <v>10</v>
      </c>
      <c r="E950" s="4" t="s">
        <v>10</v>
      </c>
    </row>
    <row r="951" spans="1:19">
      <c r="A951" t="n">
        <v>9666</v>
      </c>
      <c r="B951" s="11" t="n">
        <v>50</v>
      </c>
      <c r="C951" s="7" t="n">
        <v>1</v>
      </c>
      <c r="D951" s="7" t="n">
        <v>13216</v>
      </c>
      <c r="E951" s="7" t="n">
        <v>500</v>
      </c>
    </row>
    <row r="952" spans="1:19">
      <c r="A952" t="s">
        <v>4</v>
      </c>
      <c r="B952" s="4" t="s">
        <v>5</v>
      </c>
      <c r="C952" s="4" t="s">
        <v>12</v>
      </c>
      <c r="D952" s="4" t="s">
        <v>10</v>
      </c>
      <c r="E952" s="4" t="s">
        <v>10</v>
      </c>
    </row>
    <row r="953" spans="1:19">
      <c r="A953" t="n">
        <v>9672</v>
      </c>
      <c r="B953" s="11" t="n">
        <v>50</v>
      </c>
      <c r="C953" s="7" t="n">
        <v>1</v>
      </c>
      <c r="D953" s="7" t="n">
        <v>4337</v>
      </c>
      <c r="E953" s="7" t="n">
        <v>500</v>
      </c>
    </row>
    <row r="954" spans="1:19">
      <c r="A954" t="s">
        <v>4</v>
      </c>
      <c r="B954" s="4" t="s">
        <v>5</v>
      </c>
      <c r="C954" s="4" t="s">
        <v>10</v>
      </c>
    </row>
    <row r="955" spans="1:19">
      <c r="A955" t="n">
        <v>9678</v>
      </c>
      <c r="B955" s="20" t="n">
        <v>12</v>
      </c>
      <c r="C955" s="7" t="n">
        <v>11036</v>
      </c>
    </row>
    <row r="956" spans="1:19">
      <c r="A956" t="s">
        <v>4</v>
      </c>
      <c r="B956" s="4" t="s">
        <v>5</v>
      </c>
      <c r="C956" s="4" t="s">
        <v>12</v>
      </c>
    </row>
    <row r="957" spans="1:19">
      <c r="A957" t="n">
        <v>9681</v>
      </c>
      <c r="B957" s="43" t="n">
        <v>23</v>
      </c>
      <c r="C957" s="7" t="n">
        <v>21</v>
      </c>
    </row>
    <row r="958" spans="1:19">
      <c r="A958" t="s">
        <v>4</v>
      </c>
      <c r="B958" s="4" t="s">
        <v>5</v>
      </c>
    </row>
    <row r="959" spans="1:19">
      <c r="A959" t="n">
        <v>9683</v>
      </c>
      <c r="B959" s="5" t="n">
        <v>1</v>
      </c>
    </row>
    <row r="960" spans="1:19" s="3" customFormat="1" customHeight="0">
      <c r="A960" s="3" t="s">
        <v>2</v>
      </c>
      <c r="B960" s="3" t="s">
        <v>142</v>
      </c>
    </row>
    <row r="961" spans="1:15">
      <c r="A961" t="s">
        <v>4</v>
      </c>
      <c r="B961" s="4" t="s">
        <v>5</v>
      </c>
      <c r="C961" s="4" t="s">
        <v>12</v>
      </c>
      <c r="D961" s="14" t="s">
        <v>85</v>
      </c>
      <c r="E961" s="4" t="s">
        <v>5</v>
      </c>
      <c r="F961" s="4" t="s">
        <v>12</v>
      </c>
      <c r="G961" s="4" t="s">
        <v>6</v>
      </c>
      <c r="H961" s="14" t="s">
        <v>87</v>
      </c>
      <c r="I961" s="4" t="s">
        <v>12</v>
      </c>
      <c r="J961" s="4" t="s">
        <v>9</v>
      </c>
      <c r="K961" s="4" t="s">
        <v>12</v>
      </c>
      <c r="L961" s="4" t="s">
        <v>12</v>
      </c>
      <c r="M961" s="4" t="s">
        <v>88</v>
      </c>
    </row>
    <row r="962" spans="1:15">
      <c r="A962" t="n">
        <v>9684</v>
      </c>
      <c r="B962" s="13" t="n">
        <v>5</v>
      </c>
      <c r="C962" s="7" t="n">
        <v>28</v>
      </c>
      <c r="D962" s="14" t="s">
        <v>3</v>
      </c>
      <c r="E962" s="10" t="n">
        <v>74</v>
      </c>
      <c r="F962" s="7" t="n">
        <v>21</v>
      </c>
      <c r="G962" s="7" t="s">
        <v>59</v>
      </c>
      <c r="H962" s="14" t="s">
        <v>3</v>
      </c>
      <c r="I962" s="7" t="n">
        <v>0</v>
      </c>
      <c r="J962" s="7" t="n">
        <v>0</v>
      </c>
      <c r="K962" s="7" t="n">
        <v>2</v>
      </c>
      <c r="L962" s="7" t="n">
        <v>1</v>
      </c>
      <c r="M962" s="16" t="n">
        <f t="normal" ca="1">A1010</f>
        <v>0</v>
      </c>
    </row>
    <row r="963" spans="1:15">
      <c r="A963" t="s">
        <v>4</v>
      </c>
      <c r="B963" s="4" t="s">
        <v>5</v>
      </c>
      <c r="C963" s="4" t="s">
        <v>12</v>
      </c>
      <c r="D963" s="4" t="s">
        <v>10</v>
      </c>
    </row>
    <row r="964" spans="1:15">
      <c r="A964" t="n">
        <v>9710</v>
      </c>
      <c r="B964" s="26" t="n">
        <v>22</v>
      </c>
      <c r="C964" s="7" t="n">
        <v>21</v>
      </c>
      <c r="D964" s="7" t="n">
        <v>0</v>
      </c>
    </row>
    <row r="965" spans="1:15">
      <c r="A965" t="s">
        <v>4</v>
      </c>
      <c r="B965" s="4" t="s">
        <v>5</v>
      </c>
      <c r="C965" s="4" t="s">
        <v>12</v>
      </c>
      <c r="D965" s="4" t="s">
        <v>10</v>
      </c>
      <c r="E965" s="4" t="s">
        <v>10</v>
      </c>
      <c r="F965" s="4" t="s">
        <v>10</v>
      </c>
      <c r="G965" s="4" t="s">
        <v>10</v>
      </c>
      <c r="H965" s="4" t="s">
        <v>10</v>
      </c>
      <c r="I965" s="4" t="s">
        <v>6</v>
      </c>
      <c r="J965" s="4" t="s">
        <v>29</v>
      </c>
      <c r="K965" s="4" t="s">
        <v>29</v>
      </c>
      <c r="L965" s="4" t="s">
        <v>29</v>
      </c>
      <c r="M965" s="4" t="s">
        <v>9</v>
      </c>
      <c r="N965" s="4" t="s">
        <v>9</v>
      </c>
      <c r="O965" s="4" t="s">
        <v>29</v>
      </c>
      <c r="P965" s="4" t="s">
        <v>29</v>
      </c>
      <c r="Q965" s="4" t="s">
        <v>29</v>
      </c>
      <c r="R965" s="4" t="s">
        <v>29</v>
      </c>
      <c r="S965" s="4" t="s">
        <v>12</v>
      </c>
    </row>
    <row r="966" spans="1:15">
      <c r="A966" t="n">
        <v>9714</v>
      </c>
      <c r="B966" s="9" t="n">
        <v>39</v>
      </c>
      <c r="C966" s="7" t="n">
        <v>12</v>
      </c>
      <c r="D966" s="7" t="n">
        <v>65533</v>
      </c>
      <c r="E966" s="7" t="n">
        <v>222</v>
      </c>
      <c r="F966" s="7" t="n">
        <v>0</v>
      </c>
      <c r="G966" s="7" t="n">
        <v>65533</v>
      </c>
      <c r="H966" s="7" t="n">
        <v>259</v>
      </c>
      <c r="I966" s="7" t="s">
        <v>18</v>
      </c>
      <c r="J966" s="7" t="n">
        <v>20</v>
      </c>
      <c r="K966" s="7" t="n">
        <v>9</v>
      </c>
      <c r="L966" s="7" t="n">
        <v>-46</v>
      </c>
      <c r="M966" s="7" t="n">
        <v>0</v>
      </c>
      <c r="N966" s="7" t="n">
        <v>-1028390912</v>
      </c>
      <c r="O966" s="7" t="n">
        <v>0</v>
      </c>
      <c r="P966" s="7" t="n">
        <v>1</v>
      </c>
      <c r="Q966" s="7" t="n">
        <v>1</v>
      </c>
      <c r="R966" s="7" t="n">
        <v>1</v>
      </c>
      <c r="S966" s="7" t="n">
        <v>100</v>
      </c>
    </row>
    <row r="967" spans="1:15">
      <c r="A967" t="s">
        <v>4</v>
      </c>
      <c r="B967" s="4" t="s">
        <v>5</v>
      </c>
      <c r="C967" s="4" t="s">
        <v>10</v>
      </c>
    </row>
    <row r="968" spans="1:15">
      <c r="A968" t="n">
        <v>9764</v>
      </c>
      <c r="B968" s="37" t="n">
        <v>16</v>
      </c>
      <c r="C968" s="7" t="n">
        <v>1000</v>
      </c>
    </row>
    <row r="969" spans="1:15">
      <c r="A969" t="s">
        <v>4</v>
      </c>
      <c r="B969" s="4" t="s">
        <v>5</v>
      </c>
      <c r="C969" s="4" t="s">
        <v>6</v>
      </c>
      <c r="D969" s="4" t="s">
        <v>6</v>
      </c>
    </row>
    <row r="970" spans="1:15">
      <c r="A970" t="n">
        <v>9767</v>
      </c>
      <c r="B970" s="38" t="n">
        <v>70</v>
      </c>
      <c r="C970" s="7" t="s">
        <v>143</v>
      </c>
      <c r="D970" s="7" t="s">
        <v>136</v>
      </c>
    </row>
    <row r="971" spans="1:15">
      <c r="A971" t="s">
        <v>4</v>
      </c>
      <c r="B971" s="4" t="s">
        <v>5</v>
      </c>
      <c r="C971" s="4" t="s">
        <v>12</v>
      </c>
      <c r="D971" s="4" t="s">
        <v>10</v>
      </c>
      <c r="E971" s="4" t="s">
        <v>10</v>
      </c>
      <c r="F971" s="4" t="s">
        <v>10</v>
      </c>
      <c r="G971" s="4" t="s">
        <v>10</v>
      </c>
      <c r="H971" s="4" t="s">
        <v>10</v>
      </c>
      <c r="I971" s="4" t="s">
        <v>6</v>
      </c>
      <c r="J971" s="4" t="s">
        <v>29</v>
      </c>
      <c r="K971" s="4" t="s">
        <v>29</v>
      </c>
      <c r="L971" s="4" t="s">
        <v>29</v>
      </c>
      <c r="M971" s="4" t="s">
        <v>9</v>
      </c>
      <c r="N971" s="4" t="s">
        <v>9</v>
      </c>
      <c r="O971" s="4" t="s">
        <v>29</v>
      </c>
      <c r="P971" s="4" t="s">
        <v>29</v>
      </c>
      <c r="Q971" s="4" t="s">
        <v>29</v>
      </c>
      <c r="R971" s="4" t="s">
        <v>29</v>
      </c>
      <c r="S971" s="4" t="s">
        <v>12</v>
      </c>
    </row>
    <row r="972" spans="1:15">
      <c r="A972" t="n">
        <v>9781</v>
      </c>
      <c r="B972" s="9" t="n">
        <v>39</v>
      </c>
      <c r="C972" s="7" t="n">
        <v>12</v>
      </c>
      <c r="D972" s="7" t="n">
        <v>65533</v>
      </c>
      <c r="E972" s="7" t="n">
        <v>223</v>
      </c>
      <c r="F972" s="7" t="n">
        <v>0</v>
      </c>
      <c r="G972" s="7" t="n">
        <v>65533</v>
      </c>
      <c r="H972" s="7" t="n">
        <v>259</v>
      </c>
      <c r="I972" s="7" t="s">
        <v>18</v>
      </c>
      <c r="J972" s="7" t="n">
        <v>21</v>
      </c>
      <c r="K972" s="7" t="n">
        <v>5</v>
      </c>
      <c r="L972" s="7" t="n">
        <v>-46</v>
      </c>
      <c r="M972" s="7" t="n">
        <v>0</v>
      </c>
      <c r="N972" s="7" t="n">
        <v>-1028390912</v>
      </c>
      <c r="O972" s="7" t="n">
        <v>0</v>
      </c>
      <c r="P972" s="7" t="n">
        <v>1</v>
      </c>
      <c r="Q972" s="7" t="n">
        <v>1</v>
      </c>
      <c r="R972" s="7" t="n">
        <v>1</v>
      </c>
      <c r="S972" s="7" t="n">
        <v>100</v>
      </c>
    </row>
    <row r="973" spans="1:15">
      <c r="A973" t="s">
        <v>4</v>
      </c>
      <c r="B973" s="4" t="s">
        <v>5</v>
      </c>
      <c r="C973" s="4" t="s">
        <v>12</v>
      </c>
      <c r="D973" s="4" t="s">
        <v>29</v>
      </c>
      <c r="E973" s="4" t="s">
        <v>29</v>
      </c>
      <c r="F973" s="4" t="s">
        <v>29</v>
      </c>
    </row>
    <row r="974" spans="1:15">
      <c r="A974" t="n">
        <v>9831</v>
      </c>
      <c r="B974" s="46" t="n">
        <v>45</v>
      </c>
      <c r="C974" s="7" t="n">
        <v>9</v>
      </c>
      <c r="D974" s="7" t="n">
        <v>0.0500000007450581</v>
      </c>
      <c r="E974" s="7" t="n">
        <v>0.0500000007450581</v>
      </c>
      <c r="F974" s="7" t="n">
        <v>3.5</v>
      </c>
    </row>
    <row r="975" spans="1:15">
      <c r="A975" t="s">
        <v>4</v>
      </c>
      <c r="B975" s="4" t="s">
        <v>5</v>
      </c>
      <c r="C975" s="4" t="s">
        <v>12</v>
      </c>
      <c r="D975" s="4" t="s">
        <v>10</v>
      </c>
      <c r="E975" s="4" t="s">
        <v>29</v>
      </c>
      <c r="F975" s="4" t="s">
        <v>10</v>
      </c>
      <c r="G975" s="4" t="s">
        <v>9</v>
      </c>
      <c r="H975" s="4" t="s">
        <v>9</v>
      </c>
      <c r="I975" s="4" t="s">
        <v>10</v>
      </c>
      <c r="J975" s="4" t="s">
        <v>10</v>
      </c>
      <c r="K975" s="4" t="s">
        <v>9</v>
      </c>
      <c r="L975" s="4" t="s">
        <v>9</v>
      </c>
      <c r="M975" s="4" t="s">
        <v>9</v>
      </c>
      <c r="N975" s="4" t="s">
        <v>9</v>
      </c>
      <c r="O975" s="4" t="s">
        <v>6</v>
      </c>
    </row>
    <row r="976" spans="1:15">
      <c r="A976" t="n">
        <v>9845</v>
      </c>
      <c r="B976" s="11" t="n">
        <v>50</v>
      </c>
      <c r="C976" s="7" t="n">
        <v>0</v>
      </c>
      <c r="D976" s="7" t="n">
        <v>13250</v>
      </c>
      <c r="E976" s="7" t="n">
        <v>1</v>
      </c>
      <c r="F976" s="7" t="n">
        <v>0</v>
      </c>
      <c r="G976" s="7" t="n">
        <v>0</v>
      </c>
      <c r="H976" s="7" t="n">
        <v>-1061158912</v>
      </c>
      <c r="I976" s="7" t="n">
        <v>0</v>
      </c>
      <c r="J976" s="7" t="n">
        <v>65533</v>
      </c>
      <c r="K976" s="7" t="n">
        <v>0</v>
      </c>
      <c r="L976" s="7" t="n">
        <v>0</v>
      </c>
      <c r="M976" s="7" t="n">
        <v>0</v>
      </c>
      <c r="N976" s="7" t="n">
        <v>0</v>
      </c>
      <c r="O976" s="7" t="s">
        <v>18</v>
      </c>
    </row>
    <row r="977" spans="1:19">
      <c r="A977" t="s">
        <v>4</v>
      </c>
      <c r="B977" s="4" t="s">
        <v>5</v>
      </c>
      <c r="C977" s="4" t="s">
        <v>12</v>
      </c>
      <c r="D977" s="4" t="s">
        <v>10</v>
      </c>
      <c r="E977" s="4" t="s">
        <v>29</v>
      </c>
      <c r="F977" s="4" t="s">
        <v>10</v>
      </c>
      <c r="G977" s="4" t="s">
        <v>9</v>
      </c>
      <c r="H977" s="4" t="s">
        <v>9</v>
      </c>
      <c r="I977" s="4" t="s">
        <v>10</v>
      </c>
      <c r="J977" s="4" t="s">
        <v>10</v>
      </c>
      <c r="K977" s="4" t="s">
        <v>9</v>
      </c>
      <c r="L977" s="4" t="s">
        <v>9</v>
      </c>
      <c r="M977" s="4" t="s">
        <v>9</v>
      </c>
      <c r="N977" s="4" t="s">
        <v>9</v>
      </c>
      <c r="O977" s="4" t="s">
        <v>6</v>
      </c>
    </row>
    <row r="978" spans="1:19">
      <c r="A978" t="n">
        <v>9884</v>
      </c>
      <c r="B978" s="11" t="n">
        <v>50</v>
      </c>
      <c r="C978" s="7" t="n">
        <v>0</v>
      </c>
      <c r="D978" s="7" t="n">
        <v>13216</v>
      </c>
      <c r="E978" s="7" t="n">
        <v>1</v>
      </c>
      <c r="F978" s="7" t="n">
        <v>0</v>
      </c>
      <c r="G978" s="7" t="n">
        <v>0</v>
      </c>
      <c r="H978" s="7" t="n">
        <v>-1069547520</v>
      </c>
      <c r="I978" s="7" t="n">
        <v>0</v>
      </c>
      <c r="J978" s="7" t="n">
        <v>65533</v>
      </c>
      <c r="K978" s="7" t="n">
        <v>0</v>
      </c>
      <c r="L978" s="7" t="n">
        <v>0</v>
      </c>
      <c r="M978" s="7" t="n">
        <v>0</v>
      </c>
      <c r="N978" s="7" t="n">
        <v>0</v>
      </c>
      <c r="O978" s="7" t="s">
        <v>18</v>
      </c>
    </row>
    <row r="979" spans="1:19">
      <c r="A979" t="s">
        <v>4</v>
      </c>
      <c r="B979" s="4" t="s">
        <v>5</v>
      </c>
      <c r="C979" s="4" t="s">
        <v>12</v>
      </c>
      <c r="D979" s="4" t="s">
        <v>10</v>
      </c>
      <c r="E979" s="4" t="s">
        <v>29</v>
      </c>
      <c r="F979" s="4" t="s">
        <v>10</v>
      </c>
      <c r="G979" s="4" t="s">
        <v>9</v>
      </c>
      <c r="H979" s="4" t="s">
        <v>9</v>
      </c>
      <c r="I979" s="4" t="s">
        <v>10</v>
      </c>
      <c r="J979" s="4" t="s">
        <v>10</v>
      </c>
      <c r="K979" s="4" t="s">
        <v>9</v>
      </c>
      <c r="L979" s="4" t="s">
        <v>9</v>
      </c>
      <c r="M979" s="4" t="s">
        <v>9</v>
      </c>
      <c r="N979" s="4" t="s">
        <v>9</v>
      </c>
      <c r="O979" s="4" t="s">
        <v>6</v>
      </c>
    </row>
    <row r="980" spans="1:19">
      <c r="A980" t="n">
        <v>9923</v>
      </c>
      <c r="B980" s="11" t="n">
        <v>50</v>
      </c>
      <c r="C980" s="7" t="n">
        <v>0</v>
      </c>
      <c r="D980" s="7" t="n">
        <v>4337</v>
      </c>
      <c r="E980" s="7" t="n">
        <v>0.600000023841858</v>
      </c>
      <c r="F980" s="7" t="n">
        <v>300</v>
      </c>
      <c r="G980" s="7" t="n">
        <v>0</v>
      </c>
      <c r="H980" s="7" t="n">
        <v>-1052770304</v>
      </c>
      <c r="I980" s="7" t="n">
        <v>0</v>
      </c>
      <c r="J980" s="7" t="n">
        <v>65533</v>
      </c>
      <c r="K980" s="7" t="n">
        <v>0</v>
      </c>
      <c r="L980" s="7" t="n">
        <v>0</v>
      </c>
      <c r="M980" s="7" t="n">
        <v>0</v>
      </c>
      <c r="N980" s="7" t="n">
        <v>0</v>
      </c>
      <c r="O980" s="7" t="s">
        <v>18</v>
      </c>
    </row>
    <row r="981" spans="1:19">
      <c r="A981" t="s">
        <v>4</v>
      </c>
      <c r="B981" s="4" t="s">
        <v>5</v>
      </c>
      <c r="C981" s="4" t="s">
        <v>10</v>
      </c>
    </row>
    <row r="982" spans="1:19">
      <c r="A982" t="n">
        <v>9962</v>
      </c>
      <c r="B982" s="37" t="n">
        <v>16</v>
      </c>
      <c r="C982" s="7" t="n">
        <v>600</v>
      </c>
    </row>
    <row r="983" spans="1:19">
      <c r="A983" t="s">
        <v>4</v>
      </c>
      <c r="B983" s="4" t="s">
        <v>5</v>
      </c>
      <c r="C983" s="4" t="s">
        <v>12</v>
      </c>
      <c r="D983" s="4" t="s">
        <v>10</v>
      </c>
      <c r="E983" s="4" t="s">
        <v>29</v>
      </c>
    </row>
    <row r="984" spans="1:19">
      <c r="A984" t="n">
        <v>9965</v>
      </c>
      <c r="B984" s="33" t="n">
        <v>58</v>
      </c>
      <c r="C984" s="7" t="n">
        <v>101</v>
      </c>
      <c r="D984" s="7" t="n">
        <v>400</v>
      </c>
      <c r="E984" s="7" t="n">
        <v>1</v>
      </c>
    </row>
    <row r="985" spans="1:19">
      <c r="A985" t="s">
        <v>4</v>
      </c>
      <c r="B985" s="4" t="s">
        <v>5</v>
      </c>
      <c r="C985" s="4" t="s">
        <v>12</v>
      </c>
      <c r="D985" s="4" t="s">
        <v>10</v>
      </c>
    </row>
    <row r="986" spans="1:19">
      <c r="A986" t="n">
        <v>9973</v>
      </c>
      <c r="B986" s="33" t="n">
        <v>58</v>
      </c>
      <c r="C986" s="7" t="n">
        <v>254</v>
      </c>
      <c r="D986" s="7" t="n">
        <v>0</v>
      </c>
    </row>
    <row r="987" spans="1:19">
      <c r="A987" t="s">
        <v>4</v>
      </c>
      <c r="B987" s="4" t="s">
        <v>5</v>
      </c>
      <c r="C987" s="4" t="s">
        <v>10</v>
      </c>
      <c r="D987" s="4" t="s">
        <v>29</v>
      </c>
      <c r="E987" s="4" t="s">
        <v>29</v>
      </c>
      <c r="F987" s="4" t="s">
        <v>29</v>
      </c>
      <c r="G987" s="4" t="s">
        <v>29</v>
      </c>
    </row>
    <row r="988" spans="1:19">
      <c r="A988" t="n">
        <v>9977</v>
      </c>
      <c r="B988" s="47" t="n">
        <v>46</v>
      </c>
      <c r="C988" s="7" t="n">
        <v>61456</v>
      </c>
      <c r="D988" s="7" t="n">
        <v>12</v>
      </c>
      <c r="E988" s="7" t="n">
        <v>8</v>
      </c>
      <c r="F988" s="7" t="n">
        <v>-46</v>
      </c>
      <c r="G988" s="7" t="n">
        <v>90</v>
      </c>
    </row>
    <row r="989" spans="1:19">
      <c r="A989" t="s">
        <v>4</v>
      </c>
      <c r="B989" s="4" t="s">
        <v>5</v>
      </c>
      <c r="C989" s="4" t="s">
        <v>12</v>
      </c>
      <c r="D989" s="4" t="s">
        <v>10</v>
      </c>
    </row>
    <row r="990" spans="1:19">
      <c r="A990" t="n">
        <v>9996</v>
      </c>
      <c r="B990" s="33" t="n">
        <v>58</v>
      </c>
      <c r="C990" s="7" t="n">
        <v>255</v>
      </c>
      <c r="D990" s="7" t="n">
        <v>0</v>
      </c>
    </row>
    <row r="991" spans="1:19">
      <c r="A991" t="s">
        <v>4</v>
      </c>
      <c r="B991" s="4" t="s">
        <v>5</v>
      </c>
      <c r="C991" s="4" t="s">
        <v>12</v>
      </c>
      <c r="D991" s="4" t="s">
        <v>10</v>
      </c>
      <c r="E991" s="4" t="s">
        <v>10</v>
      </c>
      <c r="F991" s="4" t="s">
        <v>10</v>
      </c>
      <c r="G991" s="4" t="s">
        <v>10</v>
      </c>
      <c r="H991" s="4" t="s">
        <v>10</v>
      </c>
      <c r="I991" s="4" t="s">
        <v>6</v>
      </c>
      <c r="J991" s="4" t="s">
        <v>29</v>
      </c>
      <c r="K991" s="4" t="s">
        <v>29</v>
      </c>
      <c r="L991" s="4" t="s">
        <v>29</v>
      </c>
      <c r="M991" s="4" t="s">
        <v>9</v>
      </c>
      <c r="N991" s="4" t="s">
        <v>9</v>
      </c>
      <c r="O991" s="4" t="s">
        <v>29</v>
      </c>
      <c r="P991" s="4" t="s">
        <v>29</v>
      </c>
      <c r="Q991" s="4" t="s">
        <v>29</v>
      </c>
      <c r="R991" s="4" t="s">
        <v>29</v>
      </c>
      <c r="S991" s="4" t="s">
        <v>12</v>
      </c>
    </row>
    <row r="992" spans="1:19">
      <c r="A992" t="n">
        <v>10000</v>
      </c>
      <c r="B992" s="9" t="n">
        <v>39</v>
      </c>
      <c r="C992" s="7" t="n">
        <v>12</v>
      </c>
      <c r="D992" s="7" t="n">
        <v>65533</v>
      </c>
      <c r="E992" s="7" t="n">
        <v>223</v>
      </c>
      <c r="F992" s="7" t="n">
        <v>0</v>
      </c>
      <c r="G992" s="7" t="n">
        <v>65533</v>
      </c>
      <c r="H992" s="7" t="n">
        <v>259</v>
      </c>
      <c r="I992" s="7" t="s">
        <v>18</v>
      </c>
      <c r="J992" s="7" t="n">
        <v>21</v>
      </c>
      <c r="K992" s="7" t="n">
        <v>5</v>
      </c>
      <c r="L992" s="7" t="n">
        <v>-46</v>
      </c>
      <c r="M992" s="7" t="n">
        <v>0</v>
      </c>
      <c r="N992" s="7" t="n">
        <v>-1028390912</v>
      </c>
      <c r="O992" s="7" t="n">
        <v>0</v>
      </c>
      <c r="P992" s="7" t="n">
        <v>1</v>
      </c>
      <c r="Q992" s="7" t="n">
        <v>1</v>
      </c>
      <c r="R992" s="7" t="n">
        <v>1</v>
      </c>
      <c r="S992" s="7" t="n">
        <v>100</v>
      </c>
    </row>
    <row r="993" spans="1:19">
      <c r="A993" t="s">
        <v>4</v>
      </c>
      <c r="B993" s="4" t="s">
        <v>5</v>
      </c>
      <c r="C993" s="4" t="s">
        <v>12</v>
      </c>
      <c r="D993" s="4" t="s">
        <v>10</v>
      </c>
      <c r="E993" s="4" t="s">
        <v>6</v>
      </c>
      <c r="F993" s="4" t="s">
        <v>6</v>
      </c>
      <c r="G993" s="4" t="s">
        <v>12</v>
      </c>
    </row>
    <row r="994" spans="1:19">
      <c r="A994" t="n">
        <v>10050</v>
      </c>
      <c r="B994" s="48" t="n">
        <v>32</v>
      </c>
      <c r="C994" s="7" t="n">
        <v>0</v>
      </c>
      <c r="D994" s="7" t="n">
        <v>65533</v>
      </c>
      <c r="E994" s="7" t="s">
        <v>137</v>
      </c>
      <c r="F994" s="7" t="s">
        <v>144</v>
      </c>
      <c r="G994" s="7" t="n">
        <v>0</v>
      </c>
    </row>
    <row r="995" spans="1:19">
      <c r="A995" t="s">
        <v>4</v>
      </c>
      <c r="B995" s="4" t="s">
        <v>5</v>
      </c>
      <c r="C995" s="4" t="s">
        <v>12</v>
      </c>
      <c r="D995" s="4" t="s">
        <v>10</v>
      </c>
      <c r="E995" s="4" t="s">
        <v>6</v>
      </c>
      <c r="F995" s="4" t="s">
        <v>6</v>
      </c>
      <c r="G995" s="4" t="s">
        <v>12</v>
      </c>
    </row>
    <row r="996" spans="1:19">
      <c r="A996" t="n">
        <v>10070</v>
      </c>
      <c r="B996" s="48" t="n">
        <v>32</v>
      </c>
      <c r="C996" s="7" t="n">
        <v>0</v>
      </c>
      <c r="D996" s="7" t="n">
        <v>65533</v>
      </c>
      <c r="E996" s="7" t="s">
        <v>137</v>
      </c>
      <c r="F996" s="7" t="s">
        <v>145</v>
      </c>
      <c r="G996" s="7" t="n">
        <v>1</v>
      </c>
    </row>
    <row r="997" spans="1:19">
      <c r="A997" t="s">
        <v>4</v>
      </c>
      <c r="B997" s="4" t="s">
        <v>5</v>
      </c>
      <c r="C997" s="4" t="s">
        <v>10</v>
      </c>
    </row>
    <row r="998" spans="1:19">
      <c r="A998" t="n">
        <v>10090</v>
      </c>
      <c r="B998" s="37" t="n">
        <v>16</v>
      </c>
      <c r="C998" s="7" t="n">
        <v>3000</v>
      </c>
    </row>
    <row r="999" spans="1:19">
      <c r="A999" t="s">
        <v>4</v>
      </c>
      <c r="B999" s="4" t="s">
        <v>5</v>
      </c>
      <c r="C999" s="4" t="s">
        <v>12</v>
      </c>
      <c r="D999" s="4" t="s">
        <v>10</v>
      </c>
      <c r="E999" s="4" t="s">
        <v>29</v>
      </c>
      <c r="F999" s="4" t="s">
        <v>10</v>
      </c>
      <c r="G999" s="4" t="s">
        <v>9</v>
      </c>
      <c r="H999" s="4" t="s">
        <v>9</v>
      </c>
      <c r="I999" s="4" t="s">
        <v>10</v>
      </c>
      <c r="J999" s="4" t="s">
        <v>10</v>
      </c>
      <c r="K999" s="4" t="s">
        <v>9</v>
      </c>
      <c r="L999" s="4" t="s">
        <v>9</v>
      </c>
      <c r="M999" s="4" t="s">
        <v>9</v>
      </c>
      <c r="N999" s="4" t="s">
        <v>9</v>
      </c>
      <c r="O999" s="4" t="s">
        <v>6</v>
      </c>
    </row>
    <row r="1000" spans="1:19">
      <c r="A1000" t="n">
        <v>10093</v>
      </c>
      <c r="B1000" s="11" t="n">
        <v>50</v>
      </c>
      <c r="C1000" s="7" t="n">
        <v>0</v>
      </c>
      <c r="D1000" s="7" t="n">
        <v>13250</v>
      </c>
      <c r="E1000" s="7" t="n">
        <v>1</v>
      </c>
      <c r="F1000" s="7" t="n">
        <v>0</v>
      </c>
      <c r="G1000" s="7" t="n">
        <v>0</v>
      </c>
      <c r="H1000" s="7" t="n">
        <v>-1061158912</v>
      </c>
      <c r="I1000" s="7" t="n">
        <v>0</v>
      </c>
      <c r="J1000" s="7" t="n">
        <v>65533</v>
      </c>
      <c r="K1000" s="7" t="n">
        <v>0</v>
      </c>
      <c r="L1000" s="7" t="n">
        <v>0</v>
      </c>
      <c r="M1000" s="7" t="n">
        <v>0</v>
      </c>
      <c r="N1000" s="7" t="n">
        <v>0</v>
      </c>
      <c r="O1000" s="7" t="s">
        <v>18</v>
      </c>
    </row>
    <row r="1001" spans="1:19">
      <c r="A1001" t="s">
        <v>4</v>
      </c>
      <c r="B1001" s="4" t="s">
        <v>5</v>
      </c>
      <c r="C1001" s="4" t="s">
        <v>12</v>
      </c>
      <c r="D1001" s="4" t="s">
        <v>10</v>
      </c>
      <c r="E1001" s="4" t="s">
        <v>10</v>
      </c>
    </row>
    <row r="1002" spans="1:19">
      <c r="A1002" t="n">
        <v>10132</v>
      </c>
      <c r="B1002" s="11" t="n">
        <v>50</v>
      </c>
      <c r="C1002" s="7" t="n">
        <v>1</v>
      </c>
      <c r="D1002" s="7" t="n">
        <v>13216</v>
      </c>
      <c r="E1002" s="7" t="n">
        <v>500</v>
      </c>
    </row>
    <row r="1003" spans="1:19">
      <c r="A1003" t="s">
        <v>4</v>
      </c>
      <c r="B1003" s="4" t="s">
        <v>5</v>
      </c>
      <c r="C1003" s="4" t="s">
        <v>12</v>
      </c>
      <c r="D1003" s="4" t="s">
        <v>10</v>
      </c>
      <c r="E1003" s="4" t="s">
        <v>10</v>
      </c>
    </row>
    <row r="1004" spans="1:19">
      <c r="A1004" t="n">
        <v>10138</v>
      </c>
      <c r="B1004" s="11" t="n">
        <v>50</v>
      </c>
      <c r="C1004" s="7" t="n">
        <v>1</v>
      </c>
      <c r="D1004" s="7" t="n">
        <v>4337</v>
      </c>
      <c r="E1004" s="7" t="n">
        <v>500</v>
      </c>
    </row>
    <row r="1005" spans="1:19">
      <c r="A1005" t="s">
        <v>4</v>
      </c>
      <c r="B1005" s="4" t="s">
        <v>5</v>
      </c>
      <c r="C1005" s="4" t="s">
        <v>10</v>
      </c>
    </row>
    <row r="1006" spans="1:19">
      <c r="A1006" t="n">
        <v>10144</v>
      </c>
      <c r="B1006" s="17" t="n">
        <v>13</v>
      </c>
      <c r="C1006" s="7" t="n">
        <v>11037</v>
      </c>
    </row>
    <row r="1007" spans="1:19">
      <c r="A1007" t="s">
        <v>4</v>
      </c>
      <c r="B1007" s="4" t="s">
        <v>5</v>
      </c>
      <c r="C1007" s="4" t="s">
        <v>12</v>
      </c>
    </row>
    <row r="1008" spans="1:19">
      <c r="A1008" t="n">
        <v>10147</v>
      </c>
      <c r="B1008" s="43" t="n">
        <v>23</v>
      </c>
      <c r="C1008" s="7" t="n">
        <v>21</v>
      </c>
    </row>
    <row r="1009" spans="1:15">
      <c r="A1009" t="s">
        <v>4</v>
      </c>
      <c r="B1009" s="4" t="s">
        <v>5</v>
      </c>
    </row>
    <row r="1010" spans="1:15">
      <c r="A1010" t="n">
        <v>10149</v>
      </c>
      <c r="B1010" s="5" t="n">
        <v>1</v>
      </c>
    </row>
    <row r="1011" spans="1:15" s="3" customFormat="1" customHeight="0">
      <c r="A1011" s="3" t="s">
        <v>2</v>
      </c>
      <c r="B1011" s="3" t="s">
        <v>146</v>
      </c>
    </row>
    <row r="1012" spans="1:15">
      <c r="A1012" t="s">
        <v>4</v>
      </c>
      <c r="B1012" s="4" t="s">
        <v>5</v>
      </c>
      <c r="C1012" s="4" t="s">
        <v>12</v>
      </c>
      <c r="D1012" s="14" t="s">
        <v>85</v>
      </c>
      <c r="E1012" s="4" t="s">
        <v>5</v>
      </c>
      <c r="F1012" s="4" t="s">
        <v>12</v>
      </c>
      <c r="G1012" s="4" t="s">
        <v>6</v>
      </c>
      <c r="H1012" s="14" t="s">
        <v>87</v>
      </c>
      <c r="I1012" s="4" t="s">
        <v>12</v>
      </c>
      <c r="J1012" s="4" t="s">
        <v>9</v>
      </c>
      <c r="K1012" s="4" t="s">
        <v>12</v>
      </c>
      <c r="L1012" s="4" t="s">
        <v>12</v>
      </c>
      <c r="M1012" s="4" t="s">
        <v>88</v>
      </c>
    </row>
    <row r="1013" spans="1:15">
      <c r="A1013" t="n">
        <v>10152</v>
      </c>
      <c r="B1013" s="13" t="n">
        <v>5</v>
      </c>
      <c r="C1013" s="7" t="n">
        <v>28</v>
      </c>
      <c r="D1013" s="14" t="s">
        <v>3</v>
      </c>
      <c r="E1013" s="10" t="n">
        <v>74</v>
      </c>
      <c r="F1013" s="7" t="n">
        <v>21</v>
      </c>
      <c r="G1013" s="7" t="s">
        <v>61</v>
      </c>
      <c r="H1013" s="14" t="s">
        <v>3</v>
      </c>
      <c r="I1013" s="7" t="n">
        <v>0</v>
      </c>
      <c r="J1013" s="7" t="n">
        <v>0</v>
      </c>
      <c r="K1013" s="7" t="n">
        <v>2</v>
      </c>
      <c r="L1013" s="7" t="n">
        <v>1</v>
      </c>
      <c r="M1013" s="16" t="n">
        <f t="normal" ca="1">A1061</f>
        <v>0</v>
      </c>
    </row>
    <row r="1014" spans="1:15">
      <c r="A1014" t="s">
        <v>4</v>
      </c>
      <c r="B1014" s="4" t="s">
        <v>5</v>
      </c>
      <c r="C1014" s="4" t="s">
        <v>12</v>
      </c>
      <c r="D1014" s="4" t="s">
        <v>10</v>
      </c>
    </row>
    <row r="1015" spans="1:15">
      <c r="A1015" t="n">
        <v>10178</v>
      </c>
      <c r="B1015" s="26" t="n">
        <v>22</v>
      </c>
      <c r="C1015" s="7" t="n">
        <v>21</v>
      </c>
      <c r="D1015" s="7" t="n">
        <v>0</v>
      </c>
    </row>
    <row r="1016" spans="1:15">
      <c r="A1016" t="s">
        <v>4</v>
      </c>
      <c r="B1016" s="4" t="s">
        <v>5</v>
      </c>
      <c r="C1016" s="4" t="s">
        <v>12</v>
      </c>
      <c r="D1016" s="4" t="s">
        <v>10</v>
      </c>
      <c r="E1016" s="4" t="s">
        <v>10</v>
      </c>
      <c r="F1016" s="4" t="s">
        <v>10</v>
      </c>
      <c r="G1016" s="4" t="s">
        <v>10</v>
      </c>
      <c r="H1016" s="4" t="s">
        <v>10</v>
      </c>
      <c r="I1016" s="4" t="s">
        <v>6</v>
      </c>
      <c r="J1016" s="4" t="s">
        <v>29</v>
      </c>
      <c r="K1016" s="4" t="s">
        <v>29</v>
      </c>
      <c r="L1016" s="4" t="s">
        <v>29</v>
      </c>
      <c r="M1016" s="4" t="s">
        <v>9</v>
      </c>
      <c r="N1016" s="4" t="s">
        <v>9</v>
      </c>
      <c r="O1016" s="4" t="s">
        <v>29</v>
      </c>
      <c r="P1016" s="4" t="s">
        <v>29</v>
      </c>
      <c r="Q1016" s="4" t="s">
        <v>29</v>
      </c>
      <c r="R1016" s="4" t="s">
        <v>29</v>
      </c>
      <c r="S1016" s="4" t="s">
        <v>12</v>
      </c>
    </row>
    <row r="1017" spans="1:15">
      <c r="A1017" t="n">
        <v>10182</v>
      </c>
      <c r="B1017" s="9" t="n">
        <v>39</v>
      </c>
      <c r="C1017" s="7" t="n">
        <v>12</v>
      </c>
      <c r="D1017" s="7" t="n">
        <v>65533</v>
      </c>
      <c r="E1017" s="7" t="n">
        <v>222</v>
      </c>
      <c r="F1017" s="7" t="n">
        <v>0</v>
      </c>
      <c r="G1017" s="7" t="n">
        <v>65533</v>
      </c>
      <c r="H1017" s="7" t="n">
        <v>259</v>
      </c>
      <c r="I1017" s="7" t="s">
        <v>18</v>
      </c>
      <c r="J1017" s="7" t="n">
        <v>20</v>
      </c>
      <c r="K1017" s="7" t="n">
        <v>1</v>
      </c>
      <c r="L1017" s="7" t="n">
        <v>-46</v>
      </c>
      <c r="M1017" s="7" t="n">
        <v>0</v>
      </c>
      <c r="N1017" s="7" t="n">
        <v>-1028390912</v>
      </c>
      <c r="O1017" s="7" t="n">
        <v>0</v>
      </c>
      <c r="P1017" s="7" t="n">
        <v>1</v>
      </c>
      <c r="Q1017" s="7" t="n">
        <v>1</v>
      </c>
      <c r="R1017" s="7" t="n">
        <v>1</v>
      </c>
      <c r="S1017" s="7" t="n">
        <v>100</v>
      </c>
    </row>
    <row r="1018" spans="1:15">
      <c r="A1018" t="s">
        <v>4</v>
      </c>
      <c r="B1018" s="4" t="s">
        <v>5</v>
      </c>
      <c r="C1018" s="4" t="s">
        <v>10</v>
      </c>
    </row>
    <row r="1019" spans="1:15">
      <c r="A1019" t="n">
        <v>10232</v>
      </c>
      <c r="B1019" s="37" t="n">
        <v>16</v>
      </c>
      <c r="C1019" s="7" t="n">
        <v>1000</v>
      </c>
    </row>
    <row r="1020" spans="1:15">
      <c r="A1020" t="s">
        <v>4</v>
      </c>
      <c r="B1020" s="4" t="s">
        <v>5</v>
      </c>
      <c r="C1020" s="4" t="s">
        <v>6</v>
      </c>
      <c r="D1020" s="4" t="s">
        <v>6</v>
      </c>
    </row>
    <row r="1021" spans="1:15">
      <c r="A1021" t="n">
        <v>10235</v>
      </c>
      <c r="B1021" s="38" t="n">
        <v>70</v>
      </c>
      <c r="C1021" s="7" t="s">
        <v>143</v>
      </c>
      <c r="D1021" s="7" t="s">
        <v>141</v>
      </c>
    </row>
    <row r="1022" spans="1:15">
      <c r="A1022" t="s">
        <v>4</v>
      </c>
      <c r="B1022" s="4" t="s">
        <v>5</v>
      </c>
      <c r="C1022" s="4" t="s">
        <v>12</v>
      </c>
      <c r="D1022" s="4" t="s">
        <v>10</v>
      </c>
      <c r="E1022" s="4" t="s">
        <v>10</v>
      </c>
      <c r="F1022" s="4" t="s">
        <v>10</v>
      </c>
      <c r="G1022" s="4" t="s">
        <v>10</v>
      </c>
      <c r="H1022" s="4" t="s">
        <v>10</v>
      </c>
      <c r="I1022" s="4" t="s">
        <v>6</v>
      </c>
      <c r="J1022" s="4" t="s">
        <v>29</v>
      </c>
      <c r="K1022" s="4" t="s">
        <v>29</v>
      </c>
      <c r="L1022" s="4" t="s">
        <v>29</v>
      </c>
      <c r="M1022" s="4" t="s">
        <v>9</v>
      </c>
      <c r="N1022" s="4" t="s">
        <v>9</v>
      </c>
      <c r="O1022" s="4" t="s">
        <v>29</v>
      </c>
      <c r="P1022" s="4" t="s">
        <v>29</v>
      </c>
      <c r="Q1022" s="4" t="s">
        <v>29</v>
      </c>
      <c r="R1022" s="4" t="s">
        <v>29</v>
      </c>
      <c r="S1022" s="4" t="s">
        <v>12</v>
      </c>
    </row>
    <row r="1023" spans="1:15">
      <c r="A1023" t="n">
        <v>10247</v>
      </c>
      <c r="B1023" s="9" t="n">
        <v>39</v>
      </c>
      <c r="C1023" s="7" t="n">
        <v>12</v>
      </c>
      <c r="D1023" s="7" t="n">
        <v>65533</v>
      </c>
      <c r="E1023" s="7" t="n">
        <v>223</v>
      </c>
      <c r="F1023" s="7" t="n">
        <v>0</v>
      </c>
      <c r="G1023" s="7" t="n">
        <v>65533</v>
      </c>
      <c r="H1023" s="7" t="n">
        <v>259</v>
      </c>
      <c r="I1023" s="7" t="s">
        <v>18</v>
      </c>
      <c r="J1023" s="7" t="n">
        <v>21</v>
      </c>
      <c r="K1023" s="7" t="n">
        <v>5</v>
      </c>
      <c r="L1023" s="7" t="n">
        <v>-46</v>
      </c>
      <c r="M1023" s="7" t="n">
        <v>0</v>
      </c>
      <c r="N1023" s="7" t="n">
        <v>-1028390912</v>
      </c>
      <c r="O1023" s="7" t="n">
        <v>0</v>
      </c>
      <c r="P1023" s="7" t="n">
        <v>1</v>
      </c>
      <c r="Q1023" s="7" t="n">
        <v>1</v>
      </c>
      <c r="R1023" s="7" t="n">
        <v>1</v>
      </c>
      <c r="S1023" s="7" t="n">
        <v>100</v>
      </c>
    </row>
    <row r="1024" spans="1:15">
      <c r="A1024" t="s">
        <v>4</v>
      </c>
      <c r="B1024" s="4" t="s">
        <v>5</v>
      </c>
      <c r="C1024" s="4" t="s">
        <v>12</v>
      </c>
      <c r="D1024" s="4" t="s">
        <v>29</v>
      </c>
      <c r="E1024" s="4" t="s">
        <v>29</v>
      </c>
      <c r="F1024" s="4" t="s">
        <v>29</v>
      </c>
    </row>
    <row r="1025" spans="1:19">
      <c r="A1025" t="n">
        <v>10297</v>
      </c>
      <c r="B1025" s="46" t="n">
        <v>45</v>
      </c>
      <c r="C1025" s="7" t="n">
        <v>9</v>
      </c>
      <c r="D1025" s="7" t="n">
        <v>0.0500000007450581</v>
      </c>
      <c r="E1025" s="7" t="n">
        <v>0.0500000007450581</v>
      </c>
      <c r="F1025" s="7" t="n">
        <v>3.5</v>
      </c>
    </row>
    <row r="1026" spans="1:19">
      <c r="A1026" t="s">
        <v>4</v>
      </c>
      <c r="B1026" s="4" t="s">
        <v>5</v>
      </c>
      <c r="C1026" s="4" t="s">
        <v>12</v>
      </c>
      <c r="D1026" s="4" t="s">
        <v>10</v>
      </c>
      <c r="E1026" s="4" t="s">
        <v>29</v>
      </c>
      <c r="F1026" s="4" t="s">
        <v>10</v>
      </c>
      <c r="G1026" s="4" t="s">
        <v>9</v>
      </c>
      <c r="H1026" s="4" t="s">
        <v>9</v>
      </c>
      <c r="I1026" s="4" t="s">
        <v>10</v>
      </c>
      <c r="J1026" s="4" t="s">
        <v>10</v>
      </c>
      <c r="K1026" s="4" t="s">
        <v>9</v>
      </c>
      <c r="L1026" s="4" t="s">
        <v>9</v>
      </c>
      <c r="M1026" s="4" t="s">
        <v>9</v>
      </c>
      <c r="N1026" s="4" t="s">
        <v>9</v>
      </c>
      <c r="O1026" s="4" t="s">
        <v>6</v>
      </c>
    </row>
    <row r="1027" spans="1:19">
      <c r="A1027" t="n">
        <v>10311</v>
      </c>
      <c r="B1027" s="11" t="n">
        <v>50</v>
      </c>
      <c r="C1027" s="7" t="n">
        <v>0</v>
      </c>
      <c r="D1027" s="7" t="n">
        <v>13250</v>
      </c>
      <c r="E1027" s="7" t="n">
        <v>1</v>
      </c>
      <c r="F1027" s="7" t="n">
        <v>0</v>
      </c>
      <c r="G1027" s="7" t="n">
        <v>0</v>
      </c>
      <c r="H1027" s="7" t="n">
        <v>-1061158912</v>
      </c>
      <c r="I1027" s="7" t="n">
        <v>0</v>
      </c>
      <c r="J1027" s="7" t="n">
        <v>65533</v>
      </c>
      <c r="K1027" s="7" t="n">
        <v>0</v>
      </c>
      <c r="L1027" s="7" t="n">
        <v>0</v>
      </c>
      <c r="M1027" s="7" t="n">
        <v>0</v>
      </c>
      <c r="N1027" s="7" t="n">
        <v>0</v>
      </c>
      <c r="O1027" s="7" t="s">
        <v>18</v>
      </c>
    </row>
    <row r="1028" spans="1:19">
      <c r="A1028" t="s">
        <v>4</v>
      </c>
      <c r="B1028" s="4" t="s">
        <v>5</v>
      </c>
      <c r="C1028" s="4" t="s">
        <v>12</v>
      </c>
      <c r="D1028" s="4" t="s">
        <v>10</v>
      </c>
      <c r="E1028" s="4" t="s">
        <v>29</v>
      </c>
      <c r="F1028" s="4" t="s">
        <v>10</v>
      </c>
      <c r="G1028" s="4" t="s">
        <v>9</v>
      </c>
      <c r="H1028" s="4" t="s">
        <v>9</v>
      </c>
      <c r="I1028" s="4" t="s">
        <v>10</v>
      </c>
      <c r="J1028" s="4" t="s">
        <v>10</v>
      </c>
      <c r="K1028" s="4" t="s">
        <v>9</v>
      </c>
      <c r="L1028" s="4" t="s">
        <v>9</v>
      </c>
      <c r="M1028" s="4" t="s">
        <v>9</v>
      </c>
      <c r="N1028" s="4" t="s">
        <v>9</v>
      </c>
      <c r="O1028" s="4" t="s">
        <v>6</v>
      </c>
    </row>
    <row r="1029" spans="1:19">
      <c r="A1029" t="n">
        <v>10350</v>
      </c>
      <c r="B1029" s="11" t="n">
        <v>50</v>
      </c>
      <c r="C1029" s="7" t="n">
        <v>0</v>
      </c>
      <c r="D1029" s="7" t="n">
        <v>13216</v>
      </c>
      <c r="E1029" s="7" t="n">
        <v>1</v>
      </c>
      <c r="F1029" s="7" t="n">
        <v>0</v>
      </c>
      <c r="G1029" s="7" t="n">
        <v>0</v>
      </c>
      <c r="H1029" s="7" t="n">
        <v>-1069547520</v>
      </c>
      <c r="I1029" s="7" t="n">
        <v>0</v>
      </c>
      <c r="J1029" s="7" t="n">
        <v>65533</v>
      </c>
      <c r="K1029" s="7" t="n">
        <v>0</v>
      </c>
      <c r="L1029" s="7" t="n">
        <v>0</v>
      </c>
      <c r="M1029" s="7" t="n">
        <v>0</v>
      </c>
      <c r="N1029" s="7" t="n">
        <v>0</v>
      </c>
      <c r="O1029" s="7" t="s">
        <v>18</v>
      </c>
    </row>
    <row r="1030" spans="1:19">
      <c r="A1030" t="s">
        <v>4</v>
      </c>
      <c r="B1030" s="4" t="s">
        <v>5</v>
      </c>
      <c r="C1030" s="4" t="s">
        <v>12</v>
      </c>
      <c r="D1030" s="4" t="s">
        <v>10</v>
      </c>
      <c r="E1030" s="4" t="s">
        <v>29</v>
      </c>
      <c r="F1030" s="4" t="s">
        <v>10</v>
      </c>
      <c r="G1030" s="4" t="s">
        <v>9</v>
      </c>
      <c r="H1030" s="4" t="s">
        <v>9</v>
      </c>
      <c r="I1030" s="4" t="s">
        <v>10</v>
      </c>
      <c r="J1030" s="4" t="s">
        <v>10</v>
      </c>
      <c r="K1030" s="4" t="s">
        <v>9</v>
      </c>
      <c r="L1030" s="4" t="s">
        <v>9</v>
      </c>
      <c r="M1030" s="4" t="s">
        <v>9</v>
      </c>
      <c r="N1030" s="4" t="s">
        <v>9</v>
      </c>
      <c r="O1030" s="4" t="s">
        <v>6</v>
      </c>
    </row>
    <row r="1031" spans="1:19">
      <c r="A1031" t="n">
        <v>10389</v>
      </c>
      <c r="B1031" s="11" t="n">
        <v>50</v>
      </c>
      <c r="C1031" s="7" t="n">
        <v>0</v>
      </c>
      <c r="D1031" s="7" t="n">
        <v>4337</v>
      </c>
      <c r="E1031" s="7" t="n">
        <v>0.600000023841858</v>
      </c>
      <c r="F1031" s="7" t="n">
        <v>300</v>
      </c>
      <c r="G1031" s="7" t="n">
        <v>0</v>
      </c>
      <c r="H1031" s="7" t="n">
        <v>-1052770304</v>
      </c>
      <c r="I1031" s="7" t="n">
        <v>0</v>
      </c>
      <c r="J1031" s="7" t="n">
        <v>65533</v>
      </c>
      <c r="K1031" s="7" t="n">
        <v>0</v>
      </c>
      <c r="L1031" s="7" t="n">
        <v>0</v>
      </c>
      <c r="M1031" s="7" t="n">
        <v>0</v>
      </c>
      <c r="N1031" s="7" t="n">
        <v>0</v>
      </c>
      <c r="O1031" s="7" t="s">
        <v>18</v>
      </c>
    </row>
    <row r="1032" spans="1:19">
      <c r="A1032" t="s">
        <v>4</v>
      </c>
      <c r="B1032" s="4" t="s">
        <v>5</v>
      </c>
      <c r="C1032" s="4" t="s">
        <v>10</v>
      </c>
    </row>
    <row r="1033" spans="1:19">
      <c r="A1033" t="n">
        <v>10428</v>
      </c>
      <c r="B1033" s="37" t="n">
        <v>16</v>
      </c>
      <c r="C1033" s="7" t="n">
        <v>600</v>
      </c>
    </row>
    <row r="1034" spans="1:19">
      <c r="A1034" t="s">
        <v>4</v>
      </c>
      <c r="B1034" s="4" t="s">
        <v>5</v>
      </c>
      <c r="C1034" s="4" t="s">
        <v>12</v>
      </c>
      <c r="D1034" s="4" t="s">
        <v>10</v>
      </c>
      <c r="E1034" s="4" t="s">
        <v>29</v>
      </c>
    </row>
    <row r="1035" spans="1:19">
      <c r="A1035" t="n">
        <v>10431</v>
      </c>
      <c r="B1035" s="33" t="n">
        <v>58</v>
      </c>
      <c r="C1035" s="7" t="n">
        <v>101</v>
      </c>
      <c r="D1035" s="7" t="n">
        <v>400</v>
      </c>
      <c r="E1035" s="7" t="n">
        <v>1</v>
      </c>
    </row>
    <row r="1036" spans="1:19">
      <c r="A1036" t="s">
        <v>4</v>
      </c>
      <c r="B1036" s="4" t="s">
        <v>5</v>
      </c>
      <c r="C1036" s="4" t="s">
        <v>12</v>
      </c>
      <c r="D1036" s="4" t="s">
        <v>10</v>
      </c>
    </row>
    <row r="1037" spans="1:19">
      <c r="A1037" t="n">
        <v>10439</v>
      </c>
      <c r="B1037" s="33" t="n">
        <v>58</v>
      </c>
      <c r="C1037" s="7" t="n">
        <v>254</v>
      </c>
      <c r="D1037" s="7" t="n">
        <v>0</v>
      </c>
    </row>
    <row r="1038" spans="1:19">
      <c r="A1038" t="s">
        <v>4</v>
      </c>
      <c r="B1038" s="4" t="s">
        <v>5</v>
      </c>
      <c r="C1038" s="4" t="s">
        <v>10</v>
      </c>
      <c r="D1038" s="4" t="s">
        <v>29</v>
      </c>
      <c r="E1038" s="4" t="s">
        <v>29</v>
      </c>
      <c r="F1038" s="4" t="s">
        <v>29</v>
      </c>
      <c r="G1038" s="4" t="s">
        <v>29</v>
      </c>
    </row>
    <row r="1039" spans="1:19">
      <c r="A1039" t="n">
        <v>10443</v>
      </c>
      <c r="B1039" s="47" t="n">
        <v>46</v>
      </c>
      <c r="C1039" s="7" t="n">
        <v>61456</v>
      </c>
      <c r="D1039" s="7" t="n">
        <v>12</v>
      </c>
      <c r="E1039" s="7" t="n">
        <v>0</v>
      </c>
      <c r="F1039" s="7" t="n">
        <v>-46</v>
      </c>
      <c r="G1039" s="7" t="n">
        <v>90</v>
      </c>
    </row>
    <row r="1040" spans="1:19">
      <c r="A1040" t="s">
        <v>4</v>
      </c>
      <c r="B1040" s="4" t="s">
        <v>5</v>
      </c>
      <c r="C1040" s="4" t="s">
        <v>12</v>
      </c>
      <c r="D1040" s="4" t="s">
        <v>10</v>
      </c>
    </row>
    <row r="1041" spans="1:15">
      <c r="A1041" t="n">
        <v>10462</v>
      </c>
      <c r="B1041" s="33" t="n">
        <v>58</v>
      </c>
      <c r="C1041" s="7" t="n">
        <v>255</v>
      </c>
      <c r="D1041" s="7" t="n">
        <v>0</v>
      </c>
    </row>
    <row r="1042" spans="1:15">
      <c r="A1042" t="s">
        <v>4</v>
      </c>
      <c r="B1042" s="4" t="s">
        <v>5</v>
      </c>
      <c r="C1042" s="4" t="s">
        <v>12</v>
      </c>
      <c r="D1042" s="4" t="s">
        <v>10</v>
      </c>
      <c r="E1042" s="4" t="s">
        <v>10</v>
      </c>
      <c r="F1042" s="4" t="s">
        <v>10</v>
      </c>
      <c r="G1042" s="4" t="s">
        <v>10</v>
      </c>
      <c r="H1042" s="4" t="s">
        <v>10</v>
      </c>
      <c r="I1042" s="4" t="s">
        <v>6</v>
      </c>
      <c r="J1042" s="4" t="s">
        <v>29</v>
      </c>
      <c r="K1042" s="4" t="s">
        <v>29</v>
      </c>
      <c r="L1042" s="4" t="s">
        <v>29</v>
      </c>
      <c r="M1042" s="4" t="s">
        <v>9</v>
      </c>
      <c r="N1042" s="4" t="s">
        <v>9</v>
      </c>
      <c r="O1042" s="4" t="s">
        <v>29</v>
      </c>
      <c r="P1042" s="4" t="s">
        <v>29</v>
      </c>
      <c r="Q1042" s="4" t="s">
        <v>29</v>
      </c>
      <c r="R1042" s="4" t="s">
        <v>29</v>
      </c>
      <c r="S1042" s="4" t="s">
        <v>12</v>
      </c>
    </row>
    <row r="1043" spans="1:15">
      <c r="A1043" t="n">
        <v>10466</v>
      </c>
      <c r="B1043" s="9" t="n">
        <v>39</v>
      </c>
      <c r="C1043" s="7" t="n">
        <v>12</v>
      </c>
      <c r="D1043" s="7" t="n">
        <v>65533</v>
      </c>
      <c r="E1043" s="7" t="n">
        <v>223</v>
      </c>
      <c r="F1043" s="7" t="n">
        <v>0</v>
      </c>
      <c r="G1043" s="7" t="n">
        <v>65533</v>
      </c>
      <c r="H1043" s="7" t="n">
        <v>259</v>
      </c>
      <c r="I1043" s="7" t="s">
        <v>18</v>
      </c>
      <c r="J1043" s="7" t="n">
        <v>21</v>
      </c>
      <c r="K1043" s="7" t="n">
        <v>5</v>
      </c>
      <c r="L1043" s="7" t="n">
        <v>-46</v>
      </c>
      <c r="M1043" s="7" t="n">
        <v>0</v>
      </c>
      <c r="N1043" s="7" t="n">
        <v>-1028390912</v>
      </c>
      <c r="O1043" s="7" t="n">
        <v>0</v>
      </c>
      <c r="P1043" s="7" t="n">
        <v>1</v>
      </c>
      <c r="Q1043" s="7" t="n">
        <v>1</v>
      </c>
      <c r="R1043" s="7" t="n">
        <v>1</v>
      </c>
      <c r="S1043" s="7" t="n">
        <v>100</v>
      </c>
    </row>
    <row r="1044" spans="1:15">
      <c r="A1044" t="s">
        <v>4</v>
      </c>
      <c r="B1044" s="4" t="s">
        <v>5</v>
      </c>
      <c r="C1044" s="4" t="s">
        <v>12</v>
      </c>
      <c r="D1044" s="4" t="s">
        <v>10</v>
      </c>
      <c r="E1044" s="4" t="s">
        <v>6</v>
      </c>
      <c r="F1044" s="4" t="s">
        <v>6</v>
      </c>
      <c r="G1044" s="4" t="s">
        <v>12</v>
      </c>
    </row>
    <row r="1045" spans="1:15">
      <c r="A1045" t="n">
        <v>10516</v>
      </c>
      <c r="B1045" s="48" t="n">
        <v>32</v>
      </c>
      <c r="C1045" s="7" t="n">
        <v>0</v>
      </c>
      <c r="D1045" s="7" t="n">
        <v>65533</v>
      </c>
      <c r="E1045" s="7" t="s">
        <v>137</v>
      </c>
      <c r="F1045" s="7" t="s">
        <v>144</v>
      </c>
      <c r="G1045" s="7" t="n">
        <v>1</v>
      </c>
    </row>
    <row r="1046" spans="1:15">
      <c r="A1046" t="s">
        <v>4</v>
      </c>
      <c r="B1046" s="4" t="s">
        <v>5</v>
      </c>
      <c r="C1046" s="4" t="s">
        <v>12</v>
      </c>
      <c r="D1046" s="4" t="s">
        <v>10</v>
      </c>
      <c r="E1046" s="4" t="s">
        <v>6</v>
      </c>
      <c r="F1046" s="4" t="s">
        <v>6</v>
      </c>
      <c r="G1046" s="4" t="s">
        <v>12</v>
      </c>
    </row>
    <row r="1047" spans="1:15">
      <c r="A1047" t="n">
        <v>10536</v>
      </c>
      <c r="B1047" s="48" t="n">
        <v>32</v>
      </c>
      <c r="C1047" s="7" t="n">
        <v>0</v>
      </c>
      <c r="D1047" s="7" t="n">
        <v>65533</v>
      </c>
      <c r="E1047" s="7" t="s">
        <v>137</v>
      </c>
      <c r="F1047" s="7" t="s">
        <v>145</v>
      </c>
      <c r="G1047" s="7" t="n">
        <v>0</v>
      </c>
    </row>
    <row r="1048" spans="1:15">
      <c r="A1048" t="s">
        <v>4</v>
      </c>
      <c r="B1048" s="4" t="s">
        <v>5</v>
      </c>
      <c r="C1048" s="4" t="s">
        <v>10</v>
      </c>
    </row>
    <row r="1049" spans="1:15">
      <c r="A1049" t="n">
        <v>10556</v>
      </c>
      <c r="B1049" s="37" t="n">
        <v>16</v>
      </c>
      <c r="C1049" s="7" t="n">
        <v>3000</v>
      </c>
    </row>
    <row r="1050" spans="1:15">
      <c r="A1050" t="s">
        <v>4</v>
      </c>
      <c r="B1050" s="4" t="s">
        <v>5</v>
      </c>
      <c r="C1050" s="4" t="s">
        <v>12</v>
      </c>
      <c r="D1050" s="4" t="s">
        <v>10</v>
      </c>
      <c r="E1050" s="4" t="s">
        <v>29</v>
      </c>
      <c r="F1050" s="4" t="s">
        <v>10</v>
      </c>
      <c r="G1050" s="4" t="s">
        <v>9</v>
      </c>
      <c r="H1050" s="4" t="s">
        <v>9</v>
      </c>
      <c r="I1050" s="4" t="s">
        <v>10</v>
      </c>
      <c r="J1050" s="4" t="s">
        <v>10</v>
      </c>
      <c r="K1050" s="4" t="s">
        <v>9</v>
      </c>
      <c r="L1050" s="4" t="s">
        <v>9</v>
      </c>
      <c r="M1050" s="4" t="s">
        <v>9</v>
      </c>
      <c r="N1050" s="4" t="s">
        <v>9</v>
      </c>
      <c r="O1050" s="4" t="s">
        <v>6</v>
      </c>
    </row>
    <row r="1051" spans="1:15">
      <c r="A1051" t="n">
        <v>10559</v>
      </c>
      <c r="B1051" s="11" t="n">
        <v>50</v>
      </c>
      <c r="C1051" s="7" t="n">
        <v>0</v>
      </c>
      <c r="D1051" s="7" t="n">
        <v>13250</v>
      </c>
      <c r="E1051" s="7" t="n">
        <v>1</v>
      </c>
      <c r="F1051" s="7" t="n">
        <v>0</v>
      </c>
      <c r="G1051" s="7" t="n">
        <v>0</v>
      </c>
      <c r="H1051" s="7" t="n">
        <v>-1061158912</v>
      </c>
      <c r="I1051" s="7" t="n">
        <v>0</v>
      </c>
      <c r="J1051" s="7" t="n">
        <v>65533</v>
      </c>
      <c r="K1051" s="7" t="n">
        <v>0</v>
      </c>
      <c r="L1051" s="7" t="n">
        <v>0</v>
      </c>
      <c r="M1051" s="7" t="n">
        <v>0</v>
      </c>
      <c r="N1051" s="7" t="n">
        <v>0</v>
      </c>
      <c r="O1051" s="7" t="s">
        <v>18</v>
      </c>
    </row>
    <row r="1052" spans="1:15">
      <c r="A1052" t="s">
        <v>4</v>
      </c>
      <c r="B1052" s="4" t="s">
        <v>5</v>
      </c>
      <c r="C1052" s="4" t="s">
        <v>12</v>
      </c>
      <c r="D1052" s="4" t="s">
        <v>10</v>
      </c>
      <c r="E1052" s="4" t="s">
        <v>10</v>
      </c>
    </row>
    <row r="1053" spans="1:15">
      <c r="A1053" t="n">
        <v>10598</v>
      </c>
      <c r="B1053" s="11" t="n">
        <v>50</v>
      </c>
      <c r="C1053" s="7" t="n">
        <v>1</v>
      </c>
      <c r="D1053" s="7" t="n">
        <v>13216</v>
      </c>
      <c r="E1053" s="7" t="n">
        <v>500</v>
      </c>
    </row>
    <row r="1054" spans="1:15">
      <c r="A1054" t="s">
        <v>4</v>
      </c>
      <c r="B1054" s="4" t="s">
        <v>5</v>
      </c>
      <c r="C1054" s="4" t="s">
        <v>12</v>
      </c>
      <c r="D1054" s="4" t="s">
        <v>10</v>
      </c>
      <c r="E1054" s="4" t="s">
        <v>10</v>
      </c>
    </row>
    <row r="1055" spans="1:15">
      <c r="A1055" t="n">
        <v>10604</v>
      </c>
      <c r="B1055" s="11" t="n">
        <v>50</v>
      </c>
      <c r="C1055" s="7" t="n">
        <v>1</v>
      </c>
      <c r="D1055" s="7" t="n">
        <v>4337</v>
      </c>
      <c r="E1055" s="7" t="n">
        <v>500</v>
      </c>
    </row>
    <row r="1056" spans="1:15">
      <c r="A1056" t="s">
        <v>4</v>
      </c>
      <c r="B1056" s="4" t="s">
        <v>5</v>
      </c>
      <c r="C1056" s="4" t="s">
        <v>10</v>
      </c>
    </row>
    <row r="1057" spans="1:19">
      <c r="A1057" t="n">
        <v>10610</v>
      </c>
      <c r="B1057" s="20" t="n">
        <v>12</v>
      </c>
      <c r="C1057" s="7" t="n">
        <v>11037</v>
      </c>
    </row>
    <row r="1058" spans="1:19">
      <c r="A1058" t="s">
        <v>4</v>
      </c>
      <c r="B1058" s="4" t="s">
        <v>5</v>
      </c>
      <c r="C1058" s="4" t="s">
        <v>12</v>
      </c>
    </row>
    <row r="1059" spans="1:19">
      <c r="A1059" t="n">
        <v>10613</v>
      </c>
      <c r="B1059" s="43" t="n">
        <v>23</v>
      </c>
      <c r="C1059" s="7" t="n">
        <v>21</v>
      </c>
    </row>
    <row r="1060" spans="1:19">
      <c r="A1060" t="s">
        <v>4</v>
      </c>
      <c r="B1060" s="4" t="s">
        <v>5</v>
      </c>
    </row>
    <row r="1061" spans="1:19">
      <c r="A1061" t="n">
        <v>10615</v>
      </c>
      <c r="B1061" s="5" t="n">
        <v>1</v>
      </c>
    </row>
    <row r="1062" spans="1:19" s="3" customFormat="1" customHeight="0">
      <c r="A1062" s="3" t="s">
        <v>2</v>
      </c>
      <c r="B1062" s="3" t="s">
        <v>147</v>
      </c>
    </row>
    <row r="1063" spans="1:19">
      <c r="A1063" t="s">
        <v>4</v>
      </c>
      <c r="B1063" s="4" t="s">
        <v>5</v>
      </c>
      <c r="C1063" s="4" t="s">
        <v>12</v>
      </c>
      <c r="D1063" s="14" t="s">
        <v>85</v>
      </c>
      <c r="E1063" s="4" t="s">
        <v>5</v>
      </c>
      <c r="F1063" s="4" t="s">
        <v>12</v>
      </c>
      <c r="G1063" s="4" t="s">
        <v>6</v>
      </c>
      <c r="H1063" s="14" t="s">
        <v>87</v>
      </c>
      <c r="I1063" s="4" t="s">
        <v>12</v>
      </c>
      <c r="J1063" s="4" t="s">
        <v>9</v>
      </c>
      <c r="K1063" s="4" t="s">
        <v>12</v>
      </c>
      <c r="L1063" s="4" t="s">
        <v>12</v>
      </c>
      <c r="M1063" s="4" t="s">
        <v>88</v>
      </c>
    </row>
    <row r="1064" spans="1:19">
      <c r="A1064" t="n">
        <v>10616</v>
      </c>
      <c r="B1064" s="13" t="n">
        <v>5</v>
      </c>
      <c r="C1064" s="7" t="n">
        <v>28</v>
      </c>
      <c r="D1064" s="14" t="s">
        <v>3</v>
      </c>
      <c r="E1064" s="10" t="n">
        <v>74</v>
      </c>
      <c r="F1064" s="7" t="n">
        <v>21</v>
      </c>
      <c r="G1064" s="7" t="s">
        <v>63</v>
      </c>
      <c r="H1064" s="14" t="s">
        <v>3</v>
      </c>
      <c r="I1064" s="7" t="n">
        <v>0</v>
      </c>
      <c r="J1064" s="7" t="n">
        <v>0</v>
      </c>
      <c r="K1064" s="7" t="n">
        <v>2</v>
      </c>
      <c r="L1064" s="7" t="n">
        <v>1</v>
      </c>
      <c r="M1064" s="16" t="n">
        <f t="normal" ca="1">A1112</f>
        <v>0</v>
      </c>
    </row>
    <row r="1065" spans="1:19">
      <c r="A1065" t="s">
        <v>4</v>
      </c>
      <c r="B1065" s="4" t="s">
        <v>5</v>
      </c>
      <c r="C1065" s="4" t="s">
        <v>12</v>
      </c>
      <c r="D1065" s="4" t="s">
        <v>10</v>
      </c>
    </row>
    <row r="1066" spans="1:19">
      <c r="A1066" t="n">
        <v>10642</v>
      </c>
      <c r="B1066" s="26" t="n">
        <v>22</v>
      </c>
      <c r="C1066" s="7" t="n">
        <v>21</v>
      </c>
      <c r="D1066" s="7" t="n">
        <v>0</v>
      </c>
    </row>
    <row r="1067" spans="1:19">
      <c r="A1067" t="s">
        <v>4</v>
      </c>
      <c r="B1067" s="4" t="s">
        <v>5</v>
      </c>
      <c r="C1067" s="4" t="s">
        <v>12</v>
      </c>
      <c r="D1067" s="4" t="s">
        <v>10</v>
      </c>
      <c r="E1067" s="4" t="s">
        <v>10</v>
      </c>
      <c r="F1067" s="4" t="s">
        <v>10</v>
      </c>
      <c r="G1067" s="4" t="s">
        <v>10</v>
      </c>
      <c r="H1067" s="4" t="s">
        <v>10</v>
      </c>
      <c r="I1067" s="4" t="s">
        <v>6</v>
      </c>
      <c r="J1067" s="4" t="s">
        <v>29</v>
      </c>
      <c r="K1067" s="4" t="s">
        <v>29</v>
      </c>
      <c r="L1067" s="4" t="s">
        <v>29</v>
      </c>
      <c r="M1067" s="4" t="s">
        <v>9</v>
      </c>
      <c r="N1067" s="4" t="s">
        <v>9</v>
      </c>
      <c r="O1067" s="4" t="s">
        <v>29</v>
      </c>
      <c r="P1067" s="4" t="s">
        <v>29</v>
      </c>
      <c r="Q1067" s="4" t="s">
        <v>29</v>
      </c>
      <c r="R1067" s="4" t="s">
        <v>29</v>
      </c>
      <c r="S1067" s="4" t="s">
        <v>12</v>
      </c>
    </row>
    <row r="1068" spans="1:19">
      <c r="A1068" t="n">
        <v>10646</v>
      </c>
      <c r="B1068" s="9" t="n">
        <v>39</v>
      </c>
      <c r="C1068" s="7" t="n">
        <v>12</v>
      </c>
      <c r="D1068" s="7" t="n">
        <v>65533</v>
      </c>
      <c r="E1068" s="7" t="n">
        <v>222</v>
      </c>
      <c r="F1068" s="7" t="n">
        <v>0</v>
      </c>
      <c r="G1068" s="7" t="n">
        <v>65533</v>
      </c>
      <c r="H1068" s="7" t="n">
        <v>259</v>
      </c>
      <c r="I1068" s="7" t="s">
        <v>18</v>
      </c>
      <c r="J1068" s="7" t="n">
        <v>-68</v>
      </c>
      <c r="K1068" s="7" t="n">
        <v>13</v>
      </c>
      <c r="L1068" s="7" t="n">
        <v>-26</v>
      </c>
      <c r="M1068" s="7" t="n">
        <v>0</v>
      </c>
      <c r="N1068" s="7" t="n">
        <v>1119092736</v>
      </c>
      <c r="O1068" s="7" t="n">
        <v>0</v>
      </c>
      <c r="P1068" s="7" t="n">
        <v>1</v>
      </c>
      <c r="Q1068" s="7" t="n">
        <v>1</v>
      </c>
      <c r="R1068" s="7" t="n">
        <v>1</v>
      </c>
      <c r="S1068" s="7" t="n">
        <v>100</v>
      </c>
    </row>
    <row r="1069" spans="1:19">
      <c r="A1069" t="s">
        <v>4</v>
      </c>
      <c r="B1069" s="4" t="s">
        <v>5</v>
      </c>
      <c r="C1069" s="4" t="s">
        <v>10</v>
      </c>
    </row>
    <row r="1070" spans="1:19">
      <c r="A1070" t="n">
        <v>10696</v>
      </c>
      <c r="B1070" s="37" t="n">
        <v>16</v>
      </c>
      <c r="C1070" s="7" t="n">
        <v>1000</v>
      </c>
    </row>
    <row r="1071" spans="1:19">
      <c r="A1071" t="s">
        <v>4</v>
      </c>
      <c r="B1071" s="4" t="s">
        <v>5</v>
      </c>
      <c r="C1071" s="4" t="s">
        <v>6</v>
      </c>
      <c r="D1071" s="4" t="s">
        <v>6</v>
      </c>
    </row>
    <row r="1072" spans="1:19">
      <c r="A1072" t="n">
        <v>10699</v>
      </c>
      <c r="B1072" s="38" t="n">
        <v>70</v>
      </c>
      <c r="C1072" s="7" t="s">
        <v>148</v>
      </c>
      <c r="D1072" s="7" t="s">
        <v>136</v>
      </c>
    </row>
    <row r="1073" spans="1:19">
      <c r="A1073" t="s">
        <v>4</v>
      </c>
      <c r="B1073" s="4" t="s">
        <v>5</v>
      </c>
      <c r="C1073" s="4" t="s">
        <v>12</v>
      </c>
      <c r="D1073" s="4" t="s">
        <v>10</v>
      </c>
      <c r="E1073" s="4" t="s">
        <v>10</v>
      </c>
      <c r="F1073" s="4" t="s">
        <v>10</v>
      </c>
      <c r="G1073" s="4" t="s">
        <v>10</v>
      </c>
      <c r="H1073" s="4" t="s">
        <v>10</v>
      </c>
      <c r="I1073" s="4" t="s">
        <v>6</v>
      </c>
      <c r="J1073" s="4" t="s">
        <v>29</v>
      </c>
      <c r="K1073" s="4" t="s">
        <v>29</v>
      </c>
      <c r="L1073" s="4" t="s">
        <v>29</v>
      </c>
      <c r="M1073" s="4" t="s">
        <v>9</v>
      </c>
      <c r="N1073" s="4" t="s">
        <v>9</v>
      </c>
      <c r="O1073" s="4" t="s">
        <v>29</v>
      </c>
      <c r="P1073" s="4" t="s">
        <v>29</v>
      </c>
      <c r="Q1073" s="4" t="s">
        <v>29</v>
      </c>
      <c r="R1073" s="4" t="s">
        <v>29</v>
      </c>
      <c r="S1073" s="4" t="s">
        <v>12</v>
      </c>
    </row>
    <row r="1074" spans="1:19">
      <c r="A1074" t="n">
        <v>10713</v>
      </c>
      <c r="B1074" s="9" t="n">
        <v>39</v>
      </c>
      <c r="C1074" s="7" t="n">
        <v>12</v>
      </c>
      <c r="D1074" s="7" t="n">
        <v>65533</v>
      </c>
      <c r="E1074" s="7" t="n">
        <v>223</v>
      </c>
      <c r="F1074" s="7" t="n">
        <v>0</v>
      </c>
      <c r="G1074" s="7" t="n">
        <v>65533</v>
      </c>
      <c r="H1074" s="7" t="n">
        <v>259</v>
      </c>
      <c r="I1074" s="7" t="s">
        <v>18</v>
      </c>
      <c r="J1074" s="7" t="n">
        <v>-69</v>
      </c>
      <c r="K1074" s="7" t="n">
        <v>9</v>
      </c>
      <c r="L1074" s="7" t="n">
        <v>-26</v>
      </c>
      <c r="M1074" s="7" t="n">
        <v>0</v>
      </c>
      <c r="N1074" s="7" t="n">
        <v>1119092736</v>
      </c>
      <c r="O1074" s="7" t="n">
        <v>0</v>
      </c>
      <c r="P1074" s="7" t="n">
        <v>1</v>
      </c>
      <c r="Q1074" s="7" t="n">
        <v>1</v>
      </c>
      <c r="R1074" s="7" t="n">
        <v>1</v>
      </c>
      <c r="S1074" s="7" t="n">
        <v>100</v>
      </c>
    </row>
    <row r="1075" spans="1:19">
      <c r="A1075" t="s">
        <v>4</v>
      </c>
      <c r="B1075" s="4" t="s">
        <v>5</v>
      </c>
      <c r="C1075" s="4" t="s">
        <v>12</v>
      </c>
      <c r="D1075" s="4" t="s">
        <v>29</v>
      </c>
      <c r="E1075" s="4" t="s">
        <v>29</v>
      </c>
      <c r="F1075" s="4" t="s">
        <v>29</v>
      </c>
    </row>
    <row r="1076" spans="1:19">
      <c r="A1076" t="n">
        <v>10763</v>
      </c>
      <c r="B1076" s="46" t="n">
        <v>45</v>
      </c>
      <c r="C1076" s="7" t="n">
        <v>9</v>
      </c>
      <c r="D1076" s="7" t="n">
        <v>0.0500000007450581</v>
      </c>
      <c r="E1076" s="7" t="n">
        <v>0.0500000007450581</v>
      </c>
      <c r="F1076" s="7" t="n">
        <v>3.5</v>
      </c>
    </row>
    <row r="1077" spans="1:19">
      <c r="A1077" t="s">
        <v>4</v>
      </c>
      <c r="B1077" s="4" t="s">
        <v>5</v>
      </c>
      <c r="C1077" s="4" t="s">
        <v>12</v>
      </c>
      <c r="D1077" s="4" t="s">
        <v>10</v>
      </c>
      <c r="E1077" s="4" t="s">
        <v>29</v>
      </c>
      <c r="F1077" s="4" t="s">
        <v>10</v>
      </c>
      <c r="G1077" s="4" t="s">
        <v>9</v>
      </c>
      <c r="H1077" s="4" t="s">
        <v>9</v>
      </c>
      <c r="I1077" s="4" t="s">
        <v>10</v>
      </c>
      <c r="J1077" s="4" t="s">
        <v>10</v>
      </c>
      <c r="K1077" s="4" t="s">
        <v>9</v>
      </c>
      <c r="L1077" s="4" t="s">
        <v>9</v>
      </c>
      <c r="M1077" s="4" t="s">
        <v>9</v>
      </c>
      <c r="N1077" s="4" t="s">
        <v>9</v>
      </c>
      <c r="O1077" s="4" t="s">
        <v>6</v>
      </c>
    </row>
    <row r="1078" spans="1:19">
      <c r="A1078" t="n">
        <v>10777</v>
      </c>
      <c r="B1078" s="11" t="n">
        <v>50</v>
      </c>
      <c r="C1078" s="7" t="n">
        <v>0</v>
      </c>
      <c r="D1078" s="7" t="n">
        <v>13250</v>
      </c>
      <c r="E1078" s="7" t="n">
        <v>1</v>
      </c>
      <c r="F1078" s="7" t="n">
        <v>0</v>
      </c>
      <c r="G1078" s="7" t="n">
        <v>0</v>
      </c>
      <c r="H1078" s="7" t="n">
        <v>-1061158912</v>
      </c>
      <c r="I1078" s="7" t="n">
        <v>0</v>
      </c>
      <c r="J1078" s="7" t="n">
        <v>65533</v>
      </c>
      <c r="K1078" s="7" t="n">
        <v>0</v>
      </c>
      <c r="L1078" s="7" t="n">
        <v>0</v>
      </c>
      <c r="M1078" s="7" t="n">
        <v>0</v>
      </c>
      <c r="N1078" s="7" t="n">
        <v>0</v>
      </c>
      <c r="O1078" s="7" t="s">
        <v>18</v>
      </c>
    </row>
    <row r="1079" spans="1:19">
      <c r="A1079" t="s">
        <v>4</v>
      </c>
      <c r="B1079" s="4" t="s">
        <v>5</v>
      </c>
      <c r="C1079" s="4" t="s">
        <v>12</v>
      </c>
      <c r="D1079" s="4" t="s">
        <v>10</v>
      </c>
      <c r="E1079" s="4" t="s">
        <v>29</v>
      </c>
      <c r="F1079" s="4" t="s">
        <v>10</v>
      </c>
      <c r="G1079" s="4" t="s">
        <v>9</v>
      </c>
      <c r="H1079" s="4" t="s">
        <v>9</v>
      </c>
      <c r="I1079" s="4" t="s">
        <v>10</v>
      </c>
      <c r="J1079" s="4" t="s">
        <v>10</v>
      </c>
      <c r="K1079" s="4" t="s">
        <v>9</v>
      </c>
      <c r="L1079" s="4" t="s">
        <v>9</v>
      </c>
      <c r="M1079" s="4" t="s">
        <v>9</v>
      </c>
      <c r="N1079" s="4" t="s">
        <v>9</v>
      </c>
      <c r="O1079" s="4" t="s">
        <v>6</v>
      </c>
    </row>
    <row r="1080" spans="1:19">
      <c r="A1080" t="n">
        <v>10816</v>
      </c>
      <c r="B1080" s="11" t="n">
        <v>50</v>
      </c>
      <c r="C1080" s="7" t="n">
        <v>0</v>
      </c>
      <c r="D1080" s="7" t="n">
        <v>13216</v>
      </c>
      <c r="E1080" s="7" t="n">
        <v>1</v>
      </c>
      <c r="F1080" s="7" t="n">
        <v>0</v>
      </c>
      <c r="G1080" s="7" t="n">
        <v>0</v>
      </c>
      <c r="H1080" s="7" t="n">
        <v>-1069547520</v>
      </c>
      <c r="I1080" s="7" t="n">
        <v>0</v>
      </c>
      <c r="J1080" s="7" t="n">
        <v>65533</v>
      </c>
      <c r="K1080" s="7" t="n">
        <v>0</v>
      </c>
      <c r="L1080" s="7" t="n">
        <v>0</v>
      </c>
      <c r="M1080" s="7" t="n">
        <v>0</v>
      </c>
      <c r="N1080" s="7" t="n">
        <v>0</v>
      </c>
      <c r="O1080" s="7" t="s">
        <v>18</v>
      </c>
    </row>
    <row r="1081" spans="1:19">
      <c r="A1081" t="s">
        <v>4</v>
      </c>
      <c r="B1081" s="4" t="s">
        <v>5</v>
      </c>
      <c r="C1081" s="4" t="s">
        <v>12</v>
      </c>
      <c r="D1081" s="4" t="s">
        <v>10</v>
      </c>
      <c r="E1081" s="4" t="s">
        <v>29</v>
      </c>
      <c r="F1081" s="4" t="s">
        <v>10</v>
      </c>
      <c r="G1081" s="4" t="s">
        <v>9</v>
      </c>
      <c r="H1081" s="4" t="s">
        <v>9</v>
      </c>
      <c r="I1081" s="4" t="s">
        <v>10</v>
      </c>
      <c r="J1081" s="4" t="s">
        <v>10</v>
      </c>
      <c r="K1081" s="4" t="s">
        <v>9</v>
      </c>
      <c r="L1081" s="4" t="s">
        <v>9</v>
      </c>
      <c r="M1081" s="4" t="s">
        <v>9</v>
      </c>
      <c r="N1081" s="4" t="s">
        <v>9</v>
      </c>
      <c r="O1081" s="4" t="s">
        <v>6</v>
      </c>
    </row>
    <row r="1082" spans="1:19">
      <c r="A1082" t="n">
        <v>10855</v>
      </c>
      <c r="B1082" s="11" t="n">
        <v>50</v>
      </c>
      <c r="C1082" s="7" t="n">
        <v>0</v>
      </c>
      <c r="D1082" s="7" t="n">
        <v>4337</v>
      </c>
      <c r="E1082" s="7" t="n">
        <v>0.600000023841858</v>
      </c>
      <c r="F1082" s="7" t="n">
        <v>300</v>
      </c>
      <c r="G1082" s="7" t="n">
        <v>0</v>
      </c>
      <c r="H1082" s="7" t="n">
        <v>-1052770304</v>
      </c>
      <c r="I1082" s="7" t="n">
        <v>0</v>
      </c>
      <c r="J1082" s="7" t="n">
        <v>65533</v>
      </c>
      <c r="K1082" s="7" t="n">
        <v>0</v>
      </c>
      <c r="L1082" s="7" t="n">
        <v>0</v>
      </c>
      <c r="M1082" s="7" t="n">
        <v>0</v>
      </c>
      <c r="N1082" s="7" t="n">
        <v>0</v>
      </c>
      <c r="O1082" s="7" t="s">
        <v>18</v>
      </c>
    </row>
    <row r="1083" spans="1:19">
      <c r="A1083" t="s">
        <v>4</v>
      </c>
      <c r="B1083" s="4" t="s">
        <v>5</v>
      </c>
      <c r="C1083" s="4" t="s">
        <v>10</v>
      </c>
    </row>
    <row r="1084" spans="1:19">
      <c r="A1084" t="n">
        <v>10894</v>
      </c>
      <c r="B1084" s="37" t="n">
        <v>16</v>
      </c>
      <c r="C1084" s="7" t="n">
        <v>600</v>
      </c>
    </row>
    <row r="1085" spans="1:19">
      <c r="A1085" t="s">
        <v>4</v>
      </c>
      <c r="B1085" s="4" t="s">
        <v>5</v>
      </c>
      <c r="C1085" s="4" t="s">
        <v>12</v>
      </c>
      <c r="D1085" s="4" t="s">
        <v>10</v>
      </c>
      <c r="E1085" s="4" t="s">
        <v>29</v>
      </c>
    </row>
    <row r="1086" spans="1:19">
      <c r="A1086" t="n">
        <v>10897</v>
      </c>
      <c r="B1086" s="33" t="n">
        <v>58</v>
      </c>
      <c r="C1086" s="7" t="n">
        <v>101</v>
      </c>
      <c r="D1086" s="7" t="n">
        <v>400</v>
      </c>
      <c r="E1086" s="7" t="n">
        <v>1</v>
      </c>
    </row>
    <row r="1087" spans="1:19">
      <c r="A1087" t="s">
        <v>4</v>
      </c>
      <c r="B1087" s="4" t="s">
        <v>5</v>
      </c>
      <c r="C1087" s="4" t="s">
        <v>12</v>
      </c>
      <c r="D1087" s="4" t="s">
        <v>10</v>
      </c>
    </row>
    <row r="1088" spans="1:19">
      <c r="A1088" t="n">
        <v>10905</v>
      </c>
      <c r="B1088" s="33" t="n">
        <v>58</v>
      </c>
      <c r="C1088" s="7" t="n">
        <v>254</v>
      </c>
      <c r="D1088" s="7" t="n">
        <v>0</v>
      </c>
    </row>
    <row r="1089" spans="1:19">
      <c r="A1089" t="s">
        <v>4</v>
      </c>
      <c r="B1089" s="4" t="s">
        <v>5</v>
      </c>
      <c r="C1089" s="4" t="s">
        <v>10</v>
      </c>
      <c r="D1089" s="4" t="s">
        <v>29</v>
      </c>
      <c r="E1089" s="4" t="s">
        <v>29</v>
      </c>
      <c r="F1089" s="4" t="s">
        <v>29</v>
      </c>
      <c r="G1089" s="4" t="s">
        <v>29</v>
      </c>
    </row>
    <row r="1090" spans="1:19">
      <c r="A1090" t="n">
        <v>10909</v>
      </c>
      <c r="B1090" s="47" t="n">
        <v>46</v>
      </c>
      <c r="C1090" s="7" t="n">
        <v>61456</v>
      </c>
      <c r="D1090" s="7" t="n">
        <v>-60</v>
      </c>
      <c r="E1090" s="7" t="n">
        <v>12</v>
      </c>
      <c r="F1090" s="7" t="n">
        <v>-26</v>
      </c>
      <c r="G1090" s="7" t="n">
        <v>270</v>
      </c>
    </row>
    <row r="1091" spans="1:19">
      <c r="A1091" t="s">
        <v>4</v>
      </c>
      <c r="B1091" s="4" t="s">
        <v>5</v>
      </c>
      <c r="C1091" s="4" t="s">
        <v>12</v>
      </c>
      <c r="D1091" s="4" t="s">
        <v>10</v>
      </c>
    </row>
    <row r="1092" spans="1:19">
      <c r="A1092" t="n">
        <v>10928</v>
      </c>
      <c r="B1092" s="33" t="n">
        <v>58</v>
      </c>
      <c r="C1092" s="7" t="n">
        <v>255</v>
      </c>
      <c r="D1092" s="7" t="n">
        <v>0</v>
      </c>
    </row>
    <row r="1093" spans="1:19">
      <c r="A1093" t="s">
        <v>4</v>
      </c>
      <c r="B1093" s="4" t="s">
        <v>5</v>
      </c>
      <c r="C1093" s="4" t="s">
        <v>12</v>
      </c>
      <c r="D1093" s="4" t="s">
        <v>10</v>
      </c>
      <c r="E1093" s="4" t="s">
        <v>10</v>
      </c>
      <c r="F1093" s="4" t="s">
        <v>10</v>
      </c>
      <c r="G1093" s="4" t="s">
        <v>10</v>
      </c>
      <c r="H1093" s="4" t="s">
        <v>10</v>
      </c>
      <c r="I1093" s="4" t="s">
        <v>6</v>
      </c>
      <c r="J1093" s="4" t="s">
        <v>29</v>
      </c>
      <c r="K1093" s="4" t="s">
        <v>29</v>
      </c>
      <c r="L1093" s="4" t="s">
        <v>29</v>
      </c>
      <c r="M1093" s="4" t="s">
        <v>9</v>
      </c>
      <c r="N1093" s="4" t="s">
        <v>9</v>
      </c>
      <c r="O1093" s="4" t="s">
        <v>29</v>
      </c>
      <c r="P1093" s="4" t="s">
        <v>29</v>
      </c>
      <c r="Q1093" s="4" t="s">
        <v>29</v>
      </c>
      <c r="R1093" s="4" t="s">
        <v>29</v>
      </c>
      <c r="S1093" s="4" t="s">
        <v>12</v>
      </c>
    </row>
    <row r="1094" spans="1:19">
      <c r="A1094" t="n">
        <v>10932</v>
      </c>
      <c r="B1094" s="9" t="n">
        <v>39</v>
      </c>
      <c r="C1094" s="7" t="n">
        <v>12</v>
      </c>
      <c r="D1094" s="7" t="n">
        <v>65533</v>
      </c>
      <c r="E1094" s="7" t="n">
        <v>223</v>
      </c>
      <c r="F1094" s="7" t="n">
        <v>0</v>
      </c>
      <c r="G1094" s="7" t="n">
        <v>65533</v>
      </c>
      <c r="H1094" s="7" t="n">
        <v>259</v>
      </c>
      <c r="I1094" s="7" t="s">
        <v>18</v>
      </c>
      <c r="J1094" s="7" t="n">
        <v>-69</v>
      </c>
      <c r="K1094" s="7" t="n">
        <v>9</v>
      </c>
      <c r="L1094" s="7" t="n">
        <v>-26</v>
      </c>
      <c r="M1094" s="7" t="n">
        <v>0</v>
      </c>
      <c r="N1094" s="7" t="n">
        <v>1119092736</v>
      </c>
      <c r="O1094" s="7" t="n">
        <v>0</v>
      </c>
      <c r="P1094" s="7" t="n">
        <v>1</v>
      </c>
      <c r="Q1094" s="7" t="n">
        <v>1</v>
      </c>
      <c r="R1094" s="7" t="n">
        <v>1</v>
      </c>
      <c r="S1094" s="7" t="n">
        <v>100</v>
      </c>
    </row>
    <row r="1095" spans="1:19">
      <c r="A1095" t="s">
        <v>4</v>
      </c>
      <c r="B1095" s="4" t="s">
        <v>5</v>
      </c>
      <c r="C1095" s="4" t="s">
        <v>12</v>
      </c>
      <c r="D1095" s="4" t="s">
        <v>10</v>
      </c>
      <c r="E1095" s="4" t="s">
        <v>6</v>
      </c>
      <c r="F1095" s="4" t="s">
        <v>6</v>
      </c>
      <c r="G1095" s="4" t="s">
        <v>12</v>
      </c>
    </row>
    <row r="1096" spans="1:19">
      <c r="A1096" t="n">
        <v>10982</v>
      </c>
      <c r="B1096" s="48" t="n">
        <v>32</v>
      </c>
      <c r="C1096" s="7" t="n">
        <v>0</v>
      </c>
      <c r="D1096" s="7" t="n">
        <v>65533</v>
      </c>
      <c r="E1096" s="7" t="s">
        <v>137</v>
      </c>
      <c r="F1096" s="7" t="s">
        <v>149</v>
      </c>
      <c r="G1096" s="7" t="n">
        <v>0</v>
      </c>
    </row>
    <row r="1097" spans="1:19">
      <c r="A1097" t="s">
        <v>4</v>
      </c>
      <c r="B1097" s="4" t="s">
        <v>5</v>
      </c>
      <c r="C1097" s="4" t="s">
        <v>12</v>
      </c>
      <c r="D1097" s="4" t="s">
        <v>10</v>
      </c>
      <c r="E1097" s="4" t="s">
        <v>6</v>
      </c>
      <c r="F1097" s="4" t="s">
        <v>6</v>
      </c>
      <c r="G1097" s="4" t="s">
        <v>12</v>
      </c>
    </row>
    <row r="1098" spans="1:19">
      <c r="A1098" t="n">
        <v>11002</v>
      </c>
      <c r="B1098" s="48" t="n">
        <v>32</v>
      </c>
      <c r="C1098" s="7" t="n">
        <v>0</v>
      </c>
      <c r="D1098" s="7" t="n">
        <v>65533</v>
      </c>
      <c r="E1098" s="7" t="s">
        <v>137</v>
      </c>
      <c r="F1098" s="7" t="s">
        <v>150</v>
      </c>
      <c r="G1098" s="7" t="n">
        <v>1</v>
      </c>
    </row>
    <row r="1099" spans="1:19">
      <c r="A1099" t="s">
        <v>4</v>
      </c>
      <c r="B1099" s="4" t="s">
        <v>5</v>
      </c>
      <c r="C1099" s="4" t="s">
        <v>10</v>
      </c>
    </row>
    <row r="1100" spans="1:19">
      <c r="A1100" t="n">
        <v>11022</v>
      </c>
      <c r="B1100" s="37" t="n">
        <v>16</v>
      </c>
      <c r="C1100" s="7" t="n">
        <v>3000</v>
      </c>
    </row>
    <row r="1101" spans="1:19">
      <c r="A1101" t="s">
        <v>4</v>
      </c>
      <c r="B1101" s="4" t="s">
        <v>5</v>
      </c>
      <c r="C1101" s="4" t="s">
        <v>12</v>
      </c>
      <c r="D1101" s="4" t="s">
        <v>10</v>
      </c>
      <c r="E1101" s="4" t="s">
        <v>29</v>
      </c>
      <c r="F1101" s="4" t="s">
        <v>10</v>
      </c>
      <c r="G1101" s="4" t="s">
        <v>9</v>
      </c>
      <c r="H1101" s="4" t="s">
        <v>9</v>
      </c>
      <c r="I1101" s="4" t="s">
        <v>10</v>
      </c>
      <c r="J1101" s="4" t="s">
        <v>10</v>
      </c>
      <c r="K1101" s="4" t="s">
        <v>9</v>
      </c>
      <c r="L1101" s="4" t="s">
        <v>9</v>
      </c>
      <c r="M1101" s="4" t="s">
        <v>9</v>
      </c>
      <c r="N1101" s="4" t="s">
        <v>9</v>
      </c>
      <c r="O1101" s="4" t="s">
        <v>6</v>
      </c>
    </row>
    <row r="1102" spans="1:19">
      <c r="A1102" t="n">
        <v>11025</v>
      </c>
      <c r="B1102" s="11" t="n">
        <v>50</v>
      </c>
      <c r="C1102" s="7" t="n">
        <v>0</v>
      </c>
      <c r="D1102" s="7" t="n">
        <v>13250</v>
      </c>
      <c r="E1102" s="7" t="n">
        <v>1</v>
      </c>
      <c r="F1102" s="7" t="n">
        <v>0</v>
      </c>
      <c r="G1102" s="7" t="n">
        <v>0</v>
      </c>
      <c r="H1102" s="7" t="n">
        <v>-1061158912</v>
      </c>
      <c r="I1102" s="7" t="n">
        <v>0</v>
      </c>
      <c r="J1102" s="7" t="n">
        <v>65533</v>
      </c>
      <c r="K1102" s="7" t="n">
        <v>0</v>
      </c>
      <c r="L1102" s="7" t="n">
        <v>0</v>
      </c>
      <c r="M1102" s="7" t="n">
        <v>0</v>
      </c>
      <c r="N1102" s="7" t="n">
        <v>0</v>
      </c>
      <c r="O1102" s="7" t="s">
        <v>18</v>
      </c>
    </row>
    <row r="1103" spans="1:19">
      <c r="A1103" t="s">
        <v>4</v>
      </c>
      <c r="B1103" s="4" t="s">
        <v>5</v>
      </c>
      <c r="C1103" s="4" t="s">
        <v>12</v>
      </c>
      <c r="D1103" s="4" t="s">
        <v>10</v>
      </c>
      <c r="E1103" s="4" t="s">
        <v>10</v>
      </c>
    </row>
    <row r="1104" spans="1:19">
      <c r="A1104" t="n">
        <v>11064</v>
      </c>
      <c r="B1104" s="11" t="n">
        <v>50</v>
      </c>
      <c r="C1104" s="7" t="n">
        <v>1</v>
      </c>
      <c r="D1104" s="7" t="n">
        <v>13216</v>
      </c>
      <c r="E1104" s="7" t="n">
        <v>500</v>
      </c>
    </row>
    <row r="1105" spans="1:19">
      <c r="A1105" t="s">
        <v>4</v>
      </c>
      <c r="B1105" s="4" t="s">
        <v>5</v>
      </c>
      <c r="C1105" s="4" t="s">
        <v>12</v>
      </c>
      <c r="D1105" s="4" t="s">
        <v>10</v>
      </c>
      <c r="E1105" s="4" t="s">
        <v>10</v>
      </c>
    </row>
    <row r="1106" spans="1:19">
      <c r="A1106" t="n">
        <v>11070</v>
      </c>
      <c r="B1106" s="11" t="n">
        <v>50</v>
      </c>
      <c r="C1106" s="7" t="n">
        <v>1</v>
      </c>
      <c r="D1106" s="7" t="n">
        <v>4337</v>
      </c>
      <c r="E1106" s="7" t="n">
        <v>500</v>
      </c>
    </row>
    <row r="1107" spans="1:19">
      <c r="A1107" t="s">
        <v>4</v>
      </c>
      <c r="B1107" s="4" t="s">
        <v>5</v>
      </c>
      <c r="C1107" s="4" t="s">
        <v>10</v>
      </c>
    </row>
    <row r="1108" spans="1:19">
      <c r="A1108" t="n">
        <v>11076</v>
      </c>
      <c r="B1108" s="17" t="n">
        <v>13</v>
      </c>
      <c r="C1108" s="7" t="n">
        <v>11038</v>
      </c>
    </row>
    <row r="1109" spans="1:19">
      <c r="A1109" t="s">
        <v>4</v>
      </c>
      <c r="B1109" s="4" t="s">
        <v>5</v>
      </c>
      <c r="C1109" s="4" t="s">
        <v>12</v>
      </c>
    </row>
    <row r="1110" spans="1:19">
      <c r="A1110" t="n">
        <v>11079</v>
      </c>
      <c r="B1110" s="43" t="n">
        <v>23</v>
      </c>
      <c r="C1110" s="7" t="n">
        <v>21</v>
      </c>
    </row>
    <row r="1111" spans="1:19">
      <c r="A1111" t="s">
        <v>4</v>
      </c>
      <c r="B1111" s="4" t="s">
        <v>5</v>
      </c>
    </row>
    <row r="1112" spans="1:19">
      <c r="A1112" t="n">
        <v>11081</v>
      </c>
      <c r="B1112" s="5" t="n">
        <v>1</v>
      </c>
    </row>
    <row r="1113" spans="1:19" s="3" customFormat="1" customHeight="0">
      <c r="A1113" s="3" t="s">
        <v>2</v>
      </c>
      <c r="B1113" s="3" t="s">
        <v>151</v>
      </c>
    </row>
    <row r="1114" spans="1:19">
      <c r="A1114" t="s">
        <v>4</v>
      </c>
      <c r="B1114" s="4" t="s">
        <v>5</v>
      </c>
      <c r="C1114" s="4" t="s">
        <v>12</v>
      </c>
      <c r="D1114" s="14" t="s">
        <v>85</v>
      </c>
      <c r="E1114" s="4" t="s">
        <v>5</v>
      </c>
      <c r="F1114" s="4" t="s">
        <v>12</v>
      </c>
      <c r="G1114" s="4" t="s">
        <v>6</v>
      </c>
      <c r="H1114" s="14" t="s">
        <v>87</v>
      </c>
      <c r="I1114" s="4" t="s">
        <v>12</v>
      </c>
      <c r="J1114" s="4" t="s">
        <v>9</v>
      </c>
      <c r="K1114" s="4" t="s">
        <v>12</v>
      </c>
      <c r="L1114" s="4" t="s">
        <v>12</v>
      </c>
      <c r="M1114" s="4" t="s">
        <v>88</v>
      </c>
    </row>
    <row r="1115" spans="1:19">
      <c r="A1115" t="n">
        <v>11084</v>
      </c>
      <c r="B1115" s="13" t="n">
        <v>5</v>
      </c>
      <c r="C1115" s="7" t="n">
        <v>28</v>
      </c>
      <c r="D1115" s="14" t="s">
        <v>3</v>
      </c>
      <c r="E1115" s="10" t="n">
        <v>74</v>
      </c>
      <c r="F1115" s="7" t="n">
        <v>21</v>
      </c>
      <c r="G1115" s="7" t="s">
        <v>65</v>
      </c>
      <c r="H1115" s="14" t="s">
        <v>3</v>
      </c>
      <c r="I1115" s="7" t="n">
        <v>0</v>
      </c>
      <c r="J1115" s="7" t="n">
        <v>0</v>
      </c>
      <c r="K1115" s="7" t="n">
        <v>2</v>
      </c>
      <c r="L1115" s="7" t="n">
        <v>1</v>
      </c>
      <c r="M1115" s="16" t="n">
        <f t="normal" ca="1">A1163</f>
        <v>0</v>
      </c>
    </row>
    <row r="1116" spans="1:19">
      <c r="A1116" t="s">
        <v>4</v>
      </c>
      <c r="B1116" s="4" t="s">
        <v>5</v>
      </c>
      <c r="C1116" s="4" t="s">
        <v>12</v>
      </c>
      <c r="D1116" s="4" t="s">
        <v>10</v>
      </c>
    </row>
    <row r="1117" spans="1:19">
      <c r="A1117" t="n">
        <v>11110</v>
      </c>
      <c r="B1117" s="26" t="n">
        <v>22</v>
      </c>
      <c r="C1117" s="7" t="n">
        <v>21</v>
      </c>
      <c r="D1117" s="7" t="n">
        <v>0</v>
      </c>
    </row>
    <row r="1118" spans="1:19">
      <c r="A1118" t="s">
        <v>4</v>
      </c>
      <c r="B1118" s="4" t="s">
        <v>5</v>
      </c>
      <c r="C1118" s="4" t="s">
        <v>12</v>
      </c>
      <c r="D1118" s="4" t="s">
        <v>10</v>
      </c>
      <c r="E1118" s="4" t="s">
        <v>10</v>
      </c>
      <c r="F1118" s="4" t="s">
        <v>10</v>
      </c>
      <c r="G1118" s="4" t="s">
        <v>10</v>
      </c>
      <c r="H1118" s="4" t="s">
        <v>10</v>
      </c>
      <c r="I1118" s="4" t="s">
        <v>6</v>
      </c>
      <c r="J1118" s="4" t="s">
        <v>29</v>
      </c>
      <c r="K1118" s="4" t="s">
        <v>29</v>
      </c>
      <c r="L1118" s="4" t="s">
        <v>29</v>
      </c>
      <c r="M1118" s="4" t="s">
        <v>9</v>
      </c>
      <c r="N1118" s="4" t="s">
        <v>9</v>
      </c>
      <c r="O1118" s="4" t="s">
        <v>29</v>
      </c>
      <c r="P1118" s="4" t="s">
        <v>29</v>
      </c>
      <c r="Q1118" s="4" t="s">
        <v>29</v>
      </c>
      <c r="R1118" s="4" t="s">
        <v>29</v>
      </c>
      <c r="S1118" s="4" t="s">
        <v>12</v>
      </c>
    </row>
    <row r="1119" spans="1:19">
      <c r="A1119" t="n">
        <v>11114</v>
      </c>
      <c r="B1119" s="9" t="n">
        <v>39</v>
      </c>
      <c r="C1119" s="7" t="n">
        <v>12</v>
      </c>
      <c r="D1119" s="7" t="n">
        <v>65533</v>
      </c>
      <c r="E1119" s="7" t="n">
        <v>222</v>
      </c>
      <c r="F1119" s="7" t="n">
        <v>0</v>
      </c>
      <c r="G1119" s="7" t="n">
        <v>65533</v>
      </c>
      <c r="H1119" s="7" t="n">
        <v>259</v>
      </c>
      <c r="I1119" s="7" t="s">
        <v>18</v>
      </c>
      <c r="J1119" s="7" t="n">
        <v>-68</v>
      </c>
      <c r="K1119" s="7" t="n">
        <v>5</v>
      </c>
      <c r="L1119" s="7" t="n">
        <v>-26</v>
      </c>
      <c r="M1119" s="7" t="n">
        <v>0</v>
      </c>
      <c r="N1119" s="7" t="n">
        <v>1119092736</v>
      </c>
      <c r="O1119" s="7" t="n">
        <v>0</v>
      </c>
      <c r="P1119" s="7" t="n">
        <v>1</v>
      </c>
      <c r="Q1119" s="7" t="n">
        <v>1</v>
      </c>
      <c r="R1119" s="7" t="n">
        <v>1</v>
      </c>
      <c r="S1119" s="7" t="n">
        <v>100</v>
      </c>
    </row>
    <row r="1120" spans="1:19">
      <c r="A1120" t="s">
        <v>4</v>
      </c>
      <c r="B1120" s="4" t="s">
        <v>5</v>
      </c>
      <c r="C1120" s="4" t="s">
        <v>10</v>
      </c>
    </row>
    <row r="1121" spans="1:19">
      <c r="A1121" t="n">
        <v>11164</v>
      </c>
      <c r="B1121" s="37" t="n">
        <v>16</v>
      </c>
      <c r="C1121" s="7" t="n">
        <v>1000</v>
      </c>
    </row>
    <row r="1122" spans="1:19">
      <c r="A1122" t="s">
        <v>4</v>
      </c>
      <c r="B1122" s="4" t="s">
        <v>5</v>
      </c>
      <c r="C1122" s="4" t="s">
        <v>6</v>
      </c>
      <c r="D1122" s="4" t="s">
        <v>6</v>
      </c>
    </row>
    <row r="1123" spans="1:19">
      <c r="A1123" t="n">
        <v>11167</v>
      </c>
      <c r="B1123" s="38" t="n">
        <v>70</v>
      </c>
      <c r="C1123" s="7" t="s">
        <v>148</v>
      </c>
      <c r="D1123" s="7" t="s">
        <v>141</v>
      </c>
    </row>
    <row r="1124" spans="1:19">
      <c r="A1124" t="s">
        <v>4</v>
      </c>
      <c r="B1124" s="4" t="s">
        <v>5</v>
      </c>
      <c r="C1124" s="4" t="s">
        <v>12</v>
      </c>
      <c r="D1124" s="4" t="s">
        <v>10</v>
      </c>
      <c r="E1124" s="4" t="s">
        <v>10</v>
      </c>
      <c r="F1124" s="4" t="s">
        <v>10</v>
      </c>
      <c r="G1124" s="4" t="s">
        <v>10</v>
      </c>
      <c r="H1124" s="4" t="s">
        <v>10</v>
      </c>
      <c r="I1124" s="4" t="s">
        <v>6</v>
      </c>
      <c r="J1124" s="4" t="s">
        <v>29</v>
      </c>
      <c r="K1124" s="4" t="s">
        <v>29</v>
      </c>
      <c r="L1124" s="4" t="s">
        <v>29</v>
      </c>
      <c r="M1124" s="4" t="s">
        <v>9</v>
      </c>
      <c r="N1124" s="4" t="s">
        <v>9</v>
      </c>
      <c r="O1124" s="4" t="s">
        <v>29</v>
      </c>
      <c r="P1124" s="4" t="s">
        <v>29</v>
      </c>
      <c r="Q1124" s="4" t="s">
        <v>29</v>
      </c>
      <c r="R1124" s="4" t="s">
        <v>29</v>
      </c>
      <c r="S1124" s="4" t="s">
        <v>12</v>
      </c>
    </row>
    <row r="1125" spans="1:19">
      <c r="A1125" t="n">
        <v>11179</v>
      </c>
      <c r="B1125" s="9" t="n">
        <v>39</v>
      </c>
      <c r="C1125" s="7" t="n">
        <v>12</v>
      </c>
      <c r="D1125" s="7" t="n">
        <v>65533</v>
      </c>
      <c r="E1125" s="7" t="n">
        <v>223</v>
      </c>
      <c r="F1125" s="7" t="n">
        <v>0</v>
      </c>
      <c r="G1125" s="7" t="n">
        <v>65533</v>
      </c>
      <c r="H1125" s="7" t="n">
        <v>259</v>
      </c>
      <c r="I1125" s="7" t="s">
        <v>18</v>
      </c>
      <c r="J1125" s="7" t="n">
        <v>-69</v>
      </c>
      <c r="K1125" s="7" t="n">
        <v>9</v>
      </c>
      <c r="L1125" s="7" t="n">
        <v>-26</v>
      </c>
      <c r="M1125" s="7" t="n">
        <v>0</v>
      </c>
      <c r="N1125" s="7" t="n">
        <v>1119092736</v>
      </c>
      <c r="O1125" s="7" t="n">
        <v>0</v>
      </c>
      <c r="P1125" s="7" t="n">
        <v>1</v>
      </c>
      <c r="Q1125" s="7" t="n">
        <v>1</v>
      </c>
      <c r="R1125" s="7" t="n">
        <v>1</v>
      </c>
      <c r="S1125" s="7" t="n">
        <v>100</v>
      </c>
    </row>
    <row r="1126" spans="1:19">
      <c r="A1126" t="s">
        <v>4</v>
      </c>
      <c r="B1126" s="4" t="s">
        <v>5</v>
      </c>
      <c r="C1126" s="4" t="s">
        <v>12</v>
      </c>
      <c r="D1126" s="4" t="s">
        <v>29</v>
      </c>
      <c r="E1126" s="4" t="s">
        <v>29</v>
      </c>
      <c r="F1126" s="4" t="s">
        <v>29</v>
      </c>
    </row>
    <row r="1127" spans="1:19">
      <c r="A1127" t="n">
        <v>11229</v>
      </c>
      <c r="B1127" s="46" t="n">
        <v>45</v>
      </c>
      <c r="C1127" s="7" t="n">
        <v>9</v>
      </c>
      <c r="D1127" s="7" t="n">
        <v>0.0500000007450581</v>
      </c>
      <c r="E1127" s="7" t="n">
        <v>0.0500000007450581</v>
      </c>
      <c r="F1127" s="7" t="n">
        <v>3.5</v>
      </c>
    </row>
    <row r="1128" spans="1:19">
      <c r="A1128" t="s">
        <v>4</v>
      </c>
      <c r="B1128" s="4" t="s">
        <v>5</v>
      </c>
      <c r="C1128" s="4" t="s">
        <v>12</v>
      </c>
      <c r="D1128" s="4" t="s">
        <v>10</v>
      </c>
      <c r="E1128" s="4" t="s">
        <v>29</v>
      </c>
      <c r="F1128" s="4" t="s">
        <v>10</v>
      </c>
      <c r="G1128" s="4" t="s">
        <v>9</v>
      </c>
      <c r="H1128" s="4" t="s">
        <v>9</v>
      </c>
      <c r="I1128" s="4" t="s">
        <v>10</v>
      </c>
      <c r="J1128" s="4" t="s">
        <v>10</v>
      </c>
      <c r="K1128" s="4" t="s">
        <v>9</v>
      </c>
      <c r="L1128" s="4" t="s">
        <v>9</v>
      </c>
      <c r="M1128" s="4" t="s">
        <v>9</v>
      </c>
      <c r="N1128" s="4" t="s">
        <v>9</v>
      </c>
      <c r="O1128" s="4" t="s">
        <v>6</v>
      </c>
    </row>
    <row r="1129" spans="1:19">
      <c r="A1129" t="n">
        <v>11243</v>
      </c>
      <c r="B1129" s="11" t="n">
        <v>50</v>
      </c>
      <c r="C1129" s="7" t="n">
        <v>0</v>
      </c>
      <c r="D1129" s="7" t="n">
        <v>13250</v>
      </c>
      <c r="E1129" s="7" t="n">
        <v>1</v>
      </c>
      <c r="F1129" s="7" t="n">
        <v>0</v>
      </c>
      <c r="G1129" s="7" t="n">
        <v>0</v>
      </c>
      <c r="H1129" s="7" t="n">
        <v>-1061158912</v>
      </c>
      <c r="I1129" s="7" t="n">
        <v>0</v>
      </c>
      <c r="J1129" s="7" t="n">
        <v>65533</v>
      </c>
      <c r="K1129" s="7" t="n">
        <v>0</v>
      </c>
      <c r="L1129" s="7" t="n">
        <v>0</v>
      </c>
      <c r="M1129" s="7" t="n">
        <v>0</v>
      </c>
      <c r="N1129" s="7" t="n">
        <v>0</v>
      </c>
      <c r="O1129" s="7" t="s">
        <v>18</v>
      </c>
    </row>
    <row r="1130" spans="1:19">
      <c r="A1130" t="s">
        <v>4</v>
      </c>
      <c r="B1130" s="4" t="s">
        <v>5</v>
      </c>
      <c r="C1130" s="4" t="s">
        <v>12</v>
      </c>
      <c r="D1130" s="4" t="s">
        <v>10</v>
      </c>
      <c r="E1130" s="4" t="s">
        <v>29</v>
      </c>
      <c r="F1130" s="4" t="s">
        <v>10</v>
      </c>
      <c r="G1130" s="4" t="s">
        <v>9</v>
      </c>
      <c r="H1130" s="4" t="s">
        <v>9</v>
      </c>
      <c r="I1130" s="4" t="s">
        <v>10</v>
      </c>
      <c r="J1130" s="4" t="s">
        <v>10</v>
      </c>
      <c r="K1130" s="4" t="s">
        <v>9</v>
      </c>
      <c r="L1130" s="4" t="s">
        <v>9</v>
      </c>
      <c r="M1130" s="4" t="s">
        <v>9</v>
      </c>
      <c r="N1130" s="4" t="s">
        <v>9</v>
      </c>
      <c r="O1130" s="4" t="s">
        <v>6</v>
      </c>
    </row>
    <row r="1131" spans="1:19">
      <c r="A1131" t="n">
        <v>11282</v>
      </c>
      <c r="B1131" s="11" t="n">
        <v>50</v>
      </c>
      <c r="C1131" s="7" t="n">
        <v>0</v>
      </c>
      <c r="D1131" s="7" t="n">
        <v>13216</v>
      </c>
      <c r="E1131" s="7" t="n">
        <v>1</v>
      </c>
      <c r="F1131" s="7" t="n">
        <v>0</v>
      </c>
      <c r="G1131" s="7" t="n">
        <v>0</v>
      </c>
      <c r="H1131" s="7" t="n">
        <v>-1069547520</v>
      </c>
      <c r="I1131" s="7" t="n">
        <v>0</v>
      </c>
      <c r="J1131" s="7" t="n">
        <v>65533</v>
      </c>
      <c r="K1131" s="7" t="n">
        <v>0</v>
      </c>
      <c r="L1131" s="7" t="n">
        <v>0</v>
      </c>
      <c r="M1131" s="7" t="n">
        <v>0</v>
      </c>
      <c r="N1131" s="7" t="n">
        <v>0</v>
      </c>
      <c r="O1131" s="7" t="s">
        <v>18</v>
      </c>
    </row>
    <row r="1132" spans="1:19">
      <c r="A1132" t="s">
        <v>4</v>
      </c>
      <c r="B1132" s="4" t="s">
        <v>5</v>
      </c>
      <c r="C1132" s="4" t="s">
        <v>12</v>
      </c>
      <c r="D1132" s="4" t="s">
        <v>10</v>
      </c>
      <c r="E1132" s="4" t="s">
        <v>29</v>
      </c>
      <c r="F1132" s="4" t="s">
        <v>10</v>
      </c>
      <c r="G1132" s="4" t="s">
        <v>9</v>
      </c>
      <c r="H1132" s="4" t="s">
        <v>9</v>
      </c>
      <c r="I1132" s="4" t="s">
        <v>10</v>
      </c>
      <c r="J1132" s="4" t="s">
        <v>10</v>
      </c>
      <c r="K1132" s="4" t="s">
        <v>9</v>
      </c>
      <c r="L1132" s="4" t="s">
        <v>9</v>
      </c>
      <c r="M1132" s="4" t="s">
        <v>9</v>
      </c>
      <c r="N1132" s="4" t="s">
        <v>9</v>
      </c>
      <c r="O1132" s="4" t="s">
        <v>6</v>
      </c>
    </row>
    <row r="1133" spans="1:19">
      <c r="A1133" t="n">
        <v>11321</v>
      </c>
      <c r="B1133" s="11" t="n">
        <v>50</v>
      </c>
      <c r="C1133" s="7" t="n">
        <v>0</v>
      </c>
      <c r="D1133" s="7" t="n">
        <v>4337</v>
      </c>
      <c r="E1133" s="7" t="n">
        <v>0.600000023841858</v>
      </c>
      <c r="F1133" s="7" t="n">
        <v>300</v>
      </c>
      <c r="G1133" s="7" t="n">
        <v>0</v>
      </c>
      <c r="H1133" s="7" t="n">
        <v>-1052770304</v>
      </c>
      <c r="I1133" s="7" t="n">
        <v>0</v>
      </c>
      <c r="J1133" s="7" t="n">
        <v>65533</v>
      </c>
      <c r="K1133" s="7" t="n">
        <v>0</v>
      </c>
      <c r="L1133" s="7" t="n">
        <v>0</v>
      </c>
      <c r="M1133" s="7" t="n">
        <v>0</v>
      </c>
      <c r="N1133" s="7" t="n">
        <v>0</v>
      </c>
      <c r="O1133" s="7" t="s">
        <v>18</v>
      </c>
    </row>
    <row r="1134" spans="1:19">
      <c r="A1134" t="s">
        <v>4</v>
      </c>
      <c r="B1134" s="4" t="s">
        <v>5</v>
      </c>
      <c r="C1134" s="4" t="s">
        <v>10</v>
      </c>
    </row>
    <row r="1135" spans="1:19">
      <c r="A1135" t="n">
        <v>11360</v>
      </c>
      <c r="B1135" s="37" t="n">
        <v>16</v>
      </c>
      <c r="C1135" s="7" t="n">
        <v>600</v>
      </c>
    </row>
    <row r="1136" spans="1:19">
      <c r="A1136" t="s">
        <v>4</v>
      </c>
      <c r="B1136" s="4" t="s">
        <v>5</v>
      </c>
      <c r="C1136" s="4" t="s">
        <v>12</v>
      </c>
      <c r="D1136" s="4" t="s">
        <v>10</v>
      </c>
      <c r="E1136" s="4" t="s">
        <v>29</v>
      </c>
    </row>
    <row r="1137" spans="1:19">
      <c r="A1137" t="n">
        <v>11363</v>
      </c>
      <c r="B1137" s="33" t="n">
        <v>58</v>
      </c>
      <c r="C1137" s="7" t="n">
        <v>101</v>
      </c>
      <c r="D1137" s="7" t="n">
        <v>400</v>
      </c>
      <c r="E1137" s="7" t="n">
        <v>1</v>
      </c>
    </row>
    <row r="1138" spans="1:19">
      <c r="A1138" t="s">
        <v>4</v>
      </c>
      <c r="B1138" s="4" t="s">
        <v>5</v>
      </c>
      <c r="C1138" s="4" t="s">
        <v>12</v>
      </c>
      <c r="D1138" s="4" t="s">
        <v>10</v>
      </c>
    </row>
    <row r="1139" spans="1:19">
      <c r="A1139" t="n">
        <v>11371</v>
      </c>
      <c r="B1139" s="33" t="n">
        <v>58</v>
      </c>
      <c r="C1139" s="7" t="n">
        <v>254</v>
      </c>
      <c r="D1139" s="7" t="n">
        <v>0</v>
      </c>
    </row>
    <row r="1140" spans="1:19">
      <c r="A1140" t="s">
        <v>4</v>
      </c>
      <c r="B1140" s="4" t="s">
        <v>5</v>
      </c>
      <c r="C1140" s="4" t="s">
        <v>10</v>
      </c>
      <c r="D1140" s="4" t="s">
        <v>29</v>
      </c>
      <c r="E1140" s="4" t="s">
        <v>29</v>
      </c>
      <c r="F1140" s="4" t="s">
        <v>29</v>
      </c>
      <c r="G1140" s="4" t="s">
        <v>29</v>
      </c>
    </row>
    <row r="1141" spans="1:19">
      <c r="A1141" t="n">
        <v>11375</v>
      </c>
      <c r="B1141" s="47" t="n">
        <v>46</v>
      </c>
      <c r="C1141" s="7" t="n">
        <v>61456</v>
      </c>
      <c r="D1141" s="7" t="n">
        <v>-60</v>
      </c>
      <c r="E1141" s="7" t="n">
        <v>4</v>
      </c>
      <c r="F1141" s="7" t="n">
        <v>-26</v>
      </c>
      <c r="G1141" s="7" t="n">
        <v>270</v>
      </c>
    </row>
    <row r="1142" spans="1:19">
      <c r="A1142" t="s">
        <v>4</v>
      </c>
      <c r="B1142" s="4" t="s">
        <v>5</v>
      </c>
      <c r="C1142" s="4" t="s">
        <v>12</v>
      </c>
      <c r="D1142" s="4" t="s">
        <v>10</v>
      </c>
    </row>
    <row r="1143" spans="1:19">
      <c r="A1143" t="n">
        <v>11394</v>
      </c>
      <c r="B1143" s="33" t="n">
        <v>58</v>
      </c>
      <c r="C1143" s="7" t="n">
        <v>255</v>
      </c>
      <c r="D1143" s="7" t="n">
        <v>0</v>
      </c>
    </row>
    <row r="1144" spans="1:19">
      <c r="A1144" t="s">
        <v>4</v>
      </c>
      <c r="B1144" s="4" t="s">
        <v>5</v>
      </c>
      <c r="C1144" s="4" t="s">
        <v>12</v>
      </c>
      <c r="D1144" s="4" t="s">
        <v>10</v>
      </c>
      <c r="E1144" s="4" t="s">
        <v>10</v>
      </c>
      <c r="F1144" s="4" t="s">
        <v>10</v>
      </c>
      <c r="G1144" s="4" t="s">
        <v>10</v>
      </c>
      <c r="H1144" s="4" t="s">
        <v>10</v>
      </c>
      <c r="I1144" s="4" t="s">
        <v>6</v>
      </c>
      <c r="J1144" s="4" t="s">
        <v>29</v>
      </c>
      <c r="K1144" s="4" t="s">
        <v>29</v>
      </c>
      <c r="L1144" s="4" t="s">
        <v>29</v>
      </c>
      <c r="M1144" s="4" t="s">
        <v>9</v>
      </c>
      <c r="N1144" s="4" t="s">
        <v>9</v>
      </c>
      <c r="O1144" s="4" t="s">
        <v>29</v>
      </c>
      <c r="P1144" s="4" t="s">
        <v>29</v>
      </c>
      <c r="Q1144" s="4" t="s">
        <v>29</v>
      </c>
      <c r="R1144" s="4" t="s">
        <v>29</v>
      </c>
      <c r="S1144" s="4" t="s">
        <v>12</v>
      </c>
    </row>
    <row r="1145" spans="1:19">
      <c r="A1145" t="n">
        <v>11398</v>
      </c>
      <c r="B1145" s="9" t="n">
        <v>39</v>
      </c>
      <c r="C1145" s="7" t="n">
        <v>12</v>
      </c>
      <c r="D1145" s="7" t="n">
        <v>65533</v>
      </c>
      <c r="E1145" s="7" t="n">
        <v>223</v>
      </c>
      <c r="F1145" s="7" t="n">
        <v>0</v>
      </c>
      <c r="G1145" s="7" t="n">
        <v>65533</v>
      </c>
      <c r="H1145" s="7" t="n">
        <v>259</v>
      </c>
      <c r="I1145" s="7" t="s">
        <v>18</v>
      </c>
      <c r="J1145" s="7" t="n">
        <v>-69</v>
      </c>
      <c r="K1145" s="7" t="n">
        <v>9</v>
      </c>
      <c r="L1145" s="7" t="n">
        <v>-26</v>
      </c>
      <c r="M1145" s="7" t="n">
        <v>0</v>
      </c>
      <c r="N1145" s="7" t="n">
        <v>1119092736</v>
      </c>
      <c r="O1145" s="7" t="n">
        <v>0</v>
      </c>
      <c r="P1145" s="7" t="n">
        <v>1</v>
      </c>
      <c r="Q1145" s="7" t="n">
        <v>1</v>
      </c>
      <c r="R1145" s="7" t="n">
        <v>1</v>
      </c>
      <c r="S1145" s="7" t="n">
        <v>100</v>
      </c>
    </row>
    <row r="1146" spans="1:19">
      <c r="A1146" t="s">
        <v>4</v>
      </c>
      <c r="B1146" s="4" t="s">
        <v>5</v>
      </c>
      <c r="C1146" s="4" t="s">
        <v>12</v>
      </c>
      <c r="D1146" s="4" t="s">
        <v>10</v>
      </c>
      <c r="E1146" s="4" t="s">
        <v>6</v>
      </c>
      <c r="F1146" s="4" t="s">
        <v>6</v>
      </c>
      <c r="G1146" s="4" t="s">
        <v>12</v>
      </c>
    </row>
    <row r="1147" spans="1:19">
      <c r="A1147" t="n">
        <v>11448</v>
      </c>
      <c r="B1147" s="48" t="n">
        <v>32</v>
      </c>
      <c r="C1147" s="7" t="n">
        <v>0</v>
      </c>
      <c r="D1147" s="7" t="n">
        <v>65533</v>
      </c>
      <c r="E1147" s="7" t="s">
        <v>137</v>
      </c>
      <c r="F1147" s="7" t="s">
        <v>149</v>
      </c>
      <c r="G1147" s="7" t="n">
        <v>1</v>
      </c>
    </row>
    <row r="1148" spans="1:19">
      <c r="A1148" t="s">
        <v>4</v>
      </c>
      <c r="B1148" s="4" t="s">
        <v>5</v>
      </c>
      <c r="C1148" s="4" t="s">
        <v>12</v>
      </c>
      <c r="D1148" s="4" t="s">
        <v>10</v>
      </c>
      <c r="E1148" s="4" t="s">
        <v>6</v>
      </c>
      <c r="F1148" s="4" t="s">
        <v>6</v>
      </c>
      <c r="G1148" s="4" t="s">
        <v>12</v>
      </c>
    </row>
    <row r="1149" spans="1:19">
      <c r="A1149" t="n">
        <v>11468</v>
      </c>
      <c r="B1149" s="48" t="n">
        <v>32</v>
      </c>
      <c r="C1149" s="7" t="n">
        <v>0</v>
      </c>
      <c r="D1149" s="7" t="n">
        <v>65533</v>
      </c>
      <c r="E1149" s="7" t="s">
        <v>137</v>
      </c>
      <c r="F1149" s="7" t="s">
        <v>150</v>
      </c>
      <c r="G1149" s="7" t="n">
        <v>0</v>
      </c>
    </row>
    <row r="1150" spans="1:19">
      <c r="A1150" t="s">
        <v>4</v>
      </c>
      <c r="B1150" s="4" t="s">
        <v>5</v>
      </c>
      <c r="C1150" s="4" t="s">
        <v>10</v>
      </c>
    </row>
    <row r="1151" spans="1:19">
      <c r="A1151" t="n">
        <v>11488</v>
      </c>
      <c r="B1151" s="37" t="n">
        <v>16</v>
      </c>
      <c r="C1151" s="7" t="n">
        <v>3000</v>
      </c>
    </row>
    <row r="1152" spans="1:19">
      <c r="A1152" t="s">
        <v>4</v>
      </c>
      <c r="B1152" s="4" t="s">
        <v>5</v>
      </c>
      <c r="C1152" s="4" t="s">
        <v>12</v>
      </c>
      <c r="D1152" s="4" t="s">
        <v>10</v>
      </c>
      <c r="E1152" s="4" t="s">
        <v>29</v>
      </c>
      <c r="F1152" s="4" t="s">
        <v>10</v>
      </c>
      <c r="G1152" s="4" t="s">
        <v>9</v>
      </c>
      <c r="H1152" s="4" t="s">
        <v>9</v>
      </c>
      <c r="I1152" s="4" t="s">
        <v>10</v>
      </c>
      <c r="J1152" s="4" t="s">
        <v>10</v>
      </c>
      <c r="K1152" s="4" t="s">
        <v>9</v>
      </c>
      <c r="L1152" s="4" t="s">
        <v>9</v>
      </c>
      <c r="M1152" s="4" t="s">
        <v>9</v>
      </c>
      <c r="N1152" s="4" t="s">
        <v>9</v>
      </c>
      <c r="O1152" s="4" t="s">
        <v>6</v>
      </c>
    </row>
    <row r="1153" spans="1:19">
      <c r="A1153" t="n">
        <v>11491</v>
      </c>
      <c r="B1153" s="11" t="n">
        <v>50</v>
      </c>
      <c r="C1153" s="7" t="n">
        <v>0</v>
      </c>
      <c r="D1153" s="7" t="n">
        <v>13250</v>
      </c>
      <c r="E1153" s="7" t="n">
        <v>1</v>
      </c>
      <c r="F1153" s="7" t="n">
        <v>0</v>
      </c>
      <c r="G1153" s="7" t="n">
        <v>0</v>
      </c>
      <c r="H1153" s="7" t="n">
        <v>-1061158912</v>
      </c>
      <c r="I1153" s="7" t="n">
        <v>0</v>
      </c>
      <c r="J1153" s="7" t="n">
        <v>65533</v>
      </c>
      <c r="K1153" s="7" t="n">
        <v>0</v>
      </c>
      <c r="L1153" s="7" t="n">
        <v>0</v>
      </c>
      <c r="M1153" s="7" t="n">
        <v>0</v>
      </c>
      <c r="N1153" s="7" t="n">
        <v>0</v>
      </c>
      <c r="O1153" s="7" t="s">
        <v>18</v>
      </c>
    </row>
    <row r="1154" spans="1:19">
      <c r="A1154" t="s">
        <v>4</v>
      </c>
      <c r="B1154" s="4" t="s">
        <v>5</v>
      </c>
      <c r="C1154" s="4" t="s">
        <v>12</v>
      </c>
      <c r="D1154" s="4" t="s">
        <v>10</v>
      </c>
      <c r="E1154" s="4" t="s">
        <v>10</v>
      </c>
    </row>
    <row r="1155" spans="1:19">
      <c r="A1155" t="n">
        <v>11530</v>
      </c>
      <c r="B1155" s="11" t="n">
        <v>50</v>
      </c>
      <c r="C1155" s="7" t="n">
        <v>1</v>
      </c>
      <c r="D1155" s="7" t="n">
        <v>13216</v>
      </c>
      <c r="E1155" s="7" t="n">
        <v>500</v>
      </c>
    </row>
    <row r="1156" spans="1:19">
      <c r="A1156" t="s">
        <v>4</v>
      </c>
      <c r="B1156" s="4" t="s">
        <v>5</v>
      </c>
      <c r="C1156" s="4" t="s">
        <v>12</v>
      </c>
      <c r="D1156" s="4" t="s">
        <v>10</v>
      </c>
      <c r="E1156" s="4" t="s">
        <v>10</v>
      </c>
    </row>
    <row r="1157" spans="1:19">
      <c r="A1157" t="n">
        <v>11536</v>
      </c>
      <c r="B1157" s="11" t="n">
        <v>50</v>
      </c>
      <c r="C1157" s="7" t="n">
        <v>1</v>
      </c>
      <c r="D1157" s="7" t="n">
        <v>4337</v>
      </c>
      <c r="E1157" s="7" t="n">
        <v>500</v>
      </c>
    </row>
    <row r="1158" spans="1:19">
      <c r="A1158" t="s">
        <v>4</v>
      </c>
      <c r="B1158" s="4" t="s">
        <v>5</v>
      </c>
      <c r="C1158" s="4" t="s">
        <v>10</v>
      </c>
    </row>
    <row r="1159" spans="1:19">
      <c r="A1159" t="n">
        <v>11542</v>
      </c>
      <c r="B1159" s="20" t="n">
        <v>12</v>
      </c>
      <c r="C1159" s="7" t="n">
        <v>11038</v>
      </c>
    </row>
    <row r="1160" spans="1:19">
      <c r="A1160" t="s">
        <v>4</v>
      </c>
      <c r="B1160" s="4" t="s">
        <v>5</v>
      </c>
      <c r="C1160" s="4" t="s">
        <v>12</v>
      </c>
    </row>
    <row r="1161" spans="1:19">
      <c r="A1161" t="n">
        <v>11545</v>
      </c>
      <c r="B1161" s="43" t="n">
        <v>23</v>
      </c>
      <c r="C1161" s="7" t="n">
        <v>21</v>
      </c>
    </row>
    <row r="1162" spans="1:19">
      <c r="A1162" t="s">
        <v>4</v>
      </c>
      <c r="B1162" s="4" t="s">
        <v>5</v>
      </c>
    </row>
    <row r="1163" spans="1:19">
      <c r="A1163" t="n">
        <v>11547</v>
      </c>
      <c r="B1163" s="5" t="n">
        <v>1</v>
      </c>
    </row>
    <row r="1164" spans="1:19" s="3" customFormat="1" customHeight="0">
      <c r="A1164" s="3" t="s">
        <v>2</v>
      </c>
      <c r="B1164" s="3" t="s">
        <v>152</v>
      </c>
    </row>
    <row r="1165" spans="1:19">
      <c r="A1165" t="s">
        <v>4</v>
      </c>
      <c r="B1165" s="4" t="s">
        <v>5</v>
      </c>
      <c r="C1165" s="4" t="s">
        <v>12</v>
      </c>
      <c r="D1165" s="14" t="s">
        <v>85</v>
      </c>
      <c r="E1165" s="4" t="s">
        <v>5</v>
      </c>
      <c r="F1165" s="4" t="s">
        <v>12</v>
      </c>
      <c r="G1165" s="4" t="s">
        <v>6</v>
      </c>
      <c r="H1165" s="14" t="s">
        <v>87</v>
      </c>
      <c r="I1165" s="4" t="s">
        <v>12</v>
      </c>
      <c r="J1165" s="4" t="s">
        <v>9</v>
      </c>
      <c r="K1165" s="4" t="s">
        <v>12</v>
      </c>
      <c r="L1165" s="4" t="s">
        <v>12</v>
      </c>
      <c r="M1165" s="4" t="s">
        <v>88</v>
      </c>
    </row>
    <row r="1166" spans="1:19">
      <c r="A1166" t="n">
        <v>11548</v>
      </c>
      <c r="B1166" s="13" t="n">
        <v>5</v>
      </c>
      <c r="C1166" s="7" t="n">
        <v>28</v>
      </c>
      <c r="D1166" s="14" t="s">
        <v>3</v>
      </c>
      <c r="E1166" s="10" t="n">
        <v>74</v>
      </c>
      <c r="F1166" s="7" t="n">
        <v>21</v>
      </c>
      <c r="G1166" s="7" t="s">
        <v>67</v>
      </c>
      <c r="H1166" s="14" t="s">
        <v>3</v>
      </c>
      <c r="I1166" s="7" t="n">
        <v>0</v>
      </c>
      <c r="J1166" s="7" t="n">
        <v>0</v>
      </c>
      <c r="K1166" s="7" t="n">
        <v>2</v>
      </c>
      <c r="L1166" s="7" t="n">
        <v>1</v>
      </c>
      <c r="M1166" s="16" t="n">
        <f t="normal" ca="1">A1214</f>
        <v>0</v>
      </c>
    </row>
    <row r="1167" spans="1:19">
      <c r="A1167" t="s">
        <v>4</v>
      </c>
      <c r="B1167" s="4" t="s">
        <v>5</v>
      </c>
      <c r="C1167" s="4" t="s">
        <v>12</v>
      </c>
      <c r="D1167" s="4" t="s">
        <v>10</v>
      </c>
    </row>
    <row r="1168" spans="1:19">
      <c r="A1168" t="n">
        <v>11574</v>
      </c>
      <c r="B1168" s="26" t="n">
        <v>22</v>
      </c>
      <c r="C1168" s="7" t="n">
        <v>21</v>
      </c>
      <c r="D1168" s="7" t="n">
        <v>0</v>
      </c>
    </row>
    <row r="1169" spans="1:15">
      <c r="A1169" t="s">
        <v>4</v>
      </c>
      <c r="B1169" s="4" t="s">
        <v>5</v>
      </c>
      <c r="C1169" s="4" t="s">
        <v>12</v>
      </c>
      <c r="D1169" s="4" t="s">
        <v>10</v>
      </c>
      <c r="E1169" s="4" t="s">
        <v>10</v>
      </c>
      <c r="F1169" s="4" t="s">
        <v>10</v>
      </c>
      <c r="G1169" s="4" t="s">
        <v>10</v>
      </c>
      <c r="H1169" s="4" t="s">
        <v>10</v>
      </c>
      <c r="I1169" s="4" t="s">
        <v>6</v>
      </c>
      <c r="J1169" s="4" t="s">
        <v>29</v>
      </c>
      <c r="K1169" s="4" t="s">
        <v>29</v>
      </c>
      <c r="L1169" s="4" t="s">
        <v>29</v>
      </c>
      <c r="M1169" s="4" t="s">
        <v>9</v>
      </c>
      <c r="N1169" s="4" t="s">
        <v>9</v>
      </c>
      <c r="O1169" s="4" t="s">
        <v>29</v>
      </c>
      <c r="P1169" s="4" t="s">
        <v>29</v>
      </c>
      <c r="Q1169" s="4" t="s">
        <v>29</v>
      </c>
      <c r="R1169" s="4" t="s">
        <v>29</v>
      </c>
      <c r="S1169" s="4" t="s">
        <v>12</v>
      </c>
    </row>
    <row r="1170" spans="1:15">
      <c r="A1170" t="n">
        <v>11578</v>
      </c>
      <c r="B1170" s="9" t="n">
        <v>39</v>
      </c>
      <c r="C1170" s="7" t="n">
        <v>12</v>
      </c>
      <c r="D1170" s="7" t="n">
        <v>65533</v>
      </c>
      <c r="E1170" s="7" t="n">
        <v>222</v>
      </c>
      <c r="F1170" s="7" t="n">
        <v>0</v>
      </c>
      <c r="G1170" s="7" t="n">
        <v>65533</v>
      </c>
      <c r="H1170" s="7" t="n">
        <v>259</v>
      </c>
      <c r="I1170" s="7" t="s">
        <v>18</v>
      </c>
      <c r="J1170" s="7" t="n">
        <v>-44</v>
      </c>
      <c r="K1170" s="7" t="n">
        <v>21</v>
      </c>
      <c r="L1170" s="7" t="n">
        <v>-102</v>
      </c>
      <c r="M1170" s="7" t="n">
        <v>0</v>
      </c>
      <c r="N1170" s="7" t="n">
        <v>1119092736</v>
      </c>
      <c r="O1170" s="7" t="n">
        <v>0</v>
      </c>
      <c r="P1170" s="7" t="n">
        <v>1</v>
      </c>
      <c r="Q1170" s="7" t="n">
        <v>1</v>
      </c>
      <c r="R1170" s="7" t="n">
        <v>1</v>
      </c>
      <c r="S1170" s="7" t="n">
        <v>100</v>
      </c>
    </row>
    <row r="1171" spans="1:15">
      <c r="A1171" t="s">
        <v>4</v>
      </c>
      <c r="B1171" s="4" t="s">
        <v>5</v>
      </c>
      <c r="C1171" s="4" t="s">
        <v>10</v>
      </c>
    </row>
    <row r="1172" spans="1:15">
      <c r="A1172" t="n">
        <v>11628</v>
      </c>
      <c r="B1172" s="37" t="n">
        <v>16</v>
      </c>
      <c r="C1172" s="7" t="n">
        <v>1000</v>
      </c>
    </row>
    <row r="1173" spans="1:15">
      <c r="A1173" t="s">
        <v>4</v>
      </c>
      <c r="B1173" s="4" t="s">
        <v>5</v>
      </c>
      <c r="C1173" s="4" t="s">
        <v>6</v>
      </c>
      <c r="D1173" s="4" t="s">
        <v>6</v>
      </c>
    </row>
    <row r="1174" spans="1:15">
      <c r="A1174" t="n">
        <v>11631</v>
      </c>
      <c r="B1174" s="38" t="n">
        <v>70</v>
      </c>
      <c r="C1174" s="7" t="s">
        <v>153</v>
      </c>
      <c r="D1174" s="7" t="s">
        <v>136</v>
      </c>
    </row>
    <row r="1175" spans="1:15">
      <c r="A1175" t="s">
        <v>4</v>
      </c>
      <c r="B1175" s="4" t="s">
        <v>5</v>
      </c>
      <c r="C1175" s="4" t="s">
        <v>12</v>
      </c>
      <c r="D1175" s="4" t="s">
        <v>10</v>
      </c>
      <c r="E1175" s="4" t="s">
        <v>10</v>
      </c>
      <c r="F1175" s="4" t="s">
        <v>10</v>
      </c>
      <c r="G1175" s="4" t="s">
        <v>10</v>
      </c>
      <c r="H1175" s="4" t="s">
        <v>10</v>
      </c>
      <c r="I1175" s="4" t="s">
        <v>6</v>
      </c>
      <c r="J1175" s="4" t="s">
        <v>29</v>
      </c>
      <c r="K1175" s="4" t="s">
        <v>29</v>
      </c>
      <c r="L1175" s="4" t="s">
        <v>29</v>
      </c>
      <c r="M1175" s="4" t="s">
        <v>9</v>
      </c>
      <c r="N1175" s="4" t="s">
        <v>9</v>
      </c>
      <c r="O1175" s="4" t="s">
        <v>29</v>
      </c>
      <c r="P1175" s="4" t="s">
        <v>29</v>
      </c>
      <c r="Q1175" s="4" t="s">
        <v>29</v>
      </c>
      <c r="R1175" s="4" t="s">
        <v>29</v>
      </c>
      <c r="S1175" s="4" t="s">
        <v>12</v>
      </c>
    </row>
    <row r="1176" spans="1:15">
      <c r="A1176" t="n">
        <v>11645</v>
      </c>
      <c r="B1176" s="9" t="n">
        <v>39</v>
      </c>
      <c r="C1176" s="7" t="n">
        <v>12</v>
      </c>
      <c r="D1176" s="7" t="n">
        <v>65533</v>
      </c>
      <c r="E1176" s="7" t="n">
        <v>223</v>
      </c>
      <c r="F1176" s="7" t="n">
        <v>0</v>
      </c>
      <c r="G1176" s="7" t="n">
        <v>65533</v>
      </c>
      <c r="H1176" s="7" t="n">
        <v>259</v>
      </c>
      <c r="I1176" s="7" t="s">
        <v>18</v>
      </c>
      <c r="J1176" s="7" t="n">
        <v>-45</v>
      </c>
      <c r="K1176" s="7" t="n">
        <v>17</v>
      </c>
      <c r="L1176" s="7" t="n">
        <v>-102</v>
      </c>
      <c r="M1176" s="7" t="n">
        <v>0</v>
      </c>
      <c r="N1176" s="7" t="n">
        <v>1119092736</v>
      </c>
      <c r="O1176" s="7" t="n">
        <v>0</v>
      </c>
      <c r="P1176" s="7" t="n">
        <v>1</v>
      </c>
      <c r="Q1176" s="7" t="n">
        <v>1</v>
      </c>
      <c r="R1176" s="7" t="n">
        <v>1</v>
      </c>
      <c r="S1176" s="7" t="n">
        <v>100</v>
      </c>
    </row>
    <row r="1177" spans="1:15">
      <c r="A1177" t="s">
        <v>4</v>
      </c>
      <c r="B1177" s="4" t="s">
        <v>5</v>
      </c>
      <c r="C1177" s="4" t="s">
        <v>12</v>
      </c>
      <c r="D1177" s="4" t="s">
        <v>29</v>
      </c>
      <c r="E1177" s="4" t="s">
        <v>29</v>
      </c>
      <c r="F1177" s="4" t="s">
        <v>29</v>
      </c>
    </row>
    <row r="1178" spans="1:15">
      <c r="A1178" t="n">
        <v>11695</v>
      </c>
      <c r="B1178" s="46" t="n">
        <v>45</v>
      </c>
      <c r="C1178" s="7" t="n">
        <v>9</v>
      </c>
      <c r="D1178" s="7" t="n">
        <v>0.0500000007450581</v>
      </c>
      <c r="E1178" s="7" t="n">
        <v>0.0500000007450581</v>
      </c>
      <c r="F1178" s="7" t="n">
        <v>3.5</v>
      </c>
    </row>
    <row r="1179" spans="1:15">
      <c r="A1179" t="s">
        <v>4</v>
      </c>
      <c r="B1179" s="4" t="s">
        <v>5</v>
      </c>
      <c r="C1179" s="4" t="s">
        <v>12</v>
      </c>
      <c r="D1179" s="4" t="s">
        <v>10</v>
      </c>
      <c r="E1179" s="4" t="s">
        <v>29</v>
      </c>
      <c r="F1179" s="4" t="s">
        <v>10</v>
      </c>
      <c r="G1179" s="4" t="s">
        <v>9</v>
      </c>
      <c r="H1179" s="4" t="s">
        <v>9</v>
      </c>
      <c r="I1179" s="4" t="s">
        <v>10</v>
      </c>
      <c r="J1179" s="4" t="s">
        <v>10</v>
      </c>
      <c r="K1179" s="4" t="s">
        <v>9</v>
      </c>
      <c r="L1179" s="4" t="s">
        <v>9</v>
      </c>
      <c r="M1179" s="4" t="s">
        <v>9</v>
      </c>
      <c r="N1179" s="4" t="s">
        <v>9</v>
      </c>
      <c r="O1179" s="4" t="s">
        <v>6</v>
      </c>
    </row>
    <row r="1180" spans="1:15">
      <c r="A1180" t="n">
        <v>11709</v>
      </c>
      <c r="B1180" s="11" t="n">
        <v>50</v>
      </c>
      <c r="C1180" s="7" t="n">
        <v>0</v>
      </c>
      <c r="D1180" s="7" t="n">
        <v>13250</v>
      </c>
      <c r="E1180" s="7" t="n">
        <v>1</v>
      </c>
      <c r="F1180" s="7" t="n">
        <v>0</v>
      </c>
      <c r="G1180" s="7" t="n">
        <v>0</v>
      </c>
      <c r="H1180" s="7" t="n">
        <v>-1061158912</v>
      </c>
      <c r="I1180" s="7" t="n">
        <v>0</v>
      </c>
      <c r="J1180" s="7" t="n">
        <v>65533</v>
      </c>
      <c r="K1180" s="7" t="n">
        <v>0</v>
      </c>
      <c r="L1180" s="7" t="n">
        <v>0</v>
      </c>
      <c r="M1180" s="7" t="n">
        <v>0</v>
      </c>
      <c r="N1180" s="7" t="n">
        <v>0</v>
      </c>
      <c r="O1180" s="7" t="s">
        <v>18</v>
      </c>
    </row>
    <row r="1181" spans="1:15">
      <c r="A1181" t="s">
        <v>4</v>
      </c>
      <c r="B1181" s="4" t="s">
        <v>5</v>
      </c>
      <c r="C1181" s="4" t="s">
        <v>12</v>
      </c>
      <c r="D1181" s="4" t="s">
        <v>10</v>
      </c>
      <c r="E1181" s="4" t="s">
        <v>29</v>
      </c>
      <c r="F1181" s="4" t="s">
        <v>10</v>
      </c>
      <c r="G1181" s="4" t="s">
        <v>9</v>
      </c>
      <c r="H1181" s="4" t="s">
        <v>9</v>
      </c>
      <c r="I1181" s="4" t="s">
        <v>10</v>
      </c>
      <c r="J1181" s="4" t="s">
        <v>10</v>
      </c>
      <c r="K1181" s="4" t="s">
        <v>9</v>
      </c>
      <c r="L1181" s="4" t="s">
        <v>9</v>
      </c>
      <c r="M1181" s="4" t="s">
        <v>9</v>
      </c>
      <c r="N1181" s="4" t="s">
        <v>9</v>
      </c>
      <c r="O1181" s="4" t="s">
        <v>6</v>
      </c>
    </row>
    <row r="1182" spans="1:15">
      <c r="A1182" t="n">
        <v>11748</v>
      </c>
      <c r="B1182" s="11" t="n">
        <v>50</v>
      </c>
      <c r="C1182" s="7" t="n">
        <v>0</v>
      </c>
      <c r="D1182" s="7" t="n">
        <v>13216</v>
      </c>
      <c r="E1182" s="7" t="n">
        <v>1</v>
      </c>
      <c r="F1182" s="7" t="n">
        <v>0</v>
      </c>
      <c r="G1182" s="7" t="n">
        <v>0</v>
      </c>
      <c r="H1182" s="7" t="n">
        <v>-1069547520</v>
      </c>
      <c r="I1182" s="7" t="n">
        <v>0</v>
      </c>
      <c r="J1182" s="7" t="n">
        <v>65533</v>
      </c>
      <c r="K1182" s="7" t="n">
        <v>0</v>
      </c>
      <c r="L1182" s="7" t="n">
        <v>0</v>
      </c>
      <c r="M1182" s="7" t="n">
        <v>0</v>
      </c>
      <c r="N1182" s="7" t="n">
        <v>0</v>
      </c>
      <c r="O1182" s="7" t="s">
        <v>18</v>
      </c>
    </row>
    <row r="1183" spans="1:15">
      <c r="A1183" t="s">
        <v>4</v>
      </c>
      <c r="B1183" s="4" t="s">
        <v>5</v>
      </c>
      <c r="C1183" s="4" t="s">
        <v>12</v>
      </c>
      <c r="D1183" s="4" t="s">
        <v>10</v>
      </c>
      <c r="E1183" s="4" t="s">
        <v>29</v>
      </c>
      <c r="F1183" s="4" t="s">
        <v>10</v>
      </c>
      <c r="G1183" s="4" t="s">
        <v>9</v>
      </c>
      <c r="H1183" s="4" t="s">
        <v>9</v>
      </c>
      <c r="I1183" s="4" t="s">
        <v>10</v>
      </c>
      <c r="J1183" s="4" t="s">
        <v>10</v>
      </c>
      <c r="K1183" s="4" t="s">
        <v>9</v>
      </c>
      <c r="L1183" s="4" t="s">
        <v>9</v>
      </c>
      <c r="M1183" s="4" t="s">
        <v>9</v>
      </c>
      <c r="N1183" s="4" t="s">
        <v>9</v>
      </c>
      <c r="O1183" s="4" t="s">
        <v>6</v>
      </c>
    </row>
    <row r="1184" spans="1:15">
      <c r="A1184" t="n">
        <v>11787</v>
      </c>
      <c r="B1184" s="11" t="n">
        <v>50</v>
      </c>
      <c r="C1184" s="7" t="n">
        <v>0</v>
      </c>
      <c r="D1184" s="7" t="n">
        <v>4337</v>
      </c>
      <c r="E1184" s="7" t="n">
        <v>0.600000023841858</v>
      </c>
      <c r="F1184" s="7" t="n">
        <v>300</v>
      </c>
      <c r="G1184" s="7" t="n">
        <v>0</v>
      </c>
      <c r="H1184" s="7" t="n">
        <v>-1052770304</v>
      </c>
      <c r="I1184" s="7" t="n">
        <v>0</v>
      </c>
      <c r="J1184" s="7" t="n">
        <v>65533</v>
      </c>
      <c r="K1184" s="7" t="n">
        <v>0</v>
      </c>
      <c r="L1184" s="7" t="n">
        <v>0</v>
      </c>
      <c r="M1184" s="7" t="n">
        <v>0</v>
      </c>
      <c r="N1184" s="7" t="n">
        <v>0</v>
      </c>
      <c r="O1184" s="7" t="s">
        <v>18</v>
      </c>
    </row>
    <row r="1185" spans="1:19">
      <c r="A1185" t="s">
        <v>4</v>
      </c>
      <c r="B1185" s="4" t="s">
        <v>5</v>
      </c>
      <c r="C1185" s="4" t="s">
        <v>10</v>
      </c>
    </row>
    <row r="1186" spans="1:19">
      <c r="A1186" t="n">
        <v>11826</v>
      </c>
      <c r="B1186" s="37" t="n">
        <v>16</v>
      </c>
      <c r="C1186" s="7" t="n">
        <v>600</v>
      </c>
    </row>
    <row r="1187" spans="1:19">
      <c r="A1187" t="s">
        <v>4</v>
      </c>
      <c r="B1187" s="4" t="s">
        <v>5</v>
      </c>
      <c r="C1187" s="4" t="s">
        <v>12</v>
      </c>
      <c r="D1187" s="4" t="s">
        <v>10</v>
      </c>
      <c r="E1187" s="4" t="s">
        <v>29</v>
      </c>
    </row>
    <row r="1188" spans="1:19">
      <c r="A1188" t="n">
        <v>11829</v>
      </c>
      <c r="B1188" s="33" t="n">
        <v>58</v>
      </c>
      <c r="C1188" s="7" t="n">
        <v>101</v>
      </c>
      <c r="D1188" s="7" t="n">
        <v>400</v>
      </c>
      <c r="E1188" s="7" t="n">
        <v>1</v>
      </c>
    </row>
    <row r="1189" spans="1:19">
      <c r="A1189" t="s">
        <v>4</v>
      </c>
      <c r="B1189" s="4" t="s">
        <v>5</v>
      </c>
      <c r="C1189" s="4" t="s">
        <v>12</v>
      </c>
      <c r="D1189" s="4" t="s">
        <v>10</v>
      </c>
    </row>
    <row r="1190" spans="1:19">
      <c r="A1190" t="n">
        <v>11837</v>
      </c>
      <c r="B1190" s="33" t="n">
        <v>58</v>
      </c>
      <c r="C1190" s="7" t="n">
        <v>254</v>
      </c>
      <c r="D1190" s="7" t="n">
        <v>0</v>
      </c>
    </row>
    <row r="1191" spans="1:19">
      <c r="A1191" t="s">
        <v>4</v>
      </c>
      <c r="B1191" s="4" t="s">
        <v>5</v>
      </c>
      <c r="C1191" s="4" t="s">
        <v>10</v>
      </c>
      <c r="D1191" s="4" t="s">
        <v>29</v>
      </c>
      <c r="E1191" s="4" t="s">
        <v>29</v>
      </c>
      <c r="F1191" s="4" t="s">
        <v>29</v>
      </c>
      <c r="G1191" s="4" t="s">
        <v>29</v>
      </c>
    </row>
    <row r="1192" spans="1:19">
      <c r="A1192" t="n">
        <v>11841</v>
      </c>
      <c r="B1192" s="47" t="n">
        <v>46</v>
      </c>
      <c r="C1192" s="7" t="n">
        <v>61456</v>
      </c>
      <c r="D1192" s="7" t="n">
        <v>-36</v>
      </c>
      <c r="E1192" s="7" t="n">
        <v>20</v>
      </c>
      <c r="F1192" s="7" t="n">
        <v>-102</v>
      </c>
      <c r="G1192" s="7" t="n">
        <v>270</v>
      </c>
    </row>
    <row r="1193" spans="1:19">
      <c r="A1193" t="s">
        <v>4</v>
      </c>
      <c r="B1193" s="4" t="s">
        <v>5</v>
      </c>
      <c r="C1193" s="4" t="s">
        <v>12</v>
      </c>
      <c r="D1193" s="4" t="s">
        <v>10</v>
      </c>
    </row>
    <row r="1194" spans="1:19">
      <c r="A1194" t="n">
        <v>11860</v>
      </c>
      <c r="B1194" s="33" t="n">
        <v>58</v>
      </c>
      <c r="C1194" s="7" t="n">
        <v>255</v>
      </c>
      <c r="D1194" s="7" t="n">
        <v>0</v>
      </c>
    </row>
    <row r="1195" spans="1:19">
      <c r="A1195" t="s">
        <v>4</v>
      </c>
      <c r="B1195" s="4" t="s">
        <v>5</v>
      </c>
      <c r="C1195" s="4" t="s">
        <v>12</v>
      </c>
      <c r="D1195" s="4" t="s">
        <v>10</v>
      </c>
      <c r="E1195" s="4" t="s">
        <v>10</v>
      </c>
      <c r="F1195" s="4" t="s">
        <v>10</v>
      </c>
      <c r="G1195" s="4" t="s">
        <v>10</v>
      </c>
      <c r="H1195" s="4" t="s">
        <v>10</v>
      </c>
      <c r="I1195" s="4" t="s">
        <v>6</v>
      </c>
      <c r="J1195" s="4" t="s">
        <v>29</v>
      </c>
      <c r="K1195" s="4" t="s">
        <v>29</v>
      </c>
      <c r="L1195" s="4" t="s">
        <v>29</v>
      </c>
      <c r="M1195" s="4" t="s">
        <v>9</v>
      </c>
      <c r="N1195" s="4" t="s">
        <v>9</v>
      </c>
      <c r="O1195" s="4" t="s">
        <v>29</v>
      </c>
      <c r="P1195" s="4" t="s">
        <v>29</v>
      </c>
      <c r="Q1195" s="4" t="s">
        <v>29</v>
      </c>
      <c r="R1195" s="4" t="s">
        <v>29</v>
      </c>
      <c r="S1195" s="4" t="s">
        <v>12</v>
      </c>
    </row>
    <row r="1196" spans="1:19">
      <c r="A1196" t="n">
        <v>11864</v>
      </c>
      <c r="B1196" s="9" t="n">
        <v>39</v>
      </c>
      <c r="C1196" s="7" t="n">
        <v>12</v>
      </c>
      <c r="D1196" s="7" t="n">
        <v>65533</v>
      </c>
      <c r="E1196" s="7" t="n">
        <v>223</v>
      </c>
      <c r="F1196" s="7" t="n">
        <v>0</v>
      </c>
      <c r="G1196" s="7" t="n">
        <v>65533</v>
      </c>
      <c r="H1196" s="7" t="n">
        <v>259</v>
      </c>
      <c r="I1196" s="7" t="s">
        <v>18</v>
      </c>
      <c r="J1196" s="7" t="n">
        <v>-45</v>
      </c>
      <c r="K1196" s="7" t="n">
        <v>17</v>
      </c>
      <c r="L1196" s="7" t="n">
        <v>-102</v>
      </c>
      <c r="M1196" s="7" t="n">
        <v>0</v>
      </c>
      <c r="N1196" s="7" t="n">
        <v>1119092736</v>
      </c>
      <c r="O1196" s="7" t="n">
        <v>0</v>
      </c>
      <c r="P1196" s="7" t="n">
        <v>1</v>
      </c>
      <c r="Q1196" s="7" t="n">
        <v>1</v>
      </c>
      <c r="R1196" s="7" t="n">
        <v>1</v>
      </c>
      <c r="S1196" s="7" t="n">
        <v>100</v>
      </c>
    </row>
    <row r="1197" spans="1:19">
      <c r="A1197" t="s">
        <v>4</v>
      </c>
      <c r="B1197" s="4" t="s">
        <v>5</v>
      </c>
      <c r="C1197" s="4" t="s">
        <v>12</v>
      </c>
      <c r="D1197" s="4" t="s">
        <v>10</v>
      </c>
      <c r="E1197" s="4" t="s">
        <v>6</v>
      </c>
      <c r="F1197" s="4" t="s">
        <v>6</v>
      </c>
      <c r="G1197" s="4" t="s">
        <v>12</v>
      </c>
    </row>
    <row r="1198" spans="1:19">
      <c r="A1198" t="n">
        <v>11914</v>
      </c>
      <c r="B1198" s="48" t="n">
        <v>32</v>
      </c>
      <c r="C1198" s="7" t="n">
        <v>0</v>
      </c>
      <c r="D1198" s="7" t="n">
        <v>65533</v>
      </c>
      <c r="E1198" s="7" t="s">
        <v>137</v>
      </c>
      <c r="F1198" s="7" t="s">
        <v>154</v>
      </c>
      <c r="G1198" s="7" t="n">
        <v>0</v>
      </c>
    </row>
    <row r="1199" spans="1:19">
      <c r="A1199" t="s">
        <v>4</v>
      </c>
      <c r="B1199" s="4" t="s">
        <v>5</v>
      </c>
      <c r="C1199" s="4" t="s">
        <v>12</v>
      </c>
      <c r="D1199" s="4" t="s">
        <v>10</v>
      </c>
      <c r="E1199" s="4" t="s">
        <v>6</v>
      </c>
      <c r="F1199" s="4" t="s">
        <v>6</v>
      </c>
      <c r="G1199" s="4" t="s">
        <v>12</v>
      </c>
    </row>
    <row r="1200" spans="1:19">
      <c r="A1200" t="n">
        <v>11934</v>
      </c>
      <c r="B1200" s="48" t="n">
        <v>32</v>
      </c>
      <c r="C1200" s="7" t="n">
        <v>0</v>
      </c>
      <c r="D1200" s="7" t="n">
        <v>65533</v>
      </c>
      <c r="E1200" s="7" t="s">
        <v>137</v>
      </c>
      <c r="F1200" s="7" t="s">
        <v>155</v>
      </c>
      <c r="G1200" s="7" t="n">
        <v>1</v>
      </c>
    </row>
    <row r="1201" spans="1:19">
      <c r="A1201" t="s">
        <v>4</v>
      </c>
      <c r="B1201" s="4" t="s">
        <v>5</v>
      </c>
      <c r="C1201" s="4" t="s">
        <v>10</v>
      </c>
    </row>
    <row r="1202" spans="1:19">
      <c r="A1202" t="n">
        <v>11954</v>
      </c>
      <c r="B1202" s="37" t="n">
        <v>16</v>
      </c>
      <c r="C1202" s="7" t="n">
        <v>3000</v>
      </c>
    </row>
    <row r="1203" spans="1:19">
      <c r="A1203" t="s">
        <v>4</v>
      </c>
      <c r="B1203" s="4" t="s">
        <v>5</v>
      </c>
      <c r="C1203" s="4" t="s">
        <v>12</v>
      </c>
      <c r="D1203" s="4" t="s">
        <v>10</v>
      </c>
      <c r="E1203" s="4" t="s">
        <v>29</v>
      </c>
      <c r="F1203" s="4" t="s">
        <v>10</v>
      </c>
      <c r="G1203" s="4" t="s">
        <v>9</v>
      </c>
      <c r="H1203" s="4" t="s">
        <v>9</v>
      </c>
      <c r="I1203" s="4" t="s">
        <v>10</v>
      </c>
      <c r="J1203" s="4" t="s">
        <v>10</v>
      </c>
      <c r="K1203" s="4" t="s">
        <v>9</v>
      </c>
      <c r="L1203" s="4" t="s">
        <v>9</v>
      </c>
      <c r="M1203" s="4" t="s">
        <v>9</v>
      </c>
      <c r="N1203" s="4" t="s">
        <v>9</v>
      </c>
      <c r="O1203" s="4" t="s">
        <v>6</v>
      </c>
    </row>
    <row r="1204" spans="1:19">
      <c r="A1204" t="n">
        <v>11957</v>
      </c>
      <c r="B1204" s="11" t="n">
        <v>50</v>
      </c>
      <c r="C1204" s="7" t="n">
        <v>0</v>
      </c>
      <c r="D1204" s="7" t="n">
        <v>13250</v>
      </c>
      <c r="E1204" s="7" t="n">
        <v>1</v>
      </c>
      <c r="F1204" s="7" t="n">
        <v>0</v>
      </c>
      <c r="G1204" s="7" t="n">
        <v>0</v>
      </c>
      <c r="H1204" s="7" t="n">
        <v>-1061158912</v>
      </c>
      <c r="I1204" s="7" t="n">
        <v>0</v>
      </c>
      <c r="J1204" s="7" t="n">
        <v>65533</v>
      </c>
      <c r="K1204" s="7" t="n">
        <v>0</v>
      </c>
      <c r="L1204" s="7" t="n">
        <v>0</v>
      </c>
      <c r="M1204" s="7" t="n">
        <v>0</v>
      </c>
      <c r="N1204" s="7" t="n">
        <v>0</v>
      </c>
      <c r="O1204" s="7" t="s">
        <v>18</v>
      </c>
    </row>
    <row r="1205" spans="1:19">
      <c r="A1205" t="s">
        <v>4</v>
      </c>
      <c r="B1205" s="4" t="s">
        <v>5</v>
      </c>
      <c r="C1205" s="4" t="s">
        <v>12</v>
      </c>
      <c r="D1205" s="4" t="s">
        <v>10</v>
      </c>
      <c r="E1205" s="4" t="s">
        <v>10</v>
      </c>
    </row>
    <row r="1206" spans="1:19">
      <c r="A1206" t="n">
        <v>11996</v>
      </c>
      <c r="B1206" s="11" t="n">
        <v>50</v>
      </c>
      <c r="C1206" s="7" t="n">
        <v>1</v>
      </c>
      <c r="D1206" s="7" t="n">
        <v>13216</v>
      </c>
      <c r="E1206" s="7" t="n">
        <v>500</v>
      </c>
    </row>
    <row r="1207" spans="1:19">
      <c r="A1207" t="s">
        <v>4</v>
      </c>
      <c r="B1207" s="4" t="s">
        <v>5</v>
      </c>
      <c r="C1207" s="4" t="s">
        <v>12</v>
      </c>
      <c r="D1207" s="4" t="s">
        <v>10</v>
      </c>
      <c r="E1207" s="4" t="s">
        <v>10</v>
      </c>
    </row>
    <row r="1208" spans="1:19">
      <c r="A1208" t="n">
        <v>12002</v>
      </c>
      <c r="B1208" s="11" t="n">
        <v>50</v>
      </c>
      <c r="C1208" s="7" t="n">
        <v>1</v>
      </c>
      <c r="D1208" s="7" t="n">
        <v>4337</v>
      </c>
      <c r="E1208" s="7" t="n">
        <v>500</v>
      </c>
    </row>
    <row r="1209" spans="1:19">
      <c r="A1209" t="s">
        <v>4</v>
      </c>
      <c r="B1209" s="4" t="s">
        <v>5</v>
      </c>
      <c r="C1209" s="4" t="s">
        <v>10</v>
      </c>
    </row>
    <row r="1210" spans="1:19">
      <c r="A1210" t="n">
        <v>12008</v>
      </c>
      <c r="B1210" s="17" t="n">
        <v>13</v>
      </c>
      <c r="C1210" s="7" t="n">
        <v>11039</v>
      </c>
    </row>
    <row r="1211" spans="1:19">
      <c r="A1211" t="s">
        <v>4</v>
      </c>
      <c r="B1211" s="4" t="s">
        <v>5</v>
      </c>
      <c r="C1211" s="4" t="s">
        <v>12</v>
      </c>
    </row>
    <row r="1212" spans="1:19">
      <c r="A1212" t="n">
        <v>12011</v>
      </c>
      <c r="B1212" s="43" t="n">
        <v>23</v>
      </c>
      <c r="C1212" s="7" t="n">
        <v>21</v>
      </c>
    </row>
    <row r="1213" spans="1:19">
      <c r="A1213" t="s">
        <v>4</v>
      </c>
      <c r="B1213" s="4" t="s">
        <v>5</v>
      </c>
    </row>
    <row r="1214" spans="1:19">
      <c r="A1214" t="n">
        <v>12013</v>
      </c>
      <c r="B1214" s="5" t="n">
        <v>1</v>
      </c>
    </row>
    <row r="1215" spans="1:19" s="3" customFormat="1" customHeight="0">
      <c r="A1215" s="3" t="s">
        <v>2</v>
      </c>
      <c r="B1215" s="3" t="s">
        <v>156</v>
      </c>
    </row>
    <row r="1216" spans="1:19">
      <c r="A1216" t="s">
        <v>4</v>
      </c>
      <c r="B1216" s="4" t="s">
        <v>5</v>
      </c>
      <c r="C1216" s="4" t="s">
        <v>12</v>
      </c>
      <c r="D1216" s="14" t="s">
        <v>85</v>
      </c>
      <c r="E1216" s="4" t="s">
        <v>5</v>
      </c>
      <c r="F1216" s="4" t="s">
        <v>12</v>
      </c>
      <c r="G1216" s="4" t="s">
        <v>6</v>
      </c>
      <c r="H1216" s="14" t="s">
        <v>87</v>
      </c>
      <c r="I1216" s="4" t="s">
        <v>12</v>
      </c>
      <c r="J1216" s="4" t="s">
        <v>9</v>
      </c>
      <c r="K1216" s="4" t="s">
        <v>12</v>
      </c>
      <c r="L1216" s="4" t="s">
        <v>12</v>
      </c>
      <c r="M1216" s="4" t="s">
        <v>88</v>
      </c>
    </row>
    <row r="1217" spans="1:15">
      <c r="A1217" t="n">
        <v>12016</v>
      </c>
      <c r="B1217" s="13" t="n">
        <v>5</v>
      </c>
      <c r="C1217" s="7" t="n">
        <v>28</v>
      </c>
      <c r="D1217" s="14" t="s">
        <v>3</v>
      </c>
      <c r="E1217" s="10" t="n">
        <v>74</v>
      </c>
      <c r="F1217" s="7" t="n">
        <v>21</v>
      </c>
      <c r="G1217" s="7" t="s">
        <v>69</v>
      </c>
      <c r="H1217" s="14" t="s">
        <v>3</v>
      </c>
      <c r="I1217" s="7" t="n">
        <v>0</v>
      </c>
      <c r="J1217" s="7" t="n">
        <v>0</v>
      </c>
      <c r="K1217" s="7" t="n">
        <v>2</v>
      </c>
      <c r="L1217" s="7" t="n">
        <v>1</v>
      </c>
      <c r="M1217" s="16" t="n">
        <f t="normal" ca="1">A1265</f>
        <v>0</v>
      </c>
    </row>
    <row r="1218" spans="1:15">
      <c r="A1218" t="s">
        <v>4</v>
      </c>
      <c r="B1218" s="4" t="s">
        <v>5</v>
      </c>
      <c r="C1218" s="4" t="s">
        <v>12</v>
      </c>
      <c r="D1218" s="4" t="s">
        <v>10</v>
      </c>
    </row>
    <row r="1219" spans="1:15">
      <c r="A1219" t="n">
        <v>12042</v>
      </c>
      <c r="B1219" s="26" t="n">
        <v>22</v>
      </c>
      <c r="C1219" s="7" t="n">
        <v>21</v>
      </c>
      <c r="D1219" s="7" t="n">
        <v>0</v>
      </c>
    </row>
    <row r="1220" spans="1:15">
      <c r="A1220" t="s">
        <v>4</v>
      </c>
      <c r="B1220" s="4" t="s">
        <v>5</v>
      </c>
      <c r="C1220" s="4" t="s">
        <v>12</v>
      </c>
      <c r="D1220" s="4" t="s">
        <v>10</v>
      </c>
      <c r="E1220" s="4" t="s">
        <v>10</v>
      </c>
      <c r="F1220" s="4" t="s">
        <v>10</v>
      </c>
      <c r="G1220" s="4" t="s">
        <v>10</v>
      </c>
      <c r="H1220" s="4" t="s">
        <v>10</v>
      </c>
      <c r="I1220" s="4" t="s">
        <v>6</v>
      </c>
      <c r="J1220" s="4" t="s">
        <v>29</v>
      </c>
      <c r="K1220" s="4" t="s">
        <v>29</v>
      </c>
      <c r="L1220" s="4" t="s">
        <v>29</v>
      </c>
      <c r="M1220" s="4" t="s">
        <v>9</v>
      </c>
      <c r="N1220" s="4" t="s">
        <v>9</v>
      </c>
      <c r="O1220" s="4" t="s">
        <v>29</v>
      </c>
      <c r="P1220" s="4" t="s">
        <v>29</v>
      </c>
      <c r="Q1220" s="4" t="s">
        <v>29</v>
      </c>
      <c r="R1220" s="4" t="s">
        <v>29</v>
      </c>
      <c r="S1220" s="4" t="s">
        <v>12</v>
      </c>
    </row>
    <row r="1221" spans="1:15">
      <c r="A1221" t="n">
        <v>12046</v>
      </c>
      <c r="B1221" s="9" t="n">
        <v>39</v>
      </c>
      <c r="C1221" s="7" t="n">
        <v>12</v>
      </c>
      <c r="D1221" s="7" t="n">
        <v>65533</v>
      </c>
      <c r="E1221" s="7" t="n">
        <v>222</v>
      </c>
      <c r="F1221" s="7" t="n">
        <v>0</v>
      </c>
      <c r="G1221" s="7" t="n">
        <v>65533</v>
      </c>
      <c r="H1221" s="7" t="n">
        <v>259</v>
      </c>
      <c r="I1221" s="7" t="s">
        <v>18</v>
      </c>
      <c r="J1221" s="7" t="n">
        <v>-44</v>
      </c>
      <c r="K1221" s="7" t="n">
        <v>13</v>
      </c>
      <c r="L1221" s="7" t="n">
        <v>-102</v>
      </c>
      <c r="M1221" s="7" t="n">
        <v>0</v>
      </c>
      <c r="N1221" s="7" t="n">
        <v>1119092736</v>
      </c>
      <c r="O1221" s="7" t="n">
        <v>0</v>
      </c>
      <c r="P1221" s="7" t="n">
        <v>1</v>
      </c>
      <c r="Q1221" s="7" t="n">
        <v>1</v>
      </c>
      <c r="R1221" s="7" t="n">
        <v>1</v>
      </c>
      <c r="S1221" s="7" t="n">
        <v>100</v>
      </c>
    </row>
    <row r="1222" spans="1:15">
      <c r="A1222" t="s">
        <v>4</v>
      </c>
      <c r="B1222" s="4" t="s">
        <v>5</v>
      </c>
      <c r="C1222" s="4" t="s">
        <v>10</v>
      </c>
    </row>
    <row r="1223" spans="1:15">
      <c r="A1223" t="n">
        <v>12096</v>
      </c>
      <c r="B1223" s="37" t="n">
        <v>16</v>
      </c>
      <c r="C1223" s="7" t="n">
        <v>1000</v>
      </c>
    </row>
    <row r="1224" spans="1:15">
      <c r="A1224" t="s">
        <v>4</v>
      </c>
      <c r="B1224" s="4" t="s">
        <v>5</v>
      </c>
      <c r="C1224" s="4" t="s">
        <v>6</v>
      </c>
      <c r="D1224" s="4" t="s">
        <v>6</v>
      </c>
    </row>
    <row r="1225" spans="1:15">
      <c r="A1225" t="n">
        <v>12099</v>
      </c>
      <c r="B1225" s="38" t="n">
        <v>70</v>
      </c>
      <c r="C1225" s="7" t="s">
        <v>153</v>
      </c>
      <c r="D1225" s="7" t="s">
        <v>141</v>
      </c>
    </row>
    <row r="1226" spans="1:15">
      <c r="A1226" t="s">
        <v>4</v>
      </c>
      <c r="B1226" s="4" t="s">
        <v>5</v>
      </c>
      <c r="C1226" s="4" t="s">
        <v>12</v>
      </c>
      <c r="D1226" s="4" t="s">
        <v>10</v>
      </c>
      <c r="E1226" s="4" t="s">
        <v>10</v>
      </c>
      <c r="F1226" s="4" t="s">
        <v>10</v>
      </c>
      <c r="G1226" s="4" t="s">
        <v>10</v>
      </c>
      <c r="H1226" s="4" t="s">
        <v>10</v>
      </c>
      <c r="I1226" s="4" t="s">
        <v>6</v>
      </c>
      <c r="J1226" s="4" t="s">
        <v>29</v>
      </c>
      <c r="K1226" s="4" t="s">
        <v>29</v>
      </c>
      <c r="L1226" s="4" t="s">
        <v>29</v>
      </c>
      <c r="M1226" s="4" t="s">
        <v>9</v>
      </c>
      <c r="N1226" s="4" t="s">
        <v>9</v>
      </c>
      <c r="O1226" s="4" t="s">
        <v>29</v>
      </c>
      <c r="P1226" s="4" t="s">
        <v>29</v>
      </c>
      <c r="Q1226" s="4" t="s">
        <v>29</v>
      </c>
      <c r="R1226" s="4" t="s">
        <v>29</v>
      </c>
      <c r="S1226" s="4" t="s">
        <v>12</v>
      </c>
    </row>
    <row r="1227" spans="1:15">
      <c r="A1227" t="n">
        <v>12111</v>
      </c>
      <c r="B1227" s="9" t="n">
        <v>39</v>
      </c>
      <c r="C1227" s="7" t="n">
        <v>12</v>
      </c>
      <c r="D1227" s="7" t="n">
        <v>65533</v>
      </c>
      <c r="E1227" s="7" t="n">
        <v>223</v>
      </c>
      <c r="F1227" s="7" t="n">
        <v>0</v>
      </c>
      <c r="G1227" s="7" t="n">
        <v>65533</v>
      </c>
      <c r="H1227" s="7" t="n">
        <v>259</v>
      </c>
      <c r="I1227" s="7" t="s">
        <v>18</v>
      </c>
      <c r="J1227" s="7" t="n">
        <v>-45</v>
      </c>
      <c r="K1227" s="7" t="n">
        <v>17</v>
      </c>
      <c r="L1227" s="7" t="n">
        <v>-102</v>
      </c>
      <c r="M1227" s="7" t="n">
        <v>0</v>
      </c>
      <c r="N1227" s="7" t="n">
        <v>1119092736</v>
      </c>
      <c r="O1227" s="7" t="n">
        <v>0</v>
      </c>
      <c r="P1227" s="7" t="n">
        <v>1</v>
      </c>
      <c r="Q1227" s="7" t="n">
        <v>1</v>
      </c>
      <c r="R1227" s="7" t="n">
        <v>1</v>
      </c>
      <c r="S1227" s="7" t="n">
        <v>100</v>
      </c>
    </row>
    <row r="1228" spans="1:15">
      <c r="A1228" t="s">
        <v>4</v>
      </c>
      <c r="B1228" s="4" t="s">
        <v>5</v>
      </c>
      <c r="C1228" s="4" t="s">
        <v>12</v>
      </c>
      <c r="D1228" s="4" t="s">
        <v>29</v>
      </c>
      <c r="E1228" s="4" t="s">
        <v>29</v>
      </c>
      <c r="F1228" s="4" t="s">
        <v>29</v>
      </c>
    </row>
    <row r="1229" spans="1:15">
      <c r="A1229" t="n">
        <v>12161</v>
      </c>
      <c r="B1229" s="46" t="n">
        <v>45</v>
      </c>
      <c r="C1229" s="7" t="n">
        <v>9</v>
      </c>
      <c r="D1229" s="7" t="n">
        <v>0.0500000007450581</v>
      </c>
      <c r="E1229" s="7" t="n">
        <v>0.0500000007450581</v>
      </c>
      <c r="F1229" s="7" t="n">
        <v>3.5</v>
      </c>
    </row>
    <row r="1230" spans="1:15">
      <c r="A1230" t="s">
        <v>4</v>
      </c>
      <c r="B1230" s="4" t="s">
        <v>5</v>
      </c>
      <c r="C1230" s="4" t="s">
        <v>12</v>
      </c>
      <c r="D1230" s="4" t="s">
        <v>10</v>
      </c>
      <c r="E1230" s="4" t="s">
        <v>29</v>
      </c>
      <c r="F1230" s="4" t="s">
        <v>10</v>
      </c>
      <c r="G1230" s="4" t="s">
        <v>9</v>
      </c>
      <c r="H1230" s="4" t="s">
        <v>9</v>
      </c>
      <c r="I1230" s="4" t="s">
        <v>10</v>
      </c>
      <c r="J1230" s="4" t="s">
        <v>10</v>
      </c>
      <c r="K1230" s="4" t="s">
        <v>9</v>
      </c>
      <c r="L1230" s="4" t="s">
        <v>9</v>
      </c>
      <c r="M1230" s="4" t="s">
        <v>9</v>
      </c>
      <c r="N1230" s="4" t="s">
        <v>9</v>
      </c>
      <c r="O1230" s="4" t="s">
        <v>6</v>
      </c>
    </row>
    <row r="1231" spans="1:15">
      <c r="A1231" t="n">
        <v>12175</v>
      </c>
      <c r="B1231" s="11" t="n">
        <v>50</v>
      </c>
      <c r="C1231" s="7" t="n">
        <v>0</v>
      </c>
      <c r="D1231" s="7" t="n">
        <v>13250</v>
      </c>
      <c r="E1231" s="7" t="n">
        <v>1</v>
      </c>
      <c r="F1231" s="7" t="n">
        <v>0</v>
      </c>
      <c r="G1231" s="7" t="n">
        <v>0</v>
      </c>
      <c r="H1231" s="7" t="n">
        <v>-1061158912</v>
      </c>
      <c r="I1231" s="7" t="n">
        <v>0</v>
      </c>
      <c r="J1231" s="7" t="n">
        <v>65533</v>
      </c>
      <c r="K1231" s="7" t="n">
        <v>0</v>
      </c>
      <c r="L1231" s="7" t="n">
        <v>0</v>
      </c>
      <c r="M1231" s="7" t="n">
        <v>0</v>
      </c>
      <c r="N1231" s="7" t="n">
        <v>0</v>
      </c>
      <c r="O1231" s="7" t="s">
        <v>18</v>
      </c>
    </row>
    <row r="1232" spans="1:15">
      <c r="A1232" t="s">
        <v>4</v>
      </c>
      <c r="B1232" s="4" t="s">
        <v>5</v>
      </c>
      <c r="C1232" s="4" t="s">
        <v>12</v>
      </c>
      <c r="D1232" s="4" t="s">
        <v>10</v>
      </c>
      <c r="E1232" s="4" t="s">
        <v>29</v>
      </c>
      <c r="F1232" s="4" t="s">
        <v>10</v>
      </c>
      <c r="G1232" s="4" t="s">
        <v>9</v>
      </c>
      <c r="H1232" s="4" t="s">
        <v>9</v>
      </c>
      <c r="I1232" s="4" t="s">
        <v>10</v>
      </c>
      <c r="J1232" s="4" t="s">
        <v>10</v>
      </c>
      <c r="K1232" s="4" t="s">
        <v>9</v>
      </c>
      <c r="L1232" s="4" t="s">
        <v>9</v>
      </c>
      <c r="M1232" s="4" t="s">
        <v>9</v>
      </c>
      <c r="N1232" s="4" t="s">
        <v>9</v>
      </c>
      <c r="O1232" s="4" t="s">
        <v>6</v>
      </c>
    </row>
    <row r="1233" spans="1:19">
      <c r="A1233" t="n">
        <v>12214</v>
      </c>
      <c r="B1233" s="11" t="n">
        <v>50</v>
      </c>
      <c r="C1233" s="7" t="n">
        <v>0</v>
      </c>
      <c r="D1233" s="7" t="n">
        <v>13216</v>
      </c>
      <c r="E1233" s="7" t="n">
        <v>1</v>
      </c>
      <c r="F1233" s="7" t="n">
        <v>0</v>
      </c>
      <c r="G1233" s="7" t="n">
        <v>0</v>
      </c>
      <c r="H1233" s="7" t="n">
        <v>-1069547520</v>
      </c>
      <c r="I1233" s="7" t="n">
        <v>0</v>
      </c>
      <c r="J1233" s="7" t="n">
        <v>65533</v>
      </c>
      <c r="K1233" s="7" t="n">
        <v>0</v>
      </c>
      <c r="L1233" s="7" t="n">
        <v>0</v>
      </c>
      <c r="M1233" s="7" t="n">
        <v>0</v>
      </c>
      <c r="N1233" s="7" t="n">
        <v>0</v>
      </c>
      <c r="O1233" s="7" t="s">
        <v>18</v>
      </c>
    </row>
    <row r="1234" spans="1:19">
      <c r="A1234" t="s">
        <v>4</v>
      </c>
      <c r="B1234" s="4" t="s">
        <v>5</v>
      </c>
      <c r="C1234" s="4" t="s">
        <v>12</v>
      </c>
      <c r="D1234" s="4" t="s">
        <v>10</v>
      </c>
      <c r="E1234" s="4" t="s">
        <v>29</v>
      </c>
      <c r="F1234" s="4" t="s">
        <v>10</v>
      </c>
      <c r="G1234" s="4" t="s">
        <v>9</v>
      </c>
      <c r="H1234" s="4" t="s">
        <v>9</v>
      </c>
      <c r="I1234" s="4" t="s">
        <v>10</v>
      </c>
      <c r="J1234" s="4" t="s">
        <v>10</v>
      </c>
      <c r="K1234" s="4" t="s">
        <v>9</v>
      </c>
      <c r="L1234" s="4" t="s">
        <v>9</v>
      </c>
      <c r="M1234" s="4" t="s">
        <v>9</v>
      </c>
      <c r="N1234" s="4" t="s">
        <v>9</v>
      </c>
      <c r="O1234" s="4" t="s">
        <v>6</v>
      </c>
    </row>
    <row r="1235" spans="1:19">
      <c r="A1235" t="n">
        <v>12253</v>
      </c>
      <c r="B1235" s="11" t="n">
        <v>50</v>
      </c>
      <c r="C1235" s="7" t="n">
        <v>0</v>
      </c>
      <c r="D1235" s="7" t="n">
        <v>4337</v>
      </c>
      <c r="E1235" s="7" t="n">
        <v>0.600000023841858</v>
      </c>
      <c r="F1235" s="7" t="n">
        <v>300</v>
      </c>
      <c r="G1235" s="7" t="n">
        <v>0</v>
      </c>
      <c r="H1235" s="7" t="n">
        <v>-1052770304</v>
      </c>
      <c r="I1235" s="7" t="n">
        <v>0</v>
      </c>
      <c r="J1235" s="7" t="n">
        <v>65533</v>
      </c>
      <c r="K1235" s="7" t="n">
        <v>0</v>
      </c>
      <c r="L1235" s="7" t="n">
        <v>0</v>
      </c>
      <c r="M1235" s="7" t="n">
        <v>0</v>
      </c>
      <c r="N1235" s="7" t="n">
        <v>0</v>
      </c>
      <c r="O1235" s="7" t="s">
        <v>18</v>
      </c>
    </row>
    <row r="1236" spans="1:19">
      <c r="A1236" t="s">
        <v>4</v>
      </c>
      <c r="B1236" s="4" t="s">
        <v>5</v>
      </c>
      <c r="C1236" s="4" t="s">
        <v>10</v>
      </c>
    </row>
    <row r="1237" spans="1:19">
      <c r="A1237" t="n">
        <v>12292</v>
      </c>
      <c r="B1237" s="37" t="n">
        <v>16</v>
      </c>
      <c r="C1237" s="7" t="n">
        <v>600</v>
      </c>
    </row>
    <row r="1238" spans="1:19">
      <c r="A1238" t="s">
        <v>4</v>
      </c>
      <c r="B1238" s="4" t="s">
        <v>5</v>
      </c>
      <c r="C1238" s="4" t="s">
        <v>12</v>
      </c>
      <c r="D1238" s="4" t="s">
        <v>10</v>
      </c>
      <c r="E1238" s="4" t="s">
        <v>29</v>
      </c>
    </row>
    <row r="1239" spans="1:19">
      <c r="A1239" t="n">
        <v>12295</v>
      </c>
      <c r="B1239" s="33" t="n">
        <v>58</v>
      </c>
      <c r="C1239" s="7" t="n">
        <v>101</v>
      </c>
      <c r="D1239" s="7" t="n">
        <v>400</v>
      </c>
      <c r="E1239" s="7" t="n">
        <v>1</v>
      </c>
    </row>
    <row r="1240" spans="1:19">
      <c r="A1240" t="s">
        <v>4</v>
      </c>
      <c r="B1240" s="4" t="s">
        <v>5</v>
      </c>
      <c r="C1240" s="4" t="s">
        <v>12</v>
      </c>
      <c r="D1240" s="4" t="s">
        <v>10</v>
      </c>
    </row>
    <row r="1241" spans="1:19">
      <c r="A1241" t="n">
        <v>12303</v>
      </c>
      <c r="B1241" s="33" t="n">
        <v>58</v>
      </c>
      <c r="C1241" s="7" t="n">
        <v>254</v>
      </c>
      <c r="D1241" s="7" t="n">
        <v>0</v>
      </c>
    </row>
    <row r="1242" spans="1:19">
      <c r="A1242" t="s">
        <v>4</v>
      </c>
      <c r="B1242" s="4" t="s">
        <v>5</v>
      </c>
      <c r="C1242" s="4" t="s">
        <v>10</v>
      </c>
      <c r="D1242" s="4" t="s">
        <v>29</v>
      </c>
      <c r="E1242" s="4" t="s">
        <v>29</v>
      </c>
      <c r="F1242" s="4" t="s">
        <v>29</v>
      </c>
      <c r="G1242" s="4" t="s">
        <v>29</v>
      </c>
    </row>
    <row r="1243" spans="1:19">
      <c r="A1243" t="n">
        <v>12307</v>
      </c>
      <c r="B1243" s="47" t="n">
        <v>46</v>
      </c>
      <c r="C1243" s="7" t="n">
        <v>61456</v>
      </c>
      <c r="D1243" s="7" t="n">
        <v>-36</v>
      </c>
      <c r="E1243" s="7" t="n">
        <v>12</v>
      </c>
      <c r="F1243" s="7" t="n">
        <v>-102</v>
      </c>
      <c r="G1243" s="7" t="n">
        <v>270</v>
      </c>
    </row>
    <row r="1244" spans="1:19">
      <c r="A1244" t="s">
        <v>4</v>
      </c>
      <c r="B1244" s="4" t="s">
        <v>5</v>
      </c>
      <c r="C1244" s="4" t="s">
        <v>12</v>
      </c>
      <c r="D1244" s="4" t="s">
        <v>10</v>
      </c>
    </row>
    <row r="1245" spans="1:19">
      <c r="A1245" t="n">
        <v>12326</v>
      </c>
      <c r="B1245" s="33" t="n">
        <v>58</v>
      </c>
      <c r="C1245" s="7" t="n">
        <v>255</v>
      </c>
      <c r="D1245" s="7" t="n">
        <v>0</v>
      </c>
    </row>
    <row r="1246" spans="1:19">
      <c r="A1246" t="s">
        <v>4</v>
      </c>
      <c r="B1246" s="4" t="s">
        <v>5</v>
      </c>
      <c r="C1246" s="4" t="s">
        <v>12</v>
      </c>
      <c r="D1246" s="4" t="s">
        <v>10</v>
      </c>
      <c r="E1246" s="4" t="s">
        <v>10</v>
      </c>
      <c r="F1246" s="4" t="s">
        <v>10</v>
      </c>
      <c r="G1246" s="4" t="s">
        <v>10</v>
      </c>
      <c r="H1246" s="4" t="s">
        <v>10</v>
      </c>
      <c r="I1246" s="4" t="s">
        <v>6</v>
      </c>
      <c r="J1246" s="4" t="s">
        <v>29</v>
      </c>
      <c r="K1246" s="4" t="s">
        <v>29</v>
      </c>
      <c r="L1246" s="4" t="s">
        <v>29</v>
      </c>
      <c r="M1246" s="4" t="s">
        <v>9</v>
      </c>
      <c r="N1246" s="4" t="s">
        <v>9</v>
      </c>
      <c r="O1246" s="4" t="s">
        <v>29</v>
      </c>
      <c r="P1246" s="4" t="s">
        <v>29</v>
      </c>
      <c r="Q1246" s="4" t="s">
        <v>29</v>
      </c>
      <c r="R1246" s="4" t="s">
        <v>29</v>
      </c>
      <c r="S1246" s="4" t="s">
        <v>12</v>
      </c>
    </row>
    <row r="1247" spans="1:19">
      <c r="A1247" t="n">
        <v>12330</v>
      </c>
      <c r="B1247" s="9" t="n">
        <v>39</v>
      </c>
      <c r="C1247" s="7" t="n">
        <v>12</v>
      </c>
      <c r="D1247" s="7" t="n">
        <v>65533</v>
      </c>
      <c r="E1247" s="7" t="n">
        <v>223</v>
      </c>
      <c r="F1247" s="7" t="n">
        <v>0</v>
      </c>
      <c r="G1247" s="7" t="n">
        <v>65533</v>
      </c>
      <c r="H1247" s="7" t="n">
        <v>259</v>
      </c>
      <c r="I1247" s="7" t="s">
        <v>18</v>
      </c>
      <c r="J1247" s="7" t="n">
        <v>-45</v>
      </c>
      <c r="K1247" s="7" t="n">
        <v>17</v>
      </c>
      <c r="L1247" s="7" t="n">
        <v>-102</v>
      </c>
      <c r="M1247" s="7" t="n">
        <v>0</v>
      </c>
      <c r="N1247" s="7" t="n">
        <v>1119092736</v>
      </c>
      <c r="O1247" s="7" t="n">
        <v>0</v>
      </c>
      <c r="P1247" s="7" t="n">
        <v>1</v>
      </c>
      <c r="Q1247" s="7" t="n">
        <v>1</v>
      </c>
      <c r="R1247" s="7" t="n">
        <v>1</v>
      </c>
      <c r="S1247" s="7" t="n">
        <v>100</v>
      </c>
    </row>
    <row r="1248" spans="1:19">
      <c r="A1248" t="s">
        <v>4</v>
      </c>
      <c r="B1248" s="4" t="s">
        <v>5</v>
      </c>
      <c r="C1248" s="4" t="s">
        <v>12</v>
      </c>
      <c r="D1248" s="4" t="s">
        <v>10</v>
      </c>
      <c r="E1248" s="4" t="s">
        <v>6</v>
      </c>
      <c r="F1248" s="4" t="s">
        <v>6</v>
      </c>
      <c r="G1248" s="4" t="s">
        <v>12</v>
      </c>
    </row>
    <row r="1249" spans="1:19">
      <c r="A1249" t="n">
        <v>12380</v>
      </c>
      <c r="B1249" s="48" t="n">
        <v>32</v>
      </c>
      <c r="C1249" s="7" t="n">
        <v>0</v>
      </c>
      <c r="D1249" s="7" t="n">
        <v>65533</v>
      </c>
      <c r="E1249" s="7" t="s">
        <v>137</v>
      </c>
      <c r="F1249" s="7" t="s">
        <v>154</v>
      </c>
      <c r="G1249" s="7" t="n">
        <v>1</v>
      </c>
    </row>
    <row r="1250" spans="1:19">
      <c r="A1250" t="s">
        <v>4</v>
      </c>
      <c r="B1250" s="4" t="s">
        <v>5</v>
      </c>
      <c r="C1250" s="4" t="s">
        <v>12</v>
      </c>
      <c r="D1250" s="4" t="s">
        <v>10</v>
      </c>
      <c r="E1250" s="4" t="s">
        <v>6</v>
      </c>
      <c r="F1250" s="4" t="s">
        <v>6</v>
      </c>
      <c r="G1250" s="4" t="s">
        <v>12</v>
      </c>
    </row>
    <row r="1251" spans="1:19">
      <c r="A1251" t="n">
        <v>12400</v>
      </c>
      <c r="B1251" s="48" t="n">
        <v>32</v>
      </c>
      <c r="C1251" s="7" t="n">
        <v>0</v>
      </c>
      <c r="D1251" s="7" t="n">
        <v>65533</v>
      </c>
      <c r="E1251" s="7" t="s">
        <v>137</v>
      </c>
      <c r="F1251" s="7" t="s">
        <v>155</v>
      </c>
      <c r="G1251" s="7" t="n">
        <v>0</v>
      </c>
    </row>
    <row r="1252" spans="1:19">
      <c r="A1252" t="s">
        <v>4</v>
      </c>
      <c r="B1252" s="4" t="s">
        <v>5</v>
      </c>
      <c r="C1252" s="4" t="s">
        <v>10</v>
      </c>
    </row>
    <row r="1253" spans="1:19">
      <c r="A1253" t="n">
        <v>12420</v>
      </c>
      <c r="B1253" s="37" t="n">
        <v>16</v>
      </c>
      <c r="C1253" s="7" t="n">
        <v>3000</v>
      </c>
    </row>
    <row r="1254" spans="1:19">
      <c r="A1254" t="s">
        <v>4</v>
      </c>
      <c r="B1254" s="4" t="s">
        <v>5</v>
      </c>
      <c r="C1254" s="4" t="s">
        <v>12</v>
      </c>
      <c r="D1254" s="4" t="s">
        <v>10</v>
      </c>
      <c r="E1254" s="4" t="s">
        <v>29</v>
      </c>
      <c r="F1254" s="4" t="s">
        <v>10</v>
      </c>
      <c r="G1254" s="4" t="s">
        <v>9</v>
      </c>
      <c r="H1254" s="4" t="s">
        <v>9</v>
      </c>
      <c r="I1254" s="4" t="s">
        <v>10</v>
      </c>
      <c r="J1254" s="4" t="s">
        <v>10</v>
      </c>
      <c r="K1254" s="4" t="s">
        <v>9</v>
      </c>
      <c r="L1254" s="4" t="s">
        <v>9</v>
      </c>
      <c r="M1254" s="4" t="s">
        <v>9</v>
      </c>
      <c r="N1254" s="4" t="s">
        <v>9</v>
      </c>
      <c r="O1254" s="4" t="s">
        <v>6</v>
      </c>
    </row>
    <row r="1255" spans="1:19">
      <c r="A1255" t="n">
        <v>12423</v>
      </c>
      <c r="B1255" s="11" t="n">
        <v>50</v>
      </c>
      <c r="C1255" s="7" t="n">
        <v>0</v>
      </c>
      <c r="D1255" s="7" t="n">
        <v>13250</v>
      </c>
      <c r="E1255" s="7" t="n">
        <v>1</v>
      </c>
      <c r="F1255" s="7" t="n">
        <v>0</v>
      </c>
      <c r="G1255" s="7" t="n">
        <v>0</v>
      </c>
      <c r="H1255" s="7" t="n">
        <v>-1061158912</v>
      </c>
      <c r="I1255" s="7" t="n">
        <v>0</v>
      </c>
      <c r="J1255" s="7" t="n">
        <v>65533</v>
      </c>
      <c r="K1255" s="7" t="n">
        <v>0</v>
      </c>
      <c r="L1255" s="7" t="n">
        <v>0</v>
      </c>
      <c r="M1255" s="7" t="n">
        <v>0</v>
      </c>
      <c r="N1255" s="7" t="n">
        <v>0</v>
      </c>
      <c r="O1255" s="7" t="s">
        <v>18</v>
      </c>
    </row>
    <row r="1256" spans="1:19">
      <c r="A1256" t="s">
        <v>4</v>
      </c>
      <c r="B1256" s="4" t="s">
        <v>5</v>
      </c>
      <c r="C1256" s="4" t="s">
        <v>12</v>
      </c>
      <c r="D1256" s="4" t="s">
        <v>10</v>
      </c>
      <c r="E1256" s="4" t="s">
        <v>10</v>
      </c>
    </row>
    <row r="1257" spans="1:19">
      <c r="A1257" t="n">
        <v>12462</v>
      </c>
      <c r="B1257" s="11" t="n">
        <v>50</v>
      </c>
      <c r="C1257" s="7" t="n">
        <v>1</v>
      </c>
      <c r="D1257" s="7" t="n">
        <v>13216</v>
      </c>
      <c r="E1257" s="7" t="n">
        <v>500</v>
      </c>
    </row>
    <row r="1258" spans="1:19">
      <c r="A1258" t="s">
        <v>4</v>
      </c>
      <c r="B1258" s="4" t="s">
        <v>5</v>
      </c>
      <c r="C1258" s="4" t="s">
        <v>12</v>
      </c>
      <c r="D1258" s="4" t="s">
        <v>10</v>
      </c>
      <c r="E1258" s="4" t="s">
        <v>10</v>
      </c>
    </row>
    <row r="1259" spans="1:19">
      <c r="A1259" t="n">
        <v>12468</v>
      </c>
      <c r="B1259" s="11" t="n">
        <v>50</v>
      </c>
      <c r="C1259" s="7" t="n">
        <v>1</v>
      </c>
      <c r="D1259" s="7" t="n">
        <v>4337</v>
      </c>
      <c r="E1259" s="7" t="n">
        <v>500</v>
      </c>
    </row>
    <row r="1260" spans="1:19">
      <c r="A1260" t="s">
        <v>4</v>
      </c>
      <c r="B1260" s="4" t="s">
        <v>5</v>
      </c>
      <c r="C1260" s="4" t="s">
        <v>10</v>
      </c>
    </row>
    <row r="1261" spans="1:19">
      <c r="A1261" t="n">
        <v>12474</v>
      </c>
      <c r="B1261" s="20" t="n">
        <v>12</v>
      </c>
      <c r="C1261" s="7" t="n">
        <v>11039</v>
      </c>
    </row>
    <row r="1262" spans="1:19">
      <c r="A1262" t="s">
        <v>4</v>
      </c>
      <c r="B1262" s="4" t="s">
        <v>5</v>
      </c>
      <c r="C1262" s="4" t="s">
        <v>12</v>
      </c>
    </row>
    <row r="1263" spans="1:19">
      <c r="A1263" t="n">
        <v>12477</v>
      </c>
      <c r="B1263" s="43" t="n">
        <v>23</v>
      </c>
      <c r="C1263" s="7" t="n">
        <v>21</v>
      </c>
    </row>
    <row r="1264" spans="1:19">
      <c r="A1264" t="s">
        <v>4</v>
      </c>
      <c r="B1264" s="4" t="s">
        <v>5</v>
      </c>
    </row>
    <row r="1265" spans="1:15">
      <c r="A1265" t="n">
        <v>12479</v>
      </c>
      <c r="B1265" s="5" t="n">
        <v>1</v>
      </c>
    </row>
    <row r="1266" spans="1:15" s="3" customFormat="1" customHeight="0">
      <c r="A1266" s="3" t="s">
        <v>2</v>
      </c>
      <c r="B1266" s="3" t="s">
        <v>157</v>
      </c>
    </row>
    <row r="1267" spans="1:15">
      <c r="A1267" t="s">
        <v>4</v>
      </c>
      <c r="B1267" s="4" t="s">
        <v>5</v>
      </c>
      <c r="C1267" s="4" t="s">
        <v>12</v>
      </c>
      <c r="D1267" s="14" t="s">
        <v>85</v>
      </c>
      <c r="E1267" s="4" t="s">
        <v>5</v>
      </c>
      <c r="F1267" s="4" t="s">
        <v>12</v>
      </c>
      <c r="G1267" s="4" t="s">
        <v>6</v>
      </c>
      <c r="H1267" s="14" t="s">
        <v>87</v>
      </c>
      <c r="I1267" s="4" t="s">
        <v>12</v>
      </c>
      <c r="J1267" s="4" t="s">
        <v>9</v>
      </c>
      <c r="K1267" s="4" t="s">
        <v>12</v>
      </c>
      <c r="L1267" s="4" t="s">
        <v>12</v>
      </c>
      <c r="M1267" s="4" t="s">
        <v>88</v>
      </c>
    </row>
    <row r="1268" spans="1:15">
      <c r="A1268" t="n">
        <v>12480</v>
      </c>
      <c r="B1268" s="13" t="n">
        <v>5</v>
      </c>
      <c r="C1268" s="7" t="n">
        <v>28</v>
      </c>
      <c r="D1268" s="14" t="s">
        <v>3</v>
      </c>
      <c r="E1268" s="10" t="n">
        <v>74</v>
      </c>
      <c r="F1268" s="7" t="n">
        <v>21</v>
      </c>
      <c r="G1268" s="7" t="s">
        <v>71</v>
      </c>
      <c r="H1268" s="14" t="s">
        <v>3</v>
      </c>
      <c r="I1268" s="7" t="n">
        <v>0</v>
      </c>
      <c r="J1268" s="7" t="n">
        <v>0</v>
      </c>
      <c r="K1268" s="7" t="n">
        <v>2</v>
      </c>
      <c r="L1268" s="7" t="n">
        <v>1</v>
      </c>
      <c r="M1268" s="16" t="n">
        <f t="normal" ca="1">A1316</f>
        <v>0</v>
      </c>
    </row>
    <row r="1269" spans="1:15">
      <c r="A1269" t="s">
        <v>4</v>
      </c>
      <c r="B1269" s="4" t="s">
        <v>5</v>
      </c>
      <c r="C1269" s="4" t="s">
        <v>12</v>
      </c>
      <c r="D1269" s="4" t="s">
        <v>10</v>
      </c>
    </row>
    <row r="1270" spans="1:15">
      <c r="A1270" t="n">
        <v>12506</v>
      </c>
      <c r="B1270" s="26" t="n">
        <v>22</v>
      </c>
      <c r="C1270" s="7" t="n">
        <v>21</v>
      </c>
      <c r="D1270" s="7" t="n">
        <v>0</v>
      </c>
    </row>
    <row r="1271" spans="1:15">
      <c r="A1271" t="s">
        <v>4</v>
      </c>
      <c r="B1271" s="4" t="s">
        <v>5</v>
      </c>
      <c r="C1271" s="4" t="s">
        <v>12</v>
      </c>
      <c r="D1271" s="4" t="s">
        <v>10</v>
      </c>
      <c r="E1271" s="4" t="s">
        <v>10</v>
      </c>
      <c r="F1271" s="4" t="s">
        <v>10</v>
      </c>
      <c r="G1271" s="4" t="s">
        <v>10</v>
      </c>
      <c r="H1271" s="4" t="s">
        <v>10</v>
      </c>
      <c r="I1271" s="4" t="s">
        <v>6</v>
      </c>
      <c r="J1271" s="4" t="s">
        <v>29</v>
      </c>
      <c r="K1271" s="4" t="s">
        <v>29</v>
      </c>
      <c r="L1271" s="4" t="s">
        <v>29</v>
      </c>
      <c r="M1271" s="4" t="s">
        <v>9</v>
      </c>
      <c r="N1271" s="4" t="s">
        <v>9</v>
      </c>
      <c r="O1271" s="4" t="s">
        <v>29</v>
      </c>
      <c r="P1271" s="4" t="s">
        <v>29</v>
      </c>
      <c r="Q1271" s="4" t="s">
        <v>29</v>
      </c>
      <c r="R1271" s="4" t="s">
        <v>29</v>
      </c>
      <c r="S1271" s="4" t="s">
        <v>12</v>
      </c>
    </row>
    <row r="1272" spans="1:15">
      <c r="A1272" t="n">
        <v>12510</v>
      </c>
      <c r="B1272" s="9" t="n">
        <v>39</v>
      </c>
      <c r="C1272" s="7" t="n">
        <v>12</v>
      </c>
      <c r="D1272" s="7" t="n">
        <v>65533</v>
      </c>
      <c r="E1272" s="7" t="n">
        <v>222</v>
      </c>
      <c r="F1272" s="7" t="n">
        <v>0</v>
      </c>
      <c r="G1272" s="7" t="n">
        <v>65533</v>
      </c>
      <c r="H1272" s="7" t="n">
        <v>259</v>
      </c>
      <c r="I1272" s="7" t="s">
        <v>18</v>
      </c>
      <c r="J1272" s="7" t="n">
        <v>-4</v>
      </c>
      <c r="K1272" s="7" t="n">
        <v>21</v>
      </c>
      <c r="L1272" s="7" t="n">
        <v>-126</v>
      </c>
      <c r="M1272" s="7" t="n">
        <v>0</v>
      </c>
      <c r="N1272" s="7" t="n">
        <v>0</v>
      </c>
      <c r="O1272" s="7" t="n">
        <v>0</v>
      </c>
      <c r="P1272" s="7" t="n">
        <v>1</v>
      </c>
      <c r="Q1272" s="7" t="n">
        <v>1</v>
      </c>
      <c r="R1272" s="7" t="n">
        <v>1</v>
      </c>
      <c r="S1272" s="7" t="n">
        <v>100</v>
      </c>
    </row>
    <row r="1273" spans="1:15">
      <c r="A1273" t="s">
        <v>4</v>
      </c>
      <c r="B1273" s="4" t="s">
        <v>5</v>
      </c>
      <c r="C1273" s="4" t="s">
        <v>10</v>
      </c>
    </row>
    <row r="1274" spans="1:15">
      <c r="A1274" t="n">
        <v>12560</v>
      </c>
      <c r="B1274" s="37" t="n">
        <v>16</v>
      </c>
      <c r="C1274" s="7" t="n">
        <v>1000</v>
      </c>
    </row>
    <row r="1275" spans="1:15">
      <c r="A1275" t="s">
        <v>4</v>
      </c>
      <c r="B1275" s="4" t="s">
        <v>5</v>
      </c>
      <c r="C1275" s="4" t="s">
        <v>6</v>
      </c>
      <c r="D1275" s="4" t="s">
        <v>6</v>
      </c>
    </row>
    <row r="1276" spans="1:15">
      <c r="A1276" t="n">
        <v>12563</v>
      </c>
      <c r="B1276" s="38" t="n">
        <v>70</v>
      </c>
      <c r="C1276" s="7" t="s">
        <v>158</v>
      </c>
      <c r="D1276" s="7" t="s">
        <v>136</v>
      </c>
    </row>
    <row r="1277" spans="1:15">
      <c r="A1277" t="s">
        <v>4</v>
      </c>
      <c r="B1277" s="4" t="s">
        <v>5</v>
      </c>
      <c r="C1277" s="4" t="s">
        <v>12</v>
      </c>
      <c r="D1277" s="4" t="s">
        <v>10</v>
      </c>
      <c r="E1277" s="4" t="s">
        <v>10</v>
      </c>
      <c r="F1277" s="4" t="s">
        <v>10</v>
      </c>
      <c r="G1277" s="4" t="s">
        <v>10</v>
      </c>
      <c r="H1277" s="4" t="s">
        <v>10</v>
      </c>
      <c r="I1277" s="4" t="s">
        <v>6</v>
      </c>
      <c r="J1277" s="4" t="s">
        <v>29</v>
      </c>
      <c r="K1277" s="4" t="s">
        <v>29</v>
      </c>
      <c r="L1277" s="4" t="s">
        <v>29</v>
      </c>
      <c r="M1277" s="4" t="s">
        <v>9</v>
      </c>
      <c r="N1277" s="4" t="s">
        <v>9</v>
      </c>
      <c r="O1277" s="4" t="s">
        <v>29</v>
      </c>
      <c r="P1277" s="4" t="s">
        <v>29</v>
      </c>
      <c r="Q1277" s="4" t="s">
        <v>29</v>
      </c>
      <c r="R1277" s="4" t="s">
        <v>29</v>
      </c>
      <c r="S1277" s="4" t="s">
        <v>12</v>
      </c>
    </row>
    <row r="1278" spans="1:15">
      <c r="A1278" t="n">
        <v>12577</v>
      </c>
      <c r="B1278" s="9" t="n">
        <v>39</v>
      </c>
      <c r="C1278" s="7" t="n">
        <v>12</v>
      </c>
      <c r="D1278" s="7" t="n">
        <v>65533</v>
      </c>
      <c r="E1278" s="7" t="n">
        <v>223</v>
      </c>
      <c r="F1278" s="7" t="n">
        <v>0</v>
      </c>
      <c r="G1278" s="7" t="n">
        <v>65533</v>
      </c>
      <c r="H1278" s="7" t="n">
        <v>259</v>
      </c>
      <c r="I1278" s="7" t="s">
        <v>18</v>
      </c>
      <c r="J1278" s="7" t="n">
        <v>-4</v>
      </c>
      <c r="K1278" s="7" t="n">
        <v>17</v>
      </c>
      <c r="L1278" s="7" t="n">
        <v>-127</v>
      </c>
      <c r="M1278" s="7" t="n">
        <v>0</v>
      </c>
      <c r="N1278" s="7" t="n">
        <v>0</v>
      </c>
      <c r="O1278" s="7" t="n">
        <v>0</v>
      </c>
      <c r="P1278" s="7" t="n">
        <v>1</v>
      </c>
      <c r="Q1278" s="7" t="n">
        <v>1</v>
      </c>
      <c r="R1278" s="7" t="n">
        <v>1</v>
      </c>
      <c r="S1278" s="7" t="n">
        <v>100</v>
      </c>
    </row>
    <row r="1279" spans="1:15">
      <c r="A1279" t="s">
        <v>4</v>
      </c>
      <c r="B1279" s="4" t="s">
        <v>5</v>
      </c>
      <c r="C1279" s="4" t="s">
        <v>12</v>
      </c>
      <c r="D1279" s="4" t="s">
        <v>29</v>
      </c>
      <c r="E1279" s="4" t="s">
        <v>29</v>
      </c>
      <c r="F1279" s="4" t="s">
        <v>29</v>
      </c>
    </row>
    <row r="1280" spans="1:15">
      <c r="A1280" t="n">
        <v>12627</v>
      </c>
      <c r="B1280" s="46" t="n">
        <v>45</v>
      </c>
      <c r="C1280" s="7" t="n">
        <v>9</v>
      </c>
      <c r="D1280" s="7" t="n">
        <v>0.0500000007450581</v>
      </c>
      <c r="E1280" s="7" t="n">
        <v>0.0500000007450581</v>
      </c>
      <c r="F1280" s="7" t="n">
        <v>3.5</v>
      </c>
    </row>
    <row r="1281" spans="1:19">
      <c r="A1281" t="s">
        <v>4</v>
      </c>
      <c r="B1281" s="4" t="s">
        <v>5</v>
      </c>
      <c r="C1281" s="4" t="s">
        <v>12</v>
      </c>
      <c r="D1281" s="4" t="s">
        <v>10</v>
      </c>
      <c r="E1281" s="4" t="s">
        <v>29</v>
      </c>
      <c r="F1281" s="4" t="s">
        <v>10</v>
      </c>
      <c r="G1281" s="4" t="s">
        <v>9</v>
      </c>
      <c r="H1281" s="4" t="s">
        <v>9</v>
      </c>
      <c r="I1281" s="4" t="s">
        <v>10</v>
      </c>
      <c r="J1281" s="4" t="s">
        <v>10</v>
      </c>
      <c r="K1281" s="4" t="s">
        <v>9</v>
      </c>
      <c r="L1281" s="4" t="s">
        <v>9</v>
      </c>
      <c r="M1281" s="4" t="s">
        <v>9</v>
      </c>
      <c r="N1281" s="4" t="s">
        <v>9</v>
      </c>
      <c r="O1281" s="4" t="s">
        <v>6</v>
      </c>
    </row>
    <row r="1282" spans="1:19">
      <c r="A1282" t="n">
        <v>12641</v>
      </c>
      <c r="B1282" s="11" t="n">
        <v>50</v>
      </c>
      <c r="C1282" s="7" t="n">
        <v>0</v>
      </c>
      <c r="D1282" s="7" t="n">
        <v>13250</v>
      </c>
      <c r="E1282" s="7" t="n">
        <v>1</v>
      </c>
      <c r="F1282" s="7" t="n">
        <v>0</v>
      </c>
      <c r="G1282" s="7" t="n">
        <v>0</v>
      </c>
      <c r="H1282" s="7" t="n">
        <v>-1061158912</v>
      </c>
      <c r="I1282" s="7" t="n">
        <v>0</v>
      </c>
      <c r="J1282" s="7" t="n">
        <v>65533</v>
      </c>
      <c r="K1282" s="7" t="n">
        <v>0</v>
      </c>
      <c r="L1282" s="7" t="n">
        <v>0</v>
      </c>
      <c r="M1282" s="7" t="n">
        <v>0</v>
      </c>
      <c r="N1282" s="7" t="n">
        <v>0</v>
      </c>
      <c r="O1282" s="7" t="s">
        <v>18</v>
      </c>
    </row>
    <row r="1283" spans="1:19">
      <c r="A1283" t="s">
        <v>4</v>
      </c>
      <c r="B1283" s="4" t="s">
        <v>5</v>
      </c>
      <c r="C1283" s="4" t="s">
        <v>12</v>
      </c>
      <c r="D1283" s="4" t="s">
        <v>10</v>
      </c>
      <c r="E1283" s="4" t="s">
        <v>29</v>
      </c>
      <c r="F1283" s="4" t="s">
        <v>10</v>
      </c>
      <c r="G1283" s="4" t="s">
        <v>9</v>
      </c>
      <c r="H1283" s="4" t="s">
        <v>9</v>
      </c>
      <c r="I1283" s="4" t="s">
        <v>10</v>
      </c>
      <c r="J1283" s="4" t="s">
        <v>10</v>
      </c>
      <c r="K1283" s="4" t="s">
        <v>9</v>
      </c>
      <c r="L1283" s="4" t="s">
        <v>9</v>
      </c>
      <c r="M1283" s="4" t="s">
        <v>9</v>
      </c>
      <c r="N1283" s="4" t="s">
        <v>9</v>
      </c>
      <c r="O1283" s="4" t="s">
        <v>6</v>
      </c>
    </row>
    <row r="1284" spans="1:19">
      <c r="A1284" t="n">
        <v>12680</v>
      </c>
      <c r="B1284" s="11" t="n">
        <v>50</v>
      </c>
      <c r="C1284" s="7" t="n">
        <v>0</v>
      </c>
      <c r="D1284" s="7" t="n">
        <v>13216</v>
      </c>
      <c r="E1284" s="7" t="n">
        <v>1</v>
      </c>
      <c r="F1284" s="7" t="n">
        <v>0</v>
      </c>
      <c r="G1284" s="7" t="n">
        <v>0</v>
      </c>
      <c r="H1284" s="7" t="n">
        <v>-1069547520</v>
      </c>
      <c r="I1284" s="7" t="n">
        <v>0</v>
      </c>
      <c r="J1284" s="7" t="n">
        <v>65533</v>
      </c>
      <c r="K1284" s="7" t="n">
        <v>0</v>
      </c>
      <c r="L1284" s="7" t="n">
        <v>0</v>
      </c>
      <c r="M1284" s="7" t="n">
        <v>0</v>
      </c>
      <c r="N1284" s="7" t="n">
        <v>0</v>
      </c>
      <c r="O1284" s="7" t="s">
        <v>18</v>
      </c>
    </row>
    <row r="1285" spans="1:19">
      <c r="A1285" t="s">
        <v>4</v>
      </c>
      <c r="B1285" s="4" t="s">
        <v>5</v>
      </c>
      <c r="C1285" s="4" t="s">
        <v>12</v>
      </c>
      <c r="D1285" s="4" t="s">
        <v>10</v>
      </c>
      <c r="E1285" s="4" t="s">
        <v>29</v>
      </c>
      <c r="F1285" s="4" t="s">
        <v>10</v>
      </c>
      <c r="G1285" s="4" t="s">
        <v>9</v>
      </c>
      <c r="H1285" s="4" t="s">
        <v>9</v>
      </c>
      <c r="I1285" s="4" t="s">
        <v>10</v>
      </c>
      <c r="J1285" s="4" t="s">
        <v>10</v>
      </c>
      <c r="K1285" s="4" t="s">
        <v>9</v>
      </c>
      <c r="L1285" s="4" t="s">
        <v>9</v>
      </c>
      <c r="M1285" s="4" t="s">
        <v>9</v>
      </c>
      <c r="N1285" s="4" t="s">
        <v>9</v>
      </c>
      <c r="O1285" s="4" t="s">
        <v>6</v>
      </c>
    </row>
    <row r="1286" spans="1:19">
      <c r="A1286" t="n">
        <v>12719</v>
      </c>
      <c r="B1286" s="11" t="n">
        <v>50</v>
      </c>
      <c r="C1286" s="7" t="n">
        <v>0</v>
      </c>
      <c r="D1286" s="7" t="n">
        <v>4337</v>
      </c>
      <c r="E1286" s="7" t="n">
        <v>0.600000023841858</v>
      </c>
      <c r="F1286" s="7" t="n">
        <v>300</v>
      </c>
      <c r="G1286" s="7" t="n">
        <v>0</v>
      </c>
      <c r="H1286" s="7" t="n">
        <v>-1052770304</v>
      </c>
      <c r="I1286" s="7" t="n">
        <v>0</v>
      </c>
      <c r="J1286" s="7" t="n">
        <v>65533</v>
      </c>
      <c r="K1286" s="7" t="n">
        <v>0</v>
      </c>
      <c r="L1286" s="7" t="n">
        <v>0</v>
      </c>
      <c r="M1286" s="7" t="n">
        <v>0</v>
      </c>
      <c r="N1286" s="7" t="n">
        <v>0</v>
      </c>
      <c r="O1286" s="7" t="s">
        <v>18</v>
      </c>
    </row>
    <row r="1287" spans="1:19">
      <c r="A1287" t="s">
        <v>4</v>
      </c>
      <c r="B1287" s="4" t="s">
        <v>5</v>
      </c>
      <c r="C1287" s="4" t="s">
        <v>10</v>
      </c>
    </row>
    <row r="1288" spans="1:19">
      <c r="A1288" t="n">
        <v>12758</v>
      </c>
      <c r="B1288" s="37" t="n">
        <v>16</v>
      </c>
      <c r="C1288" s="7" t="n">
        <v>600</v>
      </c>
    </row>
    <row r="1289" spans="1:19">
      <c r="A1289" t="s">
        <v>4</v>
      </c>
      <c r="B1289" s="4" t="s">
        <v>5</v>
      </c>
      <c r="C1289" s="4" t="s">
        <v>12</v>
      </c>
      <c r="D1289" s="4" t="s">
        <v>10</v>
      </c>
      <c r="E1289" s="4" t="s">
        <v>29</v>
      </c>
    </row>
    <row r="1290" spans="1:19">
      <c r="A1290" t="n">
        <v>12761</v>
      </c>
      <c r="B1290" s="33" t="n">
        <v>58</v>
      </c>
      <c r="C1290" s="7" t="n">
        <v>101</v>
      </c>
      <c r="D1290" s="7" t="n">
        <v>400</v>
      </c>
      <c r="E1290" s="7" t="n">
        <v>1</v>
      </c>
    </row>
    <row r="1291" spans="1:19">
      <c r="A1291" t="s">
        <v>4</v>
      </c>
      <c r="B1291" s="4" t="s">
        <v>5</v>
      </c>
      <c r="C1291" s="4" t="s">
        <v>12</v>
      </c>
      <c r="D1291" s="4" t="s">
        <v>10</v>
      </c>
    </row>
    <row r="1292" spans="1:19">
      <c r="A1292" t="n">
        <v>12769</v>
      </c>
      <c r="B1292" s="33" t="n">
        <v>58</v>
      </c>
      <c r="C1292" s="7" t="n">
        <v>254</v>
      </c>
      <c r="D1292" s="7" t="n">
        <v>0</v>
      </c>
    </row>
    <row r="1293" spans="1:19">
      <c r="A1293" t="s">
        <v>4</v>
      </c>
      <c r="B1293" s="4" t="s">
        <v>5</v>
      </c>
      <c r="C1293" s="4" t="s">
        <v>10</v>
      </c>
      <c r="D1293" s="4" t="s">
        <v>29</v>
      </c>
      <c r="E1293" s="4" t="s">
        <v>29</v>
      </c>
      <c r="F1293" s="4" t="s">
        <v>29</v>
      </c>
      <c r="G1293" s="4" t="s">
        <v>29</v>
      </c>
    </row>
    <row r="1294" spans="1:19">
      <c r="A1294" t="n">
        <v>12773</v>
      </c>
      <c r="B1294" s="47" t="n">
        <v>46</v>
      </c>
      <c r="C1294" s="7" t="n">
        <v>61456</v>
      </c>
      <c r="D1294" s="7" t="n">
        <v>-4</v>
      </c>
      <c r="E1294" s="7" t="n">
        <v>20</v>
      </c>
      <c r="F1294" s="7" t="n">
        <v>-118</v>
      </c>
      <c r="G1294" s="7" t="n">
        <v>180</v>
      </c>
    </row>
    <row r="1295" spans="1:19">
      <c r="A1295" t="s">
        <v>4</v>
      </c>
      <c r="B1295" s="4" t="s">
        <v>5</v>
      </c>
      <c r="C1295" s="4" t="s">
        <v>12</v>
      </c>
      <c r="D1295" s="4" t="s">
        <v>10</v>
      </c>
    </row>
    <row r="1296" spans="1:19">
      <c r="A1296" t="n">
        <v>12792</v>
      </c>
      <c r="B1296" s="33" t="n">
        <v>58</v>
      </c>
      <c r="C1296" s="7" t="n">
        <v>255</v>
      </c>
      <c r="D1296" s="7" t="n">
        <v>0</v>
      </c>
    </row>
    <row r="1297" spans="1:15">
      <c r="A1297" t="s">
        <v>4</v>
      </c>
      <c r="B1297" s="4" t="s">
        <v>5</v>
      </c>
      <c r="C1297" s="4" t="s">
        <v>12</v>
      </c>
      <c r="D1297" s="4" t="s">
        <v>10</v>
      </c>
      <c r="E1297" s="4" t="s">
        <v>10</v>
      </c>
      <c r="F1297" s="4" t="s">
        <v>10</v>
      </c>
      <c r="G1297" s="4" t="s">
        <v>10</v>
      </c>
      <c r="H1297" s="4" t="s">
        <v>10</v>
      </c>
      <c r="I1297" s="4" t="s">
        <v>6</v>
      </c>
      <c r="J1297" s="4" t="s">
        <v>29</v>
      </c>
      <c r="K1297" s="4" t="s">
        <v>29</v>
      </c>
      <c r="L1297" s="4" t="s">
        <v>29</v>
      </c>
      <c r="M1297" s="4" t="s">
        <v>9</v>
      </c>
      <c r="N1297" s="4" t="s">
        <v>9</v>
      </c>
      <c r="O1297" s="4" t="s">
        <v>29</v>
      </c>
      <c r="P1297" s="4" t="s">
        <v>29</v>
      </c>
      <c r="Q1297" s="4" t="s">
        <v>29</v>
      </c>
      <c r="R1297" s="4" t="s">
        <v>29</v>
      </c>
      <c r="S1297" s="4" t="s">
        <v>12</v>
      </c>
    </row>
    <row r="1298" spans="1:15">
      <c r="A1298" t="n">
        <v>12796</v>
      </c>
      <c r="B1298" s="9" t="n">
        <v>39</v>
      </c>
      <c r="C1298" s="7" t="n">
        <v>12</v>
      </c>
      <c r="D1298" s="7" t="n">
        <v>65533</v>
      </c>
      <c r="E1298" s="7" t="n">
        <v>223</v>
      </c>
      <c r="F1298" s="7" t="n">
        <v>0</v>
      </c>
      <c r="G1298" s="7" t="n">
        <v>65533</v>
      </c>
      <c r="H1298" s="7" t="n">
        <v>259</v>
      </c>
      <c r="I1298" s="7" t="s">
        <v>18</v>
      </c>
      <c r="J1298" s="7" t="n">
        <v>-4</v>
      </c>
      <c r="K1298" s="7" t="n">
        <v>17</v>
      </c>
      <c r="L1298" s="7" t="n">
        <v>-127</v>
      </c>
      <c r="M1298" s="7" t="n">
        <v>0</v>
      </c>
      <c r="N1298" s="7" t="n">
        <v>0</v>
      </c>
      <c r="O1298" s="7" t="n">
        <v>0</v>
      </c>
      <c r="P1298" s="7" t="n">
        <v>1</v>
      </c>
      <c r="Q1298" s="7" t="n">
        <v>1</v>
      </c>
      <c r="R1298" s="7" t="n">
        <v>1</v>
      </c>
      <c r="S1298" s="7" t="n">
        <v>100</v>
      </c>
    </row>
    <row r="1299" spans="1:15">
      <c r="A1299" t="s">
        <v>4</v>
      </c>
      <c r="B1299" s="4" t="s">
        <v>5</v>
      </c>
      <c r="C1299" s="4" t="s">
        <v>12</v>
      </c>
      <c r="D1299" s="4" t="s">
        <v>10</v>
      </c>
      <c r="E1299" s="4" t="s">
        <v>6</v>
      </c>
      <c r="F1299" s="4" t="s">
        <v>6</v>
      </c>
      <c r="G1299" s="4" t="s">
        <v>12</v>
      </c>
    </row>
    <row r="1300" spans="1:15">
      <c r="A1300" t="n">
        <v>12846</v>
      </c>
      <c r="B1300" s="48" t="n">
        <v>32</v>
      </c>
      <c r="C1300" s="7" t="n">
        <v>0</v>
      </c>
      <c r="D1300" s="7" t="n">
        <v>65533</v>
      </c>
      <c r="E1300" s="7" t="s">
        <v>137</v>
      </c>
      <c r="F1300" s="7" t="s">
        <v>159</v>
      </c>
      <c r="G1300" s="7" t="n">
        <v>0</v>
      </c>
    </row>
    <row r="1301" spans="1:15">
      <c r="A1301" t="s">
        <v>4</v>
      </c>
      <c r="B1301" s="4" t="s">
        <v>5</v>
      </c>
      <c r="C1301" s="4" t="s">
        <v>12</v>
      </c>
      <c r="D1301" s="4" t="s">
        <v>10</v>
      </c>
      <c r="E1301" s="4" t="s">
        <v>6</v>
      </c>
      <c r="F1301" s="4" t="s">
        <v>6</v>
      </c>
      <c r="G1301" s="4" t="s">
        <v>12</v>
      </c>
    </row>
    <row r="1302" spans="1:15">
      <c r="A1302" t="n">
        <v>12866</v>
      </c>
      <c r="B1302" s="48" t="n">
        <v>32</v>
      </c>
      <c r="C1302" s="7" t="n">
        <v>0</v>
      </c>
      <c r="D1302" s="7" t="n">
        <v>65533</v>
      </c>
      <c r="E1302" s="7" t="s">
        <v>137</v>
      </c>
      <c r="F1302" s="7" t="s">
        <v>160</v>
      </c>
      <c r="G1302" s="7" t="n">
        <v>1</v>
      </c>
    </row>
    <row r="1303" spans="1:15">
      <c r="A1303" t="s">
        <v>4</v>
      </c>
      <c r="B1303" s="4" t="s">
        <v>5</v>
      </c>
      <c r="C1303" s="4" t="s">
        <v>10</v>
      </c>
    </row>
    <row r="1304" spans="1:15">
      <c r="A1304" t="n">
        <v>12886</v>
      </c>
      <c r="B1304" s="37" t="n">
        <v>16</v>
      </c>
      <c r="C1304" s="7" t="n">
        <v>3000</v>
      </c>
    </row>
    <row r="1305" spans="1:15">
      <c r="A1305" t="s">
        <v>4</v>
      </c>
      <c r="B1305" s="4" t="s">
        <v>5</v>
      </c>
      <c r="C1305" s="4" t="s">
        <v>12</v>
      </c>
      <c r="D1305" s="4" t="s">
        <v>10</v>
      </c>
      <c r="E1305" s="4" t="s">
        <v>29</v>
      </c>
      <c r="F1305" s="4" t="s">
        <v>10</v>
      </c>
      <c r="G1305" s="4" t="s">
        <v>9</v>
      </c>
      <c r="H1305" s="4" t="s">
        <v>9</v>
      </c>
      <c r="I1305" s="4" t="s">
        <v>10</v>
      </c>
      <c r="J1305" s="4" t="s">
        <v>10</v>
      </c>
      <c r="K1305" s="4" t="s">
        <v>9</v>
      </c>
      <c r="L1305" s="4" t="s">
        <v>9</v>
      </c>
      <c r="M1305" s="4" t="s">
        <v>9</v>
      </c>
      <c r="N1305" s="4" t="s">
        <v>9</v>
      </c>
      <c r="O1305" s="4" t="s">
        <v>6</v>
      </c>
    </row>
    <row r="1306" spans="1:15">
      <c r="A1306" t="n">
        <v>12889</v>
      </c>
      <c r="B1306" s="11" t="n">
        <v>50</v>
      </c>
      <c r="C1306" s="7" t="n">
        <v>0</v>
      </c>
      <c r="D1306" s="7" t="n">
        <v>13250</v>
      </c>
      <c r="E1306" s="7" t="n">
        <v>1</v>
      </c>
      <c r="F1306" s="7" t="n">
        <v>0</v>
      </c>
      <c r="G1306" s="7" t="n">
        <v>0</v>
      </c>
      <c r="H1306" s="7" t="n">
        <v>-1061158912</v>
      </c>
      <c r="I1306" s="7" t="n">
        <v>0</v>
      </c>
      <c r="J1306" s="7" t="n">
        <v>65533</v>
      </c>
      <c r="K1306" s="7" t="n">
        <v>0</v>
      </c>
      <c r="L1306" s="7" t="n">
        <v>0</v>
      </c>
      <c r="M1306" s="7" t="n">
        <v>0</v>
      </c>
      <c r="N1306" s="7" t="n">
        <v>0</v>
      </c>
      <c r="O1306" s="7" t="s">
        <v>18</v>
      </c>
    </row>
    <row r="1307" spans="1:15">
      <c r="A1307" t="s">
        <v>4</v>
      </c>
      <c r="B1307" s="4" t="s">
        <v>5</v>
      </c>
      <c r="C1307" s="4" t="s">
        <v>12</v>
      </c>
      <c r="D1307" s="4" t="s">
        <v>10</v>
      </c>
      <c r="E1307" s="4" t="s">
        <v>10</v>
      </c>
    </row>
    <row r="1308" spans="1:15">
      <c r="A1308" t="n">
        <v>12928</v>
      </c>
      <c r="B1308" s="11" t="n">
        <v>50</v>
      </c>
      <c r="C1308" s="7" t="n">
        <v>1</v>
      </c>
      <c r="D1308" s="7" t="n">
        <v>13216</v>
      </c>
      <c r="E1308" s="7" t="n">
        <v>500</v>
      </c>
    </row>
    <row r="1309" spans="1:15">
      <c r="A1309" t="s">
        <v>4</v>
      </c>
      <c r="B1309" s="4" t="s">
        <v>5</v>
      </c>
      <c r="C1309" s="4" t="s">
        <v>12</v>
      </c>
      <c r="D1309" s="4" t="s">
        <v>10</v>
      </c>
      <c r="E1309" s="4" t="s">
        <v>10</v>
      </c>
    </row>
    <row r="1310" spans="1:15">
      <c r="A1310" t="n">
        <v>12934</v>
      </c>
      <c r="B1310" s="11" t="n">
        <v>50</v>
      </c>
      <c r="C1310" s="7" t="n">
        <v>1</v>
      </c>
      <c r="D1310" s="7" t="n">
        <v>4337</v>
      </c>
      <c r="E1310" s="7" t="n">
        <v>500</v>
      </c>
    </row>
    <row r="1311" spans="1:15">
      <c r="A1311" t="s">
        <v>4</v>
      </c>
      <c r="B1311" s="4" t="s">
        <v>5</v>
      </c>
      <c r="C1311" s="4" t="s">
        <v>10</v>
      </c>
    </row>
    <row r="1312" spans="1:15">
      <c r="A1312" t="n">
        <v>12940</v>
      </c>
      <c r="B1312" s="17" t="n">
        <v>13</v>
      </c>
      <c r="C1312" s="7" t="n">
        <v>11040</v>
      </c>
    </row>
    <row r="1313" spans="1:19">
      <c r="A1313" t="s">
        <v>4</v>
      </c>
      <c r="B1313" s="4" t="s">
        <v>5</v>
      </c>
      <c r="C1313" s="4" t="s">
        <v>12</v>
      </c>
    </row>
    <row r="1314" spans="1:19">
      <c r="A1314" t="n">
        <v>12943</v>
      </c>
      <c r="B1314" s="43" t="n">
        <v>23</v>
      </c>
      <c r="C1314" s="7" t="n">
        <v>21</v>
      </c>
    </row>
    <row r="1315" spans="1:19">
      <c r="A1315" t="s">
        <v>4</v>
      </c>
      <c r="B1315" s="4" t="s">
        <v>5</v>
      </c>
    </row>
    <row r="1316" spans="1:19">
      <c r="A1316" t="n">
        <v>12945</v>
      </c>
      <c r="B1316" s="5" t="n">
        <v>1</v>
      </c>
    </row>
    <row r="1317" spans="1:19" s="3" customFormat="1" customHeight="0">
      <c r="A1317" s="3" t="s">
        <v>2</v>
      </c>
      <c r="B1317" s="3" t="s">
        <v>161</v>
      </c>
    </row>
    <row r="1318" spans="1:19">
      <c r="A1318" t="s">
        <v>4</v>
      </c>
      <c r="B1318" s="4" t="s">
        <v>5</v>
      </c>
      <c r="C1318" s="4" t="s">
        <v>12</v>
      </c>
      <c r="D1318" s="14" t="s">
        <v>85</v>
      </c>
      <c r="E1318" s="4" t="s">
        <v>5</v>
      </c>
      <c r="F1318" s="4" t="s">
        <v>12</v>
      </c>
      <c r="G1318" s="4" t="s">
        <v>6</v>
      </c>
      <c r="H1318" s="14" t="s">
        <v>87</v>
      </c>
      <c r="I1318" s="4" t="s">
        <v>12</v>
      </c>
      <c r="J1318" s="4" t="s">
        <v>9</v>
      </c>
      <c r="K1318" s="4" t="s">
        <v>12</v>
      </c>
      <c r="L1318" s="4" t="s">
        <v>12</v>
      </c>
      <c r="M1318" s="4" t="s">
        <v>88</v>
      </c>
    </row>
    <row r="1319" spans="1:19">
      <c r="A1319" t="n">
        <v>12948</v>
      </c>
      <c r="B1319" s="13" t="n">
        <v>5</v>
      </c>
      <c r="C1319" s="7" t="n">
        <v>28</v>
      </c>
      <c r="D1319" s="14" t="s">
        <v>3</v>
      </c>
      <c r="E1319" s="10" t="n">
        <v>74</v>
      </c>
      <c r="F1319" s="7" t="n">
        <v>21</v>
      </c>
      <c r="G1319" s="7" t="s">
        <v>73</v>
      </c>
      <c r="H1319" s="14" t="s">
        <v>3</v>
      </c>
      <c r="I1319" s="7" t="n">
        <v>0</v>
      </c>
      <c r="J1319" s="7" t="n">
        <v>0</v>
      </c>
      <c r="K1319" s="7" t="n">
        <v>2</v>
      </c>
      <c r="L1319" s="7" t="n">
        <v>1</v>
      </c>
      <c r="M1319" s="16" t="n">
        <f t="normal" ca="1">A1367</f>
        <v>0</v>
      </c>
    </row>
    <row r="1320" spans="1:19">
      <c r="A1320" t="s">
        <v>4</v>
      </c>
      <c r="B1320" s="4" t="s">
        <v>5</v>
      </c>
      <c r="C1320" s="4" t="s">
        <v>12</v>
      </c>
      <c r="D1320" s="4" t="s">
        <v>10</v>
      </c>
    </row>
    <row r="1321" spans="1:19">
      <c r="A1321" t="n">
        <v>12974</v>
      </c>
      <c r="B1321" s="26" t="n">
        <v>22</v>
      </c>
      <c r="C1321" s="7" t="n">
        <v>21</v>
      </c>
      <c r="D1321" s="7" t="n">
        <v>0</v>
      </c>
    </row>
    <row r="1322" spans="1:19">
      <c r="A1322" t="s">
        <v>4</v>
      </c>
      <c r="B1322" s="4" t="s">
        <v>5</v>
      </c>
      <c r="C1322" s="4" t="s">
        <v>12</v>
      </c>
      <c r="D1322" s="4" t="s">
        <v>10</v>
      </c>
      <c r="E1322" s="4" t="s">
        <v>10</v>
      </c>
      <c r="F1322" s="4" t="s">
        <v>10</v>
      </c>
      <c r="G1322" s="4" t="s">
        <v>10</v>
      </c>
      <c r="H1322" s="4" t="s">
        <v>10</v>
      </c>
      <c r="I1322" s="4" t="s">
        <v>6</v>
      </c>
      <c r="J1322" s="4" t="s">
        <v>29</v>
      </c>
      <c r="K1322" s="4" t="s">
        <v>29</v>
      </c>
      <c r="L1322" s="4" t="s">
        <v>29</v>
      </c>
      <c r="M1322" s="4" t="s">
        <v>9</v>
      </c>
      <c r="N1322" s="4" t="s">
        <v>9</v>
      </c>
      <c r="O1322" s="4" t="s">
        <v>29</v>
      </c>
      <c r="P1322" s="4" t="s">
        <v>29</v>
      </c>
      <c r="Q1322" s="4" t="s">
        <v>29</v>
      </c>
      <c r="R1322" s="4" t="s">
        <v>29</v>
      </c>
      <c r="S1322" s="4" t="s">
        <v>12</v>
      </c>
    </row>
    <row r="1323" spans="1:19">
      <c r="A1323" t="n">
        <v>12978</v>
      </c>
      <c r="B1323" s="9" t="n">
        <v>39</v>
      </c>
      <c r="C1323" s="7" t="n">
        <v>12</v>
      </c>
      <c r="D1323" s="7" t="n">
        <v>65533</v>
      </c>
      <c r="E1323" s="7" t="n">
        <v>222</v>
      </c>
      <c r="F1323" s="7" t="n">
        <v>0</v>
      </c>
      <c r="G1323" s="7" t="n">
        <v>65533</v>
      </c>
      <c r="H1323" s="7" t="n">
        <v>259</v>
      </c>
      <c r="I1323" s="7" t="s">
        <v>18</v>
      </c>
      <c r="J1323" s="7" t="n">
        <v>-4</v>
      </c>
      <c r="K1323" s="7" t="n">
        <v>13</v>
      </c>
      <c r="L1323" s="7" t="n">
        <v>-126</v>
      </c>
      <c r="M1323" s="7" t="n">
        <v>0</v>
      </c>
      <c r="N1323" s="7" t="n">
        <v>0</v>
      </c>
      <c r="O1323" s="7" t="n">
        <v>0</v>
      </c>
      <c r="P1323" s="7" t="n">
        <v>1</v>
      </c>
      <c r="Q1323" s="7" t="n">
        <v>1</v>
      </c>
      <c r="R1323" s="7" t="n">
        <v>1</v>
      </c>
      <c r="S1323" s="7" t="n">
        <v>100</v>
      </c>
    </row>
    <row r="1324" spans="1:19">
      <c r="A1324" t="s">
        <v>4</v>
      </c>
      <c r="B1324" s="4" t="s">
        <v>5</v>
      </c>
      <c r="C1324" s="4" t="s">
        <v>10</v>
      </c>
    </row>
    <row r="1325" spans="1:19">
      <c r="A1325" t="n">
        <v>13028</v>
      </c>
      <c r="B1325" s="37" t="n">
        <v>16</v>
      </c>
      <c r="C1325" s="7" t="n">
        <v>1000</v>
      </c>
    </row>
    <row r="1326" spans="1:19">
      <c r="A1326" t="s">
        <v>4</v>
      </c>
      <c r="B1326" s="4" t="s">
        <v>5</v>
      </c>
      <c r="C1326" s="4" t="s">
        <v>6</v>
      </c>
      <c r="D1326" s="4" t="s">
        <v>6</v>
      </c>
    </row>
    <row r="1327" spans="1:19">
      <c r="A1327" t="n">
        <v>13031</v>
      </c>
      <c r="B1327" s="38" t="n">
        <v>70</v>
      </c>
      <c r="C1327" s="7" t="s">
        <v>158</v>
      </c>
      <c r="D1327" s="7" t="s">
        <v>141</v>
      </c>
    </row>
    <row r="1328" spans="1:19">
      <c r="A1328" t="s">
        <v>4</v>
      </c>
      <c r="B1328" s="4" t="s">
        <v>5</v>
      </c>
      <c r="C1328" s="4" t="s">
        <v>12</v>
      </c>
      <c r="D1328" s="4" t="s">
        <v>10</v>
      </c>
      <c r="E1328" s="4" t="s">
        <v>10</v>
      </c>
      <c r="F1328" s="4" t="s">
        <v>10</v>
      </c>
      <c r="G1328" s="4" t="s">
        <v>10</v>
      </c>
      <c r="H1328" s="4" t="s">
        <v>10</v>
      </c>
      <c r="I1328" s="4" t="s">
        <v>6</v>
      </c>
      <c r="J1328" s="4" t="s">
        <v>29</v>
      </c>
      <c r="K1328" s="4" t="s">
        <v>29</v>
      </c>
      <c r="L1328" s="4" t="s">
        <v>29</v>
      </c>
      <c r="M1328" s="4" t="s">
        <v>9</v>
      </c>
      <c r="N1328" s="4" t="s">
        <v>9</v>
      </c>
      <c r="O1328" s="4" t="s">
        <v>29</v>
      </c>
      <c r="P1328" s="4" t="s">
        <v>29</v>
      </c>
      <c r="Q1328" s="4" t="s">
        <v>29</v>
      </c>
      <c r="R1328" s="4" t="s">
        <v>29</v>
      </c>
      <c r="S1328" s="4" t="s">
        <v>12</v>
      </c>
    </row>
    <row r="1329" spans="1:19">
      <c r="A1329" t="n">
        <v>13043</v>
      </c>
      <c r="B1329" s="9" t="n">
        <v>39</v>
      </c>
      <c r="C1329" s="7" t="n">
        <v>12</v>
      </c>
      <c r="D1329" s="7" t="n">
        <v>65533</v>
      </c>
      <c r="E1329" s="7" t="n">
        <v>223</v>
      </c>
      <c r="F1329" s="7" t="n">
        <v>0</v>
      </c>
      <c r="G1329" s="7" t="n">
        <v>65533</v>
      </c>
      <c r="H1329" s="7" t="n">
        <v>259</v>
      </c>
      <c r="I1329" s="7" t="s">
        <v>18</v>
      </c>
      <c r="J1329" s="7" t="n">
        <v>-4</v>
      </c>
      <c r="K1329" s="7" t="n">
        <v>17</v>
      </c>
      <c r="L1329" s="7" t="n">
        <v>-127</v>
      </c>
      <c r="M1329" s="7" t="n">
        <v>0</v>
      </c>
      <c r="N1329" s="7" t="n">
        <v>0</v>
      </c>
      <c r="O1329" s="7" t="n">
        <v>0</v>
      </c>
      <c r="P1329" s="7" t="n">
        <v>1</v>
      </c>
      <c r="Q1329" s="7" t="n">
        <v>1</v>
      </c>
      <c r="R1329" s="7" t="n">
        <v>1</v>
      </c>
      <c r="S1329" s="7" t="n">
        <v>100</v>
      </c>
    </row>
    <row r="1330" spans="1:19">
      <c r="A1330" t="s">
        <v>4</v>
      </c>
      <c r="B1330" s="4" t="s">
        <v>5</v>
      </c>
      <c r="C1330" s="4" t="s">
        <v>12</v>
      </c>
      <c r="D1330" s="4" t="s">
        <v>29</v>
      </c>
      <c r="E1330" s="4" t="s">
        <v>29</v>
      </c>
      <c r="F1330" s="4" t="s">
        <v>29</v>
      </c>
    </row>
    <row r="1331" spans="1:19">
      <c r="A1331" t="n">
        <v>13093</v>
      </c>
      <c r="B1331" s="46" t="n">
        <v>45</v>
      </c>
      <c r="C1331" s="7" t="n">
        <v>9</v>
      </c>
      <c r="D1331" s="7" t="n">
        <v>0.0500000007450581</v>
      </c>
      <c r="E1331" s="7" t="n">
        <v>0.0500000007450581</v>
      </c>
      <c r="F1331" s="7" t="n">
        <v>3.5</v>
      </c>
    </row>
    <row r="1332" spans="1:19">
      <c r="A1332" t="s">
        <v>4</v>
      </c>
      <c r="B1332" s="4" t="s">
        <v>5</v>
      </c>
      <c r="C1332" s="4" t="s">
        <v>12</v>
      </c>
      <c r="D1332" s="4" t="s">
        <v>10</v>
      </c>
      <c r="E1332" s="4" t="s">
        <v>29</v>
      </c>
      <c r="F1332" s="4" t="s">
        <v>10</v>
      </c>
      <c r="G1332" s="4" t="s">
        <v>9</v>
      </c>
      <c r="H1332" s="4" t="s">
        <v>9</v>
      </c>
      <c r="I1332" s="4" t="s">
        <v>10</v>
      </c>
      <c r="J1332" s="4" t="s">
        <v>10</v>
      </c>
      <c r="K1332" s="4" t="s">
        <v>9</v>
      </c>
      <c r="L1332" s="4" t="s">
        <v>9</v>
      </c>
      <c r="M1332" s="4" t="s">
        <v>9</v>
      </c>
      <c r="N1332" s="4" t="s">
        <v>9</v>
      </c>
      <c r="O1332" s="4" t="s">
        <v>6</v>
      </c>
    </row>
    <row r="1333" spans="1:19">
      <c r="A1333" t="n">
        <v>13107</v>
      </c>
      <c r="B1333" s="11" t="n">
        <v>50</v>
      </c>
      <c r="C1333" s="7" t="n">
        <v>0</v>
      </c>
      <c r="D1333" s="7" t="n">
        <v>13250</v>
      </c>
      <c r="E1333" s="7" t="n">
        <v>1</v>
      </c>
      <c r="F1333" s="7" t="n">
        <v>0</v>
      </c>
      <c r="G1333" s="7" t="n">
        <v>0</v>
      </c>
      <c r="H1333" s="7" t="n">
        <v>-1061158912</v>
      </c>
      <c r="I1333" s="7" t="n">
        <v>0</v>
      </c>
      <c r="J1333" s="7" t="n">
        <v>65533</v>
      </c>
      <c r="K1333" s="7" t="n">
        <v>0</v>
      </c>
      <c r="L1333" s="7" t="n">
        <v>0</v>
      </c>
      <c r="M1333" s="7" t="n">
        <v>0</v>
      </c>
      <c r="N1333" s="7" t="n">
        <v>0</v>
      </c>
      <c r="O1333" s="7" t="s">
        <v>18</v>
      </c>
    </row>
    <row r="1334" spans="1:19">
      <c r="A1334" t="s">
        <v>4</v>
      </c>
      <c r="B1334" s="4" t="s">
        <v>5</v>
      </c>
      <c r="C1334" s="4" t="s">
        <v>12</v>
      </c>
      <c r="D1334" s="4" t="s">
        <v>10</v>
      </c>
      <c r="E1334" s="4" t="s">
        <v>29</v>
      </c>
      <c r="F1334" s="4" t="s">
        <v>10</v>
      </c>
      <c r="G1334" s="4" t="s">
        <v>9</v>
      </c>
      <c r="H1334" s="4" t="s">
        <v>9</v>
      </c>
      <c r="I1334" s="4" t="s">
        <v>10</v>
      </c>
      <c r="J1334" s="4" t="s">
        <v>10</v>
      </c>
      <c r="K1334" s="4" t="s">
        <v>9</v>
      </c>
      <c r="L1334" s="4" t="s">
        <v>9</v>
      </c>
      <c r="M1334" s="4" t="s">
        <v>9</v>
      </c>
      <c r="N1334" s="4" t="s">
        <v>9</v>
      </c>
      <c r="O1334" s="4" t="s">
        <v>6</v>
      </c>
    </row>
    <row r="1335" spans="1:19">
      <c r="A1335" t="n">
        <v>13146</v>
      </c>
      <c r="B1335" s="11" t="n">
        <v>50</v>
      </c>
      <c r="C1335" s="7" t="n">
        <v>0</v>
      </c>
      <c r="D1335" s="7" t="n">
        <v>13216</v>
      </c>
      <c r="E1335" s="7" t="n">
        <v>1</v>
      </c>
      <c r="F1335" s="7" t="n">
        <v>0</v>
      </c>
      <c r="G1335" s="7" t="n">
        <v>0</v>
      </c>
      <c r="H1335" s="7" t="n">
        <v>-1069547520</v>
      </c>
      <c r="I1335" s="7" t="n">
        <v>0</v>
      </c>
      <c r="J1335" s="7" t="n">
        <v>65533</v>
      </c>
      <c r="K1335" s="7" t="n">
        <v>0</v>
      </c>
      <c r="L1335" s="7" t="n">
        <v>0</v>
      </c>
      <c r="M1335" s="7" t="n">
        <v>0</v>
      </c>
      <c r="N1335" s="7" t="n">
        <v>0</v>
      </c>
      <c r="O1335" s="7" t="s">
        <v>18</v>
      </c>
    </row>
    <row r="1336" spans="1:19">
      <c r="A1336" t="s">
        <v>4</v>
      </c>
      <c r="B1336" s="4" t="s">
        <v>5</v>
      </c>
      <c r="C1336" s="4" t="s">
        <v>12</v>
      </c>
      <c r="D1336" s="4" t="s">
        <v>10</v>
      </c>
      <c r="E1336" s="4" t="s">
        <v>29</v>
      </c>
      <c r="F1336" s="4" t="s">
        <v>10</v>
      </c>
      <c r="G1336" s="4" t="s">
        <v>9</v>
      </c>
      <c r="H1336" s="4" t="s">
        <v>9</v>
      </c>
      <c r="I1336" s="4" t="s">
        <v>10</v>
      </c>
      <c r="J1336" s="4" t="s">
        <v>10</v>
      </c>
      <c r="K1336" s="4" t="s">
        <v>9</v>
      </c>
      <c r="L1336" s="4" t="s">
        <v>9</v>
      </c>
      <c r="M1336" s="4" t="s">
        <v>9</v>
      </c>
      <c r="N1336" s="4" t="s">
        <v>9</v>
      </c>
      <c r="O1336" s="4" t="s">
        <v>6</v>
      </c>
    </row>
    <row r="1337" spans="1:19">
      <c r="A1337" t="n">
        <v>13185</v>
      </c>
      <c r="B1337" s="11" t="n">
        <v>50</v>
      </c>
      <c r="C1337" s="7" t="n">
        <v>0</v>
      </c>
      <c r="D1337" s="7" t="n">
        <v>4337</v>
      </c>
      <c r="E1337" s="7" t="n">
        <v>0.600000023841858</v>
      </c>
      <c r="F1337" s="7" t="n">
        <v>300</v>
      </c>
      <c r="G1337" s="7" t="n">
        <v>0</v>
      </c>
      <c r="H1337" s="7" t="n">
        <v>-1052770304</v>
      </c>
      <c r="I1337" s="7" t="n">
        <v>0</v>
      </c>
      <c r="J1337" s="7" t="n">
        <v>65533</v>
      </c>
      <c r="K1337" s="7" t="n">
        <v>0</v>
      </c>
      <c r="L1337" s="7" t="n">
        <v>0</v>
      </c>
      <c r="M1337" s="7" t="n">
        <v>0</v>
      </c>
      <c r="N1337" s="7" t="n">
        <v>0</v>
      </c>
      <c r="O1337" s="7" t="s">
        <v>18</v>
      </c>
    </row>
    <row r="1338" spans="1:19">
      <c r="A1338" t="s">
        <v>4</v>
      </c>
      <c r="B1338" s="4" t="s">
        <v>5</v>
      </c>
      <c r="C1338" s="4" t="s">
        <v>10</v>
      </c>
    </row>
    <row r="1339" spans="1:19">
      <c r="A1339" t="n">
        <v>13224</v>
      </c>
      <c r="B1339" s="37" t="n">
        <v>16</v>
      </c>
      <c r="C1339" s="7" t="n">
        <v>600</v>
      </c>
    </row>
    <row r="1340" spans="1:19">
      <c r="A1340" t="s">
        <v>4</v>
      </c>
      <c r="B1340" s="4" t="s">
        <v>5</v>
      </c>
      <c r="C1340" s="4" t="s">
        <v>12</v>
      </c>
      <c r="D1340" s="4" t="s">
        <v>10</v>
      </c>
      <c r="E1340" s="4" t="s">
        <v>29</v>
      </c>
    </row>
    <row r="1341" spans="1:19">
      <c r="A1341" t="n">
        <v>13227</v>
      </c>
      <c r="B1341" s="33" t="n">
        <v>58</v>
      </c>
      <c r="C1341" s="7" t="n">
        <v>101</v>
      </c>
      <c r="D1341" s="7" t="n">
        <v>400</v>
      </c>
      <c r="E1341" s="7" t="n">
        <v>1</v>
      </c>
    </row>
    <row r="1342" spans="1:19">
      <c r="A1342" t="s">
        <v>4</v>
      </c>
      <c r="B1342" s="4" t="s">
        <v>5</v>
      </c>
      <c r="C1342" s="4" t="s">
        <v>12</v>
      </c>
      <c r="D1342" s="4" t="s">
        <v>10</v>
      </c>
    </row>
    <row r="1343" spans="1:19">
      <c r="A1343" t="n">
        <v>13235</v>
      </c>
      <c r="B1343" s="33" t="n">
        <v>58</v>
      </c>
      <c r="C1343" s="7" t="n">
        <v>254</v>
      </c>
      <c r="D1343" s="7" t="n">
        <v>0</v>
      </c>
    </row>
    <row r="1344" spans="1:19">
      <c r="A1344" t="s">
        <v>4</v>
      </c>
      <c r="B1344" s="4" t="s">
        <v>5</v>
      </c>
      <c r="C1344" s="4" t="s">
        <v>10</v>
      </c>
      <c r="D1344" s="4" t="s">
        <v>29</v>
      </c>
      <c r="E1344" s="4" t="s">
        <v>29</v>
      </c>
      <c r="F1344" s="4" t="s">
        <v>29</v>
      </c>
      <c r="G1344" s="4" t="s">
        <v>29</v>
      </c>
    </row>
    <row r="1345" spans="1:19">
      <c r="A1345" t="n">
        <v>13239</v>
      </c>
      <c r="B1345" s="47" t="n">
        <v>46</v>
      </c>
      <c r="C1345" s="7" t="n">
        <v>61456</v>
      </c>
      <c r="D1345" s="7" t="n">
        <v>-4</v>
      </c>
      <c r="E1345" s="7" t="n">
        <v>12</v>
      </c>
      <c r="F1345" s="7" t="n">
        <v>-118</v>
      </c>
      <c r="G1345" s="7" t="n">
        <v>180</v>
      </c>
    </row>
    <row r="1346" spans="1:19">
      <c r="A1346" t="s">
        <v>4</v>
      </c>
      <c r="B1346" s="4" t="s">
        <v>5</v>
      </c>
      <c r="C1346" s="4" t="s">
        <v>12</v>
      </c>
      <c r="D1346" s="4" t="s">
        <v>10</v>
      </c>
    </row>
    <row r="1347" spans="1:19">
      <c r="A1347" t="n">
        <v>13258</v>
      </c>
      <c r="B1347" s="33" t="n">
        <v>58</v>
      </c>
      <c r="C1347" s="7" t="n">
        <v>255</v>
      </c>
      <c r="D1347" s="7" t="n">
        <v>0</v>
      </c>
    </row>
    <row r="1348" spans="1:19">
      <c r="A1348" t="s">
        <v>4</v>
      </c>
      <c r="B1348" s="4" t="s">
        <v>5</v>
      </c>
      <c r="C1348" s="4" t="s">
        <v>12</v>
      </c>
      <c r="D1348" s="4" t="s">
        <v>10</v>
      </c>
      <c r="E1348" s="4" t="s">
        <v>10</v>
      </c>
      <c r="F1348" s="4" t="s">
        <v>10</v>
      </c>
      <c r="G1348" s="4" t="s">
        <v>10</v>
      </c>
      <c r="H1348" s="4" t="s">
        <v>10</v>
      </c>
      <c r="I1348" s="4" t="s">
        <v>6</v>
      </c>
      <c r="J1348" s="4" t="s">
        <v>29</v>
      </c>
      <c r="K1348" s="4" t="s">
        <v>29</v>
      </c>
      <c r="L1348" s="4" t="s">
        <v>29</v>
      </c>
      <c r="M1348" s="4" t="s">
        <v>9</v>
      </c>
      <c r="N1348" s="4" t="s">
        <v>9</v>
      </c>
      <c r="O1348" s="4" t="s">
        <v>29</v>
      </c>
      <c r="P1348" s="4" t="s">
        <v>29</v>
      </c>
      <c r="Q1348" s="4" t="s">
        <v>29</v>
      </c>
      <c r="R1348" s="4" t="s">
        <v>29</v>
      </c>
      <c r="S1348" s="4" t="s">
        <v>12</v>
      </c>
    </row>
    <row r="1349" spans="1:19">
      <c r="A1349" t="n">
        <v>13262</v>
      </c>
      <c r="B1349" s="9" t="n">
        <v>39</v>
      </c>
      <c r="C1349" s="7" t="n">
        <v>12</v>
      </c>
      <c r="D1349" s="7" t="n">
        <v>65533</v>
      </c>
      <c r="E1349" s="7" t="n">
        <v>223</v>
      </c>
      <c r="F1349" s="7" t="n">
        <v>0</v>
      </c>
      <c r="G1349" s="7" t="n">
        <v>65533</v>
      </c>
      <c r="H1349" s="7" t="n">
        <v>259</v>
      </c>
      <c r="I1349" s="7" t="s">
        <v>18</v>
      </c>
      <c r="J1349" s="7" t="n">
        <v>-4</v>
      </c>
      <c r="K1349" s="7" t="n">
        <v>17</v>
      </c>
      <c r="L1349" s="7" t="n">
        <v>-127</v>
      </c>
      <c r="M1349" s="7" t="n">
        <v>0</v>
      </c>
      <c r="N1349" s="7" t="n">
        <v>0</v>
      </c>
      <c r="O1349" s="7" t="n">
        <v>0</v>
      </c>
      <c r="P1349" s="7" t="n">
        <v>1</v>
      </c>
      <c r="Q1349" s="7" t="n">
        <v>1</v>
      </c>
      <c r="R1349" s="7" t="n">
        <v>1</v>
      </c>
      <c r="S1349" s="7" t="n">
        <v>100</v>
      </c>
    </row>
    <row r="1350" spans="1:19">
      <c r="A1350" t="s">
        <v>4</v>
      </c>
      <c r="B1350" s="4" t="s">
        <v>5</v>
      </c>
      <c r="C1350" s="4" t="s">
        <v>12</v>
      </c>
      <c r="D1350" s="4" t="s">
        <v>10</v>
      </c>
      <c r="E1350" s="4" t="s">
        <v>6</v>
      </c>
      <c r="F1350" s="4" t="s">
        <v>6</v>
      </c>
      <c r="G1350" s="4" t="s">
        <v>12</v>
      </c>
    </row>
    <row r="1351" spans="1:19">
      <c r="A1351" t="n">
        <v>13312</v>
      </c>
      <c r="B1351" s="48" t="n">
        <v>32</v>
      </c>
      <c r="C1351" s="7" t="n">
        <v>0</v>
      </c>
      <c r="D1351" s="7" t="n">
        <v>65533</v>
      </c>
      <c r="E1351" s="7" t="s">
        <v>137</v>
      </c>
      <c r="F1351" s="7" t="s">
        <v>159</v>
      </c>
      <c r="G1351" s="7" t="n">
        <v>1</v>
      </c>
    </row>
    <row r="1352" spans="1:19">
      <c r="A1352" t="s">
        <v>4</v>
      </c>
      <c r="B1352" s="4" t="s">
        <v>5</v>
      </c>
      <c r="C1352" s="4" t="s">
        <v>12</v>
      </c>
      <c r="D1352" s="4" t="s">
        <v>10</v>
      </c>
      <c r="E1352" s="4" t="s">
        <v>6</v>
      </c>
      <c r="F1352" s="4" t="s">
        <v>6</v>
      </c>
      <c r="G1352" s="4" t="s">
        <v>12</v>
      </c>
    </row>
    <row r="1353" spans="1:19">
      <c r="A1353" t="n">
        <v>13332</v>
      </c>
      <c r="B1353" s="48" t="n">
        <v>32</v>
      </c>
      <c r="C1353" s="7" t="n">
        <v>0</v>
      </c>
      <c r="D1353" s="7" t="n">
        <v>65533</v>
      </c>
      <c r="E1353" s="7" t="s">
        <v>137</v>
      </c>
      <c r="F1353" s="7" t="s">
        <v>160</v>
      </c>
      <c r="G1353" s="7" t="n">
        <v>0</v>
      </c>
    </row>
    <row r="1354" spans="1:19">
      <c r="A1354" t="s">
        <v>4</v>
      </c>
      <c r="B1354" s="4" t="s">
        <v>5</v>
      </c>
      <c r="C1354" s="4" t="s">
        <v>10</v>
      </c>
    </row>
    <row r="1355" spans="1:19">
      <c r="A1355" t="n">
        <v>13352</v>
      </c>
      <c r="B1355" s="37" t="n">
        <v>16</v>
      </c>
      <c r="C1355" s="7" t="n">
        <v>3000</v>
      </c>
    </row>
    <row r="1356" spans="1:19">
      <c r="A1356" t="s">
        <v>4</v>
      </c>
      <c r="B1356" s="4" t="s">
        <v>5</v>
      </c>
      <c r="C1356" s="4" t="s">
        <v>12</v>
      </c>
      <c r="D1356" s="4" t="s">
        <v>10</v>
      </c>
      <c r="E1356" s="4" t="s">
        <v>29</v>
      </c>
      <c r="F1356" s="4" t="s">
        <v>10</v>
      </c>
      <c r="G1356" s="4" t="s">
        <v>9</v>
      </c>
      <c r="H1356" s="4" t="s">
        <v>9</v>
      </c>
      <c r="I1356" s="4" t="s">
        <v>10</v>
      </c>
      <c r="J1356" s="4" t="s">
        <v>10</v>
      </c>
      <c r="K1356" s="4" t="s">
        <v>9</v>
      </c>
      <c r="L1356" s="4" t="s">
        <v>9</v>
      </c>
      <c r="M1356" s="4" t="s">
        <v>9</v>
      </c>
      <c r="N1356" s="4" t="s">
        <v>9</v>
      </c>
      <c r="O1356" s="4" t="s">
        <v>6</v>
      </c>
    </row>
    <row r="1357" spans="1:19">
      <c r="A1357" t="n">
        <v>13355</v>
      </c>
      <c r="B1357" s="11" t="n">
        <v>50</v>
      </c>
      <c r="C1357" s="7" t="n">
        <v>0</v>
      </c>
      <c r="D1357" s="7" t="n">
        <v>13250</v>
      </c>
      <c r="E1357" s="7" t="n">
        <v>1</v>
      </c>
      <c r="F1357" s="7" t="n">
        <v>0</v>
      </c>
      <c r="G1357" s="7" t="n">
        <v>0</v>
      </c>
      <c r="H1357" s="7" t="n">
        <v>-1061158912</v>
      </c>
      <c r="I1357" s="7" t="n">
        <v>0</v>
      </c>
      <c r="J1357" s="7" t="n">
        <v>65533</v>
      </c>
      <c r="K1357" s="7" t="n">
        <v>0</v>
      </c>
      <c r="L1357" s="7" t="n">
        <v>0</v>
      </c>
      <c r="M1357" s="7" t="n">
        <v>0</v>
      </c>
      <c r="N1357" s="7" t="n">
        <v>0</v>
      </c>
      <c r="O1357" s="7" t="s">
        <v>18</v>
      </c>
    </row>
    <row r="1358" spans="1:19">
      <c r="A1358" t="s">
        <v>4</v>
      </c>
      <c r="B1358" s="4" t="s">
        <v>5</v>
      </c>
      <c r="C1358" s="4" t="s">
        <v>12</v>
      </c>
      <c r="D1358" s="4" t="s">
        <v>10</v>
      </c>
      <c r="E1358" s="4" t="s">
        <v>10</v>
      </c>
    </row>
    <row r="1359" spans="1:19">
      <c r="A1359" t="n">
        <v>13394</v>
      </c>
      <c r="B1359" s="11" t="n">
        <v>50</v>
      </c>
      <c r="C1359" s="7" t="n">
        <v>1</v>
      </c>
      <c r="D1359" s="7" t="n">
        <v>13216</v>
      </c>
      <c r="E1359" s="7" t="n">
        <v>500</v>
      </c>
    </row>
    <row r="1360" spans="1:19">
      <c r="A1360" t="s">
        <v>4</v>
      </c>
      <c r="B1360" s="4" t="s">
        <v>5</v>
      </c>
      <c r="C1360" s="4" t="s">
        <v>12</v>
      </c>
      <c r="D1360" s="4" t="s">
        <v>10</v>
      </c>
      <c r="E1360" s="4" t="s">
        <v>10</v>
      </c>
    </row>
    <row r="1361" spans="1:19">
      <c r="A1361" t="n">
        <v>13400</v>
      </c>
      <c r="B1361" s="11" t="n">
        <v>50</v>
      </c>
      <c r="C1361" s="7" t="n">
        <v>1</v>
      </c>
      <c r="D1361" s="7" t="n">
        <v>4337</v>
      </c>
      <c r="E1361" s="7" t="n">
        <v>500</v>
      </c>
    </row>
    <row r="1362" spans="1:19">
      <c r="A1362" t="s">
        <v>4</v>
      </c>
      <c r="B1362" s="4" t="s">
        <v>5</v>
      </c>
      <c r="C1362" s="4" t="s">
        <v>10</v>
      </c>
    </row>
    <row r="1363" spans="1:19">
      <c r="A1363" t="n">
        <v>13406</v>
      </c>
      <c r="B1363" s="20" t="n">
        <v>12</v>
      </c>
      <c r="C1363" s="7" t="n">
        <v>11040</v>
      </c>
    </row>
    <row r="1364" spans="1:19">
      <c r="A1364" t="s">
        <v>4</v>
      </c>
      <c r="B1364" s="4" t="s">
        <v>5</v>
      </c>
      <c r="C1364" s="4" t="s">
        <v>12</v>
      </c>
    </row>
    <row r="1365" spans="1:19">
      <c r="A1365" t="n">
        <v>13409</v>
      </c>
      <c r="B1365" s="43" t="n">
        <v>23</v>
      </c>
      <c r="C1365" s="7" t="n">
        <v>21</v>
      </c>
    </row>
    <row r="1366" spans="1:19">
      <c r="A1366" t="s">
        <v>4</v>
      </c>
      <c r="B1366" s="4" t="s">
        <v>5</v>
      </c>
    </row>
    <row r="1367" spans="1:19">
      <c r="A1367" t="n">
        <v>13411</v>
      </c>
      <c r="B1367" s="5" t="n">
        <v>1</v>
      </c>
    </row>
    <row r="1368" spans="1:19" s="3" customFormat="1" customHeight="0">
      <c r="A1368" s="3" t="s">
        <v>2</v>
      </c>
      <c r="B1368" s="3" t="s">
        <v>162</v>
      </c>
    </row>
    <row r="1369" spans="1:19">
      <c r="A1369" t="s">
        <v>4</v>
      </c>
      <c r="B1369" s="4" t="s">
        <v>5</v>
      </c>
      <c r="C1369" s="4" t="s">
        <v>12</v>
      </c>
      <c r="D1369" s="14" t="s">
        <v>85</v>
      </c>
      <c r="E1369" s="4" t="s">
        <v>5</v>
      </c>
      <c r="F1369" s="4" t="s">
        <v>12</v>
      </c>
      <c r="G1369" s="4" t="s">
        <v>6</v>
      </c>
      <c r="H1369" s="14" t="s">
        <v>87</v>
      </c>
      <c r="I1369" s="4" t="s">
        <v>12</v>
      </c>
      <c r="J1369" s="4" t="s">
        <v>9</v>
      </c>
      <c r="K1369" s="4" t="s">
        <v>12</v>
      </c>
      <c r="L1369" s="4" t="s">
        <v>12</v>
      </c>
      <c r="M1369" s="4" t="s">
        <v>88</v>
      </c>
    </row>
    <row r="1370" spans="1:19">
      <c r="A1370" t="n">
        <v>13412</v>
      </c>
      <c r="B1370" s="13" t="n">
        <v>5</v>
      </c>
      <c r="C1370" s="7" t="n">
        <v>28</v>
      </c>
      <c r="D1370" s="14" t="s">
        <v>3</v>
      </c>
      <c r="E1370" s="10" t="n">
        <v>74</v>
      </c>
      <c r="F1370" s="7" t="n">
        <v>21</v>
      </c>
      <c r="G1370" s="7" t="s">
        <v>75</v>
      </c>
      <c r="H1370" s="14" t="s">
        <v>3</v>
      </c>
      <c r="I1370" s="7" t="n">
        <v>0</v>
      </c>
      <c r="J1370" s="7" t="n">
        <v>0</v>
      </c>
      <c r="K1370" s="7" t="n">
        <v>2</v>
      </c>
      <c r="L1370" s="7" t="n">
        <v>1</v>
      </c>
      <c r="M1370" s="16" t="n">
        <f t="normal" ca="1">A1418</f>
        <v>0</v>
      </c>
    </row>
    <row r="1371" spans="1:19">
      <c r="A1371" t="s">
        <v>4</v>
      </c>
      <c r="B1371" s="4" t="s">
        <v>5</v>
      </c>
      <c r="C1371" s="4" t="s">
        <v>12</v>
      </c>
      <c r="D1371" s="4" t="s">
        <v>10</v>
      </c>
    </row>
    <row r="1372" spans="1:19">
      <c r="A1372" t="n">
        <v>13438</v>
      </c>
      <c r="B1372" s="26" t="n">
        <v>22</v>
      </c>
      <c r="C1372" s="7" t="n">
        <v>21</v>
      </c>
      <c r="D1372" s="7" t="n">
        <v>0</v>
      </c>
    </row>
    <row r="1373" spans="1:19">
      <c r="A1373" t="s">
        <v>4</v>
      </c>
      <c r="B1373" s="4" t="s">
        <v>5</v>
      </c>
      <c r="C1373" s="4" t="s">
        <v>12</v>
      </c>
      <c r="D1373" s="4" t="s">
        <v>10</v>
      </c>
      <c r="E1373" s="4" t="s">
        <v>10</v>
      </c>
      <c r="F1373" s="4" t="s">
        <v>10</v>
      </c>
      <c r="G1373" s="4" t="s">
        <v>10</v>
      </c>
      <c r="H1373" s="4" t="s">
        <v>10</v>
      </c>
      <c r="I1373" s="4" t="s">
        <v>6</v>
      </c>
      <c r="J1373" s="4" t="s">
        <v>29</v>
      </c>
      <c r="K1373" s="4" t="s">
        <v>29</v>
      </c>
      <c r="L1373" s="4" t="s">
        <v>29</v>
      </c>
      <c r="M1373" s="4" t="s">
        <v>9</v>
      </c>
      <c r="N1373" s="4" t="s">
        <v>9</v>
      </c>
      <c r="O1373" s="4" t="s">
        <v>29</v>
      </c>
      <c r="P1373" s="4" t="s">
        <v>29</v>
      </c>
      <c r="Q1373" s="4" t="s">
        <v>29</v>
      </c>
      <c r="R1373" s="4" t="s">
        <v>29</v>
      </c>
      <c r="S1373" s="4" t="s">
        <v>12</v>
      </c>
    </row>
    <row r="1374" spans="1:19">
      <c r="A1374" t="n">
        <v>13442</v>
      </c>
      <c r="B1374" s="9" t="n">
        <v>39</v>
      </c>
      <c r="C1374" s="7" t="n">
        <v>12</v>
      </c>
      <c r="D1374" s="7" t="n">
        <v>65533</v>
      </c>
      <c r="E1374" s="7" t="n">
        <v>222</v>
      </c>
      <c r="F1374" s="7" t="n">
        <v>0</v>
      </c>
      <c r="G1374" s="7" t="n">
        <v>65533</v>
      </c>
      <c r="H1374" s="7" t="n">
        <v>259</v>
      </c>
      <c r="I1374" s="7" t="s">
        <v>18</v>
      </c>
      <c r="J1374" s="7" t="n">
        <v>32</v>
      </c>
      <c r="K1374" s="7" t="n">
        <v>21</v>
      </c>
      <c r="L1374" s="7" t="n">
        <v>-102</v>
      </c>
      <c r="M1374" s="7" t="n">
        <v>0</v>
      </c>
      <c r="N1374" s="7" t="n">
        <v>-1028390912</v>
      </c>
      <c r="O1374" s="7" t="n">
        <v>0</v>
      </c>
      <c r="P1374" s="7" t="n">
        <v>1</v>
      </c>
      <c r="Q1374" s="7" t="n">
        <v>1</v>
      </c>
      <c r="R1374" s="7" t="n">
        <v>1</v>
      </c>
      <c r="S1374" s="7" t="n">
        <v>100</v>
      </c>
    </row>
    <row r="1375" spans="1:19">
      <c r="A1375" t="s">
        <v>4</v>
      </c>
      <c r="B1375" s="4" t="s">
        <v>5</v>
      </c>
      <c r="C1375" s="4" t="s">
        <v>10</v>
      </c>
    </row>
    <row r="1376" spans="1:19">
      <c r="A1376" t="n">
        <v>13492</v>
      </c>
      <c r="B1376" s="37" t="n">
        <v>16</v>
      </c>
      <c r="C1376" s="7" t="n">
        <v>1000</v>
      </c>
    </row>
    <row r="1377" spans="1:19">
      <c r="A1377" t="s">
        <v>4</v>
      </c>
      <c r="B1377" s="4" t="s">
        <v>5</v>
      </c>
      <c r="C1377" s="4" t="s">
        <v>6</v>
      </c>
      <c r="D1377" s="4" t="s">
        <v>6</v>
      </c>
    </row>
    <row r="1378" spans="1:19">
      <c r="A1378" t="n">
        <v>13495</v>
      </c>
      <c r="B1378" s="38" t="n">
        <v>70</v>
      </c>
      <c r="C1378" s="7" t="s">
        <v>163</v>
      </c>
      <c r="D1378" s="7" t="s">
        <v>136</v>
      </c>
    </row>
    <row r="1379" spans="1:19">
      <c r="A1379" t="s">
        <v>4</v>
      </c>
      <c r="B1379" s="4" t="s">
        <v>5</v>
      </c>
      <c r="C1379" s="4" t="s">
        <v>12</v>
      </c>
      <c r="D1379" s="4" t="s">
        <v>10</v>
      </c>
      <c r="E1379" s="4" t="s">
        <v>10</v>
      </c>
      <c r="F1379" s="4" t="s">
        <v>10</v>
      </c>
      <c r="G1379" s="4" t="s">
        <v>10</v>
      </c>
      <c r="H1379" s="4" t="s">
        <v>10</v>
      </c>
      <c r="I1379" s="4" t="s">
        <v>6</v>
      </c>
      <c r="J1379" s="4" t="s">
        <v>29</v>
      </c>
      <c r="K1379" s="4" t="s">
        <v>29</v>
      </c>
      <c r="L1379" s="4" t="s">
        <v>29</v>
      </c>
      <c r="M1379" s="4" t="s">
        <v>9</v>
      </c>
      <c r="N1379" s="4" t="s">
        <v>9</v>
      </c>
      <c r="O1379" s="4" t="s">
        <v>29</v>
      </c>
      <c r="P1379" s="4" t="s">
        <v>29</v>
      </c>
      <c r="Q1379" s="4" t="s">
        <v>29</v>
      </c>
      <c r="R1379" s="4" t="s">
        <v>29</v>
      </c>
      <c r="S1379" s="4" t="s">
        <v>12</v>
      </c>
    </row>
    <row r="1380" spans="1:19">
      <c r="A1380" t="n">
        <v>13509</v>
      </c>
      <c r="B1380" s="9" t="n">
        <v>39</v>
      </c>
      <c r="C1380" s="7" t="n">
        <v>12</v>
      </c>
      <c r="D1380" s="7" t="n">
        <v>65533</v>
      </c>
      <c r="E1380" s="7" t="n">
        <v>223</v>
      </c>
      <c r="F1380" s="7" t="n">
        <v>0</v>
      </c>
      <c r="G1380" s="7" t="n">
        <v>65533</v>
      </c>
      <c r="H1380" s="7" t="n">
        <v>259</v>
      </c>
      <c r="I1380" s="7" t="s">
        <v>18</v>
      </c>
      <c r="J1380" s="7" t="n">
        <v>33</v>
      </c>
      <c r="K1380" s="7" t="n">
        <v>17</v>
      </c>
      <c r="L1380" s="7" t="n">
        <v>-102</v>
      </c>
      <c r="M1380" s="7" t="n">
        <v>0</v>
      </c>
      <c r="N1380" s="7" t="n">
        <v>-1028390912</v>
      </c>
      <c r="O1380" s="7" t="n">
        <v>0</v>
      </c>
      <c r="P1380" s="7" t="n">
        <v>1</v>
      </c>
      <c r="Q1380" s="7" t="n">
        <v>1</v>
      </c>
      <c r="R1380" s="7" t="n">
        <v>1</v>
      </c>
      <c r="S1380" s="7" t="n">
        <v>100</v>
      </c>
    </row>
    <row r="1381" spans="1:19">
      <c r="A1381" t="s">
        <v>4</v>
      </c>
      <c r="B1381" s="4" t="s">
        <v>5</v>
      </c>
      <c r="C1381" s="4" t="s">
        <v>12</v>
      </c>
      <c r="D1381" s="4" t="s">
        <v>29</v>
      </c>
      <c r="E1381" s="4" t="s">
        <v>29</v>
      </c>
      <c r="F1381" s="4" t="s">
        <v>29</v>
      </c>
    </row>
    <row r="1382" spans="1:19">
      <c r="A1382" t="n">
        <v>13559</v>
      </c>
      <c r="B1382" s="46" t="n">
        <v>45</v>
      </c>
      <c r="C1382" s="7" t="n">
        <v>9</v>
      </c>
      <c r="D1382" s="7" t="n">
        <v>0.0500000007450581</v>
      </c>
      <c r="E1382" s="7" t="n">
        <v>0.0500000007450581</v>
      </c>
      <c r="F1382" s="7" t="n">
        <v>3.5</v>
      </c>
    </row>
    <row r="1383" spans="1:19">
      <c r="A1383" t="s">
        <v>4</v>
      </c>
      <c r="B1383" s="4" t="s">
        <v>5</v>
      </c>
      <c r="C1383" s="4" t="s">
        <v>12</v>
      </c>
      <c r="D1383" s="4" t="s">
        <v>10</v>
      </c>
      <c r="E1383" s="4" t="s">
        <v>29</v>
      </c>
      <c r="F1383" s="4" t="s">
        <v>10</v>
      </c>
      <c r="G1383" s="4" t="s">
        <v>9</v>
      </c>
      <c r="H1383" s="4" t="s">
        <v>9</v>
      </c>
      <c r="I1383" s="4" t="s">
        <v>10</v>
      </c>
      <c r="J1383" s="4" t="s">
        <v>10</v>
      </c>
      <c r="K1383" s="4" t="s">
        <v>9</v>
      </c>
      <c r="L1383" s="4" t="s">
        <v>9</v>
      </c>
      <c r="M1383" s="4" t="s">
        <v>9</v>
      </c>
      <c r="N1383" s="4" t="s">
        <v>9</v>
      </c>
      <c r="O1383" s="4" t="s">
        <v>6</v>
      </c>
    </row>
    <row r="1384" spans="1:19">
      <c r="A1384" t="n">
        <v>13573</v>
      </c>
      <c r="B1384" s="11" t="n">
        <v>50</v>
      </c>
      <c r="C1384" s="7" t="n">
        <v>0</v>
      </c>
      <c r="D1384" s="7" t="n">
        <v>13250</v>
      </c>
      <c r="E1384" s="7" t="n">
        <v>1</v>
      </c>
      <c r="F1384" s="7" t="n">
        <v>0</v>
      </c>
      <c r="G1384" s="7" t="n">
        <v>0</v>
      </c>
      <c r="H1384" s="7" t="n">
        <v>-1061158912</v>
      </c>
      <c r="I1384" s="7" t="n">
        <v>0</v>
      </c>
      <c r="J1384" s="7" t="n">
        <v>65533</v>
      </c>
      <c r="K1384" s="7" t="n">
        <v>0</v>
      </c>
      <c r="L1384" s="7" t="n">
        <v>0</v>
      </c>
      <c r="M1384" s="7" t="n">
        <v>0</v>
      </c>
      <c r="N1384" s="7" t="n">
        <v>0</v>
      </c>
      <c r="O1384" s="7" t="s">
        <v>18</v>
      </c>
    </row>
    <row r="1385" spans="1:19">
      <c r="A1385" t="s">
        <v>4</v>
      </c>
      <c r="B1385" s="4" t="s">
        <v>5</v>
      </c>
      <c r="C1385" s="4" t="s">
        <v>12</v>
      </c>
      <c r="D1385" s="4" t="s">
        <v>10</v>
      </c>
      <c r="E1385" s="4" t="s">
        <v>29</v>
      </c>
      <c r="F1385" s="4" t="s">
        <v>10</v>
      </c>
      <c r="G1385" s="4" t="s">
        <v>9</v>
      </c>
      <c r="H1385" s="4" t="s">
        <v>9</v>
      </c>
      <c r="I1385" s="4" t="s">
        <v>10</v>
      </c>
      <c r="J1385" s="4" t="s">
        <v>10</v>
      </c>
      <c r="K1385" s="4" t="s">
        <v>9</v>
      </c>
      <c r="L1385" s="4" t="s">
        <v>9</v>
      </c>
      <c r="M1385" s="4" t="s">
        <v>9</v>
      </c>
      <c r="N1385" s="4" t="s">
        <v>9</v>
      </c>
      <c r="O1385" s="4" t="s">
        <v>6</v>
      </c>
    </row>
    <row r="1386" spans="1:19">
      <c r="A1386" t="n">
        <v>13612</v>
      </c>
      <c r="B1386" s="11" t="n">
        <v>50</v>
      </c>
      <c r="C1386" s="7" t="n">
        <v>0</v>
      </c>
      <c r="D1386" s="7" t="n">
        <v>13216</v>
      </c>
      <c r="E1386" s="7" t="n">
        <v>1</v>
      </c>
      <c r="F1386" s="7" t="n">
        <v>0</v>
      </c>
      <c r="G1386" s="7" t="n">
        <v>0</v>
      </c>
      <c r="H1386" s="7" t="n">
        <v>-1069547520</v>
      </c>
      <c r="I1386" s="7" t="n">
        <v>0</v>
      </c>
      <c r="J1386" s="7" t="n">
        <v>65533</v>
      </c>
      <c r="K1386" s="7" t="n">
        <v>0</v>
      </c>
      <c r="L1386" s="7" t="n">
        <v>0</v>
      </c>
      <c r="M1386" s="7" t="n">
        <v>0</v>
      </c>
      <c r="N1386" s="7" t="n">
        <v>0</v>
      </c>
      <c r="O1386" s="7" t="s">
        <v>18</v>
      </c>
    </row>
    <row r="1387" spans="1:19">
      <c r="A1387" t="s">
        <v>4</v>
      </c>
      <c r="B1387" s="4" t="s">
        <v>5</v>
      </c>
      <c r="C1387" s="4" t="s">
        <v>12</v>
      </c>
      <c r="D1387" s="4" t="s">
        <v>10</v>
      </c>
      <c r="E1387" s="4" t="s">
        <v>29</v>
      </c>
      <c r="F1387" s="4" t="s">
        <v>10</v>
      </c>
      <c r="G1387" s="4" t="s">
        <v>9</v>
      </c>
      <c r="H1387" s="4" t="s">
        <v>9</v>
      </c>
      <c r="I1387" s="4" t="s">
        <v>10</v>
      </c>
      <c r="J1387" s="4" t="s">
        <v>10</v>
      </c>
      <c r="K1387" s="4" t="s">
        <v>9</v>
      </c>
      <c r="L1387" s="4" t="s">
        <v>9</v>
      </c>
      <c r="M1387" s="4" t="s">
        <v>9</v>
      </c>
      <c r="N1387" s="4" t="s">
        <v>9</v>
      </c>
      <c r="O1387" s="4" t="s">
        <v>6</v>
      </c>
    </row>
    <row r="1388" spans="1:19">
      <c r="A1388" t="n">
        <v>13651</v>
      </c>
      <c r="B1388" s="11" t="n">
        <v>50</v>
      </c>
      <c r="C1388" s="7" t="n">
        <v>0</v>
      </c>
      <c r="D1388" s="7" t="n">
        <v>4337</v>
      </c>
      <c r="E1388" s="7" t="n">
        <v>0.600000023841858</v>
      </c>
      <c r="F1388" s="7" t="n">
        <v>300</v>
      </c>
      <c r="G1388" s="7" t="n">
        <v>0</v>
      </c>
      <c r="H1388" s="7" t="n">
        <v>-1052770304</v>
      </c>
      <c r="I1388" s="7" t="n">
        <v>0</v>
      </c>
      <c r="J1388" s="7" t="n">
        <v>65533</v>
      </c>
      <c r="K1388" s="7" t="n">
        <v>0</v>
      </c>
      <c r="L1388" s="7" t="n">
        <v>0</v>
      </c>
      <c r="M1388" s="7" t="n">
        <v>0</v>
      </c>
      <c r="N1388" s="7" t="n">
        <v>0</v>
      </c>
      <c r="O1388" s="7" t="s">
        <v>18</v>
      </c>
    </row>
    <row r="1389" spans="1:19">
      <c r="A1389" t="s">
        <v>4</v>
      </c>
      <c r="B1389" s="4" t="s">
        <v>5</v>
      </c>
      <c r="C1389" s="4" t="s">
        <v>10</v>
      </c>
    </row>
    <row r="1390" spans="1:19">
      <c r="A1390" t="n">
        <v>13690</v>
      </c>
      <c r="B1390" s="37" t="n">
        <v>16</v>
      </c>
      <c r="C1390" s="7" t="n">
        <v>600</v>
      </c>
    </row>
    <row r="1391" spans="1:19">
      <c r="A1391" t="s">
        <v>4</v>
      </c>
      <c r="B1391" s="4" t="s">
        <v>5</v>
      </c>
      <c r="C1391" s="4" t="s">
        <v>12</v>
      </c>
      <c r="D1391" s="4" t="s">
        <v>10</v>
      </c>
      <c r="E1391" s="4" t="s">
        <v>29</v>
      </c>
    </row>
    <row r="1392" spans="1:19">
      <c r="A1392" t="n">
        <v>13693</v>
      </c>
      <c r="B1392" s="33" t="n">
        <v>58</v>
      </c>
      <c r="C1392" s="7" t="n">
        <v>101</v>
      </c>
      <c r="D1392" s="7" t="n">
        <v>400</v>
      </c>
      <c r="E1392" s="7" t="n">
        <v>1</v>
      </c>
    </row>
    <row r="1393" spans="1:19">
      <c r="A1393" t="s">
        <v>4</v>
      </c>
      <c r="B1393" s="4" t="s">
        <v>5</v>
      </c>
      <c r="C1393" s="4" t="s">
        <v>12</v>
      </c>
      <c r="D1393" s="4" t="s">
        <v>10</v>
      </c>
    </row>
    <row r="1394" spans="1:19">
      <c r="A1394" t="n">
        <v>13701</v>
      </c>
      <c r="B1394" s="33" t="n">
        <v>58</v>
      </c>
      <c r="C1394" s="7" t="n">
        <v>254</v>
      </c>
      <c r="D1394" s="7" t="n">
        <v>0</v>
      </c>
    </row>
    <row r="1395" spans="1:19">
      <c r="A1395" t="s">
        <v>4</v>
      </c>
      <c r="B1395" s="4" t="s">
        <v>5</v>
      </c>
      <c r="C1395" s="4" t="s">
        <v>10</v>
      </c>
      <c r="D1395" s="4" t="s">
        <v>29</v>
      </c>
      <c r="E1395" s="4" t="s">
        <v>29</v>
      </c>
      <c r="F1395" s="4" t="s">
        <v>29</v>
      </c>
      <c r="G1395" s="4" t="s">
        <v>29</v>
      </c>
    </row>
    <row r="1396" spans="1:19">
      <c r="A1396" t="n">
        <v>13705</v>
      </c>
      <c r="B1396" s="47" t="n">
        <v>46</v>
      </c>
      <c r="C1396" s="7" t="n">
        <v>61456</v>
      </c>
      <c r="D1396" s="7" t="n">
        <v>24</v>
      </c>
      <c r="E1396" s="7" t="n">
        <v>20</v>
      </c>
      <c r="F1396" s="7" t="n">
        <v>-102</v>
      </c>
      <c r="G1396" s="7" t="n">
        <v>90</v>
      </c>
    </row>
    <row r="1397" spans="1:19">
      <c r="A1397" t="s">
        <v>4</v>
      </c>
      <c r="B1397" s="4" t="s">
        <v>5</v>
      </c>
      <c r="C1397" s="4" t="s">
        <v>12</v>
      </c>
      <c r="D1397" s="4" t="s">
        <v>10</v>
      </c>
    </row>
    <row r="1398" spans="1:19">
      <c r="A1398" t="n">
        <v>13724</v>
      </c>
      <c r="B1398" s="33" t="n">
        <v>58</v>
      </c>
      <c r="C1398" s="7" t="n">
        <v>255</v>
      </c>
      <c r="D1398" s="7" t="n">
        <v>0</v>
      </c>
    </row>
    <row r="1399" spans="1:19">
      <c r="A1399" t="s">
        <v>4</v>
      </c>
      <c r="B1399" s="4" t="s">
        <v>5</v>
      </c>
      <c r="C1399" s="4" t="s">
        <v>12</v>
      </c>
      <c r="D1399" s="4" t="s">
        <v>10</v>
      </c>
      <c r="E1399" s="4" t="s">
        <v>10</v>
      </c>
      <c r="F1399" s="4" t="s">
        <v>10</v>
      </c>
      <c r="G1399" s="4" t="s">
        <v>10</v>
      </c>
      <c r="H1399" s="4" t="s">
        <v>10</v>
      </c>
      <c r="I1399" s="4" t="s">
        <v>6</v>
      </c>
      <c r="J1399" s="4" t="s">
        <v>29</v>
      </c>
      <c r="K1399" s="4" t="s">
        <v>29</v>
      </c>
      <c r="L1399" s="4" t="s">
        <v>29</v>
      </c>
      <c r="M1399" s="4" t="s">
        <v>9</v>
      </c>
      <c r="N1399" s="4" t="s">
        <v>9</v>
      </c>
      <c r="O1399" s="4" t="s">
        <v>29</v>
      </c>
      <c r="P1399" s="4" t="s">
        <v>29</v>
      </c>
      <c r="Q1399" s="4" t="s">
        <v>29</v>
      </c>
      <c r="R1399" s="4" t="s">
        <v>29</v>
      </c>
      <c r="S1399" s="4" t="s">
        <v>12</v>
      </c>
    </row>
    <row r="1400" spans="1:19">
      <c r="A1400" t="n">
        <v>13728</v>
      </c>
      <c r="B1400" s="9" t="n">
        <v>39</v>
      </c>
      <c r="C1400" s="7" t="n">
        <v>12</v>
      </c>
      <c r="D1400" s="7" t="n">
        <v>65533</v>
      </c>
      <c r="E1400" s="7" t="n">
        <v>223</v>
      </c>
      <c r="F1400" s="7" t="n">
        <v>0</v>
      </c>
      <c r="G1400" s="7" t="n">
        <v>65533</v>
      </c>
      <c r="H1400" s="7" t="n">
        <v>259</v>
      </c>
      <c r="I1400" s="7" t="s">
        <v>18</v>
      </c>
      <c r="J1400" s="7" t="n">
        <v>33</v>
      </c>
      <c r="K1400" s="7" t="n">
        <v>17</v>
      </c>
      <c r="L1400" s="7" t="n">
        <v>-102</v>
      </c>
      <c r="M1400" s="7" t="n">
        <v>0</v>
      </c>
      <c r="N1400" s="7" t="n">
        <v>-1028390912</v>
      </c>
      <c r="O1400" s="7" t="n">
        <v>0</v>
      </c>
      <c r="P1400" s="7" t="n">
        <v>1</v>
      </c>
      <c r="Q1400" s="7" t="n">
        <v>1</v>
      </c>
      <c r="R1400" s="7" t="n">
        <v>1</v>
      </c>
      <c r="S1400" s="7" t="n">
        <v>100</v>
      </c>
    </row>
    <row r="1401" spans="1:19">
      <c r="A1401" t="s">
        <v>4</v>
      </c>
      <c r="B1401" s="4" t="s">
        <v>5</v>
      </c>
      <c r="C1401" s="4" t="s">
        <v>12</v>
      </c>
      <c r="D1401" s="4" t="s">
        <v>10</v>
      </c>
      <c r="E1401" s="4" t="s">
        <v>6</v>
      </c>
      <c r="F1401" s="4" t="s">
        <v>6</v>
      </c>
      <c r="G1401" s="4" t="s">
        <v>12</v>
      </c>
    </row>
    <row r="1402" spans="1:19">
      <c r="A1402" t="n">
        <v>13778</v>
      </c>
      <c r="B1402" s="48" t="n">
        <v>32</v>
      </c>
      <c r="C1402" s="7" t="n">
        <v>0</v>
      </c>
      <c r="D1402" s="7" t="n">
        <v>65533</v>
      </c>
      <c r="E1402" s="7" t="s">
        <v>137</v>
      </c>
      <c r="F1402" s="7" t="s">
        <v>164</v>
      </c>
      <c r="G1402" s="7" t="n">
        <v>0</v>
      </c>
    </row>
    <row r="1403" spans="1:19">
      <c r="A1403" t="s">
        <v>4</v>
      </c>
      <c r="B1403" s="4" t="s">
        <v>5</v>
      </c>
      <c r="C1403" s="4" t="s">
        <v>12</v>
      </c>
      <c r="D1403" s="4" t="s">
        <v>10</v>
      </c>
      <c r="E1403" s="4" t="s">
        <v>6</v>
      </c>
      <c r="F1403" s="4" t="s">
        <v>6</v>
      </c>
      <c r="G1403" s="4" t="s">
        <v>12</v>
      </c>
    </row>
    <row r="1404" spans="1:19">
      <c r="A1404" t="n">
        <v>13798</v>
      </c>
      <c r="B1404" s="48" t="n">
        <v>32</v>
      </c>
      <c r="C1404" s="7" t="n">
        <v>0</v>
      </c>
      <c r="D1404" s="7" t="n">
        <v>65533</v>
      </c>
      <c r="E1404" s="7" t="s">
        <v>137</v>
      </c>
      <c r="F1404" s="7" t="s">
        <v>165</v>
      </c>
      <c r="G1404" s="7" t="n">
        <v>1</v>
      </c>
    </row>
    <row r="1405" spans="1:19">
      <c r="A1405" t="s">
        <v>4</v>
      </c>
      <c r="B1405" s="4" t="s">
        <v>5</v>
      </c>
      <c r="C1405" s="4" t="s">
        <v>10</v>
      </c>
    </row>
    <row r="1406" spans="1:19">
      <c r="A1406" t="n">
        <v>13818</v>
      </c>
      <c r="B1406" s="37" t="n">
        <v>16</v>
      </c>
      <c r="C1406" s="7" t="n">
        <v>3000</v>
      </c>
    </row>
    <row r="1407" spans="1:19">
      <c r="A1407" t="s">
        <v>4</v>
      </c>
      <c r="B1407" s="4" t="s">
        <v>5</v>
      </c>
      <c r="C1407" s="4" t="s">
        <v>12</v>
      </c>
      <c r="D1407" s="4" t="s">
        <v>10</v>
      </c>
      <c r="E1407" s="4" t="s">
        <v>29</v>
      </c>
      <c r="F1407" s="4" t="s">
        <v>10</v>
      </c>
      <c r="G1407" s="4" t="s">
        <v>9</v>
      </c>
      <c r="H1407" s="4" t="s">
        <v>9</v>
      </c>
      <c r="I1407" s="4" t="s">
        <v>10</v>
      </c>
      <c r="J1407" s="4" t="s">
        <v>10</v>
      </c>
      <c r="K1407" s="4" t="s">
        <v>9</v>
      </c>
      <c r="L1407" s="4" t="s">
        <v>9</v>
      </c>
      <c r="M1407" s="4" t="s">
        <v>9</v>
      </c>
      <c r="N1407" s="4" t="s">
        <v>9</v>
      </c>
      <c r="O1407" s="4" t="s">
        <v>6</v>
      </c>
    </row>
    <row r="1408" spans="1:19">
      <c r="A1408" t="n">
        <v>13821</v>
      </c>
      <c r="B1408" s="11" t="n">
        <v>50</v>
      </c>
      <c r="C1408" s="7" t="n">
        <v>0</v>
      </c>
      <c r="D1408" s="7" t="n">
        <v>13250</v>
      </c>
      <c r="E1408" s="7" t="n">
        <v>1</v>
      </c>
      <c r="F1408" s="7" t="n">
        <v>0</v>
      </c>
      <c r="G1408" s="7" t="n">
        <v>0</v>
      </c>
      <c r="H1408" s="7" t="n">
        <v>-1061158912</v>
      </c>
      <c r="I1408" s="7" t="n">
        <v>0</v>
      </c>
      <c r="J1408" s="7" t="n">
        <v>65533</v>
      </c>
      <c r="K1408" s="7" t="n">
        <v>0</v>
      </c>
      <c r="L1408" s="7" t="n">
        <v>0</v>
      </c>
      <c r="M1408" s="7" t="n">
        <v>0</v>
      </c>
      <c r="N1408" s="7" t="n">
        <v>0</v>
      </c>
      <c r="O1408" s="7" t="s">
        <v>18</v>
      </c>
    </row>
    <row r="1409" spans="1:19">
      <c r="A1409" t="s">
        <v>4</v>
      </c>
      <c r="B1409" s="4" t="s">
        <v>5</v>
      </c>
      <c r="C1409" s="4" t="s">
        <v>12</v>
      </c>
      <c r="D1409" s="4" t="s">
        <v>10</v>
      </c>
      <c r="E1409" s="4" t="s">
        <v>10</v>
      </c>
    </row>
    <row r="1410" spans="1:19">
      <c r="A1410" t="n">
        <v>13860</v>
      </c>
      <c r="B1410" s="11" t="n">
        <v>50</v>
      </c>
      <c r="C1410" s="7" t="n">
        <v>1</v>
      </c>
      <c r="D1410" s="7" t="n">
        <v>13216</v>
      </c>
      <c r="E1410" s="7" t="n">
        <v>500</v>
      </c>
    </row>
    <row r="1411" spans="1:19">
      <c r="A1411" t="s">
        <v>4</v>
      </c>
      <c r="B1411" s="4" t="s">
        <v>5</v>
      </c>
      <c r="C1411" s="4" t="s">
        <v>12</v>
      </c>
      <c r="D1411" s="4" t="s">
        <v>10</v>
      </c>
      <c r="E1411" s="4" t="s">
        <v>10</v>
      </c>
    </row>
    <row r="1412" spans="1:19">
      <c r="A1412" t="n">
        <v>13866</v>
      </c>
      <c r="B1412" s="11" t="n">
        <v>50</v>
      </c>
      <c r="C1412" s="7" t="n">
        <v>1</v>
      </c>
      <c r="D1412" s="7" t="n">
        <v>4337</v>
      </c>
      <c r="E1412" s="7" t="n">
        <v>500</v>
      </c>
    </row>
    <row r="1413" spans="1:19">
      <c r="A1413" t="s">
        <v>4</v>
      </c>
      <c r="B1413" s="4" t="s">
        <v>5</v>
      </c>
      <c r="C1413" s="4" t="s">
        <v>10</v>
      </c>
    </row>
    <row r="1414" spans="1:19">
      <c r="A1414" t="n">
        <v>13872</v>
      </c>
      <c r="B1414" s="17" t="n">
        <v>13</v>
      </c>
      <c r="C1414" s="7" t="n">
        <v>11041</v>
      </c>
    </row>
    <row r="1415" spans="1:19">
      <c r="A1415" t="s">
        <v>4</v>
      </c>
      <c r="B1415" s="4" t="s">
        <v>5</v>
      </c>
      <c r="C1415" s="4" t="s">
        <v>12</v>
      </c>
    </row>
    <row r="1416" spans="1:19">
      <c r="A1416" t="n">
        <v>13875</v>
      </c>
      <c r="B1416" s="43" t="n">
        <v>23</v>
      </c>
      <c r="C1416" s="7" t="n">
        <v>21</v>
      </c>
    </row>
    <row r="1417" spans="1:19">
      <c r="A1417" t="s">
        <v>4</v>
      </c>
      <c r="B1417" s="4" t="s">
        <v>5</v>
      </c>
    </row>
    <row r="1418" spans="1:19">
      <c r="A1418" t="n">
        <v>13877</v>
      </c>
      <c r="B1418" s="5" t="n">
        <v>1</v>
      </c>
    </row>
    <row r="1419" spans="1:19" s="3" customFormat="1" customHeight="0">
      <c r="A1419" s="3" t="s">
        <v>2</v>
      </c>
      <c r="B1419" s="3" t="s">
        <v>166</v>
      </c>
    </row>
    <row r="1420" spans="1:19">
      <c r="A1420" t="s">
        <v>4</v>
      </c>
      <c r="B1420" s="4" t="s">
        <v>5</v>
      </c>
      <c r="C1420" s="4" t="s">
        <v>12</v>
      </c>
      <c r="D1420" s="14" t="s">
        <v>85</v>
      </c>
      <c r="E1420" s="4" t="s">
        <v>5</v>
      </c>
      <c r="F1420" s="4" t="s">
        <v>12</v>
      </c>
      <c r="G1420" s="4" t="s">
        <v>6</v>
      </c>
      <c r="H1420" s="14" t="s">
        <v>87</v>
      </c>
      <c r="I1420" s="4" t="s">
        <v>12</v>
      </c>
      <c r="J1420" s="4" t="s">
        <v>9</v>
      </c>
      <c r="K1420" s="4" t="s">
        <v>12</v>
      </c>
      <c r="L1420" s="4" t="s">
        <v>12</v>
      </c>
      <c r="M1420" s="4" t="s">
        <v>88</v>
      </c>
    </row>
    <row r="1421" spans="1:19">
      <c r="A1421" t="n">
        <v>13880</v>
      </c>
      <c r="B1421" s="13" t="n">
        <v>5</v>
      </c>
      <c r="C1421" s="7" t="n">
        <v>28</v>
      </c>
      <c r="D1421" s="14" t="s">
        <v>3</v>
      </c>
      <c r="E1421" s="10" t="n">
        <v>74</v>
      </c>
      <c r="F1421" s="7" t="n">
        <v>21</v>
      </c>
      <c r="G1421" s="7" t="s">
        <v>77</v>
      </c>
      <c r="H1421" s="14" t="s">
        <v>3</v>
      </c>
      <c r="I1421" s="7" t="n">
        <v>0</v>
      </c>
      <c r="J1421" s="7" t="n">
        <v>0</v>
      </c>
      <c r="K1421" s="7" t="n">
        <v>2</v>
      </c>
      <c r="L1421" s="7" t="n">
        <v>1</v>
      </c>
      <c r="M1421" s="16" t="n">
        <f t="normal" ca="1">A1469</f>
        <v>0</v>
      </c>
    </row>
    <row r="1422" spans="1:19">
      <c r="A1422" t="s">
        <v>4</v>
      </c>
      <c r="B1422" s="4" t="s">
        <v>5</v>
      </c>
      <c r="C1422" s="4" t="s">
        <v>12</v>
      </c>
      <c r="D1422" s="4" t="s">
        <v>10</v>
      </c>
    </row>
    <row r="1423" spans="1:19">
      <c r="A1423" t="n">
        <v>13906</v>
      </c>
      <c r="B1423" s="26" t="n">
        <v>22</v>
      </c>
      <c r="C1423" s="7" t="n">
        <v>21</v>
      </c>
      <c r="D1423" s="7" t="n">
        <v>0</v>
      </c>
    </row>
    <row r="1424" spans="1:19">
      <c r="A1424" t="s">
        <v>4</v>
      </c>
      <c r="B1424" s="4" t="s">
        <v>5</v>
      </c>
      <c r="C1424" s="4" t="s">
        <v>12</v>
      </c>
      <c r="D1424" s="4" t="s">
        <v>10</v>
      </c>
      <c r="E1424" s="4" t="s">
        <v>10</v>
      </c>
      <c r="F1424" s="4" t="s">
        <v>10</v>
      </c>
      <c r="G1424" s="4" t="s">
        <v>10</v>
      </c>
      <c r="H1424" s="4" t="s">
        <v>10</v>
      </c>
      <c r="I1424" s="4" t="s">
        <v>6</v>
      </c>
      <c r="J1424" s="4" t="s">
        <v>29</v>
      </c>
      <c r="K1424" s="4" t="s">
        <v>29</v>
      </c>
      <c r="L1424" s="4" t="s">
        <v>29</v>
      </c>
      <c r="M1424" s="4" t="s">
        <v>9</v>
      </c>
      <c r="N1424" s="4" t="s">
        <v>9</v>
      </c>
      <c r="O1424" s="4" t="s">
        <v>29</v>
      </c>
      <c r="P1424" s="4" t="s">
        <v>29</v>
      </c>
      <c r="Q1424" s="4" t="s">
        <v>29</v>
      </c>
      <c r="R1424" s="4" t="s">
        <v>29</v>
      </c>
      <c r="S1424" s="4" t="s">
        <v>12</v>
      </c>
    </row>
    <row r="1425" spans="1:19">
      <c r="A1425" t="n">
        <v>13910</v>
      </c>
      <c r="B1425" s="9" t="n">
        <v>39</v>
      </c>
      <c r="C1425" s="7" t="n">
        <v>12</v>
      </c>
      <c r="D1425" s="7" t="n">
        <v>65533</v>
      </c>
      <c r="E1425" s="7" t="n">
        <v>222</v>
      </c>
      <c r="F1425" s="7" t="n">
        <v>0</v>
      </c>
      <c r="G1425" s="7" t="n">
        <v>65533</v>
      </c>
      <c r="H1425" s="7" t="n">
        <v>259</v>
      </c>
      <c r="I1425" s="7" t="s">
        <v>18</v>
      </c>
      <c r="J1425" s="7" t="n">
        <v>32</v>
      </c>
      <c r="K1425" s="7" t="n">
        <v>13</v>
      </c>
      <c r="L1425" s="7" t="n">
        <v>-102</v>
      </c>
      <c r="M1425" s="7" t="n">
        <v>0</v>
      </c>
      <c r="N1425" s="7" t="n">
        <v>-1028390912</v>
      </c>
      <c r="O1425" s="7" t="n">
        <v>0</v>
      </c>
      <c r="P1425" s="7" t="n">
        <v>1</v>
      </c>
      <c r="Q1425" s="7" t="n">
        <v>1</v>
      </c>
      <c r="R1425" s="7" t="n">
        <v>1</v>
      </c>
      <c r="S1425" s="7" t="n">
        <v>100</v>
      </c>
    </row>
    <row r="1426" spans="1:19">
      <c r="A1426" t="s">
        <v>4</v>
      </c>
      <c r="B1426" s="4" t="s">
        <v>5</v>
      </c>
      <c r="C1426" s="4" t="s">
        <v>10</v>
      </c>
    </row>
    <row r="1427" spans="1:19">
      <c r="A1427" t="n">
        <v>13960</v>
      </c>
      <c r="B1427" s="37" t="n">
        <v>16</v>
      </c>
      <c r="C1427" s="7" t="n">
        <v>1000</v>
      </c>
    </row>
    <row r="1428" spans="1:19">
      <c r="A1428" t="s">
        <v>4</v>
      </c>
      <c r="B1428" s="4" t="s">
        <v>5</v>
      </c>
      <c r="C1428" s="4" t="s">
        <v>6</v>
      </c>
      <c r="D1428" s="4" t="s">
        <v>6</v>
      </c>
    </row>
    <row r="1429" spans="1:19">
      <c r="A1429" t="n">
        <v>13963</v>
      </c>
      <c r="B1429" s="38" t="n">
        <v>70</v>
      </c>
      <c r="C1429" s="7" t="s">
        <v>163</v>
      </c>
      <c r="D1429" s="7" t="s">
        <v>141</v>
      </c>
    </row>
    <row r="1430" spans="1:19">
      <c r="A1430" t="s">
        <v>4</v>
      </c>
      <c r="B1430" s="4" t="s">
        <v>5</v>
      </c>
      <c r="C1430" s="4" t="s">
        <v>12</v>
      </c>
      <c r="D1430" s="4" t="s">
        <v>10</v>
      </c>
      <c r="E1430" s="4" t="s">
        <v>10</v>
      </c>
      <c r="F1430" s="4" t="s">
        <v>10</v>
      </c>
      <c r="G1430" s="4" t="s">
        <v>10</v>
      </c>
      <c r="H1430" s="4" t="s">
        <v>10</v>
      </c>
      <c r="I1430" s="4" t="s">
        <v>6</v>
      </c>
      <c r="J1430" s="4" t="s">
        <v>29</v>
      </c>
      <c r="K1430" s="4" t="s">
        <v>29</v>
      </c>
      <c r="L1430" s="4" t="s">
        <v>29</v>
      </c>
      <c r="M1430" s="4" t="s">
        <v>9</v>
      </c>
      <c r="N1430" s="4" t="s">
        <v>9</v>
      </c>
      <c r="O1430" s="4" t="s">
        <v>29</v>
      </c>
      <c r="P1430" s="4" t="s">
        <v>29</v>
      </c>
      <c r="Q1430" s="4" t="s">
        <v>29</v>
      </c>
      <c r="R1430" s="4" t="s">
        <v>29</v>
      </c>
      <c r="S1430" s="4" t="s">
        <v>12</v>
      </c>
    </row>
    <row r="1431" spans="1:19">
      <c r="A1431" t="n">
        <v>13975</v>
      </c>
      <c r="B1431" s="9" t="n">
        <v>39</v>
      </c>
      <c r="C1431" s="7" t="n">
        <v>12</v>
      </c>
      <c r="D1431" s="7" t="n">
        <v>65533</v>
      </c>
      <c r="E1431" s="7" t="n">
        <v>223</v>
      </c>
      <c r="F1431" s="7" t="n">
        <v>0</v>
      </c>
      <c r="G1431" s="7" t="n">
        <v>65533</v>
      </c>
      <c r="H1431" s="7" t="n">
        <v>259</v>
      </c>
      <c r="I1431" s="7" t="s">
        <v>18</v>
      </c>
      <c r="J1431" s="7" t="n">
        <v>33</v>
      </c>
      <c r="K1431" s="7" t="n">
        <v>17</v>
      </c>
      <c r="L1431" s="7" t="n">
        <v>-102</v>
      </c>
      <c r="M1431" s="7" t="n">
        <v>0</v>
      </c>
      <c r="N1431" s="7" t="n">
        <v>-1028390912</v>
      </c>
      <c r="O1431" s="7" t="n">
        <v>0</v>
      </c>
      <c r="P1431" s="7" t="n">
        <v>1</v>
      </c>
      <c r="Q1431" s="7" t="n">
        <v>1</v>
      </c>
      <c r="R1431" s="7" t="n">
        <v>1</v>
      </c>
      <c r="S1431" s="7" t="n">
        <v>100</v>
      </c>
    </row>
    <row r="1432" spans="1:19">
      <c r="A1432" t="s">
        <v>4</v>
      </c>
      <c r="B1432" s="4" t="s">
        <v>5</v>
      </c>
      <c r="C1432" s="4" t="s">
        <v>12</v>
      </c>
      <c r="D1432" s="4" t="s">
        <v>29</v>
      </c>
      <c r="E1432" s="4" t="s">
        <v>29</v>
      </c>
      <c r="F1432" s="4" t="s">
        <v>29</v>
      </c>
    </row>
    <row r="1433" spans="1:19">
      <c r="A1433" t="n">
        <v>14025</v>
      </c>
      <c r="B1433" s="46" t="n">
        <v>45</v>
      </c>
      <c r="C1433" s="7" t="n">
        <v>9</v>
      </c>
      <c r="D1433" s="7" t="n">
        <v>0.0500000007450581</v>
      </c>
      <c r="E1433" s="7" t="n">
        <v>0.0500000007450581</v>
      </c>
      <c r="F1433" s="7" t="n">
        <v>3.5</v>
      </c>
    </row>
    <row r="1434" spans="1:19">
      <c r="A1434" t="s">
        <v>4</v>
      </c>
      <c r="B1434" s="4" t="s">
        <v>5</v>
      </c>
      <c r="C1434" s="4" t="s">
        <v>12</v>
      </c>
      <c r="D1434" s="4" t="s">
        <v>10</v>
      </c>
      <c r="E1434" s="4" t="s">
        <v>29</v>
      </c>
      <c r="F1434" s="4" t="s">
        <v>10</v>
      </c>
      <c r="G1434" s="4" t="s">
        <v>9</v>
      </c>
      <c r="H1434" s="4" t="s">
        <v>9</v>
      </c>
      <c r="I1434" s="4" t="s">
        <v>10</v>
      </c>
      <c r="J1434" s="4" t="s">
        <v>10</v>
      </c>
      <c r="K1434" s="4" t="s">
        <v>9</v>
      </c>
      <c r="L1434" s="4" t="s">
        <v>9</v>
      </c>
      <c r="M1434" s="4" t="s">
        <v>9</v>
      </c>
      <c r="N1434" s="4" t="s">
        <v>9</v>
      </c>
      <c r="O1434" s="4" t="s">
        <v>6</v>
      </c>
    </row>
    <row r="1435" spans="1:19">
      <c r="A1435" t="n">
        <v>14039</v>
      </c>
      <c r="B1435" s="11" t="n">
        <v>50</v>
      </c>
      <c r="C1435" s="7" t="n">
        <v>0</v>
      </c>
      <c r="D1435" s="7" t="n">
        <v>13250</v>
      </c>
      <c r="E1435" s="7" t="n">
        <v>1</v>
      </c>
      <c r="F1435" s="7" t="n">
        <v>0</v>
      </c>
      <c r="G1435" s="7" t="n">
        <v>0</v>
      </c>
      <c r="H1435" s="7" t="n">
        <v>-1061158912</v>
      </c>
      <c r="I1435" s="7" t="n">
        <v>0</v>
      </c>
      <c r="J1435" s="7" t="n">
        <v>65533</v>
      </c>
      <c r="K1435" s="7" t="n">
        <v>0</v>
      </c>
      <c r="L1435" s="7" t="n">
        <v>0</v>
      </c>
      <c r="M1435" s="7" t="n">
        <v>0</v>
      </c>
      <c r="N1435" s="7" t="n">
        <v>0</v>
      </c>
      <c r="O1435" s="7" t="s">
        <v>18</v>
      </c>
    </row>
    <row r="1436" spans="1:19">
      <c r="A1436" t="s">
        <v>4</v>
      </c>
      <c r="B1436" s="4" t="s">
        <v>5</v>
      </c>
      <c r="C1436" s="4" t="s">
        <v>12</v>
      </c>
      <c r="D1436" s="4" t="s">
        <v>10</v>
      </c>
      <c r="E1436" s="4" t="s">
        <v>29</v>
      </c>
      <c r="F1436" s="4" t="s">
        <v>10</v>
      </c>
      <c r="G1436" s="4" t="s">
        <v>9</v>
      </c>
      <c r="H1436" s="4" t="s">
        <v>9</v>
      </c>
      <c r="I1436" s="4" t="s">
        <v>10</v>
      </c>
      <c r="J1436" s="4" t="s">
        <v>10</v>
      </c>
      <c r="K1436" s="4" t="s">
        <v>9</v>
      </c>
      <c r="L1436" s="4" t="s">
        <v>9</v>
      </c>
      <c r="M1436" s="4" t="s">
        <v>9</v>
      </c>
      <c r="N1436" s="4" t="s">
        <v>9</v>
      </c>
      <c r="O1436" s="4" t="s">
        <v>6</v>
      </c>
    </row>
    <row r="1437" spans="1:19">
      <c r="A1437" t="n">
        <v>14078</v>
      </c>
      <c r="B1437" s="11" t="n">
        <v>50</v>
      </c>
      <c r="C1437" s="7" t="n">
        <v>0</v>
      </c>
      <c r="D1437" s="7" t="n">
        <v>13216</v>
      </c>
      <c r="E1437" s="7" t="n">
        <v>1</v>
      </c>
      <c r="F1437" s="7" t="n">
        <v>0</v>
      </c>
      <c r="G1437" s="7" t="n">
        <v>0</v>
      </c>
      <c r="H1437" s="7" t="n">
        <v>-1069547520</v>
      </c>
      <c r="I1437" s="7" t="n">
        <v>0</v>
      </c>
      <c r="J1437" s="7" t="n">
        <v>65533</v>
      </c>
      <c r="K1437" s="7" t="n">
        <v>0</v>
      </c>
      <c r="L1437" s="7" t="n">
        <v>0</v>
      </c>
      <c r="M1437" s="7" t="n">
        <v>0</v>
      </c>
      <c r="N1437" s="7" t="n">
        <v>0</v>
      </c>
      <c r="O1437" s="7" t="s">
        <v>18</v>
      </c>
    </row>
    <row r="1438" spans="1:19">
      <c r="A1438" t="s">
        <v>4</v>
      </c>
      <c r="B1438" s="4" t="s">
        <v>5</v>
      </c>
      <c r="C1438" s="4" t="s">
        <v>12</v>
      </c>
      <c r="D1438" s="4" t="s">
        <v>10</v>
      </c>
      <c r="E1438" s="4" t="s">
        <v>29</v>
      </c>
      <c r="F1438" s="4" t="s">
        <v>10</v>
      </c>
      <c r="G1438" s="4" t="s">
        <v>9</v>
      </c>
      <c r="H1438" s="4" t="s">
        <v>9</v>
      </c>
      <c r="I1438" s="4" t="s">
        <v>10</v>
      </c>
      <c r="J1438" s="4" t="s">
        <v>10</v>
      </c>
      <c r="K1438" s="4" t="s">
        <v>9</v>
      </c>
      <c r="L1438" s="4" t="s">
        <v>9</v>
      </c>
      <c r="M1438" s="4" t="s">
        <v>9</v>
      </c>
      <c r="N1438" s="4" t="s">
        <v>9</v>
      </c>
      <c r="O1438" s="4" t="s">
        <v>6</v>
      </c>
    </row>
    <row r="1439" spans="1:19">
      <c r="A1439" t="n">
        <v>14117</v>
      </c>
      <c r="B1439" s="11" t="n">
        <v>50</v>
      </c>
      <c r="C1439" s="7" t="n">
        <v>0</v>
      </c>
      <c r="D1439" s="7" t="n">
        <v>4337</v>
      </c>
      <c r="E1439" s="7" t="n">
        <v>0.600000023841858</v>
      </c>
      <c r="F1439" s="7" t="n">
        <v>300</v>
      </c>
      <c r="G1439" s="7" t="n">
        <v>0</v>
      </c>
      <c r="H1439" s="7" t="n">
        <v>-1052770304</v>
      </c>
      <c r="I1439" s="7" t="n">
        <v>0</v>
      </c>
      <c r="J1439" s="7" t="n">
        <v>65533</v>
      </c>
      <c r="K1439" s="7" t="n">
        <v>0</v>
      </c>
      <c r="L1439" s="7" t="n">
        <v>0</v>
      </c>
      <c r="M1439" s="7" t="n">
        <v>0</v>
      </c>
      <c r="N1439" s="7" t="n">
        <v>0</v>
      </c>
      <c r="O1439" s="7" t="s">
        <v>18</v>
      </c>
    </row>
    <row r="1440" spans="1:19">
      <c r="A1440" t="s">
        <v>4</v>
      </c>
      <c r="B1440" s="4" t="s">
        <v>5</v>
      </c>
      <c r="C1440" s="4" t="s">
        <v>10</v>
      </c>
    </row>
    <row r="1441" spans="1:19">
      <c r="A1441" t="n">
        <v>14156</v>
      </c>
      <c r="B1441" s="37" t="n">
        <v>16</v>
      </c>
      <c r="C1441" s="7" t="n">
        <v>600</v>
      </c>
    </row>
    <row r="1442" spans="1:19">
      <c r="A1442" t="s">
        <v>4</v>
      </c>
      <c r="B1442" s="4" t="s">
        <v>5</v>
      </c>
      <c r="C1442" s="4" t="s">
        <v>12</v>
      </c>
      <c r="D1442" s="4" t="s">
        <v>10</v>
      </c>
      <c r="E1442" s="4" t="s">
        <v>29</v>
      </c>
    </row>
    <row r="1443" spans="1:19">
      <c r="A1443" t="n">
        <v>14159</v>
      </c>
      <c r="B1443" s="33" t="n">
        <v>58</v>
      </c>
      <c r="C1443" s="7" t="n">
        <v>101</v>
      </c>
      <c r="D1443" s="7" t="n">
        <v>400</v>
      </c>
      <c r="E1443" s="7" t="n">
        <v>1</v>
      </c>
    </row>
    <row r="1444" spans="1:19">
      <c r="A1444" t="s">
        <v>4</v>
      </c>
      <c r="B1444" s="4" t="s">
        <v>5</v>
      </c>
      <c r="C1444" s="4" t="s">
        <v>12</v>
      </c>
      <c r="D1444" s="4" t="s">
        <v>10</v>
      </c>
    </row>
    <row r="1445" spans="1:19">
      <c r="A1445" t="n">
        <v>14167</v>
      </c>
      <c r="B1445" s="33" t="n">
        <v>58</v>
      </c>
      <c r="C1445" s="7" t="n">
        <v>254</v>
      </c>
      <c r="D1445" s="7" t="n">
        <v>0</v>
      </c>
    </row>
    <row r="1446" spans="1:19">
      <c r="A1446" t="s">
        <v>4</v>
      </c>
      <c r="B1446" s="4" t="s">
        <v>5</v>
      </c>
      <c r="C1446" s="4" t="s">
        <v>10</v>
      </c>
      <c r="D1446" s="4" t="s">
        <v>29</v>
      </c>
      <c r="E1446" s="4" t="s">
        <v>29</v>
      </c>
      <c r="F1446" s="4" t="s">
        <v>29</v>
      </c>
      <c r="G1446" s="4" t="s">
        <v>29</v>
      </c>
    </row>
    <row r="1447" spans="1:19">
      <c r="A1447" t="n">
        <v>14171</v>
      </c>
      <c r="B1447" s="47" t="n">
        <v>46</v>
      </c>
      <c r="C1447" s="7" t="n">
        <v>61456</v>
      </c>
      <c r="D1447" s="7" t="n">
        <v>24</v>
      </c>
      <c r="E1447" s="7" t="n">
        <v>12</v>
      </c>
      <c r="F1447" s="7" t="n">
        <v>-102</v>
      </c>
      <c r="G1447" s="7" t="n">
        <v>90</v>
      </c>
    </row>
    <row r="1448" spans="1:19">
      <c r="A1448" t="s">
        <v>4</v>
      </c>
      <c r="B1448" s="4" t="s">
        <v>5</v>
      </c>
      <c r="C1448" s="4" t="s">
        <v>12</v>
      </c>
      <c r="D1448" s="4" t="s">
        <v>10</v>
      </c>
    </row>
    <row r="1449" spans="1:19">
      <c r="A1449" t="n">
        <v>14190</v>
      </c>
      <c r="B1449" s="33" t="n">
        <v>58</v>
      </c>
      <c r="C1449" s="7" t="n">
        <v>255</v>
      </c>
      <c r="D1449" s="7" t="n">
        <v>0</v>
      </c>
    </row>
    <row r="1450" spans="1:19">
      <c r="A1450" t="s">
        <v>4</v>
      </c>
      <c r="B1450" s="4" t="s">
        <v>5</v>
      </c>
      <c r="C1450" s="4" t="s">
        <v>12</v>
      </c>
      <c r="D1450" s="4" t="s">
        <v>10</v>
      </c>
      <c r="E1450" s="4" t="s">
        <v>10</v>
      </c>
      <c r="F1450" s="4" t="s">
        <v>10</v>
      </c>
      <c r="G1450" s="4" t="s">
        <v>10</v>
      </c>
      <c r="H1450" s="4" t="s">
        <v>10</v>
      </c>
      <c r="I1450" s="4" t="s">
        <v>6</v>
      </c>
      <c r="J1450" s="4" t="s">
        <v>29</v>
      </c>
      <c r="K1450" s="4" t="s">
        <v>29</v>
      </c>
      <c r="L1450" s="4" t="s">
        <v>29</v>
      </c>
      <c r="M1450" s="4" t="s">
        <v>9</v>
      </c>
      <c r="N1450" s="4" t="s">
        <v>9</v>
      </c>
      <c r="O1450" s="4" t="s">
        <v>29</v>
      </c>
      <c r="P1450" s="4" t="s">
        <v>29</v>
      </c>
      <c r="Q1450" s="4" t="s">
        <v>29</v>
      </c>
      <c r="R1450" s="4" t="s">
        <v>29</v>
      </c>
      <c r="S1450" s="4" t="s">
        <v>12</v>
      </c>
    </row>
    <row r="1451" spans="1:19">
      <c r="A1451" t="n">
        <v>14194</v>
      </c>
      <c r="B1451" s="9" t="n">
        <v>39</v>
      </c>
      <c r="C1451" s="7" t="n">
        <v>12</v>
      </c>
      <c r="D1451" s="7" t="n">
        <v>65533</v>
      </c>
      <c r="E1451" s="7" t="n">
        <v>223</v>
      </c>
      <c r="F1451" s="7" t="n">
        <v>0</v>
      </c>
      <c r="G1451" s="7" t="n">
        <v>65533</v>
      </c>
      <c r="H1451" s="7" t="n">
        <v>259</v>
      </c>
      <c r="I1451" s="7" t="s">
        <v>18</v>
      </c>
      <c r="J1451" s="7" t="n">
        <v>33</v>
      </c>
      <c r="K1451" s="7" t="n">
        <v>17</v>
      </c>
      <c r="L1451" s="7" t="n">
        <v>-102</v>
      </c>
      <c r="M1451" s="7" t="n">
        <v>0</v>
      </c>
      <c r="N1451" s="7" t="n">
        <v>-1028390912</v>
      </c>
      <c r="O1451" s="7" t="n">
        <v>0</v>
      </c>
      <c r="P1451" s="7" t="n">
        <v>1</v>
      </c>
      <c r="Q1451" s="7" t="n">
        <v>1</v>
      </c>
      <c r="R1451" s="7" t="n">
        <v>1</v>
      </c>
      <c r="S1451" s="7" t="n">
        <v>100</v>
      </c>
    </row>
    <row r="1452" spans="1:19">
      <c r="A1452" t="s">
        <v>4</v>
      </c>
      <c r="B1452" s="4" t="s">
        <v>5</v>
      </c>
      <c r="C1452" s="4" t="s">
        <v>12</v>
      </c>
      <c r="D1452" s="4" t="s">
        <v>10</v>
      </c>
      <c r="E1452" s="4" t="s">
        <v>6</v>
      </c>
      <c r="F1452" s="4" t="s">
        <v>6</v>
      </c>
      <c r="G1452" s="4" t="s">
        <v>12</v>
      </c>
    </row>
    <row r="1453" spans="1:19">
      <c r="A1453" t="n">
        <v>14244</v>
      </c>
      <c r="B1453" s="48" t="n">
        <v>32</v>
      </c>
      <c r="C1453" s="7" t="n">
        <v>0</v>
      </c>
      <c r="D1453" s="7" t="n">
        <v>65533</v>
      </c>
      <c r="E1453" s="7" t="s">
        <v>137</v>
      </c>
      <c r="F1453" s="7" t="s">
        <v>164</v>
      </c>
      <c r="G1453" s="7" t="n">
        <v>1</v>
      </c>
    </row>
    <row r="1454" spans="1:19">
      <c r="A1454" t="s">
        <v>4</v>
      </c>
      <c r="B1454" s="4" t="s">
        <v>5</v>
      </c>
      <c r="C1454" s="4" t="s">
        <v>12</v>
      </c>
      <c r="D1454" s="4" t="s">
        <v>10</v>
      </c>
      <c r="E1454" s="4" t="s">
        <v>6</v>
      </c>
      <c r="F1454" s="4" t="s">
        <v>6</v>
      </c>
      <c r="G1454" s="4" t="s">
        <v>12</v>
      </c>
    </row>
    <row r="1455" spans="1:19">
      <c r="A1455" t="n">
        <v>14264</v>
      </c>
      <c r="B1455" s="48" t="n">
        <v>32</v>
      </c>
      <c r="C1455" s="7" t="n">
        <v>0</v>
      </c>
      <c r="D1455" s="7" t="n">
        <v>65533</v>
      </c>
      <c r="E1455" s="7" t="s">
        <v>137</v>
      </c>
      <c r="F1455" s="7" t="s">
        <v>165</v>
      </c>
      <c r="G1455" s="7" t="n">
        <v>0</v>
      </c>
    </row>
    <row r="1456" spans="1:19">
      <c r="A1456" t="s">
        <v>4</v>
      </c>
      <c r="B1456" s="4" t="s">
        <v>5</v>
      </c>
      <c r="C1456" s="4" t="s">
        <v>10</v>
      </c>
    </row>
    <row r="1457" spans="1:19">
      <c r="A1457" t="n">
        <v>14284</v>
      </c>
      <c r="B1457" s="37" t="n">
        <v>16</v>
      </c>
      <c r="C1457" s="7" t="n">
        <v>3000</v>
      </c>
    </row>
    <row r="1458" spans="1:19">
      <c r="A1458" t="s">
        <v>4</v>
      </c>
      <c r="B1458" s="4" t="s">
        <v>5</v>
      </c>
      <c r="C1458" s="4" t="s">
        <v>12</v>
      </c>
      <c r="D1458" s="4" t="s">
        <v>10</v>
      </c>
      <c r="E1458" s="4" t="s">
        <v>29</v>
      </c>
      <c r="F1458" s="4" t="s">
        <v>10</v>
      </c>
      <c r="G1458" s="4" t="s">
        <v>9</v>
      </c>
      <c r="H1458" s="4" t="s">
        <v>9</v>
      </c>
      <c r="I1458" s="4" t="s">
        <v>10</v>
      </c>
      <c r="J1458" s="4" t="s">
        <v>10</v>
      </c>
      <c r="K1458" s="4" t="s">
        <v>9</v>
      </c>
      <c r="L1458" s="4" t="s">
        <v>9</v>
      </c>
      <c r="M1458" s="4" t="s">
        <v>9</v>
      </c>
      <c r="N1458" s="4" t="s">
        <v>9</v>
      </c>
      <c r="O1458" s="4" t="s">
        <v>6</v>
      </c>
    </row>
    <row r="1459" spans="1:19">
      <c r="A1459" t="n">
        <v>14287</v>
      </c>
      <c r="B1459" s="11" t="n">
        <v>50</v>
      </c>
      <c r="C1459" s="7" t="n">
        <v>0</v>
      </c>
      <c r="D1459" s="7" t="n">
        <v>13250</v>
      </c>
      <c r="E1459" s="7" t="n">
        <v>1</v>
      </c>
      <c r="F1459" s="7" t="n">
        <v>0</v>
      </c>
      <c r="G1459" s="7" t="n">
        <v>0</v>
      </c>
      <c r="H1459" s="7" t="n">
        <v>-1061158912</v>
      </c>
      <c r="I1459" s="7" t="n">
        <v>0</v>
      </c>
      <c r="J1459" s="7" t="n">
        <v>65533</v>
      </c>
      <c r="K1459" s="7" t="n">
        <v>0</v>
      </c>
      <c r="L1459" s="7" t="n">
        <v>0</v>
      </c>
      <c r="M1459" s="7" t="n">
        <v>0</v>
      </c>
      <c r="N1459" s="7" t="n">
        <v>0</v>
      </c>
      <c r="O1459" s="7" t="s">
        <v>18</v>
      </c>
    </row>
    <row r="1460" spans="1:19">
      <c r="A1460" t="s">
        <v>4</v>
      </c>
      <c r="B1460" s="4" t="s">
        <v>5</v>
      </c>
      <c r="C1460" s="4" t="s">
        <v>12</v>
      </c>
      <c r="D1460" s="4" t="s">
        <v>10</v>
      </c>
      <c r="E1460" s="4" t="s">
        <v>10</v>
      </c>
    </row>
    <row r="1461" spans="1:19">
      <c r="A1461" t="n">
        <v>14326</v>
      </c>
      <c r="B1461" s="11" t="n">
        <v>50</v>
      </c>
      <c r="C1461" s="7" t="n">
        <v>1</v>
      </c>
      <c r="D1461" s="7" t="n">
        <v>13216</v>
      </c>
      <c r="E1461" s="7" t="n">
        <v>500</v>
      </c>
    </row>
    <row r="1462" spans="1:19">
      <c r="A1462" t="s">
        <v>4</v>
      </c>
      <c r="B1462" s="4" t="s">
        <v>5</v>
      </c>
      <c r="C1462" s="4" t="s">
        <v>12</v>
      </c>
      <c r="D1462" s="4" t="s">
        <v>10</v>
      </c>
      <c r="E1462" s="4" t="s">
        <v>10</v>
      </c>
    </row>
    <row r="1463" spans="1:19">
      <c r="A1463" t="n">
        <v>14332</v>
      </c>
      <c r="B1463" s="11" t="n">
        <v>50</v>
      </c>
      <c r="C1463" s="7" t="n">
        <v>1</v>
      </c>
      <c r="D1463" s="7" t="n">
        <v>4337</v>
      </c>
      <c r="E1463" s="7" t="n">
        <v>500</v>
      </c>
    </row>
    <row r="1464" spans="1:19">
      <c r="A1464" t="s">
        <v>4</v>
      </c>
      <c r="B1464" s="4" t="s">
        <v>5</v>
      </c>
      <c r="C1464" s="4" t="s">
        <v>10</v>
      </c>
    </row>
    <row r="1465" spans="1:19">
      <c r="A1465" t="n">
        <v>14338</v>
      </c>
      <c r="B1465" s="20" t="n">
        <v>12</v>
      </c>
      <c r="C1465" s="7" t="n">
        <v>11041</v>
      </c>
    </row>
    <row r="1466" spans="1:19">
      <c r="A1466" t="s">
        <v>4</v>
      </c>
      <c r="B1466" s="4" t="s">
        <v>5</v>
      </c>
      <c r="C1466" s="4" t="s">
        <v>12</v>
      </c>
    </row>
    <row r="1467" spans="1:19">
      <c r="A1467" t="n">
        <v>14341</v>
      </c>
      <c r="B1467" s="43" t="n">
        <v>23</v>
      </c>
      <c r="C1467" s="7" t="n">
        <v>21</v>
      </c>
    </row>
    <row r="1468" spans="1:19">
      <c r="A1468" t="s">
        <v>4</v>
      </c>
      <c r="B1468" s="4" t="s">
        <v>5</v>
      </c>
    </row>
    <row r="1469" spans="1:19">
      <c r="A1469" t="n">
        <v>14343</v>
      </c>
      <c r="B1469" s="5" t="n">
        <v>1</v>
      </c>
    </row>
    <row r="1470" spans="1:19" s="3" customFormat="1" customHeight="0">
      <c r="A1470" s="3" t="s">
        <v>2</v>
      </c>
      <c r="B1470" s="3" t="s">
        <v>167</v>
      </c>
    </row>
    <row r="1471" spans="1:19">
      <c r="A1471" t="s">
        <v>4</v>
      </c>
      <c r="B1471" s="4" t="s">
        <v>5</v>
      </c>
      <c r="C1471" s="4" t="s">
        <v>12</v>
      </c>
      <c r="D1471" s="14" t="s">
        <v>85</v>
      </c>
      <c r="E1471" s="4" t="s">
        <v>5</v>
      </c>
      <c r="F1471" s="4" t="s">
        <v>12</v>
      </c>
      <c r="G1471" s="4" t="s">
        <v>6</v>
      </c>
      <c r="H1471" s="14" t="s">
        <v>87</v>
      </c>
      <c r="I1471" s="4" t="s">
        <v>12</v>
      </c>
      <c r="J1471" s="4" t="s">
        <v>9</v>
      </c>
      <c r="K1471" s="4" t="s">
        <v>12</v>
      </c>
      <c r="L1471" s="4" t="s">
        <v>12</v>
      </c>
      <c r="M1471" s="4" t="s">
        <v>88</v>
      </c>
    </row>
    <row r="1472" spans="1:19">
      <c r="A1472" t="n">
        <v>14344</v>
      </c>
      <c r="B1472" s="13" t="n">
        <v>5</v>
      </c>
      <c r="C1472" s="7" t="n">
        <v>28</v>
      </c>
      <c r="D1472" s="14" t="s">
        <v>3</v>
      </c>
      <c r="E1472" s="10" t="n">
        <v>74</v>
      </c>
      <c r="F1472" s="7" t="n">
        <v>21</v>
      </c>
      <c r="G1472" s="7" t="s">
        <v>79</v>
      </c>
      <c r="H1472" s="14" t="s">
        <v>3</v>
      </c>
      <c r="I1472" s="7" t="n">
        <v>0</v>
      </c>
      <c r="J1472" s="7" t="n">
        <v>0</v>
      </c>
      <c r="K1472" s="7" t="n">
        <v>2</v>
      </c>
      <c r="L1472" s="7" t="n">
        <v>1</v>
      </c>
      <c r="M1472" s="16" t="n">
        <f t="normal" ca="1">A1716</f>
        <v>0</v>
      </c>
    </row>
    <row r="1473" spans="1:15">
      <c r="A1473" t="s">
        <v>4</v>
      </c>
      <c r="B1473" s="4" t="s">
        <v>5</v>
      </c>
      <c r="C1473" s="4" t="s">
        <v>12</v>
      </c>
      <c r="D1473" s="4" t="s">
        <v>10</v>
      </c>
    </row>
    <row r="1474" spans="1:15">
      <c r="A1474" t="n">
        <v>14370</v>
      </c>
      <c r="B1474" s="26" t="n">
        <v>22</v>
      </c>
      <c r="C1474" s="7" t="n">
        <v>0</v>
      </c>
      <c r="D1474" s="7" t="n">
        <v>0</v>
      </c>
    </row>
    <row r="1475" spans="1:15">
      <c r="A1475" t="s">
        <v>4</v>
      </c>
      <c r="B1475" s="4" t="s">
        <v>5</v>
      </c>
      <c r="C1475" s="4" t="s">
        <v>12</v>
      </c>
      <c r="D1475" s="4" t="s">
        <v>10</v>
      </c>
      <c r="E1475" s="4" t="s">
        <v>10</v>
      </c>
      <c r="F1475" s="4" t="s">
        <v>10</v>
      </c>
      <c r="G1475" s="4" t="s">
        <v>10</v>
      </c>
      <c r="H1475" s="4" t="s">
        <v>10</v>
      </c>
      <c r="I1475" s="4" t="s">
        <v>6</v>
      </c>
      <c r="J1475" s="4" t="s">
        <v>29</v>
      </c>
      <c r="K1475" s="4" t="s">
        <v>29</v>
      </c>
      <c r="L1475" s="4" t="s">
        <v>29</v>
      </c>
      <c r="M1475" s="4" t="s">
        <v>9</v>
      </c>
      <c r="N1475" s="4" t="s">
        <v>9</v>
      </c>
      <c r="O1475" s="4" t="s">
        <v>29</v>
      </c>
      <c r="P1475" s="4" t="s">
        <v>29</v>
      </c>
      <c r="Q1475" s="4" t="s">
        <v>29</v>
      </c>
      <c r="R1475" s="4" t="s">
        <v>29</v>
      </c>
      <c r="S1475" s="4" t="s">
        <v>12</v>
      </c>
    </row>
    <row r="1476" spans="1:15">
      <c r="A1476" t="n">
        <v>14374</v>
      </c>
      <c r="B1476" s="9" t="n">
        <v>39</v>
      </c>
      <c r="C1476" s="7" t="n">
        <v>12</v>
      </c>
      <c r="D1476" s="7" t="n">
        <v>65533</v>
      </c>
      <c r="E1476" s="7" t="n">
        <v>222</v>
      </c>
      <c r="F1476" s="7" t="n">
        <v>0</v>
      </c>
      <c r="G1476" s="7" t="n">
        <v>65533</v>
      </c>
      <c r="H1476" s="7" t="n">
        <v>259</v>
      </c>
      <c r="I1476" s="7" t="s">
        <v>18</v>
      </c>
      <c r="J1476" s="7" t="n">
        <v>-37.75</v>
      </c>
      <c r="K1476" s="7" t="n">
        <v>13.5</v>
      </c>
      <c r="L1476" s="7" t="n">
        <v>-150</v>
      </c>
      <c r="M1476" s="7" t="n">
        <v>0</v>
      </c>
      <c r="N1476" s="7" t="n">
        <v>-1028390912</v>
      </c>
      <c r="O1476" s="7" t="n">
        <v>0</v>
      </c>
      <c r="P1476" s="7" t="n">
        <v>1</v>
      </c>
      <c r="Q1476" s="7" t="n">
        <v>1</v>
      </c>
      <c r="R1476" s="7" t="n">
        <v>1</v>
      </c>
      <c r="S1476" s="7" t="n">
        <v>100</v>
      </c>
    </row>
    <row r="1477" spans="1:15">
      <c r="A1477" t="s">
        <v>4</v>
      </c>
      <c r="B1477" s="4" t="s">
        <v>5</v>
      </c>
      <c r="C1477" s="4" t="s">
        <v>12</v>
      </c>
      <c r="D1477" s="4" t="s">
        <v>6</v>
      </c>
      <c r="E1477" s="4" t="s">
        <v>10</v>
      </c>
    </row>
    <row r="1478" spans="1:15">
      <c r="A1478" t="n">
        <v>14424</v>
      </c>
      <c r="B1478" s="22" t="n">
        <v>94</v>
      </c>
      <c r="C1478" s="7" t="n">
        <v>1</v>
      </c>
      <c r="D1478" s="7" t="s">
        <v>79</v>
      </c>
      <c r="E1478" s="7" t="n">
        <v>1</v>
      </c>
    </row>
    <row r="1479" spans="1:15">
      <c r="A1479" t="s">
        <v>4</v>
      </c>
      <c r="B1479" s="4" t="s">
        <v>5</v>
      </c>
      <c r="C1479" s="4" t="s">
        <v>12</v>
      </c>
      <c r="D1479" s="4" t="s">
        <v>6</v>
      </c>
      <c r="E1479" s="4" t="s">
        <v>10</v>
      </c>
    </row>
    <row r="1480" spans="1:15">
      <c r="A1480" t="n">
        <v>14439</v>
      </c>
      <c r="B1480" s="22" t="n">
        <v>94</v>
      </c>
      <c r="C1480" s="7" t="n">
        <v>1</v>
      </c>
      <c r="D1480" s="7" t="s">
        <v>79</v>
      </c>
      <c r="E1480" s="7" t="n">
        <v>2</v>
      </c>
    </row>
    <row r="1481" spans="1:15">
      <c r="A1481" t="s">
        <v>4</v>
      </c>
      <c r="B1481" s="4" t="s">
        <v>5</v>
      </c>
      <c r="C1481" s="4" t="s">
        <v>12</v>
      </c>
      <c r="D1481" s="4" t="s">
        <v>6</v>
      </c>
      <c r="E1481" s="4" t="s">
        <v>10</v>
      </c>
    </row>
    <row r="1482" spans="1:15">
      <c r="A1482" t="n">
        <v>14454</v>
      </c>
      <c r="B1482" s="22" t="n">
        <v>94</v>
      </c>
      <c r="C1482" s="7" t="n">
        <v>0</v>
      </c>
      <c r="D1482" s="7" t="s">
        <v>79</v>
      </c>
      <c r="E1482" s="7" t="n">
        <v>4</v>
      </c>
    </row>
    <row r="1483" spans="1:15">
      <c r="A1483" t="s">
        <v>4</v>
      </c>
      <c r="B1483" s="4" t="s">
        <v>5</v>
      </c>
      <c r="C1483" s="4" t="s">
        <v>12</v>
      </c>
      <c r="D1483" s="4" t="s">
        <v>10</v>
      </c>
    </row>
    <row r="1484" spans="1:15">
      <c r="A1484" t="n">
        <v>14469</v>
      </c>
      <c r="B1484" s="46" t="n">
        <v>45</v>
      </c>
      <c r="C1484" s="7" t="n">
        <v>18</v>
      </c>
      <c r="D1484" s="7" t="n">
        <v>64</v>
      </c>
    </row>
    <row r="1485" spans="1:15">
      <c r="A1485" t="s">
        <v>4</v>
      </c>
      <c r="B1485" s="4" t="s">
        <v>5</v>
      </c>
      <c r="C1485" s="4" t="s">
        <v>10</v>
      </c>
    </row>
    <row r="1486" spans="1:15">
      <c r="A1486" t="n">
        <v>14473</v>
      </c>
      <c r="B1486" s="37" t="n">
        <v>16</v>
      </c>
      <c r="C1486" s="7" t="n">
        <v>1000</v>
      </c>
    </row>
    <row r="1487" spans="1:15">
      <c r="A1487" t="s">
        <v>4</v>
      </c>
      <c r="B1487" s="4" t="s">
        <v>5</v>
      </c>
      <c r="C1487" s="4" t="s">
        <v>12</v>
      </c>
      <c r="D1487" s="4" t="s">
        <v>6</v>
      </c>
      <c r="E1487" s="4" t="s">
        <v>10</v>
      </c>
    </row>
    <row r="1488" spans="1:15">
      <c r="A1488" t="n">
        <v>14476</v>
      </c>
      <c r="B1488" s="22" t="n">
        <v>94</v>
      </c>
      <c r="C1488" s="7" t="n">
        <v>1</v>
      </c>
      <c r="D1488" s="7" t="s">
        <v>79</v>
      </c>
      <c r="E1488" s="7" t="n">
        <v>2048</v>
      </c>
    </row>
    <row r="1489" spans="1:19">
      <c r="A1489" t="s">
        <v>4</v>
      </c>
      <c r="B1489" s="4" t="s">
        <v>5</v>
      </c>
      <c r="C1489" s="4" t="s">
        <v>12</v>
      </c>
      <c r="D1489" s="4" t="s">
        <v>10</v>
      </c>
    </row>
    <row r="1490" spans="1:19">
      <c r="A1490" t="n">
        <v>14491</v>
      </c>
      <c r="B1490" s="46" t="n">
        <v>45</v>
      </c>
      <c r="C1490" s="7" t="n">
        <v>18</v>
      </c>
      <c r="D1490" s="7" t="n">
        <v>64</v>
      </c>
    </row>
    <row r="1491" spans="1:19">
      <c r="A1491" t="s">
        <v>4</v>
      </c>
      <c r="B1491" s="4" t="s">
        <v>5</v>
      </c>
      <c r="C1491" s="4" t="s">
        <v>6</v>
      </c>
      <c r="D1491" s="4" t="s">
        <v>6</v>
      </c>
    </row>
    <row r="1492" spans="1:19">
      <c r="A1492" t="n">
        <v>14495</v>
      </c>
      <c r="B1492" s="38" t="n">
        <v>70</v>
      </c>
      <c r="C1492" s="7" t="s">
        <v>79</v>
      </c>
      <c r="D1492" s="7" t="s">
        <v>168</v>
      </c>
    </row>
    <row r="1493" spans="1:19">
      <c r="A1493" t="s">
        <v>4</v>
      </c>
      <c r="B1493" s="4" t="s">
        <v>5</v>
      </c>
      <c r="C1493" s="4" t="s">
        <v>10</v>
      </c>
    </row>
    <row r="1494" spans="1:19">
      <c r="A1494" t="n">
        <v>14510</v>
      </c>
      <c r="B1494" s="37" t="n">
        <v>16</v>
      </c>
      <c r="C1494" s="7" t="n">
        <v>1000</v>
      </c>
    </row>
    <row r="1495" spans="1:19">
      <c r="A1495" t="s">
        <v>4</v>
      </c>
      <c r="B1495" s="4" t="s">
        <v>5</v>
      </c>
      <c r="C1495" s="4" t="s">
        <v>12</v>
      </c>
      <c r="D1495" s="4" t="s">
        <v>10</v>
      </c>
      <c r="E1495" s="4" t="s">
        <v>29</v>
      </c>
    </row>
    <row r="1496" spans="1:19">
      <c r="A1496" t="n">
        <v>14513</v>
      </c>
      <c r="B1496" s="33" t="n">
        <v>58</v>
      </c>
      <c r="C1496" s="7" t="n">
        <v>101</v>
      </c>
      <c r="D1496" s="7" t="n">
        <v>1000</v>
      </c>
      <c r="E1496" s="7" t="n">
        <v>1</v>
      </c>
    </row>
    <row r="1497" spans="1:19">
      <c r="A1497" t="s">
        <v>4</v>
      </c>
      <c r="B1497" s="4" t="s">
        <v>5</v>
      </c>
      <c r="C1497" s="4" t="s">
        <v>12</v>
      </c>
      <c r="D1497" s="4" t="s">
        <v>10</v>
      </c>
    </row>
    <row r="1498" spans="1:19">
      <c r="A1498" t="n">
        <v>14521</v>
      </c>
      <c r="B1498" s="33" t="n">
        <v>58</v>
      </c>
      <c r="C1498" s="7" t="n">
        <v>254</v>
      </c>
      <c r="D1498" s="7" t="n">
        <v>0</v>
      </c>
    </row>
    <row r="1499" spans="1:19">
      <c r="A1499" t="s">
        <v>4</v>
      </c>
      <c r="B1499" s="4" t="s">
        <v>5</v>
      </c>
      <c r="C1499" s="4" t="s">
        <v>12</v>
      </c>
    </row>
    <row r="1500" spans="1:19">
      <c r="A1500" t="n">
        <v>14525</v>
      </c>
      <c r="B1500" s="31" t="n">
        <v>64</v>
      </c>
      <c r="C1500" s="7" t="n">
        <v>7</v>
      </c>
    </row>
    <row r="1501" spans="1:19">
      <c r="A1501" t="s">
        <v>4</v>
      </c>
      <c r="B1501" s="4" t="s">
        <v>5</v>
      </c>
      <c r="C1501" s="4" t="s">
        <v>12</v>
      </c>
      <c r="D1501" s="4" t="s">
        <v>12</v>
      </c>
      <c r="E1501" s="4" t="s">
        <v>29</v>
      </c>
      <c r="F1501" s="4" t="s">
        <v>29</v>
      </c>
      <c r="G1501" s="4" t="s">
        <v>29</v>
      </c>
      <c r="H1501" s="4" t="s">
        <v>10</v>
      </c>
    </row>
    <row r="1502" spans="1:19">
      <c r="A1502" t="n">
        <v>14527</v>
      </c>
      <c r="B1502" s="46" t="n">
        <v>45</v>
      </c>
      <c r="C1502" s="7" t="n">
        <v>2</v>
      </c>
      <c r="D1502" s="7" t="n">
        <v>3</v>
      </c>
      <c r="E1502" s="7" t="n">
        <v>-42.1699981689453</v>
      </c>
      <c r="F1502" s="7" t="n">
        <v>14.0500001907349</v>
      </c>
      <c r="G1502" s="7" t="n">
        <v>-149.440002441406</v>
      </c>
      <c r="H1502" s="7" t="n">
        <v>0</v>
      </c>
    </row>
    <row r="1503" spans="1:19">
      <c r="A1503" t="s">
        <v>4</v>
      </c>
      <c r="B1503" s="4" t="s">
        <v>5</v>
      </c>
      <c r="C1503" s="4" t="s">
        <v>12</v>
      </c>
      <c r="D1503" s="4" t="s">
        <v>12</v>
      </c>
      <c r="E1503" s="4" t="s">
        <v>29</v>
      </c>
      <c r="F1503" s="4" t="s">
        <v>29</v>
      </c>
      <c r="G1503" s="4" t="s">
        <v>29</v>
      </c>
      <c r="H1503" s="4" t="s">
        <v>10</v>
      </c>
      <c r="I1503" s="4" t="s">
        <v>12</v>
      </c>
    </row>
    <row r="1504" spans="1:19">
      <c r="A1504" t="n">
        <v>14544</v>
      </c>
      <c r="B1504" s="46" t="n">
        <v>45</v>
      </c>
      <c r="C1504" s="7" t="n">
        <v>4</v>
      </c>
      <c r="D1504" s="7" t="n">
        <v>3</v>
      </c>
      <c r="E1504" s="7" t="n">
        <v>0.779999971389771</v>
      </c>
      <c r="F1504" s="7" t="n">
        <v>267.869995117188</v>
      </c>
      <c r="G1504" s="7" t="n">
        <v>0</v>
      </c>
      <c r="H1504" s="7" t="n">
        <v>0</v>
      </c>
      <c r="I1504" s="7" t="n">
        <v>1</v>
      </c>
    </row>
    <row r="1505" spans="1:9">
      <c r="A1505" t="s">
        <v>4</v>
      </c>
      <c r="B1505" s="4" t="s">
        <v>5</v>
      </c>
      <c r="C1505" s="4" t="s">
        <v>12</v>
      </c>
      <c r="D1505" s="4" t="s">
        <v>12</v>
      </c>
      <c r="E1505" s="4" t="s">
        <v>29</v>
      </c>
      <c r="F1505" s="4" t="s">
        <v>10</v>
      </c>
    </row>
    <row r="1506" spans="1:9">
      <c r="A1506" t="n">
        <v>14562</v>
      </c>
      <c r="B1506" s="46" t="n">
        <v>45</v>
      </c>
      <c r="C1506" s="7" t="n">
        <v>5</v>
      </c>
      <c r="D1506" s="7" t="n">
        <v>3</v>
      </c>
      <c r="E1506" s="7" t="n">
        <v>5.80000019073486</v>
      </c>
      <c r="F1506" s="7" t="n">
        <v>0</v>
      </c>
    </row>
    <row r="1507" spans="1:9">
      <c r="A1507" t="s">
        <v>4</v>
      </c>
      <c r="B1507" s="4" t="s">
        <v>5</v>
      </c>
      <c r="C1507" s="4" t="s">
        <v>12</v>
      </c>
      <c r="D1507" s="4" t="s">
        <v>12</v>
      </c>
      <c r="E1507" s="4" t="s">
        <v>29</v>
      </c>
      <c r="F1507" s="4" t="s">
        <v>10</v>
      </c>
    </row>
    <row r="1508" spans="1:9">
      <c r="A1508" t="n">
        <v>14571</v>
      </c>
      <c r="B1508" s="46" t="n">
        <v>45</v>
      </c>
      <c r="C1508" s="7" t="n">
        <v>11</v>
      </c>
      <c r="D1508" s="7" t="n">
        <v>3</v>
      </c>
      <c r="E1508" s="7" t="n">
        <v>38</v>
      </c>
      <c r="F1508" s="7" t="n">
        <v>0</v>
      </c>
    </row>
    <row r="1509" spans="1:9">
      <c r="A1509" t="s">
        <v>4</v>
      </c>
      <c r="B1509" s="4" t="s">
        <v>5</v>
      </c>
      <c r="C1509" s="4" t="s">
        <v>10</v>
      </c>
    </row>
    <row r="1510" spans="1:9">
      <c r="A1510" t="n">
        <v>14580</v>
      </c>
      <c r="B1510" s="37" t="n">
        <v>16</v>
      </c>
      <c r="C1510" s="7" t="n">
        <v>1000</v>
      </c>
    </row>
    <row r="1511" spans="1:9">
      <c r="A1511" t="s">
        <v>4</v>
      </c>
      <c r="B1511" s="4" t="s">
        <v>5</v>
      </c>
      <c r="C1511" s="4" t="s">
        <v>12</v>
      </c>
      <c r="D1511" s="4" t="s">
        <v>9</v>
      </c>
      <c r="E1511" s="4" t="s">
        <v>9</v>
      </c>
      <c r="F1511" s="4" t="s">
        <v>9</v>
      </c>
    </row>
    <row r="1512" spans="1:9">
      <c r="A1512" t="n">
        <v>14583</v>
      </c>
      <c r="B1512" s="11" t="n">
        <v>50</v>
      </c>
      <c r="C1512" s="7" t="n">
        <v>255</v>
      </c>
      <c r="D1512" s="7" t="n">
        <v>1045220557</v>
      </c>
      <c r="E1512" s="7" t="n">
        <v>0</v>
      </c>
      <c r="F1512" s="7" t="n">
        <v>1077936128</v>
      </c>
    </row>
    <row r="1513" spans="1:9">
      <c r="A1513" t="s">
        <v>4</v>
      </c>
      <c r="B1513" s="4" t="s">
        <v>5</v>
      </c>
      <c r="C1513" s="4" t="s">
        <v>12</v>
      </c>
      <c r="D1513" s="4" t="s">
        <v>29</v>
      </c>
      <c r="E1513" s="4" t="s">
        <v>29</v>
      </c>
      <c r="F1513" s="4" t="s">
        <v>29</v>
      </c>
    </row>
    <row r="1514" spans="1:9">
      <c r="A1514" t="n">
        <v>14597</v>
      </c>
      <c r="B1514" s="46" t="n">
        <v>45</v>
      </c>
      <c r="C1514" s="7" t="n">
        <v>9</v>
      </c>
      <c r="D1514" s="7" t="n">
        <v>0.0500000007450581</v>
      </c>
      <c r="E1514" s="7" t="n">
        <v>0.0500000007450581</v>
      </c>
      <c r="F1514" s="7" t="n">
        <v>3</v>
      </c>
    </row>
    <row r="1515" spans="1:9">
      <c r="A1515" t="s">
        <v>4</v>
      </c>
      <c r="B1515" s="4" t="s">
        <v>5</v>
      </c>
      <c r="C1515" s="4" t="s">
        <v>12</v>
      </c>
      <c r="D1515" s="4" t="s">
        <v>10</v>
      </c>
      <c r="E1515" s="4" t="s">
        <v>12</v>
      </c>
      <c r="F1515" s="4" t="s">
        <v>10</v>
      </c>
      <c r="G1515" s="4" t="s">
        <v>12</v>
      </c>
      <c r="H1515" s="4" t="s">
        <v>12</v>
      </c>
      <c r="I1515" s="4" t="s">
        <v>88</v>
      </c>
    </row>
    <row r="1516" spans="1:9">
      <c r="A1516" t="n">
        <v>14611</v>
      </c>
      <c r="B1516" s="13" t="n">
        <v>5</v>
      </c>
      <c r="C1516" s="7" t="n">
        <v>30</v>
      </c>
      <c r="D1516" s="7" t="n">
        <v>11042</v>
      </c>
      <c r="E1516" s="7" t="n">
        <v>30</v>
      </c>
      <c r="F1516" s="7" t="n">
        <v>11043</v>
      </c>
      <c r="G1516" s="7" t="n">
        <v>11</v>
      </c>
      <c r="H1516" s="7" t="n">
        <v>1</v>
      </c>
      <c r="I1516" s="16" t="n">
        <f t="normal" ca="1">A1606</f>
        <v>0</v>
      </c>
    </row>
    <row r="1517" spans="1:9">
      <c r="A1517" t="s">
        <v>4</v>
      </c>
      <c r="B1517" s="4" t="s">
        <v>5</v>
      </c>
      <c r="C1517" s="4" t="s">
        <v>12</v>
      </c>
      <c r="D1517" s="4" t="s">
        <v>10</v>
      </c>
      <c r="E1517" s="4" t="s">
        <v>6</v>
      </c>
      <c r="F1517" s="4" t="s">
        <v>6</v>
      </c>
      <c r="G1517" s="4" t="s">
        <v>12</v>
      </c>
    </row>
    <row r="1518" spans="1:9">
      <c r="A1518" t="n">
        <v>14624</v>
      </c>
      <c r="B1518" s="48" t="n">
        <v>32</v>
      </c>
      <c r="C1518" s="7" t="n">
        <v>1</v>
      </c>
      <c r="D1518" s="7" t="n">
        <v>65533</v>
      </c>
      <c r="E1518" s="7" t="s">
        <v>169</v>
      </c>
      <c r="F1518" s="7" t="s">
        <v>170</v>
      </c>
      <c r="G1518" s="7" t="n">
        <v>4</v>
      </c>
    </row>
    <row r="1519" spans="1:9">
      <c r="A1519" t="s">
        <v>4</v>
      </c>
      <c r="B1519" s="4" t="s">
        <v>5</v>
      </c>
      <c r="C1519" s="4" t="s">
        <v>6</v>
      </c>
      <c r="D1519" s="4" t="s">
        <v>6</v>
      </c>
    </row>
    <row r="1520" spans="1:9">
      <c r="A1520" t="n">
        <v>14638</v>
      </c>
      <c r="B1520" s="38" t="n">
        <v>70</v>
      </c>
      <c r="C1520" s="7" t="s">
        <v>171</v>
      </c>
      <c r="D1520" s="7" t="s">
        <v>141</v>
      </c>
    </row>
    <row r="1521" spans="1:9">
      <c r="A1521" t="s">
        <v>4</v>
      </c>
      <c r="B1521" s="4" t="s">
        <v>5</v>
      </c>
      <c r="C1521" s="4" t="s">
        <v>12</v>
      </c>
      <c r="D1521" s="4" t="s">
        <v>10</v>
      </c>
      <c r="E1521" s="4" t="s">
        <v>10</v>
      </c>
      <c r="F1521" s="4" t="s">
        <v>10</v>
      </c>
      <c r="G1521" s="4" t="s">
        <v>10</v>
      </c>
      <c r="H1521" s="4" t="s">
        <v>10</v>
      </c>
      <c r="I1521" s="4" t="s">
        <v>6</v>
      </c>
      <c r="J1521" s="4" t="s">
        <v>29</v>
      </c>
      <c r="K1521" s="4" t="s">
        <v>29</v>
      </c>
      <c r="L1521" s="4" t="s">
        <v>29</v>
      </c>
      <c r="M1521" s="4" t="s">
        <v>9</v>
      </c>
      <c r="N1521" s="4" t="s">
        <v>9</v>
      </c>
      <c r="O1521" s="4" t="s">
        <v>29</v>
      </c>
      <c r="P1521" s="4" t="s">
        <v>29</v>
      </c>
      <c r="Q1521" s="4" t="s">
        <v>29</v>
      </c>
      <c r="R1521" s="4" t="s">
        <v>29</v>
      </c>
      <c r="S1521" s="4" t="s">
        <v>12</v>
      </c>
    </row>
    <row r="1522" spans="1:9">
      <c r="A1522" t="n">
        <v>14654</v>
      </c>
      <c r="B1522" s="9" t="n">
        <v>39</v>
      </c>
      <c r="C1522" s="7" t="n">
        <v>12</v>
      </c>
      <c r="D1522" s="7" t="n">
        <v>65533</v>
      </c>
      <c r="E1522" s="7" t="n">
        <v>224</v>
      </c>
      <c r="F1522" s="7" t="n">
        <v>0</v>
      </c>
      <c r="G1522" s="7" t="n">
        <v>65533</v>
      </c>
      <c r="H1522" s="7" t="n">
        <v>259</v>
      </c>
      <c r="I1522" s="7" t="s">
        <v>18</v>
      </c>
      <c r="J1522" s="7" t="n">
        <v>-20</v>
      </c>
      <c r="K1522" s="7" t="n">
        <v>10</v>
      </c>
      <c r="L1522" s="7" t="n">
        <v>-148.630996704102</v>
      </c>
      <c r="M1522" s="7" t="n">
        <v>0</v>
      </c>
      <c r="N1522" s="7" t="n">
        <v>0</v>
      </c>
      <c r="O1522" s="7" t="n">
        <v>0</v>
      </c>
      <c r="P1522" s="7" t="n">
        <v>1</v>
      </c>
      <c r="Q1522" s="7" t="n">
        <v>1</v>
      </c>
      <c r="R1522" s="7" t="n">
        <v>1</v>
      </c>
      <c r="S1522" s="7" t="n">
        <v>100</v>
      </c>
    </row>
    <row r="1523" spans="1:9">
      <c r="A1523" t="s">
        <v>4</v>
      </c>
      <c r="B1523" s="4" t="s">
        <v>5</v>
      </c>
      <c r="C1523" s="4" t="s">
        <v>12</v>
      </c>
      <c r="D1523" s="4" t="s">
        <v>10</v>
      </c>
      <c r="E1523" s="4" t="s">
        <v>29</v>
      </c>
      <c r="F1523" s="4" t="s">
        <v>10</v>
      </c>
      <c r="G1523" s="4" t="s">
        <v>9</v>
      </c>
      <c r="H1523" s="4" t="s">
        <v>9</v>
      </c>
      <c r="I1523" s="4" t="s">
        <v>10</v>
      </c>
      <c r="J1523" s="4" t="s">
        <v>10</v>
      </c>
      <c r="K1523" s="4" t="s">
        <v>9</v>
      </c>
      <c r="L1523" s="4" t="s">
        <v>9</v>
      </c>
      <c r="M1523" s="4" t="s">
        <v>9</v>
      </c>
      <c r="N1523" s="4" t="s">
        <v>9</v>
      </c>
      <c r="O1523" s="4" t="s">
        <v>6</v>
      </c>
    </row>
    <row r="1524" spans="1:9">
      <c r="A1524" t="n">
        <v>14704</v>
      </c>
      <c r="B1524" s="11" t="n">
        <v>50</v>
      </c>
      <c r="C1524" s="7" t="n">
        <v>0</v>
      </c>
      <c r="D1524" s="7" t="n">
        <v>4559</v>
      </c>
      <c r="E1524" s="7" t="n">
        <v>0.800000011920929</v>
      </c>
      <c r="F1524" s="7" t="n">
        <v>0</v>
      </c>
      <c r="G1524" s="7" t="n">
        <v>0</v>
      </c>
      <c r="H1524" s="7" t="n">
        <v>-1069547520</v>
      </c>
      <c r="I1524" s="7" t="n">
        <v>0</v>
      </c>
      <c r="J1524" s="7" t="n">
        <v>65533</v>
      </c>
      <c r="K1524" s="7" t="n">
        <v>0</v>
      </c>
      <c r="L1524" s="7" t="n">
        <v>0</v>
      </c>
      <c r="M1524" s="7" t="n">
        <v>0</v>
      </c>
      <c r="N1524" s="7" t="n">
        <v>0</v>
      </c>
      <c r="O1524" s="7" t="s">
        <v>18</v>
      </c>
    </row>
    <row r="1525" spans="1:9">
      <c r="A1525" t="s">
        <v>4</v>
      </c>
      <c r="B1525" s="4" t="s">
        <v>5</v>
      </c>
      <c r="C1525" s="4" t="s">
        <v>10</v>
      </c>
    </row>
    <row r="1526" spans="1:9">
      <c r="A1526" t="n">
        <v>14743</v>
      </c>
      <c r="B1526" s="37" t="n">
        <v>16</v>
      </c>
      <c r="C1526" s="7" t="n">
        <v>500</v>
      </c>
    </row>
    <row r="1527" spans="1:9">
      <c r="A1527" t="s">
        <v>4</v>
      </c>
      <c r="B1527" s="4" t="s">
        <v>5</v>
      </c>
      <c r="C1527" s="4" t="s">
        <v>6</v>
      </c>
      <c r="D1527" s="4" t="s">
        <v>6</v>
      </c>
    </row>
    <row r="1528" spans="1:9">
      <c r="A1528" t="n">
        <v>14746</v>
      </c>
      <c r="B1528" s="38" t="n">
        <v>70</v>
      </c>
      <c r="C1528" s="7" t="s">
        <v>172</v>
      </c>
      <c r="D1528" s="7" t="s">
        <v>141</v>
      </c>
    </row>
    <row r="1529" spans="1:9">
      <c r="A1529" t="s">
        <v>4</v>
      </c>
      <c r="B1529" s="4" t="s">
        <v>5</v>
      </c>
      <c r="C1529" s="4" t="s">
        <v>12</v>
      </c>
      <c r="D1529" s="4" t="s">
        <v>10</v>
      </c>
      <c r="E1529" s="4" t="s">
        <v>10</v>
      </c>
      <c r="F1529" s="4" t="s">
        <v>10</v>
      </c>
      <c r="G1529" s="4" t="s">
        <v>10</v>
      </c>
      <c r="H1529" s="4" t="s">
        <v>10</v>
      </c>
      <c r="I1529" s="4" t="s">
        <v>6</v>
      </c>
      <c r="J1529" s="4" t="s">
        <v>29</v>
      </c>
      <c r="K1529" s="4" t="s">
        <v>29</v>
      </c>
      <c r="L1529" s="4" t="s">
        <v>29</v>
      </c>
      <c r="M1529" s="4" t="s">
        <v>9</v>
      </c>
      <c r="N1529" s="4" t="s">
        <v>9</v>
      </c>
      <c r="O1529" s="4" t="s">
        <v>29</v>
      </c>
      <c r="P1529" s="4" t="s">
        <v>29</v>
      </c>
      <c r="Q1529" s="4" t="s">
        <v>29</v>
      </c>
      <c r="R1529" s="4" t="s">
        <v>29</v>
      </c>
      <c r="S1529" s="4" t="s">
        <v>12</v>
      </c>
    </row>
    <row r="1530" spans="1:9">
      <c r="A1530" t="n">
        <v>14762</v>
      </c>
      <c r="B1530" s="9" t="n">
        <v>39</v>
      </c>
      <c r="C1530" s="7" t="n">
        <v>12</v>
      </c>
      <c r="D1530" s="7" t="n">
        <v>65533</v>
      </c>
      <c r="E1530" s="7" t="n">
        <v>224</v>
      </c>
      <c r="F1530" s="7" t="n">
        <v>0</v>
      </c>
      <c r="G1530" s="7" t="n">
        <v>65533</v>
      </c>
      <c r="H1530" s="7" t="n">
        <v>259</v>
      </c>
      <c r="I1530" s="7" t="s">
        <v>18</v>
      </c>
      <c r="J1530" s="7" t="n">
        <v>-20</v>
      </c>
      <c r="K1530" s="7" t="n">
        <v>10</v>
      </c>
      <c r="L1530" s="7" t="n">
        <v>-153.929000854492</v>
      </c>
      <c r="M1530" s="7" t="n">
        <v>0</v>
      </c>
      <c r="N1530" s="7" t="n">
        <v>0</v>
      </c>
      <c r="O1530" s="7" t="n">
        <v>0</v>
      </c>
      <c r="P1530" s="7" t="n">
        <v>1</v>
      </c>
      <c r="Q1530" s="7" t="n">
        <v>1</v>
      </c>
      <c r="R1530" s="7" t="n">
        <v>1</v>
      </c>
      <c r="S1530" s="7" t="n">
        <v>100</v>
      </c>
    </row>
    <row r="1531" spans="1:9">
      <c r="A1531" t="s">
        <v>4</v>
      </c>
      <c r="B1531" s="4" t="s">
        <v>5</v>
      </c>
      <c r="C1531" s="4" t="s">
        <v>12</v>
      </c>
      <c r="D1531" s="4" t="s">
        <v>10</v>
      </c>
      <c r="E1531" s="4" t="s">
        <v>29</v>
      </c>
      <c r="F1531" s="4" t="s">
        <v>10</v>
      </c>
      <c r="G1531" s="4" t="s">
        <v>9</v>
      </c>
      <c r="H1531" s="4" t="s">
        <v>9</v>
      </c>
      <c r="I1531" s="4" t="s">
        <v>10</v>
      </c>
      <c r="J1531" s="4" t="s">
        <v>10</v>
      </c>
      <c r="K1531" s="4" t="s">
        <v>9</v>
      </c>
      <c r="L1531" s="4" t="s">
        <v>9</v>
      </c>
      <c r="M1531" s="4" t="s">
        <v>9</v>
      </c>
      <c r="N1531" s="4" t="s">
        <v>9</v>
      </c>
      <c r="O1531" s="4" t="s">
        <v>6</v>
      </c>
    </row>
    <row r="1532" spans="1:9">
      <c r="A1532" t="n">
        <v>14812</v>
      </c>
      <c r="B1532" s="11" t="n">
        <v>50</v>
      </c>
      <c r="C1532" s="7" t="n">
        <v>0</v>
      </c>
      <c r="D1532" s="7" t="n">
        <v>4559</v>
      </c>
      <c r="E1532" s="7" t="n">
        <v>0.600000023841858</v>
      </c>
      <c r="F1532" s="7" t="n">
        <v>0</v>
      </c>
      <c r="G1532" s="7" t="n">
        <v>0</v>
      </c>
      <c r="H1532" s="7" t="n">
        <v>-1069547520</v>
      </c>
      <c r="I1532" s="7" t="n">
        <v>0</v>
      </c>
      <c r="J1532" s="7" t="n">
        <v>65533</v>
      </c>
      <c r="K1532" s="7" t="n">
        <v>0</v>
      </c>
      <c r="L1532" s="7" t="n">
        <v>0</v>
      </c>
      <c r="M1532" s="7" t="n">
        <v>0</v>
      </c>
      <c r="N1532" s="7" t="n">
        <v>0</v>
      </c>
      <c r="O1532" s="7" t="s">
        <v>18</v>
      </c>
    </row>
    <row r="1533" spans="1:9">
      <c r="A1533" t="s">
        <v>4</v>
      </c>
      <c r="B1533" s="4" t="s">
        <v>5</v>
      </c>
      <c r="C1533" s="4" t="s">
        <v>10</v>
      </c>
    </row>
    <row r="1534" spans="1:9">
      <c r="A1534" t="n">
        <v>14851</v>
      </c>
      <c r="B1534" s="37" t="n">
        <v>16</v>
      </c>
      <c r="C1534" s="7" t="n">
        <v>400</v>
      </c>
    </row>
    <row r="1535" spans="1:9">
      <c r="A1535" t="s">
        <v>4</v>
      </c>
      <c r="B1535" s="4" t="s">
        <v>5</v>
      </c>
      <c r="C1535" s="4" t="s">
        <v>6</v>
      </c>
      <c r="D1535" s="4" t="s">
        <v>6</v>
      </c>
    </row>
    <row r="1536" spans="1:9">
      <c r="A1536" t="n">
        <v>14854</v>
      </c>
      <c r="B1536" s="38" t="n">
        <v>70</v>
      </c>
      <c r="C1536" s="7" t="s">
        <v>173</v>
      </c>
      <c r="D1536" s="7" t="s">
        <v>141</v>
      </c>
    </row>
    <row r="1537" spans="1:19">
      <c r="A1537" t="s">
        <v>4</v>
      </c>
      <c r="B1537" s="4" t="s">
        <v>5</v>
      </c>
      <c r="C1537" s="4" t="s">
        <v>12</v>
      </c>
      <c r="D1537" s="4" t="s">
        <v>10</v>
      </c>
      <c r="E1537" s="4" t="s">
        <v>10</v>
      </c>
      <c r="F1537" s="4" t="s">
        <v>10</v>
      </c>
      <c r="G1537" s="4" t="s">
        <v>10</v>
      </c>
      <c r="H1537" s="4" t="s">
        <v>10</v>
      </c>
      <c r="I1537" s="4" t="s">
        <v>6</v>
      </c>
      <c r="J1537" s="4" t="s">
        <v>29</v>
      </c>
      <c r="K1537" s="4" t="s">
        <v>29</v>
      </c>
      <c r="L1537" s="4" t="s">
        <v>29</v>
      </c>
      <c r="M1537" s="4" t="s">
        <v>9</v>
      </c>
      <c r="N1537" s="4" t="s">
        <v>9</v>
      </c>
      <c r="O1537" s="4" t="s">
        <v>29</v>
      </c>
      <c r="P1537" s="4" t="s">
        <v>29</v>
      </c>
      <c r="Q1537" s="4" t="s">
        <v>29</v>
      </c>
      <c r="R1537" s="4" t="s">
        <v>29</v>
      </c>
      <c r="S1537" s="4" t="s">
        <v>12</v>
      </c>
    </row>
    <row r="1538" spans="1:19">
      <c r="A1538" t="n">
        <v>14870</v>
      </c>
      <c r="B1538" s="9" t="n">
        <v>39</v>
      </c>
      <c r="C1538" s="7" t="n">
        <v>12</v>
      </c>
      <c r="D1538" s="7" t="n">
        <v>65533</v>
      </c>
      <c r="E1538" s="7" t="n">
        <v>224</v>
      </c>
      <c r="F1538" s="7" t="n">
        <v>0</v>
      </c>
      <c r="G1538" s="7" t="n">
        <v>65533</v>
      </c>
      <c r="H1538" s="7" t="n">
        <v>259</v>
      </c>
      <c r="I1538" s="7" t="s">
        <v>18</v>
      </c>
      <c r="J1538" s="7" t="n">
        <v>-22.2789993286133</v>
      </c>
      <c r="K1538" s="7" t="n">
        <v>10</v>
      </c>
      <c r="L1538" s="7" t="n">
        <v>-147.298004150391</v>
      </c>
      <c r="M1538" s="7" t="n">
        <v>0</v>
      </c>
      <c r="N1538" s="7" t="n">
        <v>0</v>
      </c>
      <c r="O1538" s="7" t="n">
        <v>0</v>
      </c>
      <c r="P1538" s="7" t="n">
        <v>1</v>
      </c>
      <c r="Q1538" s="7" t="n">
        <v>1</v>
      </c>
      <c r="R1538" s="7" t="n">
        <v>1</v>
      </c>
      <c r="S1538" s="7" t="n">
        <v>100</v>
      </c>
    </row>
    <row r="1539" spans="1:19">
      <c r="A1539" t="s">
        <v>4</v>
      </c>
      <c r="B1539" s="4" t="s">
        <v>5</v>
      </c>
      <c r="C1539" s="4" t="s">
        <v>12</v>
      </c>
      <c r="D1539" s="4" t="s">
        <v>10</v>
      </c>
      <c r="E1539" s="4" t="s">
        <v>29</v>
      </c>
      <c r="F1539" s="4" t="s">
        <v>10</v>
      </c>
      <c r="G1539" s="4" t="s">
        <v>9</v>
      </c>
      <c r="H1539" s="4" t="s">
        <v>9</v>
      </c>
      <c r="I1539" s="4" t="s">
        <v>10</v>
      </c>
      <c r="J1539" s="4" t="s">
        <v>10</v>
      </c>
      <c r="K1539" s="4" t="s">
        <v>9</v>
      </c>
      <c r="L1539" s="4" t="s">
        <v>9</v>
      </c>
      <c r="M1539" s="4" t="s">
        <v>9</v>
      </c>
      <c r="N1539" s="4" t="s">
        <v>9</v>
      </c>
      <c r="O1539" s="4" t="s">
        <v>6</v>
      </c>
    </row>
    <row r="1540" spans="1:19">
      <c r="A1540" t="n">
        <v>14920</v>
      </c>
      <c r="B1540" s="11" t="n">
        <v>50</v>
      </c>
      <c r="C1540" s="7" t="n">
        <v>0</v>
      </c>
      <c r="D1540" s="7" t="n">
        <v>4559</v>
      </c>
      <c r="E1540" s="7" t="n">
        <v>0.600000023841858</v>
      </c>
      <c r="F1540" s="7" t="n">
        <v>0</v>
      </c>
      <c r="G1540" s="7" t="n">
        <v>0</v>
      </c>
      <c r="H1540" s="7" t="n">
        <v>-1069547520</v>
      </c>
      <c r="I1540" s="7" t="n">
        <v>0</v>
      </c>
      <c r="J1540" s="7" t="n">
        <v>65533</v>
      </c>
      <c r="K1540" s="7" t="n">
        <v>0</v>
      </c>
      <c r="L1540" s="7" t="n">
        <v>0</v>
      </c>
      <c r="M1540" s="7" t="n">
        <v>0</v>
      </c>
      <c r="N1540" s="7" t="n">
        <v>0</v>
      </c>
      <c r="O1540" s="7" t="s">
        <v>18</v>
      </c>
    </row>
    <row r="1541" spans="1:19">
      <c r="A1541" t="s">
        <v>4</v>
      </c>
      <c r="B1541" s="4" t="s">
        <v>5</v>
      </c>
      <c r="C1541" s="4" t="s">
        <v>10</v>
      </c>
    </row>
    <row r="1542" spans="1:19">
      <c r="A1542" t="n">
        <v>14959</v>
      </c>
      <c r="B1542" s="37" t="n">
        <v>16</v>
      </c>
      <c r="C1542" s="7" t="n">
        <v>300</v>
      </c>
    </row>
    <row r="1543" spans="1:19">
      <c r="A1543" t="s">
        <v>4</v>
      </c>
      <c r="B1543" s="4" t="s">
        <v>5</v>
      </c>
      <c r="C1543" s="4" t="s">
        <v>6</v>
      </c>
      <c r="D1543" s="4" t="s">
        <v>6</v>
      </c>
    </row>
    <row r="1544" spans="1:19">
      <c r="A1544" t="n">
        <v>14962</v>
      </c>
      <c r="B1544" s="38" t="n">
        <v>70</v>
      </c>
      <c r="C1544" s="7" t="s">
        <v>174</v>
      </c>
      <c r="D1544" s="7" t="s">
        <v>141</v>
      </c>
    </row>
    <row r="1545" spans="1:19">
      <c r="A1545" t="s">
        <v>4</v>
      </c>
      <c r="B1545" s="4" t="s">
        <v>5</v>
      </c>
      <c r="C1545" s="4" t="s">
        <v>12</v>
      </c>
      <c r="D1545" s="4" t="s">
        <v>10</v>
      </c>
      <c r="E1545" s="4" t="s">
        <v>10</v>
      </c>
      <c r="F1545" s="4" t="s">
        <v>10</v>
      </c>
      <c r="G1545" s="4" t="s">
        <v>10</v>
      </c>
      <c r="H1545" s="4" t="s">
        <v>10</v>
      </c>
      <c r="I1545" s="4" t="s">
        <v>6</v>
      </c>
      <c r="J1545" s="4" t="s">
        <v>29</v>
      </c>
      <c r="K1545" s="4" t="s">
        <v>29</v>
      </c>
      <c r="L1545" s="4" t="s">
        <v>29</v>
      </c>
      <c r="M1545" s="4" t="s">
        <v>9</v>
      </c>
      <c r="N1545" s="4" t="s">
        <v>9</v>
      </c>
      <c r="O1545" s="4" t="s">
        <v>29</v>
      </c>
      <c r="P1545" s="4" t="s">
        <v>29</v>
      </c>
      <c r="Q1545" s="4" t="s">
        <v>29</v>
      </c>
      <c r="R1545" s="4" t="s">
        <v>29</v>
      </c>
      <c r="S1545" s="4" t="s">
        <v>12</v>
      </c>
    </row>
    <row r="1546" spans="1:19">
      <c r="A1546" t="n">
        <v>14978</v>
      </c>
      <c r="B1546" s="9" t="n">
        <v>39</v>
      </c>
      <c r="C1546" s="7" t="n">
        <v>12</v>
      </c>
      <c r="D1546" s="7" t="n">
        <v>65533</v>
      </c>
      <c r="E1546" s="7" t="n">
        <v>224</v>
      </c>
      <c r="F1546" s="7" t="n">
        <v>0</v>
      </c>
      <c r="G1546" s="7" t="n">
        <v>65533</v>
      </c>
      <c r="H1546" s="7" t="n">
        <v>259</v>
      </c>
      <c r="I1546" s="7" t="s">
        <v>18</v>
      </c>
      <c r="J1546" s="7" t="n">
        <v>-15.4200000762939</v>
      </c>
      <c r="K1546" s="7" t="n">
        <v>10</v>
      </c>
      <c r="L1546" s="7" t="n">
        <v>-153.916000366211</v>
      </c>
      <c r="M1546" s="7" t="n">
        <v>0</v>
      </c>
      <c r="N1546" s="7" t="n">
        <v>0</v>
      </c>
      <c r="O1546" s="7" t="n">
        <v>0</v>
      </c>
      <c r="P1546" s="7" t="n">
        <v>1</v>
      </c>
      <c r="Q1546" s="7" t="n">
        <v>1</v>
      </c>
      <c r="R1546" s="7" t="n">
        <v>1</v>
      </c>
      <c r="S1546" s="7" t="n">
        <v>100</v>
      </c>
    </row>
    <row r="1547" spans="1:19">
      <c r="A1547" t="s">
        <v>4</v>
      </c>
      <c r="B1547" s="4" t="s">
        <v>5</v>
      </c>
      <c r="C1547" s="4" t="s">
        <v>12</v>
      </c>
      <c r="D1547" s="4" t="s">
        <v>10</v>
      </c>
      <c r="E1547" s="4" t="s">
        <v>29</v>
      </c>
      <c r="F1547" s="4" t="s">
        <v>10</v>
      </c>
      <c r="G1547" s="4" t="s">
        <v>9</v>
      </c>
      <c r="H1547" s="4" t="s">
        <v>9</v>
      </c>
      <c r="I1547" s="4" t="s">
        <v>10</v>
      </c>
      <c r="J1547" s="4" t="s">
        <v>10</v>
      </c>
      <c r="K1547" s="4" t="s">
        <v>9</v>
      </c>
      <c r="L1547" s="4" t="s">
        <v>9</v>
      </c>
      <c r="M1547" s="4" t="s">
        <v>9</v>
      </c>
      <c r="N1547" s="4" t="s">
        <v>9</v>
      </c>
      <c r="O1547" s="4" t="s">
        <v>6</v>
      </c>
    </row>
    <row r="1548" spans="1:19">
      <c r="A1548" t="n">
        <v>15028</v>
      </c>
      <c r="B1548" s="11" t="n">
        <v>50</v>
      </c>
      <c r="C1548" s="7" t="n">
        <v>0</v>
      </c>
      <c r="D1548" s="7" t="n">
        <v>4559</v>
      </c>
      <c r="E1548" s="7" t="n">
        <v>0.600000023841858</v>
      </c>
      <c r="F1548" s="7" t="n">
        <v>0</v>
      </c>
      <c r="G1548" s="7" t="n">
        <v>0</v>
      </c>
      <c r="H1548" s="7" t="n">
        <v>-1069547520</v>
      </c>
      <c r="I1548" s="7" t="n">
        <v>0</v>
      </c>
      <c r="J1548" s="7" t="n">
        <v>65533</v>
      </c>
      <c r="K1548" s="7" t="n">
        <v>0</v>
      </c>
      <c r="L1548" s="7" t="n">
        <v>0</v>
      </c>
      <c r="M1548" s="7" t="n">
        <v>0</v>
      </c>
      <c r="N1548" s="7" t="n">
        <v>0</v>
      </c>
      <c r="O1548" s="7" t="s">
        <v>18</v>
      </c>
    </row>
    <row r="1549" spans="1:19">
      <c r="A1549" t="s">
        <v>4</v>
      </c>
      <c r="B1549" s="4" t="s">
        <v>5</v>
      </c>
      <c r="C1549" s="4" t="s">
        <v>10</v>
      </c>
    </row>
    <row r="1550" spans="1:19">
      <c r="A1550" t="n">
        <v>15067</v>
      </c>
      <c r="B1550" s="37" t="n">
        <v>16</v>
      </c>
      <c r="C1550" s="7" t="n">
        <v>200</v>
      </c>
    </row>
    <row r="1551" spans="1:19">
      <c r="A1551" t="s">
        <v>4</v>
      </c>
      <c r="B1551" s="4" t="s">
        <v>5</v>
      </c>
      <c r="C1551" s="4" t="s">
        <v>6</v>
      </c>
      <c r="D1551" s="4" t="s">
        <v>6</v>
      </c>
    </row>
    <row r="1552" spans="1:19">
      <c r="A1552" t="n">
        <v>15070</v>
      </c>
      <c r="B1552" s="38" t="n">
        <v>70</v>
      </c>
      <c r="C1552" s="7" t="s">
        <v>175</v>
      </c>
      <c r="D1552" s="7" t="s">
        <v>141</v>
      </c>
    </row>
    <row r="1553" spans="1:19">
      <c r="A1553" t="s">
        <v>4</v>
      </c>
      <c r="B1553" s="4" t="s">
        <v>5</v>
      </c>
      <c r="C1553" s="4" t="s">
        <v>12</v>
      </c>
      <c r="D1553" s="4" t="s">
        <v>10</v>
      </c>
      <c r="E1553" s="4" t="s">
        <v>10</v>
      </c>
      <c r="F1553" s="4" t="s">
        <v>10</v>
      </c>
      <c r="G1553" s="4" t="s">
        <v>10</v>
      </c>
      <c r="H1553" s="4" t="s">
        <v>10</v>
      </c>
      <c r="I1553" s="4" t="s">
        <v>6</v>
      </c>
      <c r="J1553" s="4" t="s">
        <v>29</v>
      </c>
      <c r="K1553" s="4" t="s">
        <v>29</v>
      </c>
      <c r="L1553" s="4" t="s">
        <v>29</v>
      </c>
      <c r="M1553" s="4" t="s">
        <v>9</v>
      </c>
      <c r="N1553" s="4" t="s">
        <v>9</v>
      </c>
      <c r="O1553" s="4" t="s">
        <v>29</v>
      </c>
      <c r="P1553" s="4" t="s">
        <v>29</v>
      </c>
      <c r="Q1553" s="4" t="s">
        <v>29</v>
      </c>
      <c r="R1553" s="4" t="s">
        <v>29</v>
      </c>
      <c r="S1553" s="4" t="s">
        <v>12</v>
      </c>
    </row>
    <row r="1554" spans="1:19">
      <c r="A1554" t="n">
        <v>15086</v>
      </c>
      <c r="B1554" s="9" t="n">
        <v>39</v>
      </c>
      <c r="C1554" s="7" t="n">
        <v>12</v>
      </c>
      <c r="D1554" s="7" t="n">
        <v>65533</v>
      </c>
      <c r="E1554" s="7" t="n">
        <v>224</v>
      </c>
      <c r="F1554" s="7" t="n">
        <v>0</v>
      </c>
      <c r="G1554" s="7" t="n">
        <v>65533</v>
      </c>
      <c r="H1554" s="7" t="n">
        <v>259</v>
      </c>
      <c r="I1554" s="7" t="s">
        <v>18</v>
      </c>
      <c r="J1554" s="7" t="n">
        <v>-24.5709991455078</v>
      </c>
      <c r="K1554" s="7" t="n">
        <v>10</v>
      </c>
      <c r="L1554" s="7" t="n">
        <v>-148.623992919922</v>
      </c>
      <c r="M1554" s="7" t="n">
        <v>0</v>
      </c>
      <c r="N1554" s="7" t="n">
        <v>0</v>
      </c>
      <c r="O1554" s="7" t="n">
        <v>0</v>
      </c>
      <c r="P1554" s="7" t="n">
        <v>1</v>
      </c>
      <c r="Q1554" s="7" t="n">
        <v>1</v>
      </c>
      <c r="R1554" s="7" t="n">
        <v>1</v>
      </c>
      <c r="S1554" s="7" t="n">
        <v>100</v>
      </c>
    </row>
    <row r="1555" spans="1:19">
      <c r="A1555" t="s">
        <v>4</v>
      </c>
      <c r="B1555" s="4" t="s">
        <v>5</v>
      </c>
      <c r="C1555" s="4" t="s">
        <v>12</v>
      </c>
      <c r="D1555" s="4" t="s">
        <v>10</v>
      </c>
      <c r="E1555" s="4" t="s">
        <v>29</v>
      </c>
      <c r="F1555" s="4" t="s">
        <v>10</v>
      </c>
      <c r="G1555" s="4" t="s">
        <v>9</v>
      </c>
      <c r="H1555" s="4" t="s">
        <v>9</v>
      </c>
      <c r="I1555" s="4" t="s">
        <v>10</v>
      </c>
      <c r="J1555" s="4" t="s">
        <v>10</v>
      </c>
      <c r="K1555" s="4" t="s">
        <v>9</v>
      </c>
      <c r="L1555" s="4" t="s">
        <v>9</v>
      </c>
      <c r="M1555" s="4" t="s">
        <v>9</v>
      </c>
      <c r="N1555" s="4" t="s">
        <v>9</v>
      </c>
      <c r="O1555" s="4" t="s">
        <v>6</v>
      </c>
    </row>
    <row r="1556" spans="1:19">
      <c r="A1556" t="n">
        <v>15136</v>
      </c>
      <c r="B1556" s="11" t="n">
        <v>50</v>
      </c>
      <c r="C1556" s="7" t="n">
        <v>0</v>
      </c>
      <c r="D1556" s="7" t="n">
        <v>4559</v>
      </c>
      <c r="E1556" s="7" t="n">
        <v>0.600000023841858</v>
      </c>
      <c r="F1556" s="7" t="n">
        <v>0</v>
      </c>
      <c r="G1556" s="7" t="n">
        <v>0</v>
      </c>
      <c r="H1556" s="7" t="n">
        <v>-1069547520</v>
      </c>
      <c r="I1556" s="7" t="n">
        <v>0</v>
      </c>
      <c r="J1556" s="7" t="n">
        <v>65533</v>
      </c>
      <c r="K1556" s="7" t="n">
        <v>0</v>
      </c>
      <c r="L1556" s="7" t="n">
        <v>0</v>
      </c>
      <c r="M1556" s="7" t="n">
        <v>0</v>
      </c>
      <c r="N1556" s="7" t="n">
        <v>0</v>
      </c>
      <c r="O1556" s="7" t="s">
        <v>18</v>
      </c>
    </row>
    <row r="1557" spans="1:19">
      <c r="A1557" t="s">
        <v>4</v>
      </c>
      <c r="B1557" s="4" t="s">
        <v>5</v>
      </c>
      <c r="C1557" s="4" t="s">
        <v>10</v>
      </c>
    </row>
    <row r="1558" spans="1:19">
      <c r="A1558" t="n">
        <v>15175</v>
      </c>
      <c r="B1558" s="37" t="n">
        <v>16</v>
      </c>
      <c r="C1558" s="7" t="n">
        <v>100</v>
      </c>
    </row>
    <row r="1559" spans="1:19">
      <c r="A1559" t="s">
        <v>4</v>
      </c>
      <c r="B1559" s="4" t="s">
        <v>5</v>
      </c>
      <c r="C1559" s="4" t="s">
        <v>6</v>
      </c>
      <c r="D1559" s="4" t="s">
        <v>6</v>
      </c>
    </row>
    <row r="1560" spans="1:19">
      <c r="A1560" t="n">
        <v>15178</v>
      </c>
      <c r="B1560" s="38" t="n">
        <v>70</v>
      </c>
      <c r="C1560" s="7" t="s">
        <v>176</v>
      </c>
      <c r="D1560" s="7" t="s">
        <v>141</v>
      </c>
    </row>
    <row r="1561" spans="1:19">
      <c r="A1561" t="s">
        <v>4</v>
      </c>
      <c r="B1561" s="4" t="s">
        <v>5</v>
      </c>
      <c r="C1561" s="4" t="s">
        <v>12</v>
      </c>
      <c r="D1561" s="4" t="s">
        <v>10</v>
      </c>
      <c r="E1561" s="4" t="s">
        <v>10</v>
      </c>
      <c r="F1561" s="4" t="s">
        <v>10</v>
      </c>
      <c r="G1561" s="4" t="s">
        <v>10</v>
      </c>
      <c r="H1561" s="4" t="s">
        <v>10</v>
      </c>
      <c r="I1561" s="4" t="s">
        <v>6</v>
      </c>
      <c r="J1561" s="4" t="s">
        <v>29</v>
      </c>
      <c r="K1561" s="4" t="s">
        <v>29</v>
      </c>
      <c r="L1561" s="4" t="s">
        <v>29</v>
      </c>
      <c r="M1561" s="4" t="s">
        <v>9</v>
      </c>
      <c r="N1561" s="4" t="s">
        <v>9</v>
      </c>
      <c r="O1561" s="4" t="s">
        <v>29</v>
      </c>
      <c r="P1561" s="4" t="s">
        <v>29</v>
      </c>
      <c r="Q1561" s="4" t="s">
        <v>29</v>
      </c>
      <c r="R1561" s="4" t="s">
        <v>29</v>
      </c>
      <c r="S1561" s="4" t="s">
        <v>12</v>
      </c>
    </row>
    <row r="1562" spans="1:19">
      <c r="A1562" t="n">
        <v>15194</v>
      </c>
      <c r="B1562" s="9" t="n">
        <v>39</v>
      </c>
      <c r="C1562" s="7" t="n">
        <v>12</v>
      </c>
      <c r="D1562" s="7" t="n">
        <v>65533</v>
      </c>
      <c r="E1562" s="7" t="n">
        <v>224</v>
      </c>
      <c r="F1562" s="7" t="n">
        <v>0</v>
      </c>
      <c r="G1562" s="7" t="n">
        <v>65533</v>
      </c>
      <c r="H1562" s="7" t="n">
        <v>259</v>
      </c>
      <c r="I1562" s="7" t="s">
        <v>18</v>
      </c>
      <c r="J1562" s="7" t="n">
        <v>-17.7140007019043</v>
      </c>
      <c r="K1562" s="7" t="n">
        <v>10</v>
      </c>
      <c r="L1562" s="7" t="n">
        <v>-152.595993041992</v>
      </c>
      <c r="M1562" s="7" t="n">
        <v>0</v>
      </c>
      <c r="N1562" s="7" t="n">
        <v>0</v>
      </c>
      <c r="O1562" s="7" t="n">
        <v>0</v>
      </c>
      <c r="P1562" s="7" t="n">
        <v>1</v>
      </c>
      <c r="Q1562" s="7" t="n">
        <v>1</v>
      </c>
      <c r="R1562" s="7" t="n">
        <v>1</v>
      </c>
      <c r="S1562" s="7" t="n">
        <v>100</v>
      </c>
    </row>
    <row r="1563" spans="1:19">
      <c r="A1563" t="s">
        <v>4</v>
      </c>
      <c r="B1563" s="4" t="s">
        <v>5</v>
      </c>
      <c r="C1563" s="4" t="s">
        <v>10</v>
      </c>
    </row>
    <row r="1564" spans="1:19">
      <c r="A1564" t="n">
        <v>15244</v>
      </c>
      <c r="B1564" s="37" t="n">
        <v>16</v>
      </c>
      <c r="C1564" s="7" t="n">
        <v>100</v>
      </c>
    </row>
    <row r="1565" spans="1:19">
      <c r="A1565" t="s">
        <v>4</v>
      </c>
      <c r="B1565" s="4" t="s">
        <v>5</v>
      </c>
      <c r="C1565" s="4" t="s">
        <v>6</v>
      </c>
      <c r="D1565" s="4" t="s">
        <v>6</v>
      </c>
    </row>
    <row r="1566" spans="1:19">
      <c r="A1566" t="n">
        <v>15247</v>
      </c>
      <c r="B1566" s="38" t="n">
        <v>70</v>
      </c>
      <c r="C1566" s="7" t="s">
        <v>177</v>
      </c>
      <c r="D1566" s="7" t="s">
        <v>141</v>
      </c>
    </row>
    <row r="1567" spans="1:19">
      <c r="A1567" t="s">
        <v>4</v>
      </c>
      <c r="B1567" s="4" t="s">
        <v>5</v>
      </c>
      <c r="C1567" s="4" t="s">
        <v>12</v>
      </c>
      <c r="D1567" s="4" t="s">
        <v>10</v>
      </c>
      <c r="E1567" s="4" t="s">
        <v>10</v>
      </c>
      <c r="F1567" s="4" t="s">
        <v>10</v>
      </c>
      <c r="G1567" s="4" t="s">
        <v>10</v>
      </c>
      <c r="H1567" s="4" t="s">
        <v>10</v>
      </c>
      <c r="I1567" s="4" t="s">
        <v>6</v>
      </c>
      <c r="J1567" s="4" t="s">
        <v>29</v>
      </c>
      <c r="K1567" s="4" t="s">
        <v>29</v>
      </c>
      <c r="L1567" s="4" t="s">
        <v>29</v>
      </c>
      <c r="M1567" s="4" t="s">
        <v>9</v>
      </c>
      <c r="N1567" s="4" t="s">
        <v>9</v>
      </c>
      <c r="O1567" s="4" t="s">
        <v>29</v>
      </c>
      <c r="P1567" s="4" t="s">
        <v>29</v>
      </c>
      <c r="Q1567" s="4" t="s">
        <v>29</v>
      </c>
      <c r="R1567" s="4" t="s">
        <v>29</v>
      </c>
      <c r="S1567" s="4" t="s">
        <v>12</v>
      </c>
    </row>
    <row r="1568" spans="1:19">
      <c r="A1568" t="n">
        <v>15263</v>
      </c>
      <c r="B1568" s="9" t="n">
        <v>39</v>
      </c>
      <c r="C1568" s="7" t="n">
        <v>12</v>
      </c>
      <c r="D1568" s="7" t="n">
        <v>65533</v>
      </c>
      <c r="E1568" s="7" t="n">
        <v>224</v>
      </c>
      <c r="F1568" s="7" t="n">
        <v>0</v>
      </c>
      <c r="G1568" s="7" t="n">
        <v>65533</v>
      </c>
      <c r="H1568" s="7" t="n">
        <v>259</v>
      </c>
      <c r="I1568" s="7" t="s">
        <v>18</v>
      </c>
      <c r="J1568" s="7" t="n">
        <v>-20</v>
      </c>
      <c r="K1568" s="7" t="n">
        <v>10</v>
      </c>
      <c r="L1568" s="7" t="n">
        <v>-151.291000366211</v>
      </c>
      <c r="M1568" s="7" t="n">
        <v>0</v>
      </c>
      <c r="N1568" s="7" t="n">
        <v>0</v>
      </c>
      <c r="O1568" s="7" t="n">
        <v>0</v>
      </c>
      <c r="P1568" s="7" t="n">
        <v>1</v>
      </c>
      <c r="Q1568" s="7" t="n">
        <v>1</v>
      </c>
      <c r="R1568" s="7" t="n">
        <v>1</v>
      </c>
      <c r="S1568" s="7" t="n">
        <v>100</v>
      </c>
    </row>
    <row r="1569" spans="1:19">
      <c r="A1569" t="s">
        <v>4</v>
      </c>
      <c r="B1569" s="4" t="s">
        <v>5</v>
      </c>
      <c r="C1569" s="4" t="s">
        <v>12</v>
      </c>
      <c r="D1569" s="4" t="s">
        <v>10</v>
      </c>
      <c r="E1569" s="4" t="s">
        <v>29</v>
      </c>
      <c r="F1569" s="4" t="s">
        <v>10</v>
      </c>
      <c r="G1569" s="4" t="s">
        <v>9</v>
      </c>
      <c r="H1569" s="4" t="s">
        <v>9</v>
      </c>
      <c r="I1569" s="4" t="s">
        <v>10</v>
      </c>
      <c r="J1569" s="4" t="s">
        <v>10</v>
      </c>
      <c r="K1569" s="4" t="s">
        <v>9</v>
      </c>
      <c r="L1569" s="4" t="s">
        <v>9</v>
      </c>
      <c r="M1569" s="4" t="s">
        <v>9</v>
      </c>
      <c r="N1569" s="4" t="s">
        <v>9</v>
      </c>
      <c r="O1569" s="4" t="s">
        <v>6</v>
      </c>
    </row>
    <row r="1570" spans="1:19">
      <c r="A1570" t="n">
        <v>15313</v>
      </c>
      <c r="B1570" s="11" t="n">
        <v>50</v>
      </c>
      <c r="C1570" s="7" t="n">
        <v>0</v>
      </c>
      <c r="D1570" s="7" t="n">
        <v>4559</v>
      </c>
      <c r="E1570" s="7" t="n">
        <v>0.5</v>
      </c>
      <c r="F1570" s="7" t="n">
        <v>0</v>
      </c>
      <c r="G1570" s="7" t="n">
        <v>0</v>
      </c>
      <c r="H1570" s="7" t="n">
        <v>-1069547520</v>
      </c>
      <c r="I1570" s="7" t="n">
        <v>0</v>
      </c>
      <c r="J1570" s="7" t="n">
        <v>65533</v>
      </c>
      <c r="K1570" s="7" t="n">
        <v>0</v>
      </c>
      <c r="L1570" s="7" t="n">
        <v>0</v>
      </c>
      <c r="M1570" s="7" t="n">
        <v>0</v>
      </c>
      <c r="N1570" s="7" t="n">
        <v>0</v>
      </c>
      <c r="O1570" s="7" t="s">
        <v>18</v>
      </c>
    </row>
    <row r="1571" spans="1:19">
      <c r="A1571" t="s">
        <v>4</v>
      </c>
      <c r="B1571" s="4" t="s">
        <v>5</v>
      </c>
      <c r="C1571" s="4" t="s">
        <v>10</v>
      </c>
    </row>
    <row r="1572" spans="1:19">
      <c r="A1572" t="n">
        <v>15352</v>
      </c>
      <c r="B1572" s="37" t="n">
        <v>16</v>
      </c>
      <c r="C1572" s="7" t="n">
        <v>100</v>
      </c>
    </row>
    <row r="1573" spans="1:19">
      <c r="A1573" t="s">
        <v>4</v>
      </c>
      <c r="B1573" s="4" t="s">
        <v>5</v>
      </c>
      <c r="C1573" s="4" t="s">
        <v>6</v>
      </c>
      <c r="D1573" s="4" t="s">
        <v>6</v>
      </c>
    </row>
    <row r="1574" spans="1:19">
      <c r="A1574" t="n">
        <v>15355</v>
      </c>
      <c r="B1574" s="38" t="n">
        <v>70</v>
      </c>
      <c r="C1574" s="7" t="s">
        <v>178</v>
      </c>
      <c r="D1574" s="7" t="s">
        <v>141</v>
      </c>
    </row>
    <row r="1575" spans="1:19">
      <c r="A1575" t="s">
        <v>4</v>
      </c>
      <c r="B1575" s="4" t="s">
        <v>5</v>
      </c>
      <c r="C1575" s="4" t="s">
        <v>12</v>
      </c>
      <c r="D1575" s="4" t="s">
        <v>10</v>
      </c>
      <c r="E1575" s="4" t="s">
        <v>10</v>
      </c>
      <c r="F1575" s="4" t="s">
        <v>10</v>
      </c>
      <c r="G1575" s="4" t="s">
        <v>10</v>
      </c>
      <c r="H1575" s="4" t="s">
        <v>10</v>
      </c>
      <c r="I1575" s="4" t="s">
        <v>6</v>
      </c>
      <c r="J1575" s="4" t="s">
        <v>29</v>
      </c>
      <c r="K1575" s="4" t="s">
        <v>29</v>
      </c>
      <c r="L1575" s="4" t="s">
        <v>29</v>
      </c>
      <c r="M1575" s="4" t="s">
        <v>9</v>
      </c>
      <c r="N1575" s="4" t="s">
        <v>9</v>
      </c>
      <c r="O1575" s="4" t="s">
        <v>29</v>
      </c>
      <c r="P1575" s="4" t="s">
        <v>29</v>
      </c>
      <c r="Q1575" s="4" t="s">
        <v>29</v>
      </c>
      <c r="R1575" s="4" t="s">
        <v>29</v>
      </c>
      <c r="S1575" s="4" t="s">
        <v>12</v>
      </c>
    </row>
    <row r="1576" spans="1:19">
      <c r="A1576" t="n">
        <v>15371</v>
      </c>
      <c r="B1576" s="9" t="n">
        <v>39</v>
      </c>
      <c r="C1576" s="7" t="n">
        <v>12</v>
      </c>
      <c r="D1576" s="7" t="n">
        <v>65533</v>
      </c>
      <c r="E1576" s="7" t="n">
        <v>224</v>
      </c>
      <c r="F1576" s="7" t="n">
        <v>0</v>
      </c>
      <c r="G1576" s="7" t="n">
        <v>65533</v>
      </c>
      <c r="H1576" s="7" t="n">
        <v>259</v>
      </c>
      <c r="I1576" s="7" t="s">
        <v>18</v>
      </c>
      <c r="J1576" s="7" t="n">
        <v>-22.2789993286133</v>
      </c>
      <c r="K1576" s="7" t="n">
        <v>10</v>
      </c>
      <c r="L1576" s="7" t="n">
        <v>-149.964004516602</v>
      </c>
      <c r="M1576" s="7" t="n">
        <v>0</v>
      </c>
      <c r="N1576" s="7" t="n">
        <v>0</v>
      </c>
      <c r="O1576" s="7" t="n">
        <v>0</v>
      </c>
      <c r="P1576" s="7" t="n">
        <v>1</v>
      </c>
      <c r="Q1576" s="7" t="n">
        <v>1</v>
      </c>
      <c r="R1576" s="7" t="n">
        <v>1</v>
      </c>
      <c r="S1576" s="7" t="n">
        <v>100</v>
      </c>
    </row>
    <row r="1577" spans="1:19">
      <c r="A1577" t="s">
        <v>4</v>
      </c>
      <c r="B1577" s="4" t="s">
        <v>5</v>
      </c>
      <c r="C1577" s="4" t="s">
        <v>10</v>
      </c>
    </row>
    <row r="1578" spans="1:19">
      <c r="A1578" t="n">
        <v>15421</v>
      </c>
      <c r="B1578" s="37" t="n">
        <v>16</v>
      </c>
      <c r="C1578" s="7" t="n">
        <v>100</v>
      </c>
    </row>
    <row r="1579" spans="1:19">
      <c r="A1579" t="s">
        <v>4</v>
      </c>
      <c r="B1579" s="4" t="s">
        <v>5</v>
      </c>
      <c r="C1579" s="4" t="s">
        <v>6</v>
      </c>
      <c r="D1579" s="4" t="s">
        <v>6</v>
      </c>
    </row>
    <row r="1580" spans="1:19">
      <c r="A1580" t="n">
        <v>15424</v>
      </c>
      <c r="B1580" s="38" t="n">
        <v>70</v>
      </c>
      <c r="C1580" s="7" t="s">
        <v>179</v>
      </c>
      <c r="D1580" s="7" t="s">
        <v>141</v>
      </c>
    </row>
    <row r="1581" spans="1:19">
      <c r="A1581" t="s">
        <v>4</v>
      </c>
      <c r="B1581" s="4" t="s">
        <v>5</v>
      </c>
      <c r="C1581" s="4" t="s">
        <v>12</v>
      </c>
      <c r="D1581" s="4" t="s">
        <v>10</v>
      </c>
      <c r="E1581" s="4" t="s">
        <v>10</v>
      </c>
      <c r="F1581" s="4" t="s">
        <v>10</v>
      </c>
      <c r="G1581" s="4" t="s">
        <v>10</v>
      </c>
      <c r="H1581" s="4" t="s">
        <v>10</v>
      </c>
      <c r="I1581" s="4" t="s">
        <v>6</v>
      </c>
      <c r="J1581" s="4" t="s">
        <v>29</v>
      </c>
      <c r="K1581" s="4" t="s">
        <v>29</v>
      </c>
      <c r="L1581" s="4" t="s">
        <v>29</v>
      </c>
      <c r="M1581" s="4" t="s">
        <v>9</v>
      </c>
      <c r="N1581" s="4" t="s">
        <v>9</v>
      </c>
      <c r="O1581" s="4" t="s">
        <v>29</v>
      </c>
      <c r="P1581" s="4" t="s">
        <v>29</v>
      </c>
      <c r="Q1581" s="4" t="s">
        <v>29</v>
      </c>
      <c r="R1581" s="4" t="s">
        <v>29</v>
      </c>
      <c r="S1581" s="4" t="s">
        <v>12</v>
      </c>
    </row>
    <row r="1582" spans="1:19">
      <c r="A1582" t="n">
        <v>15440</v>
      </c>
      <c r="B1582" s="9" t="n">
        <v>39</v>
      </c>
      <c r="C1582" s="7" t="n">
        <v>12</v>
      </c>
      <c r="D1582" s="7" t="n">
        <v>65533</v>
      </c>
      <c r="E1582" s="7" t="n">
        <v>224</v>
      </c>
      <c r="F1582" s="7" t="n">
        <v>0</v>
      </c>
      <c r="G1582" s="7" t="n">
        <v>65533</v>
      </c>
      <c r="H1582" s="7" t="n">
        <v>259</v>
      </c>
      <c r="I1582" s="7" t="s">
        <v>18</v>
      </c>
      <c r="J1582" s="7" t="n">
        <v>-17.7140007019043</v>
      </c>
      <c r="K1582" s="7" t="n">
        <v>10</v>
      </c>
      <c r="L1582" s="7" t="n">
        <v>-149.957992553711</v>
      </c>
      <c r="M1582" s="7" t="n">
        <v>0</v>
      </c>
      <c r="N1582" s="7" t="n">
        <v>0</v>
      </c>
      <c r="O1582" s="7" t="n">
        <v>0</v>
      </c>
      <c r="P1582" s="7" t="n">
        <v>1</v>
      </c>
      <c r="Q1582" s="7" t="n">
        <v>1</v>
      </c>
      <c r="R1582" s="7" t="n">
        <v>1</v>
      </c>
      <c r="S1582" s="7" t="n">
        <v>100</v>
      </c>
    </row>
    <row r="1583" spans="1:19">
      <c r="A1583" t="s">
        <v>4</v>
      </c>
      <c r="B1583" s="4" t="s">
        <v>5</v>
      </c>
      <c r="C1583" s="4" t="s">
        <v>10</v>
      </c>
    </row>
    <row r="1584" spans="1:19">
      <c r="A1584" t="n">
        <v>15490</v>
      </c>
      <c r="B1584" s="37" t="n">
        <v>16</v>
      </c>
      <c r="C1584" s="7" t="n">
        <v>100</v>
      </c>
    </row>
    <row r="1585" spans="1:19">
      <c r="A1585" t="s">
        <v>4</v>
      </c>
      <c r="B1585" s="4" t="s">
        <v>5</v>
      </c>
      <c r="C1585" s="4" t="s">
        <v>6</v>
      </c>
      <c r="D1585" s="4" t="s">
        <v>6</v>
      </c>
    </row>
    <row r="1586" spans="1:19">
      <c r="A1586" t="n">
        <v>15493</v>
      </c>
      <c r="B1586" s="38" t="n">
        <v>70</v>
      </c>
      <c r="C1586" s="7" t="s">
        <v>180</v>
      </c>
      <c r="D1586" s="7" t="s">
        <v>141</v>
      </c>
    </row>
    <row r="1587" spans="1:19">
      <c r="A1587" t="s">
        <v>4</v>
      </c>
      <c r="B1587" s="4" t="s">
        <v>5</v>
      </c>
      <c r="C1587" s="4" t="s">
        <v>12</v>
      </c>
      <c r="D1587" s="4" t="s">
        <v>10</v>
      </c>
      <c r="E1587" s="4" t="s">
        <v>10</v>
      </c>
      <c r="F1587" s="4" t="s">
        <v>10</v>
      </c>
      <c r="G1587" s="4" t="s">
        <v>10</v>
      </c>
      <c r="H1587" s="4" t="s">
        <v>10</v>
      </c>
      <c r="I1587" s="4" t="s">
        <v>6</v>
      </c>
      <c r="J1587" s="4" t="s">
        <v>29</v>
      </c>
      <c r="K1587" s="4" t="s">
        <v>29</v>
      </c>
      <c r="L1587" s="4" t="s">
        <v>29</v>
      </c>
      <c r="M1587" s="4" t="s">
        <v>9</v>
      </c>
      <c r="N1587" s="4" t="s">
        <v>9</v>
      </c>
      <c r="O1587" s="4" t="s">
        <v>29</v>
      </c>
      <c r="P1587" s="4" t="s">
        <v>29</v>
      </c>
      <c r="Q1587" s="4" t="s">
        <v>29</v>
      </c>
      <c r="R1587" s="4" t="s">
        <v>29</v>
      </c>
      <c r="S1587" s="4" t="s">
        <v>12</v>
      </c>
    </row>
    <row r="1588" spans="1:19">
      <c r="A1588" t="n">
        <v>15509</v>
      </c>
      <c r="B1588" s="9" t="n">
        <v>39</v>
      </c>
      <c r="C1588" s="7" t="n">
        <v>12</v>
      </c>
      <c r="D1588" s="7" t="n">
        <v>65533</v>
      </c>
      <c r="E1588" s="7" t="n">
        <v>224</v>
      </c>
      <c r="F1588" s="7" t="n">
        <v>0</v>
      </c>
      <c r="G1588" s="7" t="n">
        <v>65533</v>
      </c>
      <c r="H1588" s="7" t="n">
        <v>259</v>
      </c>
      <c r="I1588" s="7" t="s">
        <v>18</v>
      </c>
      <c r="J1588" s="7" t="n">
        <v>-24.5709991455078</v>
      </c>
      <c r="K1588" s="7" t="n">
        <v>10</v>
      </c>
      <c r="L1588" s="7" t="n">
        <v>-151.27799987793</v>
      </c>
      <c r="M1588" s="7" t="n">
        <v>0</v>
      </c>
      <c r="N1588" s="7" t="n">
        <v>0</v>
      </c>
      <c r="O1588" s="7" t="n">
        <v>0</v>
      </c>
      <c r="P1588" s="7" t="n">
        <v>1</v>
      </c>
      <c r="Q1588" s="7" t="n">
        <v>1</v>
      </c>
      <c r="R1588" s="7" t="n">
        <v>1</v>
      </c>
      <c r="S1588" s="7" t="n">
        <v>100</v>
      </c>
    </row>
    <row r="1589" spans="1:19">
      <c r="A1589" t="s">
        <v>4</v>
      </c>
      <c r="B1589" s="4" t="s">
        <v>5</v>
      </c>
      <c r="C1589" s="4" t="s">
        <v>12</v>
      </c>
      <c r="D1589" s="4" t="s">
        <v>10</v>
      </c>
      <c r="E1589" s="4" t="s">
        <v>29</v>
      </c>
      <c r="F1589" s="4" t="s">
        <v>10</v>
      </c>
      <c r="G1589" s="4" t="s">
        <v>9</v>
      </c>
      <c r="H1589" s="4" t="s">
        <v>9</v>
      </c>
      <c r="I1589" s="4" t="s">
        <v>10</v>
      </c>
      <c r="J1589" s="4" t="s">
        <v>10</v>
      </c>
      <c r="K1589" s="4" t="s">
        <v>9</v>
      </c>
      <c r="L1589" s="4" t="s">
        <v>9</v>
      </c>
      <c r="M1589" s="4" t="s">
        <v>9</v>
      </c>
      <c r="N1589" s="4" t="s">
        <v>9</v>
      </c>
      <c r="O1589" s="4" t="s">
        <v>6</v>
      </c>
    </row>
    <row r="1590" spans="1:19">
      <c r="A1590" t="n">
        <v>15559</v>
      </c>
      <c r="B1590" s="11" t="n">
        <v>50</v>
      </c>
      <c r="C1590" s="7" t="n">
        <v>0</v>
      </c>
      <c r="D1590" s="7" t="n">
        <v>4559</v>
      </c>
      <c r="E1590" s="7" t="n">
        <v>0.5</v>
      </c>
      <c r="F1590" s="7" t="n">
        <v>0</v>
      </c>
      <c r="G1590" s="7" t="n">
        <v>0</v>
      </c>
      <c r="H1590" s="7" t="n">
        <v>-1069547520</v>
      </c>
      <c r="I1590" s="7" t="n">
        <v>0</v>
      </c>
      <c r="J1590" s="7" t="n">
        <v>65533</v>
      </c>
      <c r="K1590" s="7" t="n">
        <v>0</v>
      </c>
      <c r="L1590" s="7" t="n">
        <v>0</v>
      </c>
      <c r="M1590" s="7" t="n">
        <v>0</v>
      </c>
      <c r="N1590" s="7" t="n">
        <v>0</v>
      </c>
      <c r="O1590" s="7" t="s">
        <v>18</v>
      </c>
    </row>
    <row r="1591" spans="1:19">
      <c r="A1591" t="s">
        <v>4</v>
      </c>
      <c r="B1591" s="4" t="s">
        <v>5</v>
      </c>
      <c r="C1591" s="4" t="s">
        <v>10</v>
      </c>
    </row>
    <row r="1592" spans="1:19">
      <c r="A1592" t="n">
        <v>15598</v>
      </c>
      <c r="B1592" s="37" t="n">
        <v>16</v>
      </c>
      <c r="C1592" s="7" t="n">
        <v>100</v>
      </c>
    </row>
    <row r="1593" spans="1:19">
      <c r="A1593" t="s">
        <v>4</v>
      </c>
      <c r="B1593" s="4" t="s">
        <v>5</v>
      </c>
      <c r="C1593" s="4" t="s">
        <v>6</v>
      </c>
      <c r="D1593" s="4" t="s">
        <v>6</v>
      </c>
    </row>
    <row r="1594" spans="1:19">
      <c r="A1594" t="n">
        <v>15601</v>
      </c>
      <c r="B1594" s="38" t="n">
        <v>70</v>
      </c>
      <c r="C1594" s="7" t="s">
        <v>181</v>
      </c>
      <c r="D1594" s="7" t="s">
        <v>141</v>
      </c>
    </row>
    <row r="1595" spans="1:19">
      <c r="A1595" t="s">
        <v>4</v>
      </c>
      <c r="B1595" s="4" t="s">
        <v>5</v>
      </c>
      <c r="C1595" s="4" t="s">
        <v>12</v>
      </c>
      <c r="D1595" s="4" t="s">
        <v>10</v>
      </c>
      <c r="E1595" s="4" t="s">
        <v>10</v>
      </c>
      <c r="F1595" s="4" t="s">
        <v>10</v>
      </c>
      <c r="G1595" s="4" t="s">
        <v>10</v>
      </c>
      <c r="H1595" s="4" t="s">
        <v>10</v>
      </c>
      <c r="I1595" s="4" t="s">
        <v>6</v>
      </c>
      <c r="J1595" s="4" t="s">
        <v>29</v>
      </c>
      <c r="K1595" s="4" t="s">
        <v>29</v>
      </c>
      <c r="L1595" s="4" t="s">
        <v>29</v>
      </c>
      <c r="M1595" s="4" t="s">
        <v>9</v>
      </c>
      <c r="N1595" s="4" t="s">
        <v>9</v>
      </c>
      <c r="O1595" s="4" t="s">
        <v>29</v>
      </c>
      <c r="P1595" s="4" t="s">
        <v>29</v>
      </c>
      <c r="Q1595" s="4" t="s">
        <v>29</v>
      </c>
      <c r="R1595" s="4" t="s">
        <v>29</v>
      </c>
      <c r="S1595" s="4" t="s">
        <v>12</v>
      </c>
    </row>
    <row r="1596" spans="1:19">
      <c r="A1596" t="n">
        <v>15617</v>
      </c>
      <c r="B1596" s="9" t="n">
        <v>39</v>
      </c>
      <c r="C1596" s="7" t="n">
        <v>12</v>
      </c>
      <c r="D1596" s="7" t="n">
        <v>65533</v>
      </c>
      <c r="E1596" s="7" t="n">
        <v>224</v>
      </c>
      <c r="F1596" s="7" t="n">
        <v>0</v>
      </c>
      <c r="G1596" s="7" t="n">
        <v>65533</v>
      </c>
      <c r="H1596" s="7" t="n">
        <v>259</v>
      </c>
      <c r="I1596" s="7" t="s">
        <v>18</v>
      </c>
      <c r="J1596" s="7" t="n">
        <v>-15.4200000762939</v>
      </c>
      <c r="K1596" s="7" t="n">
        <v>10</v>
      </c>
      <c r="L1596" s="7" t="n">
        <v>-151.27099609375</v>
      </c>
      <c r="M1596" s="7" t="n">
        <v>0</v>
      </c>
      <c r="N1596" s="7" t="n">
        <v>0</v>
      </c>
      <c r="O1596" s="7" t="n">
        <v>0</v>
      </c>
      <c r="P1596" s="7" t="n">
        <v>1</v>
      </c>
      <c r="Q1596" s="7" t="n">
        <v>1</v>
      </c>
      <c r="R1596" s="7" t="n">
        <v>1</v>
      </c>
      <c r="S1596" s="7" t="n">
        <v>100</v>
      </c>
    </row>
    <row r="1597" spans="1:19">
      <c r="A1597" t="s">
        <v>4</v>
      </c>
      <c r="B1597" s="4" t="s">
        <v>5</v>
      </c>
      <c r="C1597" s="4" t="s">
        <v>10</v>
      </c>
    </row>
    <row r="1598" spans="1:19">
      <c r="A1598" t="n">
        <v>15667</v>
      </c>
      <c r="B1598" s="37" t="n">
        <v>16</v>
      </c>
      <c r="C1598" s="7" t="n">
        <v>100</v>
      </c>
    </row>
    <row r="1599" spans="1:19">
      <c r="A1599" t="s">
        <v>4</v>
      </c>
      <c r="B1599" s="4" t="s">
        <v>5</v>
      </c>
      <c r="C1599" s="4" t="s">
        <v>12</v>
      </c>
      <c r="D1599" s="4" t="s">
        <v>10</v>
      </c>
      <c r="E1599" s="4" t="s">
        <v>10</v>
      </c>
    </row>
    <row r="1600" spans="1:19">
      <c r="A1600" t="n">
        <v>15670</v>
      </c>
      <c r="B1600" s="11" t="n">
        <v>50</v>
      </c>
      <c r="C1600" s="7" t="n">
        <v>1</v>
      </c>
      <c r="D1600" s="7" t="n">
        <v>4559</v>
      </c>
      <c r="E1600" s="7" t="n">
        <v>2000</v>
      </c>
    </row>
    <row r="1601" spans="1:19">
      <c r="A1601" t="s">
        <v>4</v>
      </c>
      <c r="B1601" s="4" t="s">
        <v>5</v>
      </c>
      <c r="C1601" s="4" t="s">
        <v>12</v>
      </c>
      <c r="D1601" s="4" t="s">
        <v>10</v>
      </c>
      <c r="E1601" s="4" t="s">
        <v>6</v>
      </c>
      <c r="F1601" s="4" t="s">
        <v>6</v>
      </c>
      <c r="G1601" s="4" t="s">
        <v>12</v>
      </c>
    </row>
    <row r="1602" spans="1:19">
      <c r="A1602" t="n">
        <v>15676</v>
      </c>
      <c r="B1602" s="48" t="n">
        <v>32</v>
      </c>
      <c r="C1602" s="7" t="n">
        <v>0</v>
      </c>
      <c r="D1602" s="7" t="n">
        <v>65533</v>
      </c>
      <c r="E1602" s="7" t="s">
        <v>137</v>
      </c>
      <c r="F1602" s="7" t="s">
        <v>182</v>
      </c>
      <c r="G1602" s="7" t="n">
        <v>1</v>
      </c>
    </row>
    <row r="1603" spans="1:19">
      <c r="A1603" t="s">
        <v>4</v>
      </c>
      <c r="B1603" s="4" t="s">
        <v>5</v>
      </c>
      <c r="C1603" s="4" t="s">
        <v>88</v>
      </c>
    </row>
    <row r="1604" spans="1:19">
      <c r="A1604" t="n">
        <v>15696</v>
      </c>
      <c r="B1604" s="23" t="n">
        <v>3</v>
      </c>
      <c r="C1604" s="16" t="n">
        <f t="normal" ca="1">A1704</f>
        <v>0</v>
      </c>
    </row>
    <row r="1605" spans="1:19">
      <c r="A1605" t="s">
        <v>4</v>
      </c>
      <c r="B1605" s="4" t="s">
        <v>5</v>
      </c>
      <c r="C1605" s="4" t="s">
        <v>12</v>
      </c>
      <c r="D1605" s="4" t="s">
        <v>10</v>
      </c>
      <c r="E1605" s="4" t="s">
        <v>6</v>
      </c>
      <c r="F1605" s="4" t="s">
        <v>6</v>
      </c>
      <c r="G1605" s="4" t="s">
        <v>12</v>
      </c>
    </row>
    <row r="1606" spans="1:19">
      <c r="A1606" t="n">
        <v>15701</v>
      </c>
      <c r="B1606" s="48" t="n">
        <v>32</v>
      </c>
      <c r="C1606" s="7" t="n">
        <v>1</v>
      </c>
      <c r="D1606" s="7" t="n">
        <v>65533</v>
      </c>
      <c r="E1606" s="7" t="s">
        <v>169</v>
      </c>
      <c r="F1606" s="7" t="s">
        <v>183</v>
      </c>
      <c r="G1606" s="7" t="n">
        <v>4</v>
      </c>
    </row>
    <row r="1607" spans="1:19">
      <c r="A1607" t="s">
        <v>4</v>
      </c>
      <c r="B1607" s="4" t="s">
        <v>5</v>
      </c>
      <c r="C1607" s="4" t="s">
        <v>6</v>
      </c>
      <c r="D1607" s="4" t="s">
        <v>6</v>
      </c>
    </row>
    <row r="1608" spans="1:19">
      <c r="A1608" t="n">
        <v>15715</v>
      </c>
      <c r="B1608" s="38" t="n">
        <v>70</v>
      </c>
      <c r="C1608" s="7" t="s">
        <v>184</v>
      </c>
      <c r="D1608" s="7" t="s">
        <v>141</v>
      </c>
    </row>
    <row r="1609" spans="1:19">
      <c r="A1609" t="s">
        <v>4</v>
      </c>
      <c r="B1609" s="4" t="s">
        <v>5</v>
      </c>
      <c r="C1609" s="4" t="s">
        <v>12</v>
      </c>
      <c r="D1609" s="4" t="s">
        <v>10</v>
      </c>
      <c r="E1609" s="4" t="s">
        <v>10</v>
      </c>
      <c r="F1609" s="4" t="s">
        <v>10</v>
      </c>
      <c r="G1609" s="4" t="s">
        <v>10</v>
      </c>
      <c r="H1609" s="4" t="s">
        <v>10</v>
      </c>
      <c r="I1609" s="4" t="s">
        <v>6</v>
      </c>
      <c r="J1609" s="4" t="s">
        <v>29</v>
      </c>
      <c r="K1609" s="4" t="s">
        <v>29</v>
      </c>
      <c r="L1609" s="4" t="s">
        <v>29</v>
      </c>
      <c r="M1609" s="4" t="s">
        <v>9</v>
      </c>
      <c r="N1609" s="4" t="s">
        <v>9</v>
      </c>
      <c r="O1609" s="4" t="s">
        <v>29</v>
      </c>
      <c r="P1609" s="4" t="s">
        <v>29</v>
      </c>
      <c r="Q1609" s="4" t="s">
        <v>29</v>
      </c>
      <c r="R1609" s="4" t="s">
        <v>29</v>
      </c>
      <c r="S1609" s="4" t="s">
        <v>12</v>
      </c>
    </row>
    <row r="1610" spans="1:19">
      <c r="A1610" t="n">
        <v>15731</v>
      </c>
      <c r="B1610" s="9" t="n">
        <v>39</v>
      </c>
      <c r="C1610" s="7" t="n">
        <v>12</v>
      </c>
      <c r="D1610" s="7" t="n">
        <v>65533</v>
      </c>
      <c r="E1610" s="7" t="n">
        <v>224</v>
      </c>
      <c r="F1610" s="7" t="n">
        <v>0</v>
      </c>
      <c r="G1610" s="7" t="n">
        <v>65533</v>
      </c>
      <c r="H1610" s="7" t="n">
        <v>259</v>
      </c>
      <c r="I1610" s="7" t="s">
        <v>18</v>
      </c>
      <c r="J1610" s="7" t="n">
        <v>-20</v>
      </c>
      <c r="K1610" s="7" t="n">
        <v>10</v>
      </c>
      <c r="L1610" s="7" t="n">
        <v>-143.341003417969</v>
      </c>
      <c r="M1610" s="7" t="n">
        <v>0</v>
      </c>
      <c r="N1610" s="7" t="n">
        <v>0</v>
      </c>
      <c r="O1610" s="7" t="n">
        <v>0</v>
      </c>
      <c r="P1610" s="7" t="n">
        <v>1</v>
      </c>
      <c r="Q1610" s="7" t="n">
        <v>1</v>
      </c>
      <c r="R1610" s="7" t="n">
        <v>1</v>
      </c>
      <c r="S1610" s="7" t="n">
        <v>100</v>
      </c>
    </row>
    <row r="1611" spans="1:19">
      <c r="A1611" t="s">
        <v>4</v>
      </c>
      <c r="B1611" s="4" t="s">
        <v>5</v>
      </c>
      <c r="C1611" s="4" t="s">
        <v>12</v>
      </c>
      <c r="D1611" s="4" t="s">
        <v>10</v>
      </c>
      <c r="E1611" s="4" t="s">
        <v>29</v>
      </c>
      <c r="F1611" s="4" t="s">
        <v>10</v>
      </c>
      <c r="G1611" s="4" t="s">
        <v>9</v>
      </c>
      <c r="H1611" s="4" t="s">
        <v>9</v>
      </c>
      <c r="I1611" s="4" t="s">
        <v>10</v>
      </c>
      <c r="J1611" s="4" t="s">
        <v>10</v>
      </c>
      <c r="K1611" s="4" t="s">
        <v>9</v>
      </c>
      <c r="L1611" s="4" t="s">
        <v>9</v>
      </c>
      <c r="M1611" s="4" t="s">
        <v>9</v>
      </c>
      <c r="N1611" s="4" t="s">
        <v>9</v>
      </c>
      <c r="O1611" s="4" t="s">
        <v>6</v>
      </c>
    </row>
    <row r="1612" spans="1:19">
      <c r="A1612" t="n">
        <v>15781</v>
      </c>
      <c r="B1612" s="11" t="n">
        <v>50</v>
      </c>
      <c r="C1612" s="7" t="n">
        <v>0</v>
      </c>
      <c r="D1612" s="7" t="n">
        <v>4559</v>
      </c>
      <c r="E1612" s="7" t="n">
        <v>0.800000011920929</v>
      </c>
      <c r="F1612" s="7" t="n">
        <v>0</v>
      </c>
      <c r="G1612" s="7" t="n">
        <v>0</v>
      </c>
      <c r="H1612" s="7" t="n">
        <v>-1069547520</v>
      </c>
      <c r="I1612" s="7" t="n">
        <v>0</v>
      </c>
      <c r="J1612" s="7" t="n">
        <v>65533</v>
      </c>
      <c r="K1612" s="7" t="n">
        <v>0</v>
      </c>
      <c r="L1612" s="7" t="n">
        <v>0</v>
      </c>
      <c r="M1612" s="7" t="n">
        <v>0</v>
      </c>
      <c r="N1612" s="7" t="n">
        <v>0</v>
      </c>
      <c r="O1612" s="7" t="s">
        <v>18</v>
      </c>
    </row>
    <row r="1613" spans="1:19">
      <c r="A1613" t="s">
        <v>4</v>
      </c>
      <c r="B1613" s="4" t="s">
        <v>5</v>
      </c>
      <c r="C1613" s="4" t="s">
        <v>10</v>
      </c>
    </row>
    <row r="1614" spans="1:19">
      <c r="A1614" t="n">
        <v>15820</v>
      </c>
      <c r="B1614" s="37" t="n">
        <v>16</v>
      </c>
      <c r="C1614" s="7" t="n">
        <v>500</v>
      </c>
    </row>
    <row r="1615" spans="1:19">
      <c r="A1615" t="s">
        <v>4</v>
      </c>
      <c r="B1615" s="4" t="s">
        <v>5</v>
      </c>
      <c r="C1615" s="4" t="s">
        <v>6</v>
      </c>
      <c r="D1615" s="4" t="s">
        <v>6</v>
      </c>
    </row>
    <row r="1616" spans="1:19">
      <c r="A1616" t="n">
        <v>15823</v>
      </c>
      <c r="B1616" s="38" t="n">
        <v>70</v>
      </c>
      <c r="C1616" s="7" t="s">
        <v>185</v>
      </c>
      <c r="D1616" s="7" t="s">
        <v>141</v>
      </c>
    </row>
    <row r="1617" spans="1:19">
      <c r="A1617" t="s">
        <v>4</v>
      </c>
      <c r="B1617" s="4" t="s">
        <v>5</v>
      </c>
      <c r="C1617" s="4" t="s">
        <v>12</v>
      </c>
      <c r="D1617" s="4" t="s">
        <v>10</v>
      </c>
      <c r="E1617" s="4" t="s">
        <v>10</v>
      </c>
      <c r="F1617" s="4" t="s">
        <v>10</v>
      </c>
      <c r="G1617" s="4" t="s">
        <v>10</v>
      </c>
      <c r="H1617" s="4" t="s">
        <v>10</v>
      </c>
      <c r="I1617" s="4" t="s">
        <v>6</v>
      </c>
      <c r="J1617" s="4" t="s">
        <v>29</v>
      </c>
      <c r="K1617" s="4" t="s">
        <v>29</v>
      </c>
      <c r="L1617" s="4" t="s">
        <v>29</v>
      </c>
      <c r="M1617" s="4" t="s">
        <v>9</v>
      </c>
      <c r="N1617" s="4" t="s">
        <v>9</v>
      </c>
      <c r="O1617" s="4" t="s">
        <v>29</v>
      </c>
      <c r="P1617" s="4" t="s">
        <v>29</v>
      </c>
      <c r="Q1617" s="4" t="s">
        <v>29</v>
      </c>
      <c r="R1617" s="4" t="s">
        <v>29</v>
      </c>
      <c r="S1617" s="4" t="s">
        <v>12</v>
      </c>
    </row>
    <row r="1618" spans="1:19">
      <c r="A1618" t="n">
        <v>15839</v>
      </c>
      <c r="B1618" s="9" t="n">
        <v>39</v>
      </c>
      <c r="C1618" s="7" t="n">
        <v>12</v>
      </c>
      <c r="D1618" s="7" t="n">
        <v>65533</v>
      </c>
      <c r="E1618" s="7" t="n">
        <v>224</v>
      </c>
      <c r="F1618" s="7" t="n">
        <v>0</v>
      </c>
      <c r="G1618" s="7" t="n">
        <v>65533</v>
      </c>
      <c r="H1618" s="7" t="n">
        <v>259</v>
      </c>
      <c r="I1618" s="7" t="s">
        <v>18</v>
      </c>
      <c r="J1618" s="7" t="n">
        <v>-20</v>
      </c>
      <c r="K1618" s="7" t="n">
        <v>10</v>
      </c>
      <c r="L1618" s="7" t="n">
        <v>-156.587997436523</v>
      </c>
      <c r="M1618" s="7" t="n">
        <v>0</v>
      </c>
      <c r="N1618" s="7" t="n">
        <v>0</v>
      </c>
      <c r="O1618" s="7" t="n">
        <v>0</v>
      </c>
      <c r="P1618" s="7" t="n">
        <v>1</v>
      </c>
      <c r="Q1618" s="7" t="n">
        <v>1</v>
      </c>
      <c r="R1618" s="7" t="n">
        <v>1</v>
      </c>
      <c r="S1618" s="7" t="n">
        <v>100</v>
      </c>
    </row>
    <row r="1619" spans="1:19">
      <c r="A1619" t="s">
        <v>4</v>
      </c>
      <c r="B1619" s="4" t="s">
        <v>5</v>
      </c>
      <c r="C1619" s="4" t="s">
        <v>12</v>
      </c>
      <c r="D1619" s="4" t="s">
        <v>10</v>
      </c>
      <c r="E1619" s="4" t="s">
        <v>29</v>
      </c>
      <c r="F1619" s="4" t="s">
        <v>10</v>
      </c>
      <c r="G1619" s="4" t="s">
        <v>9</v>
      </c>
      <c r="H1619" s="4" t="s">
        <v>9</v>
      </c>
      <c r="I1619" s="4" t="s">
        <v>10</v>
      </c>
      <c r="J1619" s="4" t="s">
        <v>10</v>
      </c>
      <c r="K1619" s="4" t="s">
        <v>9</v>
      </c>
      <c r="L1619" s="4" t="s">
        <v>9</v>
      </c>
      <c r="M1619" s="4" t="s">
        <v>9</v>
      </c>
      <c r="N1619" s="4" t="s">
        <v>9</v>
      </c>
      <c r="O1619" s="4" t="s">
        <v>6</v>
      </c>
    </row>
    <row r="1620" spans="1:19">
      <c r="A1620" t="n">
        <v>15889</v>
      </c>
      <c r="B1620" s="11" t="n">
        <v>50</v>
      </c>
      <c r="C1620" s="7" t="n">
        <v>0</v>
      </c>
      <c r="D1620" s="7" t="n">
        <v>4559</v>
      </c>
      <c r="E1620" s="7" t="n">
        <v>0.600000023841858</v>
      </c>
      <c r="F1620" s="7" t="n">
        <v>0</v>
      </c>
      <c r="G1620" s="7" t="n">
        <v>0</v>
      </c>
      <c r="H1620" s="7" t="n">
        <v>-1069547520</v>
      </c>
      <c r="I1620" s="7" t="n">
        <v>0</v>
      </c>
      <c r="J1620" s="7" t="n">
        <v>65533</v>
      </c>
      <c r="K1620" s="7" t="n">
        <v>0</v>
      </c>
      <c r="L1620" s="7" t="n">
        <v>0</v>
      </c>
      <c r="M1620" s="7" t="n">
        <v>0</v>
      </c>
      <c r="N1620" s="7" t="n">
        <v>0</v>
      </c>
      <c r="O1620" s="7" t="s">
        <v>18</v>
      </c>
    </row>
    <row r="1621" spans="1:19">
      <c r="A1621" t="s">
        <v>4</v>
      </c>
      <c r="B1621" s="4" t="s">
        <v>5</v>
      </c>
      <c r="C1621" s="4" t="s">
        <v>10</v>
      </c>
    </row>
    <row r="1622" spans="1:19">
      <c r="A1622" t="n">
        <v>15928</v>
      </c>
      <c r="B1622" s="37" t="n">
        <v>16</v>
      </c>
      <c r="C1622" s="7" t="n">
        <v>400</v>
      </c>
    </row>
    <row r="1623" spans="1:19">
      <c r="A1623" t="s">
        <v>4</v>
      </c>
      <c r="B1623" s="4" t="s">
        <v>5</v>
      </c>
      <c r="C1623" s="4" t="s">
        <v>6</v>
      </c>
      <c r="D1623" s="4" t="s">
        <v>6</v>
      </c>
    </row>
    <row r="1624" spans="1:19">
      <c r="A1624" t="n">
        <v>15931</v>
      </c>
      <c r="B1624" s="38" t="n">
        <v>70</v>
      </c>
      <c r="C1624" s="7" t="s">
        <v>186</v>
      </c>
      <c r="D1624" s="7" t="s">
        <v>141</v>
      </c>
    </row>
    <row r="1625" spans="1:19">
      <c r="A1625" t="s">
        <v>4</v>
      </c>
      <c r="B1625" s="4" t="s">
        <v>5</v>
      </c>
      <c r="C1625" s="4" t="s">
        <v>12</v>
      </c>
      <c r="D1625" s="4" t="s">
        <v>10</v>
      </c>
      <c r="E1625" s="4" t="s">
        <v>10</v>
      </c>
      <c r="F1625" s="4" t="s">
        <v>10</v>
      </c>
      <c r="G1625" s="4" t="s">
        <v>10</v>
      </c>
      <c r="H1625" s="4" t="s">
        <v>10</v>
      </c>
      <c r="I1625" s="4" t="s">
        <v>6</v>
      </c>
      <c r="J1625" s="4" t="s">
        <v>29</v>
      </c>
      <c r="K1625" s="4" t="s">
        <v>29</v>
      </c>
      <c r="L1625" s="4" t="s">
        <v>29</v>
      </c>
      <c r="M1625" s="4" t="s">
        <v>9</v>
      </c>
      <c r="N1625" s="4" t="s">
        <v>9</v>
      </c>
      <c r="O1625" s="4" t="s">
        <v>29</v>
      </c>
      <c r="P1625" s="4" t="s">
        <v>29</v>
      </c>
      <c r="Q1625" s="4" t="s">
        <v>29</v>
      </c>
      <c r="R1625" s="4" t="s">
        <v>29</v>
      </c>
      <c r="S1625" s="4" t="s">
        <v>12</v>
      </c>
    </row>
    <row r="1626" spans="1:19">
      <c r="A1626" t="n">
        <v>15947</v>
      </c>
      <c r="B1626" s="9" t="n">
        <v>39</v>
      </c>
      <c r="C1626" s="7" t="n">
        <v>12</v>
      </c>
      <c r="D1626" s="7" t="n">
        <v>65533</v>
      </c>
      <c r="E1626" s="7" t="n">
        <v>224</v>
      </c>
      <c r="F1626" s="7" t="n">
        <v>0</v>
      </c>
      <c r="G1626" s="7" t="n">
        <v>65533</v>
      </c>
      <c r="H1626" s="7" t="n">
        <v>259</v>
      </c>
      <c r="I1626" s="7" t="s">
        <v>18</v>
      </c>
      <c r="J1626" s="7" t="n">
        <v>-22.2789993286133</v>
      </c>
      <c r="K1626" s="7" t="n">
        <v>10</v>
      </c>
      <c r="L1626" s="7" t="n">
        <v>-144.658996582031</v>
      </c>
      <c r="M1626" s="7" t="n">
        <v>0</v>
      </c>
      <c r="N1626" s="7" t="n">
        <v>0</v>
      </c>
      <c r="O1626" s="7" t="n">
        <v>0</v>
      </c>
      <c r="P1626" s="7" t="n">
        <v>1</v>
      </c>
      <c r="Q1626" s="7" t="n">
        <v>1</v>
      </c>
      <c r="R1626" s="7" t="n">
        <v>1</v>
      </c>
      <c r="S1626" s="7" t="n">
        <v>100</v>
      </c>
    </row>
    <row r="1627" spans="1:19">
      <c r="A1627" t="s">
        <v>4</v>
      </c>
      <c r="B1627" s="4" t="s">
        <v>5</v>
      </c>
      <c r="C1627" s="4" t="s">
        <v>12</v>
      </c>
      <c r="D1627" s="4" t="s">
        <v>10</v>
      </c>
      <c r="E1627" s="4" t="s">
        <v>29</v>
      </c>
      <c r="F1627" s="4" t="s">
        <v>10</v>
      </c>
      <c r="G1627" s="4" t="s">
        <v>9</v>
      </c>
      <c r="H1627" s="4" t="s">
        <v>9</v>
      </c>
      <c r="I1627" s="4" t="s">
        <v>10</v>
      </c>
      <c r="J1627" s="4" t="s">
        <v>10</v>
      </c>
      <c r="K1627" s="4" t="s">
        <v>9</v>
      </c>
      <c r="L1627" s="4" t="s">
        <v>9</v>
      </c>
      <c r="M1627" s="4" t="s">
        <v>9</v>
      </c>
      <c r="N1627" s="4" t="s">
        <v>9</v>
      </c>
      <c r="O1627" s="4" t="s">
        <v>6</v>
      </c>
    </row>
    <row r="1628" spans="1:19">
      <c r="A1628" t="n">
        <v>15997</v>
      </c>
      <c r="B1628" s="11" t="n">
        <v>50</v>
      </c>
      <c r="C1628" s="7" t="n">
        <v>0</v>
      </c>
      <c r="D1628" s="7" t="n">
        <v>4559</v>
      </c>
      <c r="E1628" s="7" t="n">
        <v>0.600000023841858</v>
      </c>
      <c r="F1628" s="7" t="n">
        <v>0</v>
      </c>
      <c r="G1628" s="7" t="n">
        <v>0</v>
      </c>
      <c r="H1628" s="7" t="n">
        <v>-1069547520</v>
      </c>
      <c r="I1628" s="7" t="n">
        <v>0</v>
      </c>
      <c r="J1628" s="7" t="n">
        <v>65533</v>
      </c>
      <c r="K1628" s="7" t="n">
        <v>0</v>
      </c>
      <c r="L1628" s="7" t="n">
        <v>0</v>
      </c>
      <c r="M1628" s="7" t="n">
        <v>0</v>
      </c>
      <c r="N1628" s="7" t="n">
        <v>0</v>
      </c>
      <c r="O1628" s="7" t="s">
        <v>18</v>
      </c>
    </row>
    <row r="1629" spans="1:19">
      <c r="A1629" t="s">
        <v>4</v>
      </c>
      <c r="B1629" s="4" t="s">
        <v>5</v>
      </c>
      <c r="C1629" s="4" t="s">
        <v>10</v>
      </c>
    </row>
    <row r="1630" spans="1:19">
      <c r="A1630" t="n">
        <v>16036</v>
      </c>
      <c r="B1630" s="37" t="n">
        <v>16</v>
      </c>
      <c r="C1630" s="7" t="n">
        <v>300</v>
      </c>
    </row>
    <row r="1631" spans="1:19">
      <c r="A1631" t="s">
        <v>4</v>
      </c>
      <c r="B1631" s="4" t="s">
        <v>5</v>
      </c>
      <c r="C1631" s="4" t="s">
        <v>6</v>
      </c>
      <c r="D1631" s="4" t="s">
        <v>6</v>
      </c>
    </row>
    <row r="1632" spans="1:19">
      <c r="A1632" t="n">
        <v>16039</v>
      </c>
      <c r="B1632" s="38" t="n">
        <v>70</v>
      </c>
      <c r="C1632" s="7" t="s">
        <v>187</v>
      </c>
      <c r="D1632" s="7" t="s">
        <v>141</v>
      </c>
    </row>
    <row r="1633" spans="1:19">
      <c r="A1633" t="s">
        <v>4</v>
      </c>
      <c r="B1633" s="4" t="s">
        <v>5</v>
      </c>
      <c r="C1633" s="4" t="s">
        <v>12</v>
      </c>
      <c r="D1633" s="4" t="s">
        <v>10</v>
      </c>
      <c r="E1633" s="4" t="s">
        <v>10</v>
      </c>
      <c r="F1633" s="4" t="s">
        <v>10</v>
      </c>
      <c r="G1633" s="4" t="s">
        <v>10</v>
      </c>
      <c r="H1633" s="4" t="s">
        <v>10</v>
      </c>
      <c r="I1633" s="4" t="s">
        <v>6</v>
      </c>
      <c r="J1633" s="4" t="s">
        <v>29</v>
      </c>
      <c r="K1633" s="4" t="s">
        <v>29</v>
      </c>
      <c r="L1633" s="4" t="s">
        <v>29</v>
      </c>
      <c r="M1633" s="4" t="s">
        <v>9</v>
      </c>
      <c r="N1633" s="4" t="s">
        <v>9</v>
      </c>
      <c r="O1633" s="4" t="s">
        <v>29</v>
      </c>
      <c r="P1633" s="4" t="s">
        <v>29</v>
      </c>
      <c r="Q1633" s="4" t="s">
        <v>29</v>
      </c>
      <c r="R1633" s="4" t="s">
        <v>29</v>
      </c>
      <c r="S1633" s="4" t="s">
        <v>12</v>
      </c>
    </row>
    <row r="1634" spans="1:19">
      <c r="A1634" t="n">
        <v>16055</v>
      </c>
      <c r="B1634" s="9" t="n">
        <v>39</v>
      </c>
      <c r="C1634" s="7" t="n">
        <v>12</v>
      </c>
      <c r="D1634" s="7" t="n">
        <v>65533</v>
      </c>
      <c r="E1634" s="7" t="n">
        <v>224</v>
      </c>
      <c r="F1634" s="7" t="n">
        <v>0</v>
      </c>
      <c r="G1634" s="7" t="n">
        <v>65533</v>
      </c>
      <c r="H1634" s="7" t="n">
        <v>259</v>
      </c>
      <c r="I1634" s="7" t="s">
        <v>18</v>
      </c>
      <c r="J1634" s="7" t="n">
        <v>-17.7140007019043</v>
      </c>
      <c r="K1634" s="7" t="n">
        <v>10</v>
      </c>
      <c r="L1634" s="7" t="n">
        <v>-155.244995117188</v>
      </c>
      <c r="M1634" s="7" t="n">
        <v>0</v>
      </c>
      <c r="N1634" s="7" t="n">
        <v>0</v>
      </c>
      <c r="O1634" s="7" t="n">
        <v>0</v>
      </c>
      <c r="P1634" s="7" t="n">
        <v>1</v>
      </c>
      <c r="Q1634" s="7" t="n">
        <v>1</v>
      </c>
      <c r="R1634" s="7" t="n">
        <v>1</v>
      </c>
      <c r="S1634" s="7" t="n">
        <v>100</v>
      </c>
    </row>
    <row r="1635" spans="1:19">
      <c r="A1635" t="s">
        <v>4</v>
      </c>
      <c r="B1635" s="4" t="s">
        <v>5</v>
      </c>
      <c r="C1635" s="4" t="s">
        <v>12</v>
      </c>
      <c r="D1635" s="4" t="s">
        <v>10</v>
      </c>
      <c r="E1635" s="4" t="s">
        <v>29</v>
      </c>
      <c r="F1635" s="4" t="s">
        <v>10</v>
      </c>
      <c r="G1635" s="4" t="s">
        <v>9</v>
      </c>
      <c r="H1635" s="4" t="s">
        <v>9</v>
      </c>
      <c r="I1635" s="4" t="s">
        <v>10</v>
      </c>
      <c r="J1635" s="4" t="s">
        <v>10</v>
      </c>
      <c r="K1635" s="4" t="s">
        <v>9</v>
      </c>
      <c r="L1635" s="4" t="s">
        <v>9</v>
      </c>
      <c r="M1635" s="4" t="s">
        <v>9</v>
      </c>
      <c r="N1635" s="4" t="s">
        <v>9</v>
      </c>
      <c r="O1635" s="4" t="s">
        <v>6</v>
      </c>
    </row>
    <row r="1636" spans="1:19">
      <c r="A1636" t="n">
        <v>16105</v>
      </c>
      <c r="B1636" s="11" t="n">
        <v>50</v>
      </c>
      <c r="C1636" s="7" t="n">
        <v>0</v>
      </c>
      <c r="D1636" s="7" t="n">
        <v>4559</v>
      </c>
      <c r="E1636" s="7" t="n">
        <v>0.600000023841858</v>
      </c>
      <c r="F1636" s="7" t="n">
        <v>0</v>
      </c>
      <c r="G1636" s="7" t="n">
        <v>0</v>
      </c>
      <c r="H1636" s="7" t="n">
        <v>-1069547520</v>
      </c>
      <c r="I1636" s="7" t="n">
        <v>0</v>
      </c>
      <c r="J1636" s="7" t="n">
        <v>65533</v>
      </c>
      <c r="K1636" s="7" t="n">
        <v>0</v>
      </c>
      <c r="L1636" s="7" t="n">
        <v>0</v>
      </c>
      <c r="M1636" s="7" t="n">
        <v>0</v>
      </c>
      <c r="N1636" s="7" t="n">
        <v>0</v>
      </c>
      <c r="O1636" s="7" t="s">
        <v>18</v>
      </c>
    </row>
    <row r="1637" spans="1:19">
      <c r="A1637" t="s">
        <v>4</v>
      </c>
      <c r="B1637" s="4" t="s">
        <v>5</v>
      </c>
      <c r="C1637" s="4" t="s">
        <v>10</v>
      </c>
    </row>
    <row r="1638" spans="1:19">
      <c r="A1638" t="n">
        <v>16144</v>
      </c>
      <c r="B1638" s="37" t="n">
        <v>16</v>
      </c>
      <c r="C1638" s="7" t="n">
        <v>200</v>
      </c>
    </row>
    <row r="1639" spans="1:19">
      <c r="A1639" t="s">
        <v>4</v>
      </c>
      <c r="B1639" s="4" t="s">
        <v>5</v>
      </c>
      <c r="C1639" s="4" t="s">
        <v>6</v>
      </c>
      <c r="D1639" s="4" t="s">
        <v>6</v>
      </c>
    </row>
    <row r="1640" spans="1:19">
      <c r="A1640" t="n">
        <v>16147</v>
      </c>
      <c r="B1640" s="38" t="n">
        <v>70</v>
      </c>
      <c r="C1640" s="7" t="s">
        <v>188</v>
      </c>
      <c r="D1640" s="7" t="s">
        <v>141</v>
      </c>
    </row>
    <row r="1641" spans="1:19">
      <c r="A1641" t="s">
        <v>4</v>
      </c>
      <c r="B1641" s="4" t="s">
        <v>5</v>
      </c>
      <c r="C1641" s="4" t="s">
        <v>12</v>
      </c>
      <c r="D1641" s="4" t="s">
        <v>10</v>
      </c>
      <c r="E1641" s="4" t="s">
        <v>10</v>
      </c>
      <c r="F1641" s="4" t="s">
        <v>10</v>
      </c>
      <c r="G1641" s="4" t="s">
        <v>10</v>
      </c>
      <c r="H1641" s="4" t="s">
        <v>10</v>
      </c>
      <c r="I1641" s="4" t="s">
        <v>6</v>
      </c>
      <c r="J1641" s="4" t="s">
        <v>29</v>
      </c>
      <c r="K1641" s="4" t="s">
        <v>29</v>
      </c>
      <c r="L1641" s="4" t="s">
        <v>29</v>
      </c>
      <c r="M1641" s="4" t="s">
        <v>9</v>
      </c>
      <c r="N1641" s="4" t="s">
        <v>9</v>
      </c>
      <c r="O1641" s="4" t="s">
        <v>29</v>
      </c>
      <c r="P1641" s="4" t="s">
        <v>29</v>
      </c>
      <c r="Q1641" s="4" t="s">
        <v>29</v>
      </c>
      <c r="R1641" s="4" t="s">
        <v>29</v>
      </c>
      <c r="S1641" s="4" t="s">
        <v>12</v>
      </c>
    </row>
    <row r="1642" spans="1:19">
      <c r="A1642" t="n">
        <v>16163</v>
      </c>
      <c r="B1642" s="9" t="n">
        <v>39</v>
      </c>
      <c r="C1642" s="7" t="n">
        <v>12</v>
      </c>
      <c r="D1642" s="7" t="n">
        <v>65533</v>
      </c>
      <c r="E1642" s="7" t="n">
        <v>224</v>
      </c>
      <c r="F1642" s="7" t="n">
        <v>0</v>
      </c>
      <c r="G1642" s="7" t="n">
        <v>65533</v>
      </c>
      <c r="H1642" s="7" t="n">
        <v>259</v>
      </c>
      <c r="I1642" s="7" t="s">
        <v>18</v>
      </c>
      <c r="J1642" s="7" t="n">
        <v>-17.7140007019043</v>
      </c>
      <c r="K1642" s="7" t="n">
        <v>10</v>
      </c>
      <c r="L1642" s="7" t="n">
        <v>-144.658996582031</v>
      </c>
      <c r="M1642" s="7" t="n">
        <v>0</v>
      </c>
      <c r="N1642" s="7" t="n">
        <v>0</v>
      </c>
      <c r="O1642" s="7" t="n">
        <v>0</v>
      </c>
      <c r="P1642" s="7" t="n">
        <v>1</v>
      </c>
      <c r="Q1642" s="7" t="n">
        <v>1</v>
      </c>
      <c r="R1642" s="7" t="n">
        <v>1</v>
      </c>
      <c r="S1642" s="7" t="n">
        <v>100</v>
      </c>
    </row>
    <row r="1643" spans="1:19">
      <c r="A1643" t="s">
        <v>4</v>
      </c>
      <c r="B1643" s="4" t="s">
        <v>5</v>
      </c>
      <c r="C1643" s="4" t="s">
        <v>10</v>
      </c>
    </row>
    <row r="1644" spans="1:19">
      <c r="A1644" t="n">
        <v>16213</v>
      </c>
      <c r="B1644" s="37" t="n">
        <v>16</v>
      </c>
      <c r="C1644" s="7" t="n">
        <v>100</v>
      </c>
    </row>
    <row r="1645" spans="1:19">
      <c r="A1645" t="s">
        <v>4</v>
      </c>
      <c r="B1645" s="4" t="s">
        <v>5</v>
      </c>
      <c r="C1645" s="4" t="s">
        <v>6</v>
      </c>
      <c r="D1645" s="4" t="s">
        <v>6</v>
      </c>
    </row>
    <row r="1646" spans="1:19">
      <c r="A1646" t="n">
        <v>16216</v>
      </c>
      <c r="B1646" s="38" t="n">
        <v>70</v>
      </c>
      <c r="C1646" s="7" t="s">
        <v>189</v>
      </c>
      <c r="D1646" s="7" t="s">
        <v>141</v>
      </c>
    </row>
    <row r="1647" spans="1:19">
      <c r="A1647" t="s">
        <v>4</v>
      </c>
      <c r="B1647" s="4" t="s">
        <v>5</v>
      </c>
      <c r="C1647" s="4" t="s">
        <v>12</v>
      </c>
      <c r="D1647" s="4" t="s">
        <v>10</v>
      </c>
      <c r="E1647" s="4" t="s">
        <v>10</v>
      </c>
      <c r="F1647" s="4" t="s">
        <v>10</v>
      </c>
      <c r="G1647" s="4" t="s">
        <v>10</v>
      </c>
      <c r="H1647" s="4" t="s">
        <v>10</v>
      </c>
      <c r="I1647" s="4" t="s">
        <v>6</v>
      </c>
      <c r="J1647" s="4" t="s">
        <v>29</v>
      </c>
      <c r="K1647" s="4" t="s">
        <v>29</v>
      </c>
      <c r="L1647" s="4" t="s">
        <v>29</v>
      </c>
      <c r="M1647" s="4" t="s">
        <v>9</v>
      </c>
      <c r="N1647" s="4" t="s">
        <v>9</v>
      </c>
      <c r="O1647" s="4" t="s">
        <v>29</v>
      </c>
      <c r="P1647" s="4" t="s">
        <v>29</v>
      </c>
      <c r="Q1647" s="4" t="s">
        <v>29</v>
      </c>
      <c r="R1647" s="4" t="s">
        <v>29</v>
      </c>
      <c r="S1647" s="4" t="s">
        <v>12</v>
      </c>
    </row>
    <row r="1648" spans="1:19">
      <c r="A1648" t="n">
        <v>16232</v>
      </c>
      <c r="B1648" s="9" t="n">
        <v>39</v>
      </c>
      <c r="C1648" s="7" t="n">
        <v>12</v>
      </c>
      <c r="D1648" s="7" t="n">
        <v>65533</v>
      </c>
      <c r="E1648" s="7" t="n">
        <v>224</v>
      </c>
      <c r="F1648" s="7" t="n">
        <v>0</v>
      </c>
      <c r="G1648" s="7" t="n">
        <v>65533</v>
      </c>
      <c r="H1648" s="7" t="n">
        <v>259</v>
      </c>
      <c r="I1648" s="7" t="s">
        <v>18</v>
      </c>
      <c r="J1648" s="7" t="n">
        <v>-22.2789993286133</v>
      </c>
      <c r="K1648" s="7" t="n">
        <v>10</v>
      </c>
      <c r="L1648" s="7" t="n">
        <v>-155.257995605469</v>
      </c>
      <c r="M1648" s="7" t="n">
        <v>0</v>
      </c>
      <c r="N1648" s="7" t="n">
        <v>0</v>
      </c>
      <c r="O1648" s="7" t="n">
        <v>0</v>
      </c>
      <c r="P1648" s="7" t="n">
        <v>1</v>
      </c>
      <c r="Q1648" s="7" t="n">
        <v>1</v>
      </c>
      <c r="R1648" s="7" t="n">
        <v>1</v>
      </c>
      <c r="S1648" s="7" t="n">
        <v>100</v>
      </c>
    </row>
    <row r="1649" spans="1:19">
      <c r="A1649" t="s">
        <v>4</v>
      </c>
      <c r="B1649" s="4" t="s">
        <v>5</v>
      </c>
      <c r="C1649" s="4" t="s">
        <v>12</v>
      </c>
      <c r="D1649" s="4" t="s">
        <v>10</v>
      </c>
      <c r="E1649" s="4" t="s">
        <v>29</v>
      </c>
      <c r="F1649" s="4" t="s">
        <v>10</v>
      </c>
      <c r="G1649" s="4" t="s">
        <v>9</v>
      </c>
      <c r="H1649" s="4" t="s">
        <v>9</v>
      </c>
      <c r="I1649" s="4" t="s">
        <v>10</v>
      </c>
      <c r="J1649" s="4" t="s">
        <v>10</v>
      </c>
      <c r="K1649" s="4" t="s">
        <v>9</v>
      </c>
      <c r="L1649" s="4" t="s">
        <v>9</v>
      </c>
      <c r="M1649" s="4" t="s">
        <v>9</v>
      </c>
      <c r="N1649" s="4" t="s">
        <v>9</v>
      </c>
      <c r="O1649" s="4" t="s">
        <v>6</v>
      </c>
    </row>
    <row r="1650" spans="1:19">
      <c r="A1650" t="n">
        <v>16282</v>
      </c>
      <c r="B1650" s="11" t="n">
        <v>50</v>
      </c>
      <c r="C1650" s="7" t="n">
        <v>0</v>
      </c>
      <c r="D1650" s="7" t="n">
        <v>4559</v>
      </c>
      <c r="E1650" s="7" t="n">
        <v>0.600000023841858</v>
      </c>
      <c r="F1650" s="7" t="n">
        <v>0</v>
      </c>
      <c r="G1650" s="7" t="n">
        <v>0</v>
      </c>
      <c r="H1650" s="7" t="n">
        <v>-1069547520</v>
      </c>
      <c r="I1650" s="7" t="n">
        <v>0</v>
      </c>
      <c r="J1650" s="7" t="n">
        <v>65533</v>
      </c>
      <c r="K1650" s="7" t="n">
        <v>0</v>
      </c>
      <c r="L1650" s="7" t="n">
        <v>0</v>
      </c>
      <c r="M1650" s="7" t="n">
        <v>0</v>
      </c>
      <c r="N1650" s="7" t="n">
        <v>0</v>
      </c>
      <c r="O1650" s="7" t="s">
        <v>18</v>
      </c>
    </row>
    <row r="1651" spans="1:19">
      <c r="A1651" t="s">
        <v>4</v>
      </c>
      <c r="B1651" s="4" t="s">
        <v>5</v>
      </c>
      <c r="C1651" s="4" t="s">
        <v>10</v>
      </c>
    </row>
    <row r="1652" spans="1:19">
      <c r="A1652" t="n">
        <v>16321</v>
      </c>
      <c r="B1652" s="37" t="n">
        <v>16</v>
      </c>
      <c r="C1652" s="7" t="n">
        <v>100</v>
      </c>
    </row>
    <row r="1653" spans="1:19">
      <c r="A1653" t="s">
        <v>4</v>
      </c>
      <c r="B1653" s="4" t="s">
        <v>5</v>
      </c>
      <c r="C1653" s="4" t="s">
        <v>6</v>
      </c>
      <c r="D1653" s="4" t="s">
        <v>6</v>
      </c>
    </row>
    <row r="1654" spans="1:19">
      <c r="A1654" t="n">
        <v>16324</v>
      </c>
      <c r="B1654" s="38" t="n">
        <v>70</v>
      </c>
      <c r="C1654" s="7" t="s">
        <v>190</v>
      </c>
      <c r="D1654" s="7" t="s">
        <v>141</v>
      </c>
    </row>
    <row r="1655" spans="1:19">
      <c r="A1655" t="s">
        <v>4</v>
      </c>
      <c r="B1655" s="4" t="s">
        <v>5</v>
      </c>
      <c r="C1655" s="4" t="s">
        <v>12</v>
      </c>
      <c r="D1655" s="4" t="s">
        <v>10</v>
      </c>
      <c r="E1655" s="4" t="s">
        <v>10</v>
      </c>
      <c r="F1655" s="4" t="s">
        <v>10</v>
      </c>
      <c r="G1655" s="4" t="s">
        <v>10</v>
      </c>
      <c r="H1655" s="4" t="s">
        <v>10</v>
      </c>
      <c r="I1655" s="4" t="s">
        <v>6</v>
      </c>
      <c r="J1655" s="4" t="s">
        <v>29</v>
      </c>
      <c r="K1655" s="4" t="s">
        <v>29</v>
      </c>
      <c r="L1655" s="4" t="s">
        <v>29</v>
      </c>
      <c r="M1655" s="4" t="s">
        <v>9</v>
      </c>
      <c r="N1655" s="4" t="s">
        <v>9</v>
      </c>
      <c r="O1655" s="4" t="s">
        <v>29</v>
      </c>
      <c r="P1655" s="4" t="s">
        <v>29</v>
      </c>
      <c r="Q1655" s="4" t="s">
        <v>29</v>
      </c>
      <c r="R1655" s="4" t="s">
        <v>29</v>
      </c>
      <c r="S1655" s="4" t="s">
        <v>12</v>
      </c>
    </row>
    <row r="1656" spans="1:19">
      <c r="A1656" t="n">
        <v>16340</v>
      </c>
      <c r="B1656" s="9" t="n">
        <v>39</v>
      </c>
      <c r="C1656" s="7" t="n">
        <v>12</v>
      </c>
      <c r="D1656" s="7" t="n">
        <v>65533</v>
      </c>
      <c r="E1656" s="7" t="n">
        <v>224</v>
      </c>
      <c r="F1656" s="7" t="n">
        <v>0</v>
      </c>
      <c r="G1656" s="7" t="n">
        <v>65533</v>
      </c>
      <c r="H1656" s="7" t="n">
        <v>259</v>
      </c>
      <c r="I1656" s="7" t="s">
        <v>18</v>
      </c>
      <c r="J1656" s="7" t="n">
        <v>-20</v>
      </c>
      <c r="K1656" s="7" t="n">
        <v>10</v>
      </c>
      <c r="L1656" s="7" t="n">
        <v>-145.973999023438</v>
      </c>
      <c r="M1656" s="7" t="n">
        <v>0</v>
      </c>
      <c r="N1656" s="7" t="n">
        <v>0</v>
      </c>
      <c r="O1656" s="7" t="n">
        <v>0</v>
      </c>
      <c r="P1656" s="7" t="n">
        <v>1</v>
      </c>
      <c r="Q1656" s="7" t="n">
        <v>1</v>
      </c>
      <c r="R1656" s="7" t="n">
        <v>1</v>
      </c>
      <c r="S1656" s="7" t="n">
        <v>100</v>
      </c>
    </row>
    <row r="1657" spans="1:19">
      <c r="A1657" t="s">
        <v>4</v>
      </c>
      <c r="B1657" s="4" t="s">
        <v>5</v>
      </c>
      <c r="C1657" s="4" t="s">
        <v>10</v>
      </c>
    </row>
    <row r="1658" spans="1:19">
      <c r="A1658" t="n">
        <v>16390</v>
      </c>
      <c r="B1658" s="37" t="n">
        <v>16</v>
      </c>
      <c r="C1658" s="7" t="n">
        <v>100</v>
      </c>
    </row>
    <row r="1659" spans="1:19">
      <c r="A1659" t="s">
        <v>4</v>
      </c>
      <c r="B1659" s="4" t="s">
        <v>5</v>
      </c>
      <c r="C1659" s="4" t="s">
        <v>6</v>
      </c>
      <c r="D1659" s="4" t="s">
        <v>6</v>
      </c>
    </row>
    <row r="1660" spans="1:19">
      <c r="A1660" t="n">
        <v>16393</v>
      </c>
      <c r="B1660" s="38" t="n">
        <v>70</v>
      </c>
      <c r="C1660" s="7" t="s">
        <v>191</v>
      </c>
      <c r="D1660" s="7" t="s">
        <v>141</v>
      </c>
    </row>
    <row r="1661" spans="1:19">
      <c r="A1661" t="s">
        <v>4</v>
      </c>
      <c r="B1661" s="4" t="s">
        <v>5</v>
      </c>
      <c r="C1661" s="4" t="s">
        <v>12</v>
      </c>
      <c r="D1661" s="4" t="s">
        <v>10</v>
      </c>
      <c r="E1661" s="4" t="s">
        <v>10</v>
      </c>
      <c r="F1661" s="4" t="s">
        <v>10</v>
      </c>
      <c r="G1661" s="4" t="s">
        <v>10</v>
      </c>
      <c r="H1661" s="4" t="s">
        <v>10</v>
      </c>
      <c r="I1661" s="4" t="s">
        <v>6</v>
      </c>
      <c r="J1661" s="4" t="s">
        <v>29</v>
      </c>
      <c r="K1661" s="4" t="s">
        <v>29</v>
      </c>
      <c r="L1661" s="4" t="s">
        <v>29</v>
      </c>
      <c r="M1661" s="4" t="s">
        <v>9</v>
      </c>
      <c r="N1661" s="4" t="s">
        <v>9</v>
      </c>
      <c r="O1661" s="4" t="s">
        <v>29</v>
      </c>
      <c r="P1661" s="4" t="s">
        <v>29</v>
      </c>
      <c r="Q1661" s="4" t="s">
        <v>29</v>
      </c>
      <c r="R1661" s="4" t="s">
        <v>29</v>
      </c>
      <c r="S1661" s="4" t="s">
        <v>12</v>
      </c>
    </row>
    <row r="1662" spans="1:19">
      <c r="A1662" t="n">
        <v>16409</v>
      </c>
      <c r="B1662" s="9" t="n">
        <v>39</v>
      </c>
      <c r="C1662" s="7" t="n">
        <v>12</v>
      </c>
      <c r="D1662" s="7" t="n">
        <v>65533</v>
      </c>
      <c r="E1662" s="7" t="n">
        <v>224</v>
      </c>
      <c r="F1662" s="7" t="n">
        <v>0</v>
      </c>
      <c r="G1662" s="7" t="n">
        <v>65533</v>
      </c>
      <c r="H1662" s="7" t="n">
        <v>259</v>
      </c>
      <c r="I1662" s="7" t="s">
        <v>18</v>
      </c>
      <c r="J1662" s="7" t="n">
        <v>-15.4200000762939</v>
      </c>
      <c r="K1662" s="7" t="n">
        <v>10</v>
      </c>
      <c r="L1662" s="7" t="n">
        <v>-145.983993530273</v>
      </c>
      <c r="M1662" s="7" t="n">
        <v>0</v>
      </c>
      <c r="N1662" s="7" t="n">
        <v>0</v>
      </c>
      <c r="O1662" s="7" t="n">
        <v>0</v>
      </c>
      <c r="P1662" s="7" t="n">
        <v>1</v>
      </c>
      <c r="Q1662" s="7" t="n">
        <v>1</v>
      </c>
      <c r="R1662" s="7" t="n">
        <v>1</v>
      </c>
      <c r="S1662" s="7" t="n">
        <v>100</v>
      </c>
    </row>
    <row r="1663" spans="1:19">
      <c r="A1663" t="s">
        <v>4</v>
      </c>
      <c r="B1663" s="4" t="s">
        <v>5</v>
      </c>
      <c r="C1663" s="4" t="s">
        <v>10</v>
      </c>
    </row>
    <row r="1664" spans="1:19">
      <c r="A1664" t="n">
        <v>16459</v>
      </c>
      <c r="B1664" s="37" t="n">
        <v>16</v>
      </c>
      <c r="C1664" s="7" t="n">
        <v>100</v>
      </c>
    </row>
    <row r="1665" spans="1:19">
      <c r="A1665" t="s">
        <v>4</v>
      </c>
      <c r="B1665" s="4" t="s">
        <v>5</v>
      </c>
      <c r="C1665" s="4" t="s">
        <v>6</v>
      </c>
      <c r="D1665" s="4" t="s">
        <v>6</v>
      </c>
    </row>
    <row r="1666" spans="1:19">
      <c r="A1666" t="n">
        <v>16462</v>
      </c>
      <c r="B1666" s="38" t="n">
        <v>70</v>
      </c>
      <c r="C1666" s="7" t="s">
        <v>192</v>
      </c>
      <c r="D1666" s="7" t="s">
        <v>141</v>
      </c>
    </row>
    <row r="1667" spans="1:19">
      <c r="A1667" t="s">
        <v>4</v>
      </c>
      <c r="B1667" s="4" t="s">
        <v>5</v>
      </c>
      <c r="C1667" s="4" t="s">
        <v>12</v>
      </c>
      <c r="D1667" s="4" t="s">
        <v>10</v>
      </c>
      <c r="E1667" s="4" t="s">
        <v>10</v>
      </c>
      <c r="F1667" s="4" t="s">
        <v>10</v>
      </c>
      <c r="G1667" s="4" t="s">
        <v>10</v>
      </c>
      <c r="H1667" s="4" t="s">
        <v>10</v>
      </c>
      <c r="I1667" s="4" t="s">
        <v>6</v>
      </c>
      <c r="J1667" s="4" t="s">
        <v>29</v>
      </c>
      <c r="K1667" s="4" t="s">
        <v>29</v>
      </c>
      <c r="L1667" s="4" t="s">
        <v>29</v>
      </c>
      <c r="M1667" s="4" t="s">
        <v>9</v>
      </c>
      <c r="N1667" s="4" t="s">
        <v>9</v>
      </c>
      <c r="O1667" s="4" t="s">
        <v>29</v>
      </c>
      <c r="P1667" s="4" t="s">
        <v>29</v>
      </c>
      <c r="Q1667" s="4" t="s">
        <v>29</v>
      </c>
      <c r="R1667" s="4" t="s">
        <v>29</v>
      </c>
      <c r="S1667" s="4" t="s">
        <v>12</v>
      </c>
    </row>
    <row r="1668" spans="1:19">
      <c r="A1668" t="n">
        <v>16478</v>
      </c>
      <c r="B1668" s="9" t="n">
        <v>39</v>
      </c>
      <c r="C1668" s="7" t="n">
        <v>12</v>
      </c>
      <c r="D1668" s="7" t="n">
        <v>65533</v>
      </c>
      <c r="E1668" s="7" t="n">
        <v>224</v>
      </c>
      <c r="F1668" s="7" t="n">
        <v>0</v>
      </c>
      <c r="G1668" s="7" t="n">
        <v>65533</v>
      </c>
      <c r="H1668" s="7" t="n">
        <v>259</v>
      </c>
      <c r="I1668" s="7" t="s">
        <v>18</v>
      </c>
      <c r="J1668" s="7" t="n">
        <v>-24.5709991455078</v>
      </c>
      <c r="K1668" s="7" t="n">
        <v>10</v>
      </c>
      <c r="L1668" s="7" t="n">
        <v>-153.932998657227</v>
      </c>
      <c r="M1668" s="7" t="n">
        <v>0</v>
      </c>
      <c r="N1668" s="7" t="n">
        <v>0</v>
      </c>
      <c r="O1668" s="7" t="n">
        <v>0</v>
      </c>
      <c r="P1668" s="7" t="n">
        <v>1</v>
      </c>
      <c r="Q1668" s="7" t="n">
        <v>1</v>
      </c>
      <c r="R1668" s="7" t="n">
        <v>1</v>
      </c>
      <c r="S1668" s="7" t="n">
        <v>100</v>
      </c>
    </row>
    <row r="1669" spans="1:19">
      <c r="A1669" t="s">
        <v>4</v>
      </c>
      <c r="B1669" s="4" t="s">
        <v>5</v>
      </c>
      <c r="C1669" s="4" t="s">
        <v>12</v>
      </c>
      <c r="D1669" s="4" t="s">
        <v>10</v>
      </c>
      <c r="E1669" s="4" t="s">
        <v>29</v>
      </c>
      <c r="F1669" s="4" t="s">
        <v>10</v>
      </c>
      <c r="G1669" s="4" t="s">
        <v>9</v>
      </c>
      <c r="H1669" s="4" t="s">
        <v>9</v>
      </c>
      <c r="I1669" s="4" t="s">
        <v>10</v>
      </c>
      <c r="J1669" s="4" t="s">
        <v>10</v>
      </c>
      <c r="K1669" s="4" t="s">
        <v>9</v>
      </c>
      <c r="L1669" s="4" t="s">
        <v>9</v>
      </c>
      <c r="M1669" s="4" t="s">
        <v>9</v>
      </c>
      <c r="N1669" s="4" t="s">
        <v>9</v>
      </c>
      <c r="O1669" s="4" t="s">
        <v>6</v>
      </c>
    </row>
    <row r="1670" spans="1:19">
      <c r="A1670" t="n">
        <v>16528</v>
      </c>
      <c r="B1670" s="11" t="n">
        <v>50</v>
      </c>
      <c r="C1670" s="7" t="n">
        <v>0</v>
      </c>
      <c r="D1670" s="7" t="n">
        <v>4559</v>
      </c>
      <c r="E1670" s="7" t="n">
        <v>0.5</v>
      </c>
      <c r="F1670" s="7" t="n">
        <v>0</v>
      </c>
      <c r="G1670" s="7" t="n">
        <v>0</v>
      </c>
      <c r="H1670" s="7" t="n">
        <v>-1069547520</v>
      </c>
      <c r="I1670" s="7" t="n">
        <v>0</v>
      </c>
      <c r="J1670" s="7" t="n">
        <v>65533</v>
      </c>
      <c r="K1670" s="7" t="n">
        <v>0</v>
      </c>
      <c r="L1670" s="7" t="n">
        <v>0</v>
      </c>
      <c r="M1670" s="7" t="n">
        <v>0</v>
      </c>
      <c r="N1670" s="7" t="n">
        <v>0</v>
      </c>
      <c r="O1670" s="7" t="s">
        <v>18</v>
      </c>
    </row>
    <row r="1671" spans="1:19">
      <c r="A1671" t="s">
        <v>4</v>
      </c>
      <c r="B1671" s="4" t="s">
        <v>5</v>
      </c>
      <c r="C1671" s="4" t="s">
        <v>10</v>
      </c>
    </row>
    <row r="1672" spans="1:19">
      <c r="A1672" t="n">
        <v>16567</v>
      </c>
      <c r="B1672" s="37" t="n">
        <v>16</v>
      </c>
      <c r="C1672" s="7" t="n">
        <v>100</v>
      </c>
    </row>
    <row r="1673" spans="1:19">
      <c r="A1673" t="s">
        <v>4</v>
      </c>
      <c r="B1673" s="4" t="s">
        <v>5</v>
      </c>
      <c r="C1673" s="4" t="s">
        <v>6</v>
      </c>
      <c r="D1673" s="4" t="s">
        <v>6</v>
      </c>
    </row>
    <row r="1674" spans="1:19">
      <c r="A1674" t="n">
        <v>16570</v>
      </c>
      <c r="B1674" s="38" t="n">
        <v>70</v>
      </c>
      <c r="C1674" s="7" t="s">
        <v>193</v>
      </c>
      <c r="D1674" s="7" t="s">
        <v>141</v>
      </c>
    </row>
    <row r="1675" spans="1:19">
      <c r="A1675" t="s">
        <v>4</v>
      </c>
      <c r="B1675" s="4" t="s">
        <v>5</v>
      </c>
      <c r="C1675" s="4" t="s">
        <v>12</v>
      </c>
      <c r="D1675" s="4" t="s">
        <v>10</v>
      </c>
      <c r="E1675" s="4" t="s">
        <v>10</v>
      </c>
      <c r="F1675" s="4" t="s">
        <v>10</v>
      </c>
      <c r="G1675" s="4" t="s">
        <v>10</v>
      </c>
      <c r="H1675" s="4" t="s">
        <v>10</v>
      </c>
      <c r="I1675" s="4" t="s">
        <v>6</v>
      </c>
      <c r="J1675" s="4" t="s">
        <v>29</v>
      </c>
      <c r="K1675" s="4" t="s">
        <v>29</v>
      </c>
      <c r="L1675" s="4" t="s">
        <v>29</v>
      </c>
      <c r="M1675" s="4" t="s">
        <v>9</v>
      </c>
      <c r="N1675" s="4" t="s">
        <v>9</v>
      </c>
      <c r="O1675" s="4" t="s">
        <v>29</v>
      </c>
      <c r="P1675" s="4" t="s">
        <v>29</v>
      </c>
      <c r="Q1675" s="4" t="s">
        <v>29</v>
      </c>
      <c r="R1675" s="4" t="s">
        <v>29</v>
      </c>
      <c r="S1675" s="4" t="s">
        <v>12</v>
      </c>
    </row>
    <row r="1676" spans="1:19">
      <c r="A1676" t="n">
        <v>16586</v>
      </c>
      <c r="B1676" s="9" t="n">
        <v>39</v>
      </c>
      <c r="C1676" s="7" t="n">
        <v>12</v>
      </c>
      <c r="D1676" s="7" t="n">
        <v>65533</v>
      </c>
      <c r="E1676" s="7" t="n">
        <v>224</v>
      </c>
      <c r="F1676" s="7" t="n">
        <v>0</v>
      </c>
      <c r="G1676" s="7" t="n">
        <v>65533</v>
      </c>
      <c r="H1676" s="7" t="n">
        <v>259</v>
      </c>
      <c r="I1676" s="7" t="s">
        <v>18</v>
      </c>
      <c r="J1676" s="7" t="n">
        <v>-24.5709991455078</v>
      </c>
      <c r="K1676" s="7" t="n">
        <v>10</v>
      </c>
      <c r="L1676" s="7" t="n">
        <v>-145.983993530273</v>
      </c>
      <c r="M1676" s="7" t="n">
        <v>0</v>
      </c>
      <c r="N1676" s="7" t="n">
        <v>0</v>
      </c>
      <c r="O1676" s="7" t="n">
        <v>0</v>
      </c>
      <c r="P1676" s="7" t="n">
        <v>1</v>
      </c>
      <c r="Q1676" s="7" t="n">
        <v>1</v>
      </c>
      <c r="R1676" s="7" t="n">
        <v>1</v>
      </c>
      <c r="S1676" s="7" t="n">
        <v>100</v>
      </c>
    </row>
    <row r="1677" spans="1:19">
      <c r="A1677" t="s">
        <v>4</v>
      </c>
      <c r="B1677" s="4" t="s">
        <v>5</v>
      </c>
      <c r="C1677" s="4" t="s">
        <v>10</v>
      </c>
    </row>
    <row r="1678" spans="1:19">
      <c r="A1678" t="n">
        <v>16636</v>
      </c>
      <c r="B1678" s="37" t="n">
        <v>16</v>
      </c>
      <c r="C1678" s="7" t="n">
        <v>100</v>
      </c>
    </row>
    <row r="1679" spans="1:19">
      <c r="A1679" t="s">
        <v>4</v>
      </c>
      <c r="B1679" s="4" t="s">
        <v>5</v>
      </c>
      <c r="C1679" s="4" t="s">
        <v>6</v>
      </c>
      <c r="D1679" s="4" t="s">
        <v>6</v>
      </c>
    </row>
    <row r="1680" spans="1:19">
      <c r="A1680" t="n">
        <v>16639</v>
      </c>
      <c r="B1680" s="38" t="n">
        <v>70</v>
      </c>
      <c r="C1680" s="7" t="s">
        <v>194</v>
      </c>
      <c r="D1680" s="7" t="s">
        <v>141</v>
      </c>
    </row>
    <row r="1681" spans="1:19">
      <c r="A1681" t="s">
        <v>4</v>
      </c>
      <c r="B1681" s="4" t="s">
        <v>5</v>
      </c>
      <c r="C1681" s="4" t="s">
        <v>12</v>
      </c>
      <c r="D1681" s="4" t="s">
        <v>10</v>
      </c>
      <c r="E1681" s="4" t="s">
        <v>10</v>
      </c>
      <c r="F1681" s="4" t="s">
        <v>10</v>
      </c>
      <c r="G1681" s="4" t="s">
        <v>10</v>
      </c>
      <c r="H1681" s="4" t="s">
        <v>10</v>
      </c>
      <c r="I1681" s="4" t="s">
        <v>6</v>
      </c>
      <c r="J1681" s="4" t="s">
        <v>29</v>
      </c>
      <c r="K1681" s="4" t="s">
        <v>29</v>
      </c>
      <c r="L1681" s="4" t="s">
        <v>29</v>
      </c>
      <c r="M1681" s="4" t="s">
        <v>9</v>
      </c>
      <c r="N1681" s="4" t="s">
        <v>9</v>
      </c>
      <c r="O1681" s="4" t="s">
        <v>29</v>
      </c>
      <c r="P1681" s="4" t="s">
        <v>29</v>
      </c>
      <c r="Q1681" s="4" t="s">
        <v>29</v>
      </c>
      <c r="R1681" s="4" t="s">
        <v>29</v>
      </c>
      <c r="S1681" s="4" t="s">
        <v>12</v>
      </c>
    </row>
    <row r="1682" spans="1:19">
      <c r="A1682" t="n">
        <v>16655</v>
      </c>
      <c r="B1682" s="9" t="n">
        <v>39</v>
      </c>
      <c r="C1682" s="7" t="n">
        <v>12</v>
      </c>
      <c r="D1682" s="7" t="n">
        <v>65533</v>
      </c>
      <c r="E1682" s="7" t="n">
        <v>224</v>
      </c>
      <c r="F1682" s="7" t="n">
        <v>0</v>
      </c>
      <c r="G1682" s="7" t="n">
        <v>65533</v>
      </c>
      <c r="H1682" s="7" t="n">
        <v>259</v>
      </c>
      <c r="I1682" s="7" t="s">
        <v>18</v>
      </c>
      <c r="J1682" s="7" t="n">
        <v>-17.7140007019043</v>
      </c>
      <c r="K1682" s="7" t="n">
        <v>10</v>
      </c>
      <c r="L1682" s="7" t="n">
        <v>-147.294006347656</v>
      </c>
      <c r="M1682" s="7" t="n">
        <v>0</v>
      </c>
      <c r="N1682" s="7" t="n">
        <v>0</v>
      </c>
      <c r="O1682" s="7" t="n">
        <v>0</v>
      </c>
      <c r="P1682" s="7" t="n">
        <v>1</v>
      </c>
      <c r="Q1682" s="7" t="n">
        <v>1</v>
      </c>
      <c r="R1682" s="7" t="n">
        <v>1</v>
      </c>
      <c r="S1682" s="7" t="n">
        <v>100</v>
      </c>
    </row>
    <row r="1683" spans="1:19">
      <c r="A1683" t="s">
        <v>4</v>
      </c>
      <c r="B1683" s="4" t="s">
        <v>5</v>
      </c>
      <c r="C1683" s="4" t="s">
        <v>10</v>
      </c>
    </row>
    <row r="1684" spans="1:19">
      <c r="A1684" t="n">
        <v>16705</v>
      </c>
      <c r="B1684" s="37" t="n">
        <v>16</v>
      </c>
      <c r="C1684" s="7" t="n">
        <v>100</v>
      </c>
    </row>
    <row r="1685" spans="1:19">
      <c r="A1685" t="s">
        <v>4</v>
      </c>
      <c r="B1685" s="4" t="s">
        <v>5</v>
      </c>
      <c r="C1685" s="4" t="s">
        <v>6</v>
      </c>
      <c r="D1685" s="4" t="s">
        <v>6</v>
      </c>
    </row>
    <row r="1686" spans="1:19">
      <c r="A1686" t="n">
        <v>16708</v>
      </c>
      <c r="B1686" s="38" t="n">
        <v>70</v>
      </c>
      <c r="C1686" s="7" t="s">
        <v>195</v>
      </c>
      <c r="D1686" s="7" t="s">
        <v>141</v>
      </c>
    </row>
    <row r="1687" spans="1:19">
      <c r="A1687" t="s">
        <v>4</v>
      </c>
      <c r="B1687" s="4" t="s">
        <v>5</v>
      </c>
      <c r="C1687" s="4" t="s">
        <v>12</v>
      </c>
      <c r="D1687" s="4" t="s">
        <v>10</v>
      </c>
      <c r="E1687" s="4" t="s">
        <v>10</v>
      </c>
      <c r="F1687" s="4" t="s">
        <v>10</v>
      </c>
      <c r="G1687" s="4" t="s">
        <v>10</v>
      </c>
      <c r="H1687" s="4" t="s">
        <v>10</v>
      </c>
      <c r="I1687" s="4" t="s">
        <v>6</v>
      </c>
      <c r="J1687" s="4" t="s">
        <v>29</v>
      </c>
      <c r="K1687" s="4" t="s">
        <v>29</v>
      </c>
      <c r="L1687" s="4" t="s">
        <v>29</v>
      </c>
      <c r="M1687" s="4" t="s">
        <v>9</v>
      </c>
      <c r="N1687" s="4" t="s">
        <v>9</v>
      </c>
      <c r="O1687" s="4" t="s">
        <v>29</v>
      </c>
      <c r="P1687" s="4" t="s">
        <v>29</v>
      </c>
      <c r="Q1687" s="4" t="s">
        <v>29</v>
      </c>
      <c r="R1687" s="4" t="s">
        <v>29</v>
      </c>
      <c r="S1687" s="4" t="s">
        <v>12</v>
      </c>
    </row>
    <row r="1688" spans="1:19">
      <c r="A1688" t="n">
        <v>16724</v>
      </c>
      <c r="B1688" s="9" t="n">
        <v>39</v>
      </c>
      <c r="C1688" s="7" t="n">
        <v>12</v>
      </c>
      <c r="D1688" s="7" t="n">
        <v>65533</v>
      </c>
      <c r="E1688" s="7" t="n">
        <v>224</v>
      </c>
      <c r="F1688" s="7" t="n">
        <v>0</v>
      </c>
      <c r="G1688" s="7" t="n">
        <v>65533</v>
      </c>
      <c r="H1688" s="7" t="n">
        <v>259</v>
      </c>
      <c r="I1688" s="7" t="s">
        <v>18</v>
      </c>
      <c r="J1688" s="7" t="n">
        <v>-22.2789993286133</v>
      </c>
      <c r="K1688" s="7" t="n">
        <v>10</v>
      </c>
      <c r="L1688" s="7" t="n">
        <v>-152.615005493164</v>
      </c>
      <c r="M1688" s="7" t="n">
        <v>0</v>
      </c>
      <c r="N1688" s="7" t="n">
        <v>0</v>
      </c>
      <c r="O1688" s="7" t="n">
        <v>0</v>
      </c>
      <c r="P1688" s="7" t="n">
        <v>1</v>
      </c>
      <c r="Q1688" s="7" t="n">
        <v>1</v>
      </c>
      <c r="R1688" s="7" t="n">
        <v>1</v>
      </c>
      <c r="S1688" s="7" t="n">
        <v>100</v>
      </c>
    </row>
    <row r="1689" spans="1:19">
      <c r="A1689" t="s">
        <v>4</v>
      </c>
      <c r="B1689" s="4" t="s">
        <v>5</v>
      </c>
      <c r="C1689" s="4" t="s">
        <v>12</v>
      </c>
      <c r="D1689" s="4" t="s">
        <v>10</v>
      </c>
      <c r="E1689" s="4" t="s">
        <v>29</v>
      </c>
      <c r="F1689" s="4" t="s">
        <v>10</v>
      </c>
      <c r="G1689" s="4" t="s">
        <v>9</v>
      </c>
      <c r="H1689" s="4" t="s">
        <v>9</v>
      </c>
      <c r="I1689" s="4" t="s">
        <v>10</v>
      </c>
      <c r="J1689" s="4" t="s">
        <v>10</v>
      </c>
      <c r="K1689" s="4" t="s">
        <v>9</v>
      </c>
      <c r="L1689" s="4" t="s">
        <v>9</v>
      </c>
      <c r="M1689" s="4" t="s">
        <v>9</v>
      </c>
      <c r="N1689" s="4" t="s">
        <v>9</v>
      </c>
      <c r="O1689" s="4" t="s">
        <v>6</v>
      </c>
    </row>
    <row r="1690" spans="1:19">
      <c r="A1690" t="n">
        <v>16774</v>
      </c>
      <c r="B1690" s="11" t="n">
        <v>50</v>
      </c>
      <c r="C1690" s="7" t="n">
        <v>0</v>
      </c>
      <c r="D1690" s="7" t="n">
        <v>4559</v>
      </c>
      <c r="E1690" s="7" t="n">
        <v>0.5</v>
      </c>
      <c r="F1690" s="7" t="n">
        <v>0</v>
      </c>
      <c r="G1690" s="7" t="n">
        <v>0</v>
      </c>
      <c r="H1690" s="7" t="n">
        <v>-1069547520</v>
      </c>
      <c r="I1690" s="7" t="n">
        <v>0</v>
      </c>
      <c r="J1690" s="7" t="n">
        <v>65533</v>
      </c>
      <c r="K1690" s="7" t="n">
        <v>0</v>
      </c>
      <c r="L1690" s="7" t="n">
        <v>0</v>
      </c>
      <c r="M1690" s="7" t="n">
        <v>0</v>
      </c>
      <c r="N1690" s="7" t="n">
        <v>0</v>
      </c>
      <c r="O1690" s="7" t="s">
        <v>18</v>
      </c>
    </row>
    <row r="1691" spans="1:19">
      <c r="A1691" t="s">
        <v>4</v>
      </c>
      <c r="B1691" s="4" t="s">
        <v>5</v>
      </c>
      <c r="C1691" s="4" t="s">
        <v>10</v>
      </c>
    </row>
    <row r="1692" spans="1:19">
      <c r="A1692" t="n">
        <v>16813</v>
      </c>
      <c r="B1692" s="37" t="n">
        <v>16</v>
      </c>
      <c r="C1692" s="7" t="n">
        <v>100</v>
      </c>
    </row>
    <row r="1693" spans="1:19">
      <c r="A1693" t="s">
        <v>4</v>
      </c>
      <c r="B1693" s="4" t="s">
        <v>5</v>
      </c>
      <c r="C1693" s="4" t="s">
        <v>6</v>
      </c>
      <c r="D1693" s="4" t="s">
        <v>6</v>
      </c>
    </row>
    <row r="1694" spans="1:19">
      <c r="A1694" t="n">
        <v>16816</v>
      </c>
      <c r="B1694" s="38" t="n">
        <v>70</v>
      </c>
      <c r="C1694" s="7" t="s">
        <v>196</v>
      </c>
      <c r="D1694" s="7" t="s">
        <v>141</v>
      </c>
    </row>
    <row r="1695" spans="1:19">
      <c r="A1695" t="s">
        <v>4</v>
      </c>
      <c r="B1695" s="4" t="s">
        <v>5</v>
      </c>
      <c r="C1695" s="4" t="s">
        <v>12</v>
      </c>
      <c r="D1695" s="4" t="s">
        <v>10</v>
      </c>
      <c r="E1695" s="4" t="s">
        <v>10</v>
      </c>
      <c r="F1695" s="4" t="s">
        <v>10</v>
      </c>
      <c r="G1695" s="4" t="s">
        <v>10</v>
      </c>
      <c r="H1695" s="4" t="s">
        <v>10</v>
      </c>
      <c r="I1695" s="4" t="s">
        <v>6</v>
      </c>
      <c r="J1695" s="4" t="s">
        <v>29</v>
      </c>
      <c r="K1695" s="4" t="s">
        <v>29</v>
      </c>
      <c r="L1695" s="4" t="s">
        <v>29</v>
      </c>
      <c r="M1695" s="4" t="s">
        <v>9</v>
      </c>
      <c r="N1695" s="4" t="s">
        <v>9</v>
      </c>
      <c r="O1695" s="4" t="s">
        <v>29</v>
      </c>
      <c r="P1695" s="4" t="s">
        <v>29</v>
      </c>
      <c r="Q1695" s="4" t="s">
        <v>29</v>
      </c>
      <c r="R1695" s="4" t="s">
        <v>29</v>
      </c>
      <c r="S1695" s="4" t="s">
        <v>12</v>
      </c>
    </row>
    <row r="1696" spans="1:19">
      <c r="A1696" t="n">
        <v>16832</v>
      </c>
      <c r="B1696" s="9" t="n">
        <v>39</v>
      </c>
      <c r="C1696" s="7" t="n">
        <v>12</v>
      </c>
      <c r="D1696" s="7" t="n">
        <v>65533</v>
      </c>
      <c r="E1696" s="7" t="n">
        <v>224</v>
      </c>
      <c r="F1696" s="7" t="n">
        <v>0</v>
      </c>
      <c r="G1696" s="7" t="n">
        <v>65533</v>
      </c>
      <c r="H1696" s="7" t="n">
        <v>259</v>
      </c>
      <c r="I1696" s="7" t="s">
        <v>18</v>
      </c>
      <c r="J1696" s="7" t="n">
        <v>-15.4200000762939</v>
      </c>
      <c r="K1696" s="7" t="n">
        <v>10</v>
      </c>
      <c r="L1696" s="7" t="n">
        <v>-148.626998901367</v>
      </c>
      <c r="M1696" s="7" t="n">
        <v>0</v>
      </c>
      <c r="N1696" s="7" t="n">
        <v>0</v>
      </c>
      <c r="O1696" s="7" t="n">
        <v>0</v>
      </c>
      <c r="P1696" s="7" t="n">
        <v>1</v>
      </c>
      <c r="Q1696" s="7" t="n">
        <v>1</v>
      </c>
      <c r="R1696" s="7" t="n">
        <v>1</v>
      </c>
      <c r="S1696" s="7" t="n">
        <v>100</v>
      </c>
    </row>
    <row r="1697" spans="1:19">
      <c r="A1697" t="s">
        <v>4</v>
      </c>
      <c r="B1697" s="4" t="s">
        <v>5</v>
      </c>
      <c r="C1697" s="4" t="s">
        <v>10</v>
      </c>
    </row>
    <row r="1698" spans="1:19">
      <c r="A1698" t="n">
        <v>16882</v>
      </c>
      <c r="B1698" s="37" t="n">
        <v>16</v>
      </c>
      <c r="C1698" s="7" t="n">
        <v>100</v>
      </c>
    </row>
    <row r="1699" spans="1:19">
      <c r="A1699" t="s">
        <v>4</v>
      </c>
      <c r="B1699" s="4" t="s">
        <v>5</v>
      </c>
      <c r="C1699" s="4" t="s">
        <v>12</v>
      </c>
      <c r="D1699" s="4" t="s">
        <v>10</v>
      </c>
      <c r="E1699" s="4" t="s">
        <v>10</v>
      </c>
    </row>
    <row r="1700" spans="1:19">
      <c r="A1700" t="n">
        <v>16885</v>
      </c>
      <c r="B1700" s="11" t="n">
        <v>50</v>
      </c>
      <c r="C1700" s="7" t="n">
        <v>1</v>
      </c>
      <c r="D1700" s="7" t="n">
        <v>4559</v>
      </c>
      <c r="E1700" s="7" t="n">
        <v>2000</v>
      </c>
    </row>
    <row r="1701" spans="1:19">
      <c r="A1701" t="s">
        <v>4</v>
      </c>
      <c r="B1701" s="4" t="s">
        <v>5</v>
      </c>
      <c r="C1701" s="4" t="s">
        <v>12</v>
      </c>
      <c r="D1701" s="4" t="s">
        <v>10</v>
      </c>
      <c r="E1701" s="4" t="s">
        <v>6</v>
      </c>
      <c r="F1701" s="4" t="s">
        <v>6</v>
      </c>
      <c r="G1701" s="4" t="s">
        <v>12</v>
      </c>
    </row>
    <row r="1702" spans="1:19">
      <c r="A1702" t="n">
        <v>16891</v>
      </c>
      <c r="B1702" s="48" t="n">
        <v>32</v>
      </c>
      <c r="C1702" s="7" t="n">
        <v>0</v>
      </c>
      <c r="D1702" s="7" t="n">
        <v>65533</v>
      </c>
      <c r="E1702" s="7" t="s">
        <v>137</v>
      </c>
      <c r="F1702" s="7" t="s">
        <v>197</v>
      </c>
      <c r="G1702" s="7" t="n">
        <v>1</v>
      </c>
    </row>
    <row r="1703" spans="1:19">
      <c r="A1703" t="s">
        <v>4</v>
      </c>
      <c r="B1703" s="4" t="s">
        <v>5</v>
      </c>
      <c r="C1703" s="4" t="s">
        <v>10</v>
      </c>
    </row>
    <row r="1704" spans="1:19">
      <c r="A1704" t="n">
        <v>16911</v>
      </c>
      <c r="B1704" s="37" t="n">
        <v>16</v>
      </c>
      <c r="C1704" s="7" t="n">
        <v>1000</v>
      </c>
    </row>
    <row r="1705" spans="1:19">
      <c r="A1705" t="s">
        <v>4</v>
      </c>
      <c r="B1705" s="4" t="s">
        <v>5</v>
      </c>
      <c r="C1705" s="4" t="s">
        <v>12</v>
      </c>
      <c r="D1705" s="4" t="s">
        <v>10</v>
      </c>
      <c r="E1705" s="4" t="s">
        <v>29</v>
      </c>
    </row>
    <row r="1706" spans="1:19">
      <c r="A1706" t="n">
        <v>16914</v>
      </c>
      <c r="B1706" s="33" t="n">
        <v>58</v>
      </c>
      <c r="C1706" s="7" t="n">
        <v>101</v>
      </c>
      <c r="D1706" s="7" t="n">
        <v>500</v>
      </c>
      <c r="E1706" s="7" t="n">
        <v>1</v>
      </c>
    </row>
    <row r="1707" spans="1:19">
      <c r="A1707" t="s">
        <v>4</v>
      </c>
      <c r="B1707" s="4" t="s">
        <v>5</v>
      </c>
      <c r="C1707" s="4" t="s">
        <v>12</v>
      </c>
      <c r="D1707" s="4" t="s">
        <v>10</v>
      </c>
    </row>
    <row r="1708" spans="1:19">
      <c r="A1708" t="n">
        <v>16922</v>
      </c>
      <c r="B1708" s="33" t="n">
        <v>58</v>
      </c>
      <c r="C1708" s="7" t="n">
        <v>254</v>
      </c>
      <c r="D1708" s="7" t="n">
        <v>0</v>
      </c>
    </row>
    <row r="1709" spans="1:19">
      <c r="A1709" t="s">
        <v>4</v>
      </c>
      <c r="B1709" s="4" t="s">
        <v>5</v>
      </c>
      <c r="C1709" s="4" t="s">
        <v>12</v>
      </c>
      <c r="D1709" s="4" t="s">
        <v>12</v>
      </c>
      <c r="E1709" s="4" t="s">
        <v>10</v>
      </c>
    </row>
    <row r="1710" spans="1:19">
      <c r="A1710" t="n">
        <v>16926</v>
      </c>
      <c r="B1710" s="46" t="n">
        <v>45</v>
      </c>
      <c r="C1710" s="7" t="n">
        <v>8</v>
      </c>
      <c r="D1710" s="7" t="n">
        <v>0</v>
      </c>
      <c r="E1710" s="7" t="n">
        <v>0</v>
      </c>
    </row>
    <row r="1711" spans="1:19">
      <c r="A1711" t="s">
        <v>4</v>
      </c>
      <c r="B1711" s="4" t="s">
        <v>5</v>
      </c>
      <c r="C1711" s="4" t="s">
        <v>10</v>
      </c>
    </row>
    <row r="1712" spans="1:19">
      <c r="A1712" t="n">
        <v>16931</v>
      </c>
      <c r="B1712" s="20" t="n">
        <v>12</v>
      </c>
      <c r="C1712" s="7" t="n">
        <v>11042</v>
      </c>
    </row>
    <row r="1713" spans="1:7">
      <c r="A1713" t="s">
        <v>4</v>
      </c>
      <c r="B1713" s="4" t="s">
        <v>5</v>
      </c>
      <c r="C1713" s="4" t="s">
        <v>12</v>
      </c>
    </row>
    <row r="1714" spans="1:7">
      <c r="A1714" t="n">
        <v>16934</v>
      </c>
      <c r="B1714" s="43" t="n">
        <v>23</v>
      </c>
      <c r="C1714" s="7" t="n">
        <v>0</v>
      </c>
    </row>
    <row r="1715" spans="1:7">
      <c r="A1715" t="s">
        <v>4</v>
      </c>
      <c r="B1715" s="4" t="s">
        <v>5</v>
      </c>
    </row>
    <row r="1716" spans="1:7">
      <c r="A1716" t="n">
        <v>16936</v>
      </c>
      <c r="B1716" s="5" t="n">
        <v>1</v>
      </c>
    </row>
    <row r="1717" spans="1:7" s="3" customFormat="1" customHeight="0">
      <c r="A1717" s="3" t="s">
        <v>2</v>
      </c>
      <c r="B1717" s="3" t="s">
        <v>198</v>
      </c>
    </row>
    <row r="1718" spans="1:7">
      <c r="A1718" t="s">
        <v>4</v>
      </c>
      <c r="B1718" s="4" t="s">
        <v>5</v>
      </c>
      <c r="C1718" s="4" t="s">
        <v>12</v>
      </c>
      <c r="D1718" s="14" t="s">
        <v>85</v>
      </c>
      <c r="E1718" s="4" t="s">
        <v>5</v>
      </c>
      <c r="F1718" s="4" t="s">
        <v>12</v>
      </c>
      <c r="G1718" s="4" t="s">
        <v>6</v>
      </c>
      <c r="H1718" s="14" t="s">
        <v>87</v>
      </c>
      <c r="I1718" s="4" t="s">
        <v>12</v>
      </c>
      <c r="J1718" s="4" t="s">
        <v>9</v>
      </c>
      <c r="K1718" s="4" t="s">
        <v>12</v>
      </c>
      <c r="L1718" s="4" t="s">
        <v>12</v>
      </c>
      <c r="M1718" s="4" t="s">
        <v>88</v>
      </c>
    </row>
    <row r="1719" spans="1:7">
      <c r="A1719" t="n">
        <v>16940</v>
      </c>
      <c r="B1719" s="13" t="n">
        <v>5</v>
      </c>
      <c r="C1719" s="7" t="n">
        <v>28</v>
      </c>
      <c r="D1719" s="14" t="s">
        <v>3</v>
      </c>
      <c r="E1719" s="10" t="n">
        <v>74</v>
      </c>
      <c r="F1719" s="7" t="n">
        <v>21</v>
      </c>
      <c r="G1719" s="7" t="s">
        <v>81</v>
      </c>
      <c r="H1719" s="14" t="s">
        <v>3</v>
      </c>
      <c r="I1719" s="7" t="n">
        <v>0</v>
      </c>
      <c r="J1719" s="7" t="n">
        <v>0</v>
      </c>
      <c r="K1719" s="7" t="n">
        <v>2</v>
      </c>
      <c r="L1719" s="7" t="n">
        <v>1</v>
      </c>
      <c r="M1719" s="16" t="n">
        <f t="normal" ca="1">A1963</f>
        <v>0</v>
      </c>
    </row>
    <row r="1720" spans="1:7">
      <c r="A1720" t="s">
        <v>4</v>
      </c>
      <c r="B1720" s="4" t="s">
        <v>5</v>
      </c>
      <c r="C1720" s="4" t="s">
        <v>12</v>
      </c>
      <c r="D1720" s="4" t="s">
        <v>10</v>
      </c>
    </row>
    <row r="1721" spans="1:7">
      <c r="A1721" t="n">
        <v>16966</v>
      </c>
      <c r="B1721" s="26" t="n">
        <v>22</v>
      </c>
      <c r="C1721" s="7" t="n">
        <v>0</v>
      </c>
      <c r="D1721" s="7" t="n">
        <v>0</v>
      </c>
    </row>
    <row r="1722" spans="1:7">
      <c r="A1722" t="s">
        <v>4</v>
      </c>
      <c r="B1722" s="4" t="s">
        <v>5</v>
      </c>
      <c r="C1722" s="4" t="s">
        <v>12</v>
      </c>
      <c r="D1722" s="4" t="s">
        <v>10</v>
      </c>
      <c r="E1722" s="4" t="s">
        <v>10</v>
      </c>
      <c r="F1722" s="4" t="s">
        <v>10</v>
      </c>
      <c r="G1722" s="4" t="s">
        <v>10</v>
      </c>
      <c r="H1722" s="4" t="s">
        <v>10</v>
      </c>
      <c r="I1722" s="4" t="s">
        <v>6</v>
      </c>
      <c r="J1722" s="4" t="s">
        <v>29</v>
      </c>
      <c r="K1722" s="4" t="s">
        <v>29</v>
      </c>
      <c r="L1722" s="4" t="s">
        <v>29</v>
      </c>
      <c r="M1722" s="4" t="s">
        <v>9</v>
      </c>
      <c r="N1722" s="4" t="s">
        <v>9</v>
      </c>
      <c r="O1722" s="4" t="s">
        <v>29</v>
      </c>
      <c r="P1722" s="4" t="s">
        <v>29</v>
      </c>
      <c r="Q1722" s="4" t="s">
        <v>29</v>
      </c>
      <c r="R1722" s="4" t="s">
        <v>29</v>
      </c>
      <c r="S1722" s="4" t="s">
        <v>12</v>
      </c>
    </row>
    <row r="1723" spans="1:7">
      <c r="A1723" t="n">
        <v>16970</v>
      </c>
      <c r="B1723" s="9" t="n">
        <v>39</v>
      </c>
      <c r="C1723" s="7" t="n">
        <v>12</v>
      </c>
      <c r="D1723" s="7" t="n">
        <v>65533</v>
      </c>
      <c r="E1723" s="7" t="n">
        <v>222</v>
      </c>
      <c r="F1723" s="7" t="n">
        <v>0</v>
      </c>
      <c r="G1723" s="7" t="n">
        <v>65533</v>
      </c>
      <c r="H1723" s="7" t="n">
        <v>259</v>
      </c>
      <c r="I1723" s="7" t="s">
        <v>18</v>
      </c>
      <c r="J1723" s="7" t="n">
        <v>-2.25</v>
      </c>
      <c r="K1723" s="7" t="n">
        <v>13.5</v>
      </c>
      <c r="L1723" s="7" t="n">
        <v>-150</v>
      </c>
      <c r="M1723" s="7" t="n">
        <v>0</v>
      </c>
      <c r="N1723" s="7" t="n">
        <v>1119092736</v>
      </c>
      <c r="O1723" s="7" t="n">
        <v>0</v>
      </c>
      <c r="P1723" s="7" t="n">
        <v>1</v>
      </c>
      <c r="Q1723" s="7" t="n">
        <v>1</v>
      </c>
      <c r="R1723" s="7" t="n">
        <v>1</v>
      </c>
      <c r="S1723" s="7" t="n">
        <v>100</v>
      </c>
    </row>
    <row r="1724" spans="1:7">
      <c r="A1724" t="s">
        <v>4</v>
      </c>
      <c r="B1724" s="4" t="s">
        <v>5</v>
      </c>
      <c r="C1724" s="4" t="s">
        <v>12</v>
      </c>
      <c r="D1724" s="4" t="s">
        <v>6</v>
      </c>
      <c r="E1724" s="4" t="s">
        <v>10</v>
      </c>
    </row>
    <row r="1725" spans="1:7">
      <c r="A1725" t="n">
        <v>17020</v>
      </c>
      <c r="B1725" s="22" t="n">
        <v>94</v>
      </c>
      <c r="C1725" s="7" t="n">
        <v>1</v>
      </c>
      <c r="D1725" s="7" t="s">
        <v>81</v>
      </c>
      <c r="E1725" s="7" t="n">
        <v>1</v>
      </c>
    </row>
    <row r="1726" spans="1:7">
      <c r="A1726" t="s">
        <v>4</v>
      </c>
      <c r="B1726" s="4" t="s">
        <v>5</v>
      </c>
      <c r="C1726" s="4" t="s">
        <v>12</v>
      </c>
      <c r="D1726" s="4" t="s">
        <v>6</v>
      </c>
      <c r="E1726" s="4" t="s">
        <v>10</v>
      </c>
    </row>
    <row r="1727" spans="1:7">
      <c r="A1727" t="n">
        <v>17035</v>
      </c>
      <c r="B1727" s="22" t="n">
        <v>94</v>
      </c>
      <c r="C1727" s="7" t="n">
        <v>1</v>
      </c>
      <c r="D1727" s="7" t="s">
        <v>81</v>
      </c>
      <c r="E1727" s="7" t="n">
        <v>2</v>
      </c>
    </row>
    <row r="1728" spans="1:7">
      <c r="A1728" t="s">
        <v>4</v>
      </c>
      <c r="B1728" s="4" t="s">
        <v>5</v>
      </c>
      <c r="C1728" s="4" t="s">
        <v>12</v>
      </c>
      <c r="D1728" s="4" t="s">
        <v>6</v>
      </c>
      <c r="E1728" s="4" t="s">
        <v>10</v>
      </c>
    </row>
    <row r="1729" spans="1:19">
      <c r="A1729" t="n">
        <v>17050</v>
      </c>
      <c r="B1729" s="22" t="n">
        <v>94</v>
      </c>
      <c r="C1729" s="7" t="n">
        <v>0</v>
      </c>
      <c r="D1729" s="7" t="s">
        <v>81</v>
      </c>
      <c r="E1729" s="7" t="n">
        <v>4</v>
      </c>
    </row>
    <row r="1730" spans="1:19">
      <c r="A1730" t="s">
        <v>4</v>
      </c>
      <c r="B1730" s="4" t="s">
        <v>5</v>
      </c>
      <c r="C1730" s="4" t="s">
        <v>12</v>
      </c>
      <c r="D1730" s="4" t="s">
        <v>10</v>
      </c>
    </row>
    <row r="1731" spans="1:19">
      <c r="A1731" t="n">
        <v>17065</v>
      </c>
      <c r="B1731" s="46" t="n">
        <v>45</v>
      </c>
      <c r="C1731" s="7" t="n">
        <v>18</v>
      </c>
      <c r="D1731" s="7" t="n">
        <v>64</v>
      </c>
    </row>
    <row r="1732" spans="1:19">
      <c r="A1732" t="s">
        <v>4</v>
      </c>
      <c r="B1732" s="4" t="s">
        <v>5</v>
      </c>
      <c r="C1732" s="4" t="s">
        <v>10</v>
      </c>
    </row>
    <row r="1733" spans="1:19">
      <c r="A1733" t="n">
        <v>17069</v>
      </c>
      <c r="B1733" s="37" t="n">
        <v>16</v>
      </c>
      <c r="C1733" s="7" t="n">
        <v>1000</v>
      </c>
    </row>
    <row r="1734" spans="1:19">
      <c r="A1734" t="s">
        <v>4</v>
      </c>
      <c r="B1734" s="4" t="s">
        <v>5</v>
      </c>
      <c r="C1734" s="4" t="s">
        <v>12</v>
      </c>
      <c r="D1734" s="4" t="s">
        <v>6</v>
      </c>
      <c r="E1734" s="4" t="s">
        <v>10</v>
      </c>
    </row>
    <row r="1735" spans="1:19">
      <c r="A1735" t="n">
        <v>17072</v>
      </c>
      <c r="B1735" s="22" t="n">
        <v>94</v>
      </c>
      <c r="C1735" s="7" t="n">
        <v>1</v>
      </c>
      <c r="D1735" s="7" t="s">
        <v>81</v>
      </c>
      <c r="E1735" s="7" t="n">
        <v>2048</v>
      </c>
    </row>
    <row r="1736" spans="1:19">
      <c r="A1736" t="s">
        <v>4</v>
      </c>
      <c r="B1736" s="4" t="s">
        <v>5</v>
      </c>
      <c r="C1736" s="4" t="s">
        <v>12</v>
      </c>
      <c r="D1736" s="4" t="s">
        <v>10</v>
      </c>
    </row>
    <row r="1737" spans="1:19">
      <c r="A1737" t="n">
        <v>17087</v>
      </c>
      <c r="B1737" s="46" t="n">
        <v>45</v>
      </c>
      <c r="C1737" s="7" t="n">
        <v>18</v>
      </c>
      <c r="D1737" s="7" t="n">
        <v>64</v>
      </c>
    </row>
    <row r="1738" spans="1:19">
      <c r="A1738" t="s">
        <v>4</v>
      </c>
      <c r="B1738" s="4" t="s">
        <v>5</v>
      </c>
      <c r="C1738" s="4" t="s">
        <v>6</v>
      </c>
      <c r="D1738" s="4" t="s">
        <v>6</v>
      </c>
    </row>
    <row r="1739" spans="1:19">
      <c r="A1739" t="n">
        <v>17091</v>
      </c>
      <c r="B1739" s="38" t="n">
        <v>70</v>
      </c>
      <c r="C1739" s="7" t="s">
        <v>81</v>
      </c>
      <c r="D1739" s="7" t="s">
        <v>168</v>
      </c>
    </row>
    <row r="1740" spans="1:19">
      <c r="A1740" t="s">
        <v>4</v>
      </c>
      <c r="B1740" s="4" t="s">
        <v>5</v>
      </c>
      <c r="C1740" s="4" t="s">
        <v>10</v>
      </c>
    </row>
    <row r="1741" spans="1:19">
      <c r="A1741" t="n">
        <v>17106</v>
      </c>
      <c r="B1741" s="37" t="n">
        <v>16</v>
      </c>
      <c r="C1741" s="7" t="n">
        <v>1000</v>
      </c>
    </row>
    <row r="1742" spans="1:19">
      <c r="A1742" t="s">
        <v>4</v>
      </c>
      <c r="B1742" s="4" t="s">
        <v>5</v>
      </c>
      <c r="C1742" s="4" t="s">
        <v>12</v>
      </c>
      <c r="D1742" s="4" t="s">
        <v>10</v>
      </c>
      <c r="E1742" s="4" t="s">
        <v>29</v>
      </c>
    </row>
    <row r="1743" spans="1:19">
      <c r="A1743" t="n">
        <v>17109</v>
      </c>
      <c r="B1743" s="33" t="n">
        <v>58</v>
      </c>
      <c r="C1743" s="7" t="n">
        <v>101</v>
      </c>
      <c r="D1743" s="7" t="n">
        <v>1000</v>
      </c>
      <c r="E1743" s="7" t="n">
        <v>1</v>
      </c>
    </row>
    <row r="1744" spans="1:19">
      <c r="A1744" t="s">
        <v>4</v>
      </c>
      <c r="B1744" s="4" t="s">
        <v>5</v>
      </c>
      <c r="C1744" s="4" t="s">
        <v>12</v>
      </c>
      <c r="D1744" s="4" t="s">
        <v>10</v>
      </c>
    </row>
    <row r="1745" spans="1:5">
      <c r="A1745" t="n">
        <v>17117</v>
      </c>
      <c r="B1745" s="33" t="n">
        <v>58</v>
      </c>
      <c r="C1745" s="7" t="n">
        <v>254</v>
      </c>
      <c r="D1745" s="7" t="n">
        <v>0</v>
      </c>
    </row>
    <row r="1746" spans="1:5">
      <c r="A1746" t="s">
        <v>4</v>
      </c>
      <c r="B1746" s="4" t="s">
        <v>5</v>
      </c>
      <c r="C1746" s="4" t="s">
        <v>12</v>
      </c>
    </row>
    <row r="1747" spans="1:5">
      <c r="A1747" t="n">
        <v>17121</v>
      </c>
      <c r="B1747" s="31" t="n">
        <v>64</v>
      </c>
      <c r="C1747" s="7" t="n">
        <v>7</v>
      </c>
    </row>
    <row r="1748" spans="1:5">
      <c r="A1748" t="s">
        <v>4</v>
      </c>
      <c r="B1748" s="4" t="s">
        <v>5</v>
      </c>
      <c r="C1748" s="4" t="s">
        <v>12</v>
      </c>
      <c r="D1748" s="4" t="s">
        <v>12</v>
      </c>
      <c r="E1748" s="4" t="s">
        <v>29</v>
      </c>
      <c r="F1748" s="4" t="s">
        <v>29</v>
      </c>
      <c r="G1748" s="4" t="s">
        <v>29</v>
      </c>
      <c r="H1748" s="4" t="s">
        <v>10</v>
      </c>
    </row>
    <row r="1749" spans="1:5">
      <c r="A1749" t="n">
        <v>17123</v>
      </c>
      <c r="B1749" s="46" t="n">
        <v>45</v>
      </c>
      <c r="C1749" s="7" t="n">
        <v>2</v>
      </c>
      <c r="D1749" s="7" t="n">
        <v>3</v>
      </c>
      <c r="E1749" s="7" t="n">
        <v>4.78000020980835</v>
      </c>
      <c r="F1749" s="7" t="n">
        <v>14.3900003433228</v>
      </c>
      <c r="G1749" s="7" t="n">
        <v>-150.070007324219</v>
      </c>
      <c r="H1749" s="7" t="n">
        <v>0</v>
      </c>
    </row>
    <row r="1750" spans="1:5">
      <c r="A1750" t="s">
        <v>4</v>
      </c>
      <c r="B1750" s="4" t="s">
        <v>5</v>
      </c>
      <c r="C1750" s="4" t="s">
        <v>12</v>
      </c>
      <c r="D1750" s="4" t="s">
        <v>12</v>
      </c>
      <c r="E1750" s="4" t="s">
        <v>29</v>
      </c>
      <c r="F1750" s="4" t="s">
        <v>29</v>
      </c>
      <c r="G1750" s="4" t="s">
        <v>29</v>
      </c>
      <c r="H1750" s="4" t="s">
        <v>10</v>
      </c>
      <c r="I1750" s="4" t="s">
        <v>12</v>
      </c>
    </row>
    <row r="1751" spans="1:5">
      <c r="A1751" t="n">
        <v>17140</v>
      </c>
      <c r="B1751" s="46" t="n">
        <v>45</v>
      </c>
      <c r="C1751" s="7" t="n">
        <v>4</v>
      </c>
      <c r="D1751" s="7" t="n">
        <v>3</v>
      </c>
      <c r="E1751" s="7" t="n">
        <v>3.15000009536743</v>
      </c>
      <c r="F1751" s="7" t="n">
        <v>87.5899963378906</v>
      </c>
      <c r="G1751" s="7" t="n">
        <v>0</v>
      </c>
      <c r="H1751" s="7" t="n">
        <v>0</v>
      </c>
      <c r="I1751" s="7" t="n">
        <v>1</v>
      </c>
    </row>
    <row r="1752" spans="1:5">
      <c r="A1752" t="s">
        <v>4</v>
      </c>
      <c r="B1752" s="4" t="s">
        <v>5</v>
      </c>
      <c r="C1752" s="4" t="s">
        <v>12</v>
      </c>
      <c r="D1752" s="4" t="s">
        <v>12</v>
      </c>
      <c r="E1752" s="4" t="s">
        <v>29</v>
      </c>
      <c r="F1752" s="4" t="s">
        <v>10</v>
      </c>
    </row>
    <row r="1753" spans="1:5">
      <c r="A1753" t="n">
        <v>17158</v>
      </c>
      <c r="B1753" s="46" t="n">
        <v>45</v>
      </c>
      <c r="C1753" s="7" t="n">
        <v>5</v>
      </c>
      <c r="D1753" s="7" t="n">
        <v>3</v>
      </c>
      <c r="E1753" s="7" t="n">
        <v>5.80000019073486</v>
      </c>
      <c r="F1753" s="7" t="n">
        <v>0</v>
      </c>
    </row>
    <row r="1754" spans="1:5">
      <c r="A1754" t="s">
        <v>4</v>
      </c>
      <c r="B1754" s="4" t="s">
        <v>5</v>
      </c>
      <c r="C1754" s="4" t="s">
        <v>12</v>
      </c>
      <c r="D1754" s="4" t="s">
        <v>12</v>
      </c>
      <c r="E1754" s="4" t="s">
        <v>29</v>
      </c>
      <c r="F1754" s="4" t="s">
        <v>10</v>
      </c>
    </row>
    <row r="1755" spans="1:5">
      <c r="A1755" t="n">
        <v>17167</v>
      </c>
      <c r="B1755" s="46" t="n">
        <v>45</v>
      </c>
      <c r="C1755" s="7" t="n">
        <v>11</v>
      </c>
      <c r="D1755" s="7" t="n">
        <v>3</v>
      </c>
      <c r="E1755" s="7" t="n">
        <v>38</v>
      </c>
      <c r="F1755" s="7" t="n">
        <v>0</v>
      </c>
    </row>
    <row r="1756" spans="1:5">
      <c r="A1756" t="s">
        <v>4</v>
      </c>
      <c r="B1756" s="4" t="s">
        <v>5</v>
      </c>
      <c r="C1756" s="4" t="s">
        <v>10</v>
      </c>
    </row>
    <row r="1757" spans="1:5">
      <c r="A1757" t="n">
        <v>17176</v>
      </c>
      <c r="B1757" s="37" t="n">
        <v>16</v>
      </c>
      <c r="C1757" s="7" t="n">
        <v>1000</v>
      </c>
    </row>
    <row r="1758" spans="1:5">
      <c r="A1758" t="s">
        <v>4</v>
      </c>
      <c r="B1758" s="4" t="s">
        <v>5</v>
      </c>
      <c r="C1758" s="4" t="s">
        <v>12</v>
      </c>
      <c r="D1758" s="4" t="s">
        <v>9</v>
      </c>
      <c r="E1758" s="4" t="s">
        <v>9</v>
      </c>
      <c r="F1758" s="4" t="s">
        <v>9</v>
      </c>
    </row>
    <row r="1759" spans="1:5">
      <c r="A1759" t="n">
        <v>17179</v>
      </c>
      <c r="B1759" s="11" t="n">
        <v>50</v>
      </c>
      <c r="C1759" s="7" t="n">
        <v>255</v>
      </c>
      <c r="D1759" s="7" t="n">
        <v>1045220557</v>
      </c>
      <c r="E1759" s="7" t="n">
        <v>0</v>
      </c>
      <c r="F1759" s="7" t="n">
        <v>1077936128</v>
      </c>
    </row>
    <row r="1760" spans="1:5">
      <c r="A1760" t="s">
        <v>4</v>
      </c>
      <c r="B1760" s="4" t="s">
        <v>5</v>
      </c>
      <c r="C1760" s="4" t="s">
        <v>12</v>
      </c>
      <c r="D1760" s="4" t="s">
        <v>29</v>
      </c>
      <c r="E1760" s="4" t="s">
        <v>29</v>
      </c>
      <c r="F1760" s="4" t="s">
        <v>29</v>
      </c>
    </row>
    <row r="1761" spans="1:9">
      <c r="A1761" t="n">
        <v>17193</v>
      </c>
      <c r="B1761" s="46" t="n">
        <v>45</v>
      </c>
      <c r="C1761" s="7" t="n">
        <v>9</v>
      </c>
      <c r="D1761" s="7" t="n">
        <v>0.0500000007450581</v>
      </c>
      <c r="E1761" s="7" t="n">
        <v>0.0500000007450581</v>
      </c>
      <c r="F1761" s="7" t="n">
        <v>3</v>
      </c>
    </row>
    <row r="1762" spans="1:9">
      <c r="A1762" t="s">
        <v>4</v>
      </c>
      <c r="B1762" s="4" t="s">
        <v>5</v>
      </c>
      <c r="C1762" s="4" t="s">
        <v>12</v>
      </c>
      <c r="D1762" s="4" t="s">
        <v>10</v>
      </c>
      <c r="E1762" s="4" t="s">
        <v>12</v>
      </c>
      <c r="F1762" s="4" t="s">
        <v>10</v>
      </c>
      <c r="G1762" s="4" t="s">
        <v>12</v>
      </c>
      <c r="H1762" s="4" t="s">
        <v>12</v>
      </c>
      <c r="I1762" s="4" t="s">
        <v>88</v>
      </c>
    </row>
    <row r="1763" spans="1:9">
      <c r="A1763" t="n">
        <v>17207</v>
      </c>
      <c r="B1763" s="13" t="n">
        <v>5</v>
      </c>
      <c r="C1763" s="7" t="n">
        <v>30</v>
      </c>
      <c r="D1763" s="7" t="n">
        <v>11042</v>
      </c>
      <c r="E1763" s="7" t="n">
        <v>30</v>
      </c>
      <c r="F1763" s="7" t="n">
        <v>11043</v>
      </c>
      <c r="G1763" s="7" t="n">
        <v>11</v>
      </c>
      <c r="H1763" s="7" t="n">
        <v>1</v>
      </c>
      <c r="I1763" s="16" t="n">
        <f t="normal" ca="1">A1853</f>
        <v>0</v>
      </c>
    </row>
    <row r="1764" spans="1:9">
      <c r="A1764" t="s">
        <v>4</v>
      </c>
      <c r="B1764" s="4" t="s">
        <v>5</v>
      </c>
      <c r="C1764" s="4" t="s">
        <v>12</v>
      </c>
      <c r="D1764" s="4" t="s">
        <v>10</v>
      </c>
      <c r="E1764" s="4" t="s">
        <v>6</v>
      </c>
      <c r="F1764" s="4" t="s">
        <v>6</v>
      </c>
      <c r="G1764" s="4" t="s">
        <v>12</v>
      </c>
    </row>
    <row r="1765" spans="1:9">
      <c r="A1765" t="n">
        <v>17220</v>
      </c>
      <c r="B1765" s="48" t="n">
        <v>32</v>
      </c>
      <c r="C1765" s="7" t="n">
        <v>1</v>
      </c>
      <c r="D1765" s="7" t="n">
        <v>65533</v>
      </c>
      <c r="E1765" s="7" t="s">
        <v>169</v>
      </c>
      <c r="F1765" s="7" t="s">
        <v>170</v>
      </c>
      <c r="G1765" s="7" t="n">
        <v>4</v>
      </c>
    </row>
    <row r="1766" spans="1:9">
      <c r="A1766" t="s">
        <v>4</v>
      </c>
      <c r="B1766" s="4" t="s">
        <v>5</v>
      </c>
      <c r="C1766" s="4" t="s">
        <v>6</v>
      </c>
      <c r="D1766" s="4" t="s">
        <v>6</v>
      </c>
    </row>
    <row r="1767" spans="1:9">
      <c r="A1767" t="n">
        <v>17234</v>
      </c>
      <c r="B1767" s="38" t="n">
        <v>70</v>
      </c>
      <c r="C1767" s="7" t="s">
        <v>171</v>
      </c>
      <c r="D1767" s="7" t="s">
        <v>141</v>
      </c>
    </row>
    <row r="1768" spans="1:9">
      <c r="A1768" t="s">
        <v>4</v>
      </c>
      <c r="B1768" s="4" t="s">
        <v>5</v>
      </c>
      <c r="C1768" s="4" t="s">
        <v>12</v>
      </c>
      <c r="D1768" s="4" t="s">
        <v>10</v>
      </c>
      <c r="E1768" s="4" t="s">
        <v>10</v>
      </c>
      <c r="F1768" s="4" t="s">
        <v>10</v>
      </c>
      <c r="G1768" s="4" t="s">
        <v>10</v>
      </c>
      <c r="H1768" s="4" t="s">
        <v>10</v>
      </c>
      <c r="I1768" s="4" t="s">
        <v>6</v>
      </c>
      <c r="J1768" s="4" t="s">
        <v>29</v>
      </c>
      <c r="K1768" s="4" t="s">
        <v>29</v>
      </c>
      <c r="L1768" s="4" t="s">
        <v>29</v>
      </c>
      <c r="M1768" s="4" t="s">
        <v>9</v>
      </c>
      <c r="N1768" s="4" t="s">
        <v>9</v>
      </c>
      <c r="O1768" s="4" t="s">
        <v>29</v>
      </c>
      <c r="P1768" s="4" t="s">
        <v>29</v>
      </c>
      <c r="Q1768" s="4" t="s">
        <v>29</v>
      </c>
      <c r="R1768" s="4" t="s">
        <v>29</v>
      </c>
      <c r="S1768" s="4" t="s">
        <v>12</v>
      </c>
    </row>
    <row r="1769" spans="1:9">
      <c r="A1769" t="n">
        <v>17250</v>
      </c>
      <c r="B1769" s="9" t="n">
        <v>39</v>
      </c>
      <c r="C1769" s="7" t="n">
        <v>12</v>
      </c>
      <c r="D1769" s="7" t="n">
        <v>65533</v>
      </c>
      <c r="E1769" s="7" t="n">
        <v>224</v>
      </c>
      <c r="F1769" s="7" t="n">
        <v>0</v>
      </c>
      <c r="G1769" s="7" t="n">
        <v>65533</v>
      </c>
      <c r="H1769" s="7" t="n">
        <v>259</v>
      </c>
      <c r="I1769" s="7" t="s">
        <v>18</v>
      </c>
      <c r="J1769" s="7" t="n">
        <v>-20</v>
      </c>
      <c r="K1769" s="7" t="n">
        <v>10</v>
      </c>
      <c r="L1769" s="7" t="n">
        <v>-148.630996704102</v>
      </c>
      <c r="M1769" s="7" t="n">
        <v>0</v>
      </c>
      <c r="N1769" s="7" t="n">
        <v>0</v>
      </c>
      <c r="O1769" s="7" t="n">
        <v>0</v>
      </c>
      <c r="P1769" s="7" t="n">
        <v>1</v>
      </c>
      <c r="Q1769" s="7" t="n">
        <v>1</v>
      </c>
      <c r="R1769" s="7" t="n">
        <v>1</v>
      </c>
      <c r="S1769" s="7" t="n">
        <v>100</v>
      </c>
    </row>
    <row r="1770" spans="1:9">
      <c r="A1770" t="s">
        <v>4</v>
      </c>
      <c r="B1770" s="4" t="s">
        <v>5</v>
      </c>
      <c r="C1770" s="4" t="s">
        <v>12</v>
      </c>
      <c r="D1770" s="4" t="s">
        <v>10</v>
      </c>
      <c r="E1770" s="4" t="s">
        <v>29</v>
      </c>
      <c r="F1770" s="4" t="s">
        <v>10</v>
      </c>
      <c r="G1770" s="4" t="s">
        <v>9</v>
      </c>
      <c r="H1770" s="4" t="s">
        <v>9</v>
      </c>
      <c r="I1770" s="4" t="s">
        <v>10</v>
      </c>
      <c r="J1770" s="4" t="s">
        <v>10</v>
      </c>
      <c r="K1770" s="4" t="s">
        <v>9</v>
      </c>
      <c r="L1770" s="4" t="s">
        <v>9</v>
      </c>
      <c r="M1770" s="4" t="s">
        <v>9</v>
      </c>
      <c r="N1770" s="4" t="s">
        <v>9</v>
      </c>
      <c r="O1770" s="4" t="s">
        <v>6</v>
      </c>
    </row>
    <row r="1771" spans="1:9">
      <c r="A1771" t="n">
        <v>17300</v>
      </c>
      <c r="B1771" s="11" t="n">
        <v>50</v>
      </c>
      <c r="C1771" s="7" t="n">
        <v>0</v>
      </c>
      <c r="D1771" s="7" t="n">
        <v>4559</v>
      </c>
      <c r="E1771" s="7" t="n">
        <v>0.800000011920929</v>
      </c>
      <c r="F1771" s="7" t="n">
        <v>0</v>
      </c>
      <c r="G1771" s="7" t="n">
        <v>0</v>
      </c>
      <c r="H1771" s="7" t="n">
        <v>-1069547520</v>
      </c>
      <c r="I1771" s="7" t="n">
        <v>0</v>
      </c>
      <c r="J1771" s="7" t="n">
        <v>65533</v>
      </c>
      <c r="K1771" s="7" t="n">
        <v>0</v>
      </c>
      <c r="L1771" s="7" t="n">
        <v>0</v>
      </c>
      <c r="M1771" s="7" t="n">
        <v>0</v>
      </c>
      <c r="N1771" s="7" t="n">
        <v>0</v>
      </c>
      <c r="O1771" s="7" t="s">
        <v>18</v>
      </c>
    </row>
    <row r="1772" spans="1:9">
      <c r="A1772" t="s">
        <v>4</v>
      </c>
      <c r="B1772" s="4" t="s">
        <v>5</v>
      </c>
      <c r="C1772" s="4" t="s">
        <v>10</v>
      </c>
    </row>
    <row r="1773" spans="1:9">
      <c r="A1773" t="n">
        <v>17339</v>
      </c>
      <c r="B1773" s="37" t="n">
        <v>16</v>
      </c>
      <c r="C1773" s="7" t="n">
        <v>500</v>
      </c>
    </row>
    <row r="1774" spans="1:9">
      <c r="A1774" t="s">
        <v>4</v>
      </c>
      <c r="B1774" s="4" t="s">
        <v>5</v>
      </c>
      <c r="C1774" s="4" t="s">
        <v>6</v>
      </c>
      <c r="D1774" s="4" t="s">
        <v>6</v>
      </c>
    </row>
    <row r="1775" spans="1:9">
      <c r="A1775" t="n">
        <v>17342</v>
      </c>
      <c r="B1775" s="38" t="n">
        <v>70</v>
      </c>
      <c r="C1775" s="7" t="s">
        <v>172</v>
      </c>
      <c r="D1775" s="7" t="s">
        <v>141</v>
      </c>
    </row>
    <row r="1776" spans="1:9">
      <c r="A1776" t="s">
        <v>4</v>
      </c>
      <c r="B1776" s="4" t="s">
        <v>5</v>
      </c>
      <c r="C1776" s="4" t="s">
        <v>12</v>
      </c>
      <c r="D1776" s="4" t="s">
        <v>10</v>
      </c>
      <c r="E1776" s="4" t="s">
        <v>10</v>
      </c>
      <c r="F1776" s="4" t="s">
        <v>10</v>
      </c>
      <c r="G1776" s="4" t="s">
        <v>10</v>
      </c>
      <c r="H1776" s="4" t="s">
        <v>10</v>
      </c>
      <c r="I1776" s="4" t="s">
        <v>6</v>
      </c>
      <c r="J1776" s="4" t="s">
        <v>29</v>
      </c>
      <c r="K1776" s="4" t="s">
        <v>29</v>
      </c>
      <c r="L1776" s="4" t="s">
        <v>29</v>
      </c>
      <c r="M1776" s="4" t="s">
        <v>9</v>
      </c>
      <c r="N1776" s="4" t="s">
        <v>9</v>
      </c>
      <c r="O1776" s="4" t="s">
        <v>29</v>
      </c>
      <c r="P1776" s="4" t="s">
        <v>29</v>
      </c>
      <c r="Q1776" s="4" t="s">
        <v>29</v>
      </c>
      <c r="R1776" s="4" t="s">
        <v>29</v>
      </c>
      <c r="S1776" s="4" t="s">
        <v>12</v>
      </c>
    </row>
    <row r="1777" spans="1:19">
      <c r="A1777" t="n">
        <v>17358</v>
      </c>
      <c r="B1777" s="9" t="n">
        <v>39</v>
      </c>
      <c r="C1777" s="7" t="n">
        <v>12</v>
      </c>
      <c r="D1777" s="7" t="n">
        <v>65533</v>
      </c>
      <c r="E1777" s="7" t="n">
        <v>224</v>
      </c>
      <c r="F1777" s="7" t="n">
        <v>0</v>
      </c>
      <c r="G1777" s="7" t="n">
        <v>65533</v>
      </c>
      <c r="H1777" s="7" t="n">
        <v>259</v>
      </c>
      <c r="I1777" s="7" t="s">
        <v>18</v>
      </c>
      <c r="J1777" s="7" t="n">
        <v>-20</v>
      </c>
      <c r="K1777" s="7" t="n">
        <v>10</v>
      </c>
      <c r="L1777" s="7" t="n">
        <v>-153.929000854492</v>
      </c>
      <c r="M1777" s="7" t="n">
        <v>0</v>
      </c>
      <c r="N1777" s="7" t="n">
        <v>0</v>
      </c>
      <c r="O1777" s="7" t="n">
        <v>0</v>
      </c>
      <c r="P1777" s="7" t="n">
        <v>1</v>
      </c>
      <c r="Q1777" s="7" t="n">
        <v>1</v>
      </c>
      <c r="R1777" s="7" t="n">
        <v>1</v>
      </c>
      <c r="S1777" s="7" t="n">
        <v>100</v>
      </c>
    </row>
    <row r="1778" spans="1:19">
      <c r="A1778" t="s">
        <v>4</v>
      </c>
      <c r="B1778" s="4" t="s">
        <v>5</v>
      </c>
      <c r="C1778" s="4" t="s">
        <v>12</v>
      </c>
      <c r="D1778" s="4" t="s">
        <v>10</v>
      </c>
      <c r="E1778" s="4" t="s">
        <v>29</v>
      </c>
      <c r="F1778" s="4" t="s">
        <v>10</v>
      </c>
      <c r="G1778" s="4" t="s">
        <v>9</v>
      </c>
      <c r="H1778" s="4" t="s">
        <v>9</v>
      </c>
      <c r="I1778" s="4" t="s">
        <v>10</v>
      </c>
      <c r="J1778" s="4" t="s">
        <v>10</v>
      </c>
      <c r="K1778" s="4" t="s">
        <v>9</v>
      </c>
      <c r="L1778" s="4" t="s">
        <v>9</v>
      </c>
      <c r="M1778" s="4" t="s">
        <v>9</v>
      </c>
      <c r="N1778" s="4" t="s">
        <v>9</v>
      </c>
      <c r="O1778" s="4" t="s">
        <v>6</v>
      </c>
    </row>
    <row r="1779" spans="1:19">
      <c r="A1779" t="n">
        <v>17408</v>
      </c>
      <c r="B1779" s="11" t="n">
        <v>50</v>
      </c>
      <c r="C1779" s="7" t="n">
        <v>0</v>
      </c>
      <c r="D1779" s="7" t="n">
        <v>4559</v>
      </c>
      <c r="E1779" s="7" t="n">
        <v>0.600000023841858</v>
      </c>
      <c r="F1779" s="7" t="n">
        <v>0</v>
      </c>
      <c r="G1779" s="7" t="n">
        <v>0</v>
      </c>
      <c r="H1779" s="7" t="n">
        <v>-1069547520</v>
      </c>
      <c r="I1779" s="7" t="n">
        <v>0</v>
      </c>
      <c r="J1779" s="7" t="n">
        <v>65533</v>
      </c>
      <c r="K1779" s="7" t="n">
        <v>0</v>
      </c>
      <c r="L1779" s="7" t="n">
        <v>0</v>
      </c>
      <c r="M1779" s="7" t="n">
        <v>0</v>
      </c>
      <c r="N1779" s="7" t="n">
        <v>0</v>
      </c>
      <c r="O1779" s="7" t="s">
        <v>18</v>
      </c>
    </row>
    <row r="1780" spans="1:19">
      <c r="A1780" t="s">
        <v>4</v>
      </c>
      <c r="B1780" s="4" t="s">
        <v>5</v>
      </c>
      <c r="C1780" s="4" t="s">
        <v>10</v>
      </c>
    </row>
    <row r="1781" spans="1:19">
      <c r="A1781" t="n">
        <v>17447</v>
      </c>
      <c r="B1781" s="37" t="n">
        <v>16</v>
      </c>
      <c r="C1781" s="7" t="n">
        <v>400</v>
      </c>
    </row>
    <row r="1782" spans="1:19">
      <c r="A1782" t="s">
        <v>4</v>
      </c>
      <c r="B1782" s="4" t="s">
        <v>5</v>
      </c>
      <c r="C1782" s="4" t="s">
        <v>6</v>
      </c>
      <c r="D1782" s="4" t="s">
        <v>6</v>
      </c>
    </row>
    <row r="1783" spans="1:19">
      <c r="A1783" t="n">
        <v>17450</v>
      </c>
      <c r="B1783" s="38" t="n">
        <v>70</v>
      </c>
      <c r="C1783" s="7" t="s">
        <v>173</v>
      </c>
      <c r="D1783" s="7" t="s">
        <v>141</v>
      </c>
    </row>
    <row r="1784" spans="1:19">
      <c r="A1784" t="s">
        <v>4</v>
      </c>
      <c r="B1784" s="4" t="s">
        <v>5</v>
      </c>
      <c r="C1784" s="4" t="s">
        <v>12</v>
      </c>
      <c r="D1784" s="4" t="s">
        <v>10</v>
      </c>
      <c r="E1784" s="4" t="s">
        <v>10</v>
      </c>
      <c r="F1784" s="4" t="s">
        <v>10</v>
      </c>
      <c r="G1784" s="4" t="s">
        <v>10</v>
      </c>
      <c r="H1784" s="4" t="s">
        <v>10</v>
      </c>
      <c r="I1784" s="4" t="s">
        <v>6</v>
      </c>
      <c r="J1784" s="4" t="s">
        <v>29</v>
      </c>
      <c r="K1784" s="4" t="s">
        <v>29</v>
      </c>
      <c r="L1784" s="4" t="s">
        <v>29</v>
      </c>
      <c r="M1784" s="4" t="s">
        <v>9</v>
      </c>
      <c r="N1784" s="4" t="s">
        <v>9</v>
      </c>
      <c r="O1784" s="4" t="s">
        <v>29</v>
      </c>
      <c r="P1784" s="4" t="s">
        <v>29</v>
      </c>
      <c r="Q1784" s="4" t="s">
        <v>29</v>
      </c>
      <c r="R1784" s="4" t="s">
        <v>29</v>
      </c>
      <c r="S1784" s="4" t="s">
        <v>12</v>
      </c>
    </row>
    <row r="1785" spans="1:19">
      <c r="A1785" t="n">
        <v>17466</v>
      </c>
      <c r="B1785" s="9" t="n">
        <v>39</v>
      </c>
      <c r="C1785" s="7" t="n">
        <v>12</v>
      </c>
      <c r="D1785" s="7" t="n">
        <v>65533</v>
      </c>
      <c r="E1785" s="7" t="n">
        <v>224</v>
      </c>
      <c r="F1785" s="7" t="n">
        <v>0</v>
      </c>
      <c r="G1785" s="7" t="n">
        <v>65533</v>
      </c>
      <c r="H1785" s="7" t="n">
        <v>259</v>
      </c>
      <c r="I1785" s="7" t="s">
        <v>18</v>
      </c>
      <c r="J1785" s="7" t="n">
        <v>-22.2789993286133</v>
      </c>
      <c r="K1785" s="7" t="n">
        <v>10</v>
      </c>
      <c r="L1785" s="7" t="n">
        <v>-147.298004150391</v>
      </c>
      <c r="M1785" s="7" t="n">
        <v>0</v>
      </c>
      <c r="N1785" s="7" t="n">
        <v>0</v>
      </c>
      <c r="O1785" s="7" t="n">
        <v>0</v>
      </c>
      <c r="P1785" s="7" t="n">
        <v>1</v>
      </c>
      <c r="Q1785" s="7" t="n">
        <v>1</v>
      </c>
      <c r="R1785" s="7" t="n">
        <v>1</v>
      </c>
      <c r="S1785" s="7" t="n">
        <v>100</v>
      </c>
    </row>
    <row r="1786" spans="1:19">
      <c r="A1786" t="s">
        <v>4</v>
      </c>
      <c r="B1786" s="4" t="s">
        <v>5</v>
      </c>
      <c r="C1786" s="4" t="s">
        <v>12</v>
      </c>
      <c r="D1786" s="4" t="s">
        <v>10</v>
      </c>
      <c r="E1786" s="4" t="s">
        <v>29</v>
      </c>
      <c r="F1786" s="4" t="s">
        <v>10</v>
      </c>
      <c r="G1786" s="4" t="s">
        <v>9</v>
      </c>
      <c r="H1786" s="4" t="s">
        <v>9</v>
      </c>
      <c r="I1786" s="4" t="s">
        <v>10</v>
      </c>
      <c r="J1786" s="4" t="s">
        <v>10</v>
      </c>
      <c r="K1786" s="4" t="s">
        <v>9</v>
      </c>
      <c r="L1786" s="4" t="s">
        <v>9</v>
      </c>
      <c r="M1786" s="4" t="s">
        <v>9</v>
      </c>
      <c r="N1786" s="4" t="s">
        <v>9</v>
      </c>
      <c r="O1786" s="4" t="s">
        <v>6</v>
      </c>
    </row>
    <row r="1787" spans="1:19">
      <c r="A1787" t="n">
        <v>17516</v>
      </c>
      <c r="B1787" s="11" t="n">
        <v>50</v>
      </c>
      <c r="C1787" s="7" t="n">
        <v>0</v>
      </c>
      <c r="D1787" s="7" t="n">
        <v>4559</v>
      </c>
      <c r="E1787" s="7" t="n">
        <v>0.600000023841858</v>
      </c>
      <c r="F1787" s="7" t="n">
        <v>0</v>
      </c>
      <c r="G1787" s="7" t="n">
        <v>0</v>
      </c>
      <c r="H1787" s="7" t="n">
        <v>-1069547520</v>
      </c>
      <c r="I1787" s="7" t="n">
        <v>0</v>
      </c>
      <c r="J1787" s="7" t="n">
        <v>65533</v>
      </c>
      <c r="K1787" s="7" t="n">
        <v>0</v>
      </c>
      <c r="L1787" s="7" t="n">
        <v>0</v>
      </c>
      <c r="M1787" s="7" t="n">
        <v>0</v>
      </c>
      <c r="N1787" s="7" t="n">
        <v>0</v>
      </c>
      <c r="O1787" s="7" t="s">
        <v>18</v>
      </c>
    </row>
    <row r="1788" spans="1:19">
      <c r="A1788" t="s">
        <v>4</v>
      </c>
      <c r="B1788" s="4" t="s">
        <v>5</v>
      </c>
      <c r="C1788" s="4" t="s">
        <v>10</v>
      </c>
    </row>
    <row r="1789" spans="1:19">
      <c r="A1789" t="n">
        <v>17555</v>
      </c>
      <c r="B1789" s="37" t="n">
        <v>16</v>
      </c>
      <c r="C1789" s="7" t="n">
        <v>300</v>
      </c>
    </row>
    <row r="1790" spans="1:19">
      <c r="A1790" t="s">
        <v>4</v>
      </c>
      <c r="B1790" s="4" t="s">
        <v>5</v>
      </c>
      <c r="C1790" s="4" t="s">
        <v>6</v>
      </c>
      <c r="D1790" s="4" t="s">
        <v>6</v>
      </c>
    </row>
    <row r="1791" spans="1:19">
      <c r="A1791" t="n">
        <v>17558</v>
      </c>
      <c r="B1791" s="38" t="n">
        <v>70</v>
      </c>
      <c r="C1791" s="7" t="s">
        <v>174</v>
      </c>
      <c r="D1791" s="7" t="s">
        <v>141</v>
      </c>
    </row>
    <row r="1792" spans="1:19">
      <c r="A1792" t="s">
        <v>4</v>
      </c>
      <c r="B1792" s="4" t="s">
        <v>5</v>
      </c>
      <c r="C1792" s="4" t="s">
        <v>12</v>
      </c>
      <c r="D1792" s="4" t="s">
        <v>10</v>
      </c>
      <c r="E1792" s="4" t="s">
        <v>10</v>
      </c>
      <c r="F1792" s="4" t="s">
        <v>10</v>
      </c>
      <c r="G1792" s="4" t="s">
        <v>10</v>
      </c>
      <c r="H1792" s="4" t="s">
        <v>10</v>
      </c>
      <c r="I1792" s="4" t="s">
        <v>6</v>
      </c>
      <c r="J1792" s="4" t="s">
        <v>29</v>
      </c>
      <c r="K1792" s="4" t="s">
        <v>29</v>
      </c>
      <c r="L1792" s="4" t="s">
        <v>29</v>
      </c>
      <c r="M1792" s="4" t="s">
        <v>9</v>
      </c>
      <c r="N1792" s="4" t="s">
        <v>9</v>
      </c>
      <c r="O1792" s="4" t="s">
        <v>29</v>
      </c>
      <c r="P1792" s="4" t="s">
        <v>29</v>
      </c>
      <c r="Q1792" s="4" t="s">
        <v>29</v>
      </c>
      <c r="R1792" s="4" t="s">
        <v>29</v>
      </c>
      <c r="S1792" s="4" t="s">
        <v>12</v>
      </c>
    </row>
    <row r="1793" spans="1:19">
      <c r="A1793" t="n">
        <v>17574</v>
      </c>
      <c r="B1793" s="9" t="n">
        <v>39</v>
      </c>
      <c r="C1793" s="7" t="n">
        <v>12</v>
      </c>
      <c r="D1793" s="7" t="n">
        <v>65533</v>
      </c>
      <c r="E1793" s="7" t="n">
        <v>224</v>
      </c>
      <c r="F1793" s="7" t="n">
        <v>0</v>
      </c>
      <c r="G1793" s="7" t="n">
        <v>65533</v>
      </c>
      <c r="H1793" s="7" t="n">
        <v>259</v>
      </c>
      <c r="I1793" s="7" t="s">
        <v>18</v>
      </c>
      <c r="J1793" s="7" t="n">
        <v>-15.4200000762939</v>
      </c>
      <c r="K1793" s="7" t="n">
        <v>10</v>
      </c>
      <c r="L1793" s="7" t="n">
        <v>-153.916000366211</v>
      </c>
      <c r="M1793" s="7" t="n">
        <v>0</v>
      </c>
      <c r="N1793" s="7" t="n">
        <v>0</v>
      </c>
      <c r="O1793" s="7" t="n">
        <v>0</v>
      </c>
      <c r="P1793" s="7" t="n">
        <v>1</v>
      </c>
      <c r="Q1793" s="7" t="n">
        <v>1</v>
      </c>
      <c r="R1793" s="7" t="n">
        <v>1</v>
      </c>
      <c r="S1793" s="7" t="n">
        <v>100</v>
      </c>
    </row>
    <row r="1794" spans="1:19">
      <c r="A1794" t="s">
        <v>4</v>
      </c>
      <c r="B1794" s="4" t="s">
        <v>5</v>
      </c>
      <c r="C1794" s="4" t="s">
        <v>12</v>
      </c>
      <c r="D1794" s="4" t="s">
        <v>10</v>
      </c>
      <c r="E1794" s="4" t="s">
        <v>29</v>
      </c>
      <c r="F1794" s="4" t="s">
        <v>10</v>
      </c>
      <c r="G1794" s="4" t="s">
        <v>9</v>
      </c>
      <c r="H1794" s="4" t="s">
        <v>9</v>
      </c>
      <c r="I1794" s="4" t="s">
        <v>10</v>
      </c>
      <c r="J1794" s="4" t="s">
        <v>10</v>
      </c>
      <c r="K1794" s="4" t="s">
        <v>9</v>
      </c>
      <c r="L1794" s="4" t="s">
        <v>9</v>
      </c>
      <c r="M1794" s="4" t="s">
        <v>9</v>
      </c>
      <c r="N1794" s="4" t="s">
        <v>9</v>
      </c>
      <c r="O1794" s="4" t="s">
        <v>6</v>
      </c>
    </row>
    <row r="1795" spans="1:19">
      <c r="A1795" t="n">
        <v>17624</v>
      </c>
      <c r="B1795" s="11" t="n">
        <v>50</v>
      </c>
      <c r="C1795" s="7" t="n">
        <v>0</v>
      </c>
      <c r="D1795" s="7" t="n">
        <v>4559</v>
      </c>
      <c r="E1795" s="7" t="n">
        <v>0.600000023841858</v>
      </c>
      <c r="F1795" s="7" t="n">
        <v>0</v>
      </c>
      <c r="G1795" s="7" t="n">
        <v>0</v>
      </c>
      <c r="H1795" s="7" t="n">
        <v>-1069547520</v>
      </c>
      <c r="I1795" s="7" t="n">
        <v>0</v>
      </c>
      <c r="J1795" s="7" t="n">
        <v>65533</v>
      </c>
      <c r="K1795" s="7" t="n">
        <v>0</v>
      </c>
      <c r="L1795" s="7" t="n">
        <v>0</v>
      </c>
      <c r="M1795" s="7" t="n">
        <v>0</v>
      </c>
      <c r="N1795" s="7" t="n">
        <v>0</v>
      </c>
      <c r="O1795" s="7" t="s">
        <v>18</v>
      </c>
    </row>
    <row r="1796" spans="1:19">
      <c r="A1796" t="s">
        <v>4</v>
      </c>
      <c r="B1796" s="4" t="s">
        <v>5</v>
      </c>
      <c r="C1796" s="4" t="s">
        <v>10</v>
      </c>
    </row>
    <row r="1797" spans="1:19">
      <c r="A1797" t="n">
        <v>17663</v>
      </c>
      <c r="B1797" s="37" t="n">
        <v>16</v>
      </c>
      <c r="C1797" s="7" t="n">
        <v>200</v>
      </c>
    </row>
    <row r="1798" spans="1:19">
      <c r="A1798" t="s">
        <v>4</v>
      </c>
      <c r="B1798" s="4" t="s">
        <v>5</v>
      </c>
      <c r="C1798" s="4" t="s">
        <v>6</v>
      </c>
      <c r="D1798" s="4" t="s">
        <v>6</v>
      </c>
    </row>
    <row r="1799" spans="1:19">
      <c r="A1799" t="n">
        <v>17666</v>
      </c>
      <c r="B1799" s="38" t="n">
        <v>70</v>
      </c>
      <c r="C1799" s="7" t="s">
        <v>175</v>
      </c>
      <c r="D1799" s="7" t="s">
        <v>141</v>
      </c>
    </row>
    <row r="1800" spans="1:19">
      <c r="A1800" t="s">
        <v>4</v>
      </c>
      <c r="B1800" s="4" t="s">
        <v>5</v>
      </c>
      <c r="C1800" s="4" t="s">
        <v>12</v>
      </c>
      <c r="D1800" s="4" t="s">
        <v>10</v>
      </c>
      <c r="E1800" s="4" t="s">
        <v>10</v>
      </c>
      <c r="F1800" s="4" t="s">
        <v>10</v>
      </c>
      <c r="G1800" s="4" t="s">
        <v>10</v>
      </c>
      <c r="H1800" s="4" t="s">
        <v>10</v>
      </c>
      <c r="I1800" s="4" t="s">
        <v>6</v>
      </c>
      <c r="J1800" s="4" t="s">
        <v>29</v>
      </c>
      <c r="K1800" s="4" t="s">
        <v>29</v>
      </c>
      <c r="L1800" s="4" t="s">
        <v>29</v>
      </c>
      <c r="M1800" s="4" t="s">
        <v>9</v>
      </c>
      <c r="N1800" s="4" t="s">
        <v>9</v>
      </c>
      <c r="O1800" s="4" t="s">
        <v>29</v>
      </c>
      <c r="P1800" s="4" t="s">
        <v>29</v>
      </c>
      <c r="Q1800" s="4" t="s">
        <v>29</v>
      </c>
      <c r="R1800" s="4" t="s">
        <v>29</v>
      </c>
      <c r="S1800" s="4" t="s">
        <v>12</v>
      </c>
    </row>
    <row r="1801" spans="1:19">
      <c r="A1801" t="n">
        <v>17682</v>
      </c>
      <c r="B1801" s="9" t="n">
        <v>39</v>
      </c>
      <c r="C1801" s="7" t="n">
        <v>12</v>
      </c>
      <c r="D1801" s="7" t="n">
        <v>65533</v>
      </c>
      <c r="E1801" s="7" t="n">
        <v>224</v>
      </c>
      <c r="F1801" s="7" t="n">
        <v>0</v>
      </c>
      <c r="G1801" s="7" t="n">
        <v>65533</v>
      </c>
      <c r="H1801" s="7" t="n">
        <v>259</v>
      </c>
      <c r="I1801" s="7" t="s">
        <v>18</v>
      </c>
      <c r="J1801" s="7" t="n">
        <v>-24.5709991455078</v>
      </c>
      <c r="K1801" s="7" t="n">
        <v>10</v>
      </c>
      <c r="L1801" s="7" t="n">
        <v>-148.623992919922</v>
      </c>
      <c r="M1801" s="7" t="n">
        <v>0</v>
      </c>
      <c r="N1801" s="7" t="n">
        <v>0</v>
      </c>
      <c r="O1801" s="7" t="n">
        <v>0</v>
      </c>
      <c r="P1801" s="7" t="n">
        <v>1</v>
      </c>
      <c r="Q1801" s="7" t="n">
        <v>1</v>
      </c>
      <c r="R1801" s="7" t="n">
        <v>1</v>
      </c>
      <c r="S1801" s="7" t="n">
        <v>100</v>
      </c>
    </row>
    <row r="1802" spans="1:19">
      <c r="A1802" t="s">
        <v>4</v>
      </c>
      <c r="B1802" s="4" t="s">
        <v>5</v>
      </c>
      <c r="C1802" s="4" t="s">
        <v>12</v>
      </c>
      <c r="D1802" s="4" t="s">
        <v>10</v>
      </c>
      <c r="E1802" s="4" t="s">
        <v>29</v>
      </c>
      <c r="F1802" s="4" t="s">
        <v>10</v>
      </c>
      <c r="G1802" s="4" t="s">
        <v>9</v>
      </c>
      <c r="H1802" s="4" t="s">
        <v>9</v>
      </c>
      <c r="I1802" s="4" t="s">
        <v>10</v>
      </c>
      <c r="J1802" s="4" t="s">
        <v>10</v>
      </c>
      <c r="K1802" s="4" t="s">
        <v>9</v>
      </c>
      <c r="L1802" s="4" t="s">
        <v>9</v>
      </c>
      <c r="M1802" s="4" t="s">
        <v>9</v>
      </c>
      <c r="N1802" s="4" t="s">
        <v>9</v>
      </c>
      <c r="O1802" s="4" t="s">
        <v>6</v>
      </c>
    </row>
    <row r="1803" spans="1:19">
      <c r="A1803" t="n">
        <v>17732</v>
      </c>
      <c r="B1803" s="11" t="n">
        <v>50</v>
      </c>
      <c r="C1803" s="7" t="n">
        <v>0</v>
      </c>
      <c r="D1803" s="7" t="n">
        <v>4559</v>
      </c>
      <c r="E1803" s="7" t="n">
        <v>0.600000023841858</v>
      </c>
      <c r="F1803" s="7" t="n">
        <v>0</v>
      </c>
      <c r="G1803" s="7" t="n">
        <v>0</v>
      </c>
      <c r="H1803" s="7" t="n">
        <v>-1069547520</v>
      </c>
      <c r="I1803" s="7" t="n">
        <v>0</v>
      </c>
      <c r="J1803" s="7" t="n">
        <v>65533</v>
      </c>
      <c r="K1803" s="7" t="n">
        <v>0</v>
      </c>
      <c r="L1803" s="7" t="n">
        <v>0</v>
      </c>
      <c r="M1803" s="7" t="n">
        <v>0</v>
      </c>
      <c r="N1803" s="7" t="n">
        <v>0</v>
      </c>
      <c r="O1803" s="7" t="s">
        <v>18</v>
      </c>
    </row>
    <row r="1804" spans="1:19">
      <c r="A1804" t="s">
        <v>4</v>
      </c>
      <c r="B1804" s="4" t="s">
        <v>5</v>
      </c>
      <c r="C1804" s="4" t="s">
        <v>10</v>
      </c>
    </row>
    <row r="1805" spans="1:19">
      <c r="A1805" t="n">
        <v>17771</v>
      </c>
      <c r="B1805" s="37" t="n">
        <v>16</v>
      </c>
      <c r="C1805" s="7" t="n">
        <v>100</v>
      </c>
    </row>
    <row r="1806" spans="1:19">
      <c r="A1806" t="s">
        <v>4</v>
      </c>
      <c r="B1806" s="4" t="s">
        <v>5</v>
      </c>
      <c r="C1806" s="4" t="s">
        <v>6</v>
      </c>
      <c r="D1806" s="4" t="s">
        <v>6</v>
      </c>
    </row>
    <row r="1807" spans="1:19">
      <c r="A1807" t="n">
        <v>17774</v>
      </c>
      <c r="B1807" s="38" t="n">
        <v>70</v>
      </c>
      <c r="C1807" s="7" t="s">
        <v>176</v>
      </c>
      <c r="D1807" s="7" t="s">
        <v>141</v>
      </c>
    </row>
    <row r="1808" spans="1:19">
      <c r="A1808" t="s">
        <v>4</v>
      </c>
      <c r="B1808" s="4" t="s">
        <v>5</v>
      </c>
      <c r="C1808" s="4" t="s">
        <v>12</v>
      </c>
      <c r="D1808" s="4" t="s">
        <v>10</v>
      </c>
      <c r="E1808" s="4" t="s">
        <v>10</v>
      </c>
      <c r="F1808" s="4" t="s">
        <v>10</v>
      </c>
      <c r="G1808" s="4" t="s">
        <v>10</v>
      </c>
      <c r="H1808" s="4" t="s">
        <v>10</v>
      </c>
      <c r="I1808" s="4" t="s">
        <v>6</v>
      </c>
      <c r="J1808" s="4" t="s">
        <v>29</v>
      </c>
      <c r="K1808" s="4" t="s">
        <v>29</v>
      </c>
      <c r="L1808" s="4" t="s">
        <v>29</v>
      </c>
      <c r="M1808" s="4" t="s">
        <v>9</v>
      </c>
      <c r="N1808" s="4" t="s">
        <v>9</v>
      </c>
      <c r="O1808" s="4" t="s">
        <v>29</v>
      </c>
      <c r="P1808" s="4" t="s">
        <v>29</v>
      </c>
      <c r="Q1808" s="4" t="s">
        <v>29</v>
      </c>
      <c r="R1808" s="4" t="s">
        <v>29</v>
      </c>
      <c r="S1808" s="4" t="s">
        <v>12</v>
      </c>
    </row>
    <row r="1809" spans="1:19">
      <c r="A1809" t="n">
        <v>17790</v>
      </c>
      <c r="B1809" s="9" t="n">
        <v>39</v>
      </c>
      <c r="C1809" s="7" t="n">
        <v>12</v>
      </c>
      <c r="D1809" s="7" t="n">
        <v>65533</v>
      </c>
      <c r="E1809" s="7" t="n">
        <v>224</v>
      </c>
      <c r="F1809" s="7" t="n">
        <v>0</v>
      </c>
      <c r="G1809" s="7" t="n">
        <v>65533</v>
      </c>
      <c r="H1809" s="7" t="n">
        <v>259</v>
      </c>
      <c r="I1809" s="7" t="s">
        <v>18</v>
      </c>
      <c r="J1809" s="7" t="n">
        <v>-17.7140007019043</v>
      </c>
      <c r="K1809" s="7" t="n">
        <v>10</v>
      </c>
      <c r="L1809" s="7" t="n">
        <v>-152.595993041992</v>
      </c>
      <c r="M1809" s="7" t="n">
        <v>0</v>
      </c>
      <c r="N1809" s="7" t="n">
        <v>0</v>
      </c>
      <c r="O1809" s="7" t="n">
        <v>0</v>
      </c>
      <c r="P1809" s="7" t="n">
        <v>1</v>
      </c>
      <c r="Q1809" s="7" t="n">
        <v>1</v>
      </c>
      <c r="R1809" s="7" t="n">
        <v>1</v>
      </c>
      <c r="S1809" s="7" t="n">
        <v>100</v>
      </c>
    </row>
    <row r="1810" spans="1:19">
      <c r="A1810" t="s">
        <v>4</v>
      </c>
      <c r="B1810" s="4" t="s">
        <v>5</v>
      </c>
      <c r="C1810" s="4" t="s">
        <v>10</v>
      </c>
    </row>
    <row r="1811" spans="1:19">
      <c r="A1811" t="n">
        <v>17840</v>
      </c>
      <c r="B1811" s="37" t="n">
        <v>16</v>
      </c>
      <c r="C1811" s="7" t="n">
        <v>100</v>
      </c>
    </row>
    <row r="1812" spans="1:19">
      <c r="A1812" t="s">
        <v>4</v>
      </c>
      <c r="B1812" s="4" t="s">
        <v>5</v>
      </c>
      <c r="C1812" s="4" t="s">
        <v>6</v>
      </c>
      <c r="D1812" s="4" t="s">
        <v>6</v>
      </c>
    </row>
    <row r="1813" spans="1:19">
      <c r="A1813" t="n">
        <v>17843</v>
      </c>
      <c r="B1813" s="38" t="n">
        <v>70</v>
      </c>
      <c r="C1813" s="7" t="s">
        <v>177</v>
      </c>
      <c r="D1813" s="7" t="s">
        <v>141</v>
      </c>
    </row>
    <row r="1814" spans="1:19">
      <c r="A1814" t="s">
        <v>4</v>
      </c>
      <c r="B1814" s="4" t="s">
        <v>5</v>
      </c>
      <c r="C1814" s="4" t="s">
        <v>12</v>
      </c>
      <c r="D1814" s="4" t="s">
        <v>10</v>
      </c>
      <c r="E1814" s="4" t="s">
        <v>10</v>
      </c>
      <c r="F1814" s="4" t="s">
        <v>10</v>
      </c>
      <c r="G1814" s="4" t="s">
        <v>10</v>
      </c>
      <c r="H1814" s="4" t="s">
        <v>10</v>
      </c>
      <c r="I1814" s="4" t="s">
        <v>6</v>
      </c>
      <c r="J1814" s="4" t="s">
        <v>29</v>
      </c>
      <c r="K1814" s="4" t="s">
        <v>29</v>
      </c>
      <c r="L1814" s="4" t="s">
        <v>29</v>
      </c>
      <c r="M1814" s="4" t="s">
        <v>9</v>
      </c>
      <c r="N1814" s="4" t="s">
        <v>9</v>
      </c>
      <c r="O1814" s="4" t="s">
        <v>29</v>
      </c>
      <c r="P1814" s="4" t="s">
        <v>29</v>
      </c>
      <c r="Q1814" s="4" t="s">
        <v>29</v>
      </c>
      <c r="R1814" s="4" t="s">
        <v>29</v>
      </c>
      <c r="S1814" s="4" t="s">
        <v>12</v>
      </c>
    </row>
    <row r="1815" spans="1:19">
      <c r="A1815" t="n">
        <v>17859</v>
      </c>
      <c r="B1815" s="9" t="n">
        <v>39</v>
      </c>
      <c r="C1815" s="7" t="n">
        <v>12</v>
      </c>
      <c r="D1815" s="7" t="n">
        <v>65533</v>
      </c>
      <c r="E1815" s="7" t="n">
        <v>224</v>
      </c>
      <c r="F1815" s="7" t="n">
        <v>0</v>
      </c>
      <c r="G1815" s="7" t="n">
        <v>65533</v>
      </c>
      <c r="H1815" s="7" t="n">
        <v>259</v>
      </c>
      <c r="I1815" s="7" t="s">
        <v>18</v>
      </c>
      <c r="J1815" s="7" t="n">
        <v>-20</v>
      </c>
      <c r="K1815" s="7" t="n">
        <v>10</v>
      </c>
      <c r="L1815" s="7" t="n">
        <v>-151.291000366211</v>
      </c>
      <c r="M1815" s="7" t="n">
        <v>0</v>
      </c>
      <c r="N1815" s="7" t="n">
        <v>0</v>
      </c>
      <c r="O1815" s="7" t="n">
        <v>0</v>
      </c>
      <c r="P1815" s="7" t="n">
        <v>1</v>
      </c>
      <c r="Q1815" s="7" t="n">
        <v>1</v>
      </c>
      <c r="R1815" s="7" t="n">
        <v>1</v>
      </c>
      <c r="S1815" s="7" t="n">
        <v>100</v>
      </c>
    </row>
    <row r="1816" spans="1:19">
      <c r="A1816" t="s">
        <v>4</v>
      </c>
      <c r="B1816" s="4" t="s">
        <v>5</v>
      </c>
      <c r="C1816" s="4" t="s">
        <v>12</v>
      </c>
      <c r="D1816" s="4" t="s">
        <v>10</v>
      </c>
      <c r="E1816" s="4" t="s">
        <v>29</v>
      </c>
      <c r="F1816" s="4" t="s">
        <v>10</v>
      </c>
      <c r="G1816" s="4" t="s">
        <v>9</v>
      </c>
      <c r="H1816" s="4" t="s">
        <v>9</v>
      </c>
      <c r="I1816" s="4" t="s">
        <v>10</v>
      </c>
      <c r="J1816" s="4" t="s">
        <v>10</v>
      </c>
      <c r="K1816" s="4" t="s">
        <v>9</v>
      </c>
      <c r="L1816" s="4" t="s">
        <v>9</v>
      </c>
      <c r="M1816" s="4" t="s">
        <v>9</v>
      </c>
      <c r="N1816" s="4" t="s">
        <v>9</v>
      </c>
      <c r="O1816" s="4" t="s">
        <v>6</v>
      </c>
    </row>
    <row r="1817" spans="1:19">
      <c r="A1817" t="n">
        <v>17909</v>
      </c>
      <c r="B1817" s="11" t="n">
        <v>50</v>
      </c>
      <c r="C1817" s="7" t="n">
        <v>0</v>
      </c>
      <c r="D1817" s="7" t="n">
        <v>4559</v>
      </c>
      <c r="E1817" s="7" t="n">
        <v>0.5</v>
      </c>
      <c r="F1817" s="7" t="n">
        <v>0</v>
      </c>
      <c r="G1817" s="7" t="n">
        <v>0</v>
      </c>
      <c r="H1817" s="7" t="n">
        <v>-1069547520</v>
      </c>
      <c r="I1817" s="7" t="n">
        <v>0</v>
      </c>
      <c r="J1817" s="7" t="n">
        <v>65533</v>
      </c>
      <c r="K1817" s="7" t="n">
        <v>0</v>
      </c>
      <c r="L1817" s="7" t="n">
        <v>0</v>
      </c>
      <c r="M1817" s="7" t="n">
        <v>0</v>
      </c>
      <c r="N1817" s="7" t="n">
        <v>0</v>
      </c>
      <c r="O1817" s="7" t="s">
        <v>18</v>
      </c>
    </row>
    <row r="1818" spans="1:19">
      <c r="A1818" t="s">
        <v>4</v>
      </c>
      <c r="B1818" s="4" t="s">
        <v>5</v>
      </c>
      <c r="C1818" s="4" t="s">
        <v>10</v>
      </c>
    </row>
    <row r="1819" spans="1:19">
      <c r="A1819" t="n">
        <v>17948</v>
      </c>
      <c r="B1819" s="37" t="n">
        <v>16</v>
      </c>
      <c r="C1819" s="7" t="n">
        <v>100</v>
      </c>
    </row>
    <row r="1820" spans="1:19">
      <c r="A1820" t="s">
        <v>4</v>
      </c>
      <c r="B1820" s="4" t="s">
        <v>5</v>
      </c>
      <c r="C1820" s="4" t="s">
        <v>6</v>
      </c>
      <c r="D1820" s="4" t="s">
        <v>6</v>
      </c>
    </row>
    <row r="1821" spans="1:19">
      <c r="A1821" t="n">
        <v>17951</v>
      </c>
      <c r="B1821" s="38" t="n">
        <v>70</v>
      </c>
      <c r="C1821" s="7" t="s">
        <v>178</v>
      </c>
      <c r="D1821" s="7" t="s">
        <v>141</v>
      </c>
    </row>
    <row r="1822" spans="1:19">
      <c r="A1822" t="s">
        <v>4</v>
      </c>
      <c r="B1822" s="4" t="s">
        <v>5</v>
      </c>
      <c r="C1822" s="4" t="s">
        <v>12</v>
      </c>
      <c r="D1822" s="4" t="s">
        <v>10</v>
      </c>
      <c r="E1822" s="4" t="s">
        <v>10</v>
      </c>
      <c r="F1822" s="4" t="s">
        <v>10</v>
      </c>
      <c r="G1822" s="4" t="s">
        <v>10</v>
      </c>
      <c r="H1822" s="4" t="s">
        <v>10</v>
      </c>
      <c r="I1822" s="4" t="s">
        <v>6</v>
      </c>
      <c r="J1822" s="4" t="s">
        <v>29</v>
      </c>
      <c r="K1822" s="4" t="s">
        <v>29</v>
      </c>
      <c r="L1822" s="4" t="s">
        <v>29</v>
      </c>
      <c r="M1822" s="4" t="s">
        <v>9</v>
      </c>
      <c r="N1822" s="4" t="s">
        <v>9</v>
      </c>
      <c r="O1822" s="4" t="s">
        <v>29</v>
      </c>
      <c r="P1822" s="4" t="s">
        <v>29</v>
      </c>
      <c r="Q1822" s="4" t="s">
        <v>29</v>
      </c>
      <c r="R1822" s="4" t="s">
        <v>29</v>
      </c>
      <c r="S1822" s="4" t="s">
        <v>12</v>
      </c>
    </row>
    <row r="1823" spans="1:19">
      <c r="A1823" t="n">
        <v>17967</v>
      </c>
      <c r="B1823" s="9" t="n">
        <v>39</v>
      </c>
      <c r="C1823" s="7" t="n">
        <v>12</v>
      </c>
      <c r="D1823" s="7" t="n">
        <v>65533</v>
      </c>
      <c r="E1823" s="7" t="n">
        <v>224</v>
      </c>
      <c r="F1823" s="7" t="n">
        <v>0</v>
      </c>
      <c r="G1823" s="7" t="n">
        <v>65533</v>
      </c>
      <c r="H1823" s="7" t="n">
        <v>259</v>
      </c>
      <c r="I1823" s="7" t="s">
        <v>18</v>
      </c>
      <c r="J1823" s="7" t="n">
        <v>-22.2789993286133</v>
      </c>
      <c r="K1823" s="7" t="n">
        <v>10</v>
      </c>
      <c r="L1823" s="7" t="n">
        <v>-149.964004516602</v>
      </c>
      <c r="M1823" s="7" t="n">
        <v>0</v>
      </c>
      <c r="N1823" s="7" t="n">
        <v>0</v>
      </c>
      <c r="O1823" s="7" t="n">
        <v>0</v>
      </c>
      <c r="P1823" s="7" t="n">
        <v>1</v>
      </c>
      <c r="Q1823" s="7" t="n">
        <v>1</v>
      </c>
      <c r="R1823" s="7" t="n">
        <v>1</v>
      </c>
      <c r="S1823" s="7" t="n">
        <v>100</v>
      </c>
    </row>
    <row r="1824" spans="1:19">
      <c r="A1824" t="s">
        <v>4</v>
      </c>
      <c r="B1824" s="4" t="s">
        <v>5</v>
      </c>
      <c r="C1824" s="4" t="s">
        <v>10</v>
      </c>
    </row>
    <row r="1825" spans="1:19">
      <c r="A1825" t="n">
        <v>18017</v>
      </c>
      <c r="B1825" s="37" t="n">
        <v>16</v>
      </c>
      <c r="C1825" s="7" t="n">
        <v>100</v>
      </c>
    </row>
    <row r="1826" spans="1:19">
      <c r="A1826" t="s">
        <v>4</v>
      </c>
      <c r="B1826" s="4" t="s">
        <v>5</v>
      </c>
      <c r="C1826" s="4" t="s">
        <v>6</v>
      </c>
      <c r="D1826" s="4" t="s">
        <v>6</v>
      </c>
    </row>
    <row r="1827" spans="1:19">
      <c r="A1827" t="n">
        <v>18020</v>
      </c>
      <c r="B1827" s="38" t="n">
        <v>70</v>
      </c>
      <c r="C1827" s="7" t="s">
        <v>179</v>
      </c>
      <c r="D1827" s="7" t="s">
        <v>141</v>
      </c>
    </row>
    <row r="1828" spans="1:19">
      <c r="A1828" t="s">
        <v>4</v>
      </c>
      <c r="B1828" s="4" t="s">
        <v>5</v>
      </c>
      <c r="C1828" s="4" t="s">
        <v>12</v>
      </c>
      <c r="D1828" s="4" t="s">
        <v>10</v>
      </c>
      <c r="E1828" s="4" t="s">
        <v>10</v>
      </c>
      <c r="F1828" s="4" t="s">
        <v>10</v>
      </c>
      <c r="G1828" s="4" t="s">
        <v>10</v>
      </c>
      <c r="H1828" s="4" t="s">
        <v>10</v>
      </c>
      <c r="I1828" s="4" t="s">
        <v>6</v>
      </c>
      <c r="J1828" s="4" t="s">
        <v>29</v>
      </c>
      <c r="K1828" s="4" t="s">
        <v>29</v>
      </c>
      <c r="L1828" s="4" t="s">
        <v>29</v>
      </c>
      <c r="M1828" s="4" t="s">
        <v>9</v>
      </c>
      <c r="N1828" s="4" t="s">
        <v>9</v>
      </c>
      <c r="O1828" s="4" t="s">
        <v>29</v>
      </c>
      <c r="P1828" s="4" t="s">
        <v>29</v>
      </c>
      <c r="Q1828" s="4" t="s">
        <v>29</v>
      </c>
      <c r="R1828" s="4" t="s">
        <v>29</v>
      </c>
      <c r="S1828" s="4" t="s">
        <v>12</v>
      </c>
    </row>
    <row r="1829" spans="1:19">
      <c r="A1829" t="n">
        <v>18036</v>
      </c>
      <c r="B1829" s="9" t="n">
        <v>39</v>
      </c>
      <c r="C1829" s="7" t="n">
        <v>12</v>
      </c>
      <c r="D1829" s="7" t="n">
        <v>65533</v>
      </c>
      <c r="E1829" s="7" t="n">
        <v>224</v>
      </c>
      <c r="F1829" s="7" t="n">
        <v>0</v>
      </c>
      <c r="G1829" s="7" t="n">
        <v>65533</v>
      </c>
      <c r="H1829" s="7" t="n">
        <v>259</v>
      </c>
      <c r="I1829" s="7" t="s">
        <v>18</v>
      </c>
      <c r="J1829" s="7" t="n">
        <v>-17.7140007019043</v>
      </c>
      <c r="K1829" s="7" t="n">
        <v>10</v>
      </c>
      <c r="L1829" s="7" t="n">
        <v>-149.957992553711</v>
      </c>
      <c r="M1829" s="7" t="n">
        <v>0</v>
      </c>
      <c r="N1829" s="7" t="n">
        <v>0</v>
      </c>
      <c r="O1829" s="7" t="n">
        <v>0</v>
      </c>
      <c r="P1829" s="7" t="n">
        <v>1</v>
      </c>
      <c r="Q1829" s="7" t="n">
        <v>1</v>
      </c>
      <c r="R1829" s="7" t="n">
        <v>1</v>
      </c>
      <c r="S1829" s="7" t="n">
        <v>100</v>
      </c>
    </row>
    <row r="1830" spans="1:19">
      <c r="A1830" t="s">
        <v>4</v>
      </c>
      <c r="B1830" s="4" t="s">
        <v>5</v>
      </c>
      <c r="C1830" s="4" t="s">
        <v>10</v>
      </c>
    </row>
    <row r="1831" spans="1:19">
      <c r="A1831" t="n">
        <v>18086</v>
      </c>
      <c r="B1831" s="37" t="n">
        <v>16</v>
      </c>
      <c r="C1831" s="7" t="n">
        <v>100</v>
      </c>
    </row>
    <row r="1832" spans="1:19">
      <c r="A1832" t="s">
        <v>4</v>
      </c>
      <c r="B1832" s="4" t="s">
        <v>5</v>
      </c>
      <c r="C1832" s="4" t="s">
        <v>6</v>
      </c>
      <c r="D1832" s="4" t="s">
        <v>6</v>
      </c>
    </row>
    <row r="1833" spans="1:19">
      <c r="A1833" t="n">
        <v>18089</v>
      </c>
      <c r="B1833" s="38" t="n">
        <v>70</v>
      </c>
      <c r="C1833" s="7" t="s">
        <v>180</v>
      </c>
      <c r="D1833" s="7" t="s">
        <v>141</v>
      </c>
    </row>
    <row r="1834" spans="1:19">
      <c r="A1834" t="s">
        <v>4</v>
      </c>
      <c r="B1834" s="4" t="s">
        <v>5</v>
      </c>
      <c r="C1834" s="4" t="s">
        <v>12</v>
      </c>
      <c r="D1834" s="4" t="s">
        <v>10</v>
      </c>
      <c r="E1834" s="4" t="s">
        <v>10</v>
      </c>
      <c r="F1834" s="4" t="s">
        <v>10</v>
      </c>
      <c r="G1834" s="4" t="s">
        <v>10</v>
      </c>
      <c r="H1834" s="4" t="s">
        <v>10</v>
      </c>
      <c r="I1834" s="4" t="s">
        <v>6</v>
      </c>
      <c r="J1834" s="4" t="s">
        <v>29</v>
      </c>
      <c r="K1834" s="4" t="s">
        <v>29</v>
      </c>
      <c r="L1834" s="4" t="s">
        <v>29</v>
      </c>
      <c r="M1834" s="4" t="s">
        <v>9</v>
      </c>
      <c r="N1834" s="4" t="s">
        <v>9</v>
      </c>
      <c r="O1834" s="4" t="s">
        <v>29</v>
      </c>
      <c r="P1834" s="4" t="s">
        <v>29</v>
      </c>
      <c r="Q1834" s="4" t="s">
        <v>29</v>
      </c>
      <c r="R1834" s="4" t="s">
        <v>29</v>
      </c>
      <c r="S1834" s="4" t="s">
        <v>12</v>
      </c>
    </row>
    <row r="1835" spans="1:19">
      <c r="A1835" t="n">
        <v>18105</v>
      </c>
      <c r="B1835" s="9" t="n">
        <v>39</v>
      </c>
      <c r="C1835" s="7" t="n">
        <v>12</v>
      </c>
      <c r="D1835" s="7" t="n">
        <v>65533</v>
      </c>
      <c r="E1835" s="7" t="n">
        <v>224</v>
      </c>
      <c r="F1835" s="7" t="n">
        <v>0</v>
      </c>
      <c r="G1835" s="7" t="n">
        <v>65533</v>
      </c>
      <c r="H1835" s="7" t="n">
        <v>259</v>
      </c>
      <c r="I1835" s="7" t="s">
        <v>18</v>
      </c>
      <c r="J1835" s="7" t="n">
        <v>-24.5709991455078</v>
      </c>
      <c r="K1835" s="7" t="n">
        <v>10</v>
      </c>
      <c r="L1835" s="7" t="n">
        <v>-151.27799987793</v>
      </c>
      <c r="M1835" s="7" t="n">
        <v>0</v>
      </c>
      <c r="N1835" s="7" t="n">
        <v>0</v>
      </c>
      <c r="O1835" s="7" t="n">
        <v>0</v>
      </c>
      <c r="P1835" s="7" t="n">
        <v>1</v>
      </c>
      <c r="Q1835" s="7" t="n">
        <v>1</v>
      </c>
      <c r="R1835" s="7" t="n">
        <v>1</v>
      </c>
      <c r="S1835" s="7" t="n">
        <v>100</v>
      </c>
    </row>
    <row r="1836" spans="1:19">
      <c r="A1836" t="s">
        <v>4</v>
      </c>
      <c r="B1836" s="4" t="s">
        <v>5</v>
      </c>
      <c r="C1836" s="4" t="s">
        <v>12</v>
      </c>
      <c r="D1836" s="4" t="s">
        <v>10</v>
      </c>
      <c r="E1836" s="4" t="s">
        <v>29</v>
      </c>
      <c r="F1836" s="4" t="s">
        <v>10</v>
      </c>
      <c r="G1836" s="4" t="s">
        <v>9</v>
      </c>
      <c r="H1836" s="4" t="s">
        <v>9</v>
      </c>
      <c r="I1836" s="4" t="s">
        <v>10</v>
      </c>
      <c r="J1836" s="4" t="s">
        <v>10</v>
      </c>
      <c r="K1836" s="4" t="s">
        <v>9</v>
      </c>
      <c r="L1836" s="4" t="s">
        <v>9</v>
      </c>
      <c r="M1836" s="4" t="s">
        <v>9</v>
      </c>
      <c r="N1836" s="4" t="s">
        <v>9</v>
      </c>
      <c r="O1836" s="4" t="s">
        <v>6</v>
      </c>
    </row>
    <row r="1837" spans="1:19">
      <c r="A1837" t="n">
        <v>18155</v>
      </c>
      <c r="B1837" s="11" t="n">
        <v>50</v>
      </c>
      <c r="C1837" s="7" t="n">
        <v>0</v>
      </c>
      <c r="D1837" s="7" t="n">
        <v>4559</v>
      </c>
      <c r="E1837" s="7" t="n">
        <v>0.5</v>
      </c>
      <c r="F1837" s="7" t="n">
        <v>0</v>
      </c>
      <c r="G1837" s="7" t="n">
        <v>0</v>
      </c>
      <c r="H1837" s="7" t="n">
        <v>-1069547520</v>
      </c>
      <c r="I1837" s="7" t="n">
        <v>0</v>
      </c>
      <c r="J1837" s="7" t="n">
        <v>65533</v>
      </c>
      <c r="K1837" s="7" t="n">
        <v>0</v>
      </c>
      <c r="L1837" s="7" t="n">
        <v>0</v>
      </c>
      <c r="M1837" s="7" t="n">
        <v>0</v>
      </c>
      <c r="N1837" s="7" t="n">
        <v>0</v>
      </c>
      <c r="O1837" s="7" t="s">
        <v>18</v>
      </c>
    </row>
    <row r="1838" spans="1:19">
      <c r="A1838" t="s">
        <v>4</v>
      </c>
      <c r="B1838" s="4" t="s">
        <v>5</v>
      </c>
      <c r="C1838" s="4" t="s">
        <v>10</v>
      </c>
    </row>
    <row r="1839" spans="1:19">
      <c r="A1839" t="n">
        <v>18194</v>
      </c>
      <c r="B1839" s="37" t="n">
        <v>16</v>
      </c>
      <c r="C1839" s="7" t="n">
        <v>100</v>
      </c>
    </row>
    <row r="1840" spans="1:19">
      <c r="A1840" t="s">
        <v>4</v>
      </c>
      <c r="B1840" s="4" t="s">
        <v>5</v>
      </c>
      <c r="C1840" s="4" t="s">
        <v>6</v>
      </c>
      <c r="D1840" s="4" t="s">
        <v>6</v>
      </c>
    </row>
    <row r="1841" spans="1:19">
      <c r="A1841" t="n">
        <v>18197</v>
      </c>
      <c r="B1841" s="38" t="n">
        <v>70</v>
      </c>
      <c r="C1841" s="7" t="s">
        <v>181</v>
      </c>
      <c r="D1841" s="7" t="s">
        <v>141</v>
      </c>
    </row>
    <row r="1842" spans="1:19">
      <c r="A1842" t="s">
        <v>4</v>
      </c>
      <c r="B1842" s="4" t="s">
        <v>5</v>
      </c>
      <c r="C1842" s="4" t="s">
        <v>12</v>
      </c>
      <c r="D1842" s="4" t="s">
        <v>10</v>
      </c>
      <c r="E1842" s="4" t="s">
        <v>10</v>
      </c>
      <c r="F1842" s="4" t="s">
        <v>10</v>
      </c>
      <c r="G1842" s="4" t="s">
        <v>10</v>
      </c>
      <c r="H1842" s="4" t="s">
        <v>10</v>
      </c>
      <c r="I1842" s="4" t="s">
        <v>6</v>
      </c>
      <c r="J1842" s="4" t="s">
        <v>29</v>
      </c>
      <c r="K1842" s="4" t="s">
        <v>29</v>
      </c>
      <c r="L1842" s="4" t="s">
        <v>29</v>
      </c>
      <c r="M1842" s="4" t="s">
        <v>9</v>
      </c>
      <c r="N1842" s="4" t="s">
        <v>9</v>
      </c>
      <c r="O1842" s="4" t="s">
        <v>29</v>
      </c>
      <c r="P1842" s="4" t="s">
        <v>29</v>
      </c>
      <c r="Q1842" s="4" t="s">
        <v>29</v>
      </c>
      <c r="R1842" s="4" t="s">
        <v>29</v>
      </c>
      <c r="S1842" s="4" t="s">
        <v>12</v>
      </c>
    </row>
    <row r="1843" spans="1:19">
      <c r="A1843" t="n">
        <v>18213</v>
      </c>
      <c r="B1843" s="9" t="n">
        <v>39</v>
      </c>
      <c r="C1843" s="7" t="n">
        <v>12</v>
      </c>
      <c r="D1843" s="7" t="n">
        <v>65533</v>
      </c>
      <c r="E1843" s="7" t="n">
        <v>224</v>
      </c>
      <c r="F1843" s="7" t="n">
        <v>0</v>
      </c>
      <c r="G1843" s="7" t="n">
        <v>65533</v>
      </c>
      <c r="H1843" s="7" t="n">
        <v>259</v>
      </c>
      <c r="I1843" s="7" t="s">
        <v>18</v>
      </c>
      <c r="J1843" s="7" t="n">
        <v>-15.4200000762939</v>
      </c>
      <c r="K1843" s="7" t="n">
        <v>10</v>
      </c>
      <c r="L1843" s="7" t="n">
        <v>-151.27099609375</v>
      </c>
      <c r="M1843" s="7" t="n">
        <v>0</v>
      </c>
      <c r="N1843" s="7" t="n">
        <v>0</v>
      </c>
      <c r="O1843" s="7" t="n">
        <v>0</v>
      </c>
      <c r="P1843" s="7" t="n">
        <v>1</v>
      </c>
      <c r="Q1843" s="7" t="n">
        <v>1</v>
      </c>
      <c r="R1843" s="7" t="n">
        <v>1</v>
      </c>
      <c r="S1843" s="7" t="n">
        <v>100</v>
      </c>
    </row>
    <row r="1844" spans="1:19">
      <c r="A1844" t="s">
        <v>4</v>
      </c>
      <c r="B1844" s="4" t="s">
        <v>5</v>
      </c>
      <c r="C1844" s="4" t="s">
        <v>10</v>
      </c>
    </row>
    <row r="1845" spans="1:19">
      <c r="A1845" t="n">
        <v>18263</v>
      </c>
      <c r="B1845" s="37" t="n">
        <v>16</v>
      </c>
      <c r="C1845" s="7" t="n">
        <v>100</v>
      </c>
    </row>
    <row r="1846" spans="1:19">
      <c r="A1846" t="s">
        <v>4</v>
      </c>
      <c r="B1846" s="4" t="s">
        <v>5</v>
      </c>
      <c r="C1846" s="4" t="s">
        <v>12</v>
      </c>
      <c r="D1846" s="4" t="s">
        <v>10</v>
      </c>
      <c r="E1846" s="4" t="s">
        <v>10</v>
      </c>
    </row>
    <row r="1847" spans="1:19">
      <c r="A1847" t="n">
        <v>18266</v>
      </c>
      <c r="B1847" s="11" t="n">
        <v>50</v>
      </c>
      <c r="C1847" s="7" t="n">
        <v>1</v>
      </c>
      <c r="D1847" s="7" t="n">
        <v>4559</v>
      </c>
      <c r="E1847" s="7" t="n">
        <v>2000</v>
      </c>
    </row>
    <row r="1848" spans="1:19">
      <c r="A1848" t="s">
        <v>4</v>
      </c>
      <c r="B1848" s="4" t="s">
        <v>5</v>
      </c>
      <c r="C1848" s="4" t="s">
        <v>12</v>
      </c>
      <c r="D1848" s="4" t="s">
        <v>10</v>
      </c>
      <c r="E1848" s="4" t="s">
        <v>6</v>
      </c>
      <c r="F1848" s="4" t="s">
        <v>6</v>
      </c>
      <c r="G1848" s="4" t="s">
        <v>12</v>
      </c>
    </row>
    <row r="1849" spans="1:19">
      <c r="A1849" t="n">
        <v>18272</v>
      </c>
      <c r="B1849" s="48" t="n">
        <v>32</v>
      </c>
      <c r="C1849" s="7" t="n">
        <v>0</v>
      </c>
      <c r="D1849" s="7" t="n">
        <v>65533</v>
      </c>
      <c r="E1849" s="7" t="s">
        <v>137</v>
      </c>
      <c r="F1849" s="7" t="s">
        <v>182</v>
      </c>
      <c r="G1849" s="7" t="n">
        <v>1</v>
      </c>
    </row>
    <row r="1850" spans="1:19">
      <c r="A1850" t="s">
        <v>4</v>
      </c>
      <c r="B1850" s="4" t="s">
        <v>5</v>
      </c>
      <c r="C1850" s="4" t="s">
        <v>88</v>
      </c>
    </row>
    <row r="1851" spans="1:19">
      <c r="A1851" t="n">
        <v>18292</v>
      </c>
      <c r="B1851" s="23" t="n">
        <v>3</v>
      </c>
      <c r="C1851" s="16" t="n">
        <f t="normal" ca="1">A1951</f>
        <v>0</v>
      </c>
    </row>
    <row r="1852" spans="1:19">
      <c r="A1852" t="s">
        <v>4</v>
      </c>
      <c r="B1852" s="4" t="s">
        <v>5</v>
      </c>
      <c r="C1852" s="4" t="s">
        <v>12</v>
      </c>
      <c r="D1852" s="4" t="s">
        <v>10</v>
      </c>
      <c r="E1852" s="4" t="s">
        <v>6</v>
      </c>
      <c r="F1852" s="4" t="s">
        <v>6</v>
      </c>
      <c r="G1852" s="4" t="s">
        <v>12</v>
      </c>
    </row>
    <row r="1853" spans="1:19">
      <c r="A1853" t="n">
        <v>18297</v>
      </c>
      <c r="B1853" s="48" t="n">
        <v>32</v>
      </c>
      <c r="C1853" s="7" t="n">
        <v>1</v>
      </c>
      <c r="D1853" s="7" t="n">
        <v>65533</v>
      </c>
      <c r="E1853" s="7" t="s">
        <v>169</v>
      </c>
      <c r="F1853" s="7" t="s">
        <v>183</v>
      </c>
      <c r="G1853" s="7" t="n">
        <v>4</v>
      </c>
    </row>
    <row r="1854" spans="1:19">
      <c r="A1854" t="s">
        <v>4</v>
      </c>
      <c r="B1854" s="4" t="s">
        <v>5</v>
      </c>
      <c r="C1854" s="4" t="s">
        <v>6</v>
      </c>
      <c r="D1854" s="4" t="s">
        <v>6</v>
      </c>
    </row>
    <row r="1855" spans="1:19">
      <c r="A1855" t="n">
        <v>18311</v>
      </c>
      <c r="B1855" s="38" t="n">
        <v>70</v>
      </c>
      <c r="C1855" s="7" t="s">
        <v>184</v>
      </c>
      <c r="D1855" s="7" t="s">
        <v>141</v>
      </c>
    </row>
    <row r="1856" spans="1:19">
      <c r="A1856" t="s">
        <v>4</v>
      </c>
      <c r="B1856" s="4" t="s">
        <v>5</v>
      </c>
      <c r="C1856" s="4" t="s">
        <v>12</v>
      </c>
      <c r="D1856" s="4" t="s">
        <v>10</v>
      </c>
      <c r="E1856" s="4" t="s">
        <v>10</v>
      </c>
      <c r="F1856" s="4" t="s">
        <v>10</v>
      </c>
      <c r="G1856" s="4" t="s">
        <v>10</v>
      </c>
      <c r="H1856" s="4" t="s">
        <v>10</v>
      </c>
      <c r="I1856" s="4" t="s">
        <v>6</v>
      </c>
      <c r="J1856" s="4" t="s">
        <v>29</v>
      </c>
      <c r="K1856" s="4" t="s">
        <v>29</v>
      </c>
      <c r="L1856" s="4" t="s">
        <v>29</v>
      </c>
      <c r="M1856" s="4" t="s">
        <v>9</v>
      </c>
      <c r="N1856" s="4" t="s">
        <v>9</v>
      </c>
      <c r="O1856" s="4" t="s">
        <v>29</v>
      </c>
      <c r="P1856" s="4" t="s">
        <v>29</v>
      </c>
      <c r="Q1856" s="4" t="s">
        <v>29</v>
      </c>
      <c r="R1856" s="4" t="s">
        <v>29</v>
      </c>
      <c r="S1856" s="4" t="s">
        <v>12</v>
      </c>
    </row>
    <row r="1857" spans="1:19">
      <c r="A1857" t="n">
        <v>18327</v>
      </c>
      <c r="B1857" s="9" t="n">
        <v>39</v>
      </c>
      <c r="C1857" s="7" t="n">
        <v>12</v>
      </c>
      <c r="D1857" s="7" t="n">
        <v>65533</v>
      </c>
      <c r="E1857" s="7" t="n">
        <v>224</v>
      </c>
      <c r="F1857" s="7" t="n">
        <v>0</v>
      </c>
      <c r="G1857" s="7" t="n">
        <v>65533</v>
      </c>
      <c r="H1857" s="7" t="n">
        <v>259</v>
      </c>
      <c r="I1857" s="7" t="s">
        <v>18</v>
      </c>
      <c r="J1857" s="7" t="n">
        <v>-20</v>
      </c>
      <c r="K1857" s="7" t="n">
        <v>10</v>
      </c>
      <c r="L1857" s="7" t="n">
        <v>-143.341003417969</v>
      </c>
      <c r="M1857" s="7" t="n">
        <v>0</v>
      </c>
      <c r="N1857" s="7" t="n">
        <v>0</v>
      </c>
      <c r="O1857" s="7" t="n">
        <v>0</v>
      </c>
      <c r="P1857" s="7" t="n">
        <v>1</v>
      </c>
      <c r="Q1857" s="7" t="n">
        <v>1</v>
      </c>
      <c r="R1857" s="7" t="n">
        <v>1</v>
      </c>
      <c r="S1857" s="7" t="n">
        <v>100</v>
      </c>
    </row>
    <row r="1858" spans="1:19">
      <c r="A1858" t="s">
        <v>4</v>
      </c>
      <c r="B1858" s="4" t="s">
        <v>5</v>
      </c>
      <c r="C1858" s="4" t="s">
        <v>12</v>
      </c>
      <c r="D1858" s="4" t="s">
        <v>10</v>
      </c>
      <c r="E1858" s="4" t="s">
        <v>29</v>
      </c>
      <c r="F1858" s="4" t="s">
        <v>10</v>
      </c>
      <c r="G1858" s="4" t="s">
        <v>9</v>
      </c>
      <c r="H1858" s="4" t="s">
        <v>9</v>
      </c>
      <c r="I1858" s="4" t="s">
        <v>10</v>
      </c>
      <c r="J1858" s="4" t="s">
        <v>10</v>
      </c>
      <c r="K1858" s="4" t="s">
        <v>9</v>
      </c>
      <c r="L1858" s="4" t="s">
        <v>9</v>
      </c>
      <c r="M1858" s="4" t="s">
        <v>9</v>
      </c>
      <c r="N1858" s="4" t="s">
        <v>9</v>
      </c>
      <c r="O1858" s="4" t="s">
        <v>6</v>
      </c>
    </row>
    <row r="1859" spans="1:19">
      <c r="A1859" t="n">
        <v>18377</v>
      </c>
      <c r="B1859" s="11" t="n">
        <v>50</v>
      </c>
      <c r="C1859" s="7" t="n">
        <v>0</v>
      </c>
      <c r="D1859" s="7" t="n">
        <v>4559</v>
      </c>
      <c r="E1859" s="7" t="n">
        <v>0.800000011920929</v>
      </c>
      <c r="F1859" s="7" t="n">
        <v>0</v>
      </c>
      <c r="G1859" s="7" t="n">
        <v>0</v>
      </c>
      <c r="H1859" s="7" t="n">
        <v>-1069547520</v>
      </c>
      <c r="I1859" s="7" t="n">
        <v>0</v>
      </c>
      <c r="J1859" s="7" t="n">
        <v>65533</v>
      </c>
      <c r="K1859" s="7" t="n">
        <v>0</v>
      </c>
      <c r="L1859" s="7" t="n">
        <v>0</v>
      </c>
      <c r="M1859" s="7" t="n">
        <v>0</v>
      </c>
      <c r="N1859" s="7" t="n">
        <v>0</v>
      </c>
      <c r="O1859" s="7" t="s">
        <v>18</v>
      </c>
    </row>
    <row r="1860" spans="1:19">
      <c r="A1860" t="s">
        <v>4</v>
      </c>
      <c r="B1860" s="4" t="s">
        <v>5</v>
      </c>
      <c r="C1860" s="4" t="s">
        <v>10</v>
      </c>
    </row>
    <row r="1861" spans="1:19">
      <c r="A1861" t="n">
        <v>18416</v>
      </c>
      <c r="B1861" s="37" t="n">
        <v>16</v>
      </c>
      <c r="C1861" s="7" t="n">
        <v>500</v>
      </c>
    </row>
    <row r="1862" spans="1:19">
      <c r="A1862" t="s">
        <v>4</v>
      </c>
      <c r="B1862" s="4" t="s">
        <v>5</v>
      </c>
      <c r="C1862" s="4" t="s">
        <v>6</v>
      </c>
      <c r="D1862" s="4" t="s">
        <v>6</v>
      </c>
    </row>
    <row r="1863" spans="1:19">
      <c r="A1863" t="n">
        <v>18419</v>
      </c>
      <c r="B1863" s="38" t="n">
        <v>70</v>
      </c>
      <c r="C1863" s="7" t="s">
        <v>185</v>
      </c>
      <c r="D1863" s="7" t="s">
        <v>141</v>
      </c>
    </row>
    <row r="1864" spans="1:19">
      <c r="A1864" t="s">
        <v>4</v>
      </c>
      <c r="B1864" s="4" t="s">
        <v>5</v>
      </c>
      <c r="C1864" s="4" t="s">
        <v>12</v>
      </c>
      <c r="D1864" s="4" t="s">
        <v>10</v>
      </c>
      <c r="E1864" s="4" t="s">
        <v>10</v>
      </c>
      <c r="F1864" s="4" t="s">
        <v>10</v>
      </c>
      <c r="G1864" s="4" t="s">
        <v>10</v>
      </c>
      <c r="H1864" s="4" t="s">
        <v>10</v>
      </c>
      <c r="I1864" s="4" t="s">
        <v>6</v>
      </c>
      <c r="J1864" s="4" t="s">
        <v>29</v>
      </c>
      <c r="K1864" s="4" t="s">
        <v>29</v>
      </c>
      <c r="L1864" s="4" t="s">
        <v>29</v>
      </c>
      <c r="M1864" s="4" t="s">
        <v>9</v>
      </c>
      <c r="N1864" s="4" t="s">
        <v>9</v>
      </c>
      <c r="O1864" s="4" t="s">
        <v>29</v>
      </c>
      <c r="P1864" s="4" t="s">
        <v>29</v>
      </c>
      <c r="Q1864" s="4" t="s">
        <v>29</v>
      </c>
      <c r="R1864" s="4" t="s">
        <v>29</v>
      </c>
      <c r="S1864" s="4" t="s">
        <v>12</v>
      </c>
    </row>
    <row r="1865" spans="1:19">
      <c r="A1865" t="n">
        <v>18435</v>
      </c>
      <c r="B1865" s="9" t="n">
        <v>39</v>
      </c>
      <c r="C1865" s="7" t="n">
        <v>12</v>
      </c>
      <c r="D1865" s="7" t="n">
        <v>65533</v>
      </c>
      <c r="E1865" s="7" t="n">
        <v>224</v>
      </c>
      <c r="F1865" s="7" t="n">
        <v>0</v>
      </c>
      <c r="G1865" s="7" t="n">
        <v>65533</v>
      </c>
      <c r="H1865" s="7" t="n">
        <v>259</v>
      </c>
      <c r="I1865" s="7" t="s">
        <v>18</v>
      </c>
      <c r="J1865" s="7" t="n">
        <v>-20</v>
      </c>
      <c r="K1865" s="7" t="n">
        <v>10</v>
      </c>
      <c r="L1865" s="7" t="n">
        <v>-156.587997436523</v>
      </c>
      <c r="M1865" s="7" t="n">
        <v>0</v>
      </c>
      <c r="N1865" s="7" t="n">
        <v>0</v>
      </c>
      <c r="O1865" s="7" t="n">
        <v>0</v>
      </c>
      <c r="P1865" s="7" t="n">
        <v>1</v>
      </c>
      <c r="Q1865" s="7" t="n">
        <v>1</v>
      </c>
      <c r="R1865" s="7" t="n">
        <v>1</v>
      </c>
      <c r="S1865" s="7" t="n">
        <v>100</v>
      </c>
    </row>
    <row r="1866" spans="1:19">
      <c r="A1866" t="s">
        <v>4</v>
      </c>
      <c r="B1866" s="4" t="s">
        <v>5</v>
      </c>
      <c r="C1866" s="4" t="s">
        <v>12</v>
      </c>
      <c r="D1866" s="4" t="s">
        <v>10</v>
      </c>
      <c r="E1866" s="4" t="s">
        <v>29</v>
      </c>
      <c r="F1866" s="4" t="s">
        <v>10</v>
      </c>
      <c r="G1866" s="4" t="s">
        <v>9</v>
      </c>
      <c r="H1866" s="4" t="s">
        <v>9</v>
      </c>
      <c r="I1866" s="4" t="s">
        <v>10</v>
      </c>
      <c r="J1866" s="4" t="s">
        <v>10</v>
      </c>
      <c r="K1866" s="4" t="s">
        <v>9</v>
      </c>
      <c r="L1866" s="4" t="s">
        <v>9</v>
      </c>
      <c r="M1866" s="4" t="s">
        <v>9</v>
      </c>
      <c r="N1866" s="4" t="s">
        <v>9</v>
      </c>
      <c r="O1866" s="4" t="s">
        <v>6</v>
      </c>
    </row>
    <row r="1867" spans="1:19">
      <c r="A1867" t="n">
        <v>18485</v>
      </c>
      <c r="B1867" s="11" t="n">
        <v>50</v>
      </c>
      <c r="C1867" s="7" t="n">
        <v>0</v>
      </c>
      <c r="D1867" s="7" t="n">
        <v>4559</v>
      </c>
      <c r="E1867" s="7" t="n">
        <v>0.600000023841858</v>
      </c>
      <c r="F1867" s="7" t="n">
        <v>0</v>
      </c>
      <c r="G1867" s="7" t="n">
        <v>0</v>
      </c>
      <c r="H1867" s="7" t="n">
        <v>-1069547520</v>
      </c>
      <c r="I1867" s="7" t="n">
        <v>0</v>
      </c>
      <c r="J1867" s="7" t="n">
        <v>65533</v>
      </c>
      <c r="K1867" s="7" t="n">
        <v>0</v>
      </c>
      <c r="L1867" s="7" t="n">
        <v>0</v>
      </c>
      <c r="M1867" s="7" t="n">
        <v>0</v>
      </c>
      <c r="N1867" s="7" t="n">
        <v>0</v>
      </c>
      <c r="O1867" s="7" t="s">
        <v>18</v>
      </c>
    </row>
    <row r="1868" spans="1:19">
      <c r="A1868" t="s">
        <v>4</v>
      </c>
      <c r="B1868" s="4" t="s">
        <v>5</v>
      </c>
      <c r="C1868" s="4" t="s">
        <v>10</v>
      </c>
    </row>
    <row r="1869" spans="1:19">
      <c r="A1869" t="n">
        <v>18524</v>
      </c>
      <c r="B1869" s="37" t="n">
        <v>16</v>
      </c>
      <c r="C1869" s="7" t="n">
        <v>400</v>
      </c>
    </row>
    <row r="1870" spans="1:19">
      <c r="A1870" t="s">
        <v>4</v>
      </c>
      <c r="B1870" s="4" t="s">
        <v>5</v>
      </c>
      <c r="C1870" s="4" t="s">
        <v>6</v>
      </c>
      <c r="D1870" s="4" t="s">
        <v>6</v>
      </c>
    </row>
    <row r="1871" spans="1:19">
      <c r="A1871" t="n">
        <v>18527</v>
      </c>
      <c r="B1871" s="38" t="n">
        <v>70</v>
      </c>
      <c r="C1871" s="7" t="s">
        <v>186</v>
      </c>
      <c r="D1871" s="7" t="s">
        <v>141</v>
      </c>
    </row>
    <row r="1872" spans="1:19">
      <c r="A1872" t="s">
        <v>4</v>
      </c>
      <c r="B1872" s="4" t="s">
        <v>5</v>
      </c>
      <c r="C1872" s="4" t="s">
        <v>12</v>
      </c>
      <c r="D1872" s="4" t="s">
        <v>10</v>
      </c>
      <c r="E1872" s="4" t="s">
        <v>10</v>
      </c>
      <c r="F1872" s="4" t="s">
        <v>10</v>
      </c>
      <c r="G1872" s="4" t="s">
        <v>10</v>
      </c>
      <c r="H1872" s="4" t="s">
        <v>10</v>
      </c>
      <c r="I1872" s="4" t="s">
        <v>6</v>
      </c>
      <c r="J1872" s="4" t="s">
        <v>29</v>
      </c>
      <c r="K1872" s="4" t="s">
        <v>29</v>
      </c>
      <c r="L1872" s="4" t="s">
        <v>29</v>
      </c>
      <c r="M1872" s="4" t="s">
        <v>9</v>
      </c>
      <c r="N1872" s="4" t="s">
        <v>9</v>
      </c>
      <c r="O1872" s="4" t="s">
        <v>29</v>
      </c>
      <c r="P1872" s="4" t="s">
        <v>29</v>
      </c>
      <c r="Q1872" s="4" t="s">
        <v>29</v>
      </c>
      <c r="R1872" s="4" t="s">
        <v>29</v>
      </c>
      <c r="S1872" s="4" t="s">
        <v>12</v>
      </c>
    </row>
    <row r="1873" spans="1:19">
      <c r="A1873" t="n">
        <v>18543</v>
      </c>
      <c r="B1873" s="9" t="n">
        <v>39</v>
      </c>
      <c r="C1873" s="7" t="n">
        <v>12</v>
      </c>
      <c r="D1873" s="7" t="n">
        <v>65533</v>
      </c>
      <c r="E1873" s="7" t="n">
        <v>224</v>
      </c>
      <c r="F1873" s="7" t="n">
        <v>0</v>
      </c>
      <c r="G1873" s="7" t="n">
        <v>65533</v>
      </c>
      <c r="H1873" s="7" t="n">
        <v>259</v>
      </c>
      <c r="I1873" s="7" t="s">
        <v>18</v>
      </c>
      <c r="J1873" s="7" t="n">
        <v>-22.2789993286133</v>
      </c>
      <c r="K1873" s="7" t="n">
        <v>10</v>
      </c>
      <c r="L1873" s="7" t="n">
        <v>-144.658996582031</v>
      </c>
      <c r="M1873" s="7" t="n">
        <v>0</v>
      </c>
      <c r="N1873" s="7" t="n">
        <v>0</v>
      </c>
      <c r="O1873" s="7" t="n">
        <v>0</v>
      </c>
      <c r="P1873" s="7" t="n">
        <v>1</v>
      </c>
      <c r="Q1873" s="7" t="n">
        <v>1</v>
      </c>
      <c r="R1873" s="7" t="n">
        <v>1</v>
      </c>
      <c r="S1873" s="7" t="n">
        <v>100</v>
      </c>
    </row>
    <row r="1874" spans="1:19">
      <c r="A1874" t="s">
        <v>4</v>
      </c>
      <c r="B1874" s="4" t="s">
        <v>5</v>
      </c>
      <c r="C1874" s="4" t="s">
        <v>12</v>
      </c>
      <c r="D1874" s="4" t="s">
        <v>10</v>
      </c>
      <c r="E1874" s="4" t="s">
        <v>29</v>
      </c>
      <c r="F1874" s="4" t="s">
        <v>10</v>
      </c>
      <c r="G1874" s="4" t="s">
        <v>9</v>
      </c>
      <c r="H1874" s="4" t="s">
        <v>9</v>
      </c>
      <c r="I1874" s="4" t="s">
        <v>10</v>
      </c>
      <c r="J1874" s="4" t="s">
        <v>10</v>
      </c>
      <c r="K1874" s="4" t="s">
        <v>9</v>
      </c>
      <c r="L1874" s="4" t="s">
        <v>9</v>
      </c>
      <c r="M1874" s="4" t="s">
        <v>9</v>
      </c>
      <c r="N1874" s="4" t="s">
        <v>9</v>
      </c>
      <c r="O1874" s="4" t="s">
        <v>6</v>
      </c>
    </row>
    <row r="1875" spans="1:19">
      <c r="A1875" t="n">
        <v>18593</v>
      </c>
      <c r="B1875" s="11" t="n">
        <v>50</v>
      </c>
      <c r="C1875" s="7" t="n">
        <v>0</v>
      </c>
      <c r="D1875" s="7" t="n">
        <v>4559</v>
      </c>
      <c r="E1875" s="7" t="n">
        <v>0.600000023841858</v>
      </c>
      <c r="F1875" s="7" t="n">
        <v>0</v>
      </c>
      <c r="G1875" s="7" t="n">
        <v>0</v>
      </c>
      <c r="H1875" s="7" t="n">
        <v>-1069547520</v>
      </c>
      <c r="I1875" s="7" t="n">
        <v>0</v>
      </c>
      <c r="J1875" s="7" t="n">
        <v>65533</v>
      </c>
      <c r="K1875" s="7" t="n">
        <v>0</v>
      </c>
      <c r="L1875" s="7" t="n">
        <v>0</v>
      </c>
      <c r="M1875" s="7" t="n">
        <v>0</v>
      </c>
      <c r="N1875" s="7" t="n">
        <v>0</v>
      </c>
      <c r="O1875" s="7" t="s">
        <v>18</v>
      </c>
    </row>
    <row r="1876" spans="1:19">
      <c r="A1876" t="s">
        <v>4</v>
      </c>
      <c r="B1876" s="4" t="s">
        <v>5</v>
      </c>
      <c r="C1876" s="4" t="s">
        <v>10</v>
      </c>
    </row>
    <row r="1877" spans="1:19">
      <c r="A1877" t="n">
        <v>18632</v>
      </c>
      <c r="B1877" s="37" t="n">
        <v>16</v>
      </c>
      <c r="C1877" s="7" t="n">
        <v>300</v>
      </c>
    </row>
    <row r="1878" spans="1:19">
      <c r="A1878" t="s">
        <v>4</v>
      </c>
      <c r="B1878" s="4" t="s">
        <v>5</v>
      </c>
      <c r="C1878" s="4" t="s">
        <v>6</v>
      </c>
      <c r="D1878" s="4" t="s">
        <v>6</v>
      </c>
    </row>
    <row r="1879" spans="1:19">
      <c r="A1879" t="n">
        <v>18635</v>
      </c>
      <c r="B1879" s="38" t="n">
        <v>70</v>
      </c>
      <c r="C1879" s="7" t="s">
        <v>187</v>
      </c>
      <c r="D1879" s="7" t="s">
        <v>141</v>
      </c>
    </row>
    <row r="1880" spans="1:19">
      <c r="A1880" t="s">
        <v>4</v>
      </c>
      <c r="B1880" s="4" t="s">
        <v>5</v>
      </c>
      <c r="C1880" s="4" t="s">
        <v>12</v>
      </c>
      <c r="D1880" s="4" t="s">
        <v>10</v>
      </c>
      <c r="E1880" s="4" t="s">
        <v>10</v>
      </c>
      <c r="F1880" s="4" t="s">
        <v>10</v>
      </c>
      <c r="G1880" s="4" t="s">
        <v>10</v>
      </c>
      <c r="H1880" s="4" t="s">
        <v>10</v>
      </c>
      <c r="I1880" s="4" t="s">
        <v>6</v>
      </c>
      <c r="J1880" s="4" t="s">
        <v>29</v>
      </c>
      <c r="K1880" s="4" t="s">
        <v>29</v>
      </c>
      <c r="L1880" s="4" t="s">
        <v>29</v>
      </c>
      <c r="M1880" s="4" t="s">
        <v>9</v>
      </c>
      <c r="N1880" s="4" t="s">
        <v>9</v>
      </c>
      <c r="O1880" s="4" t="s">
        <v>29</v>
      </c>
      <c r="P1880" s="4" t="s">
        <v>29</v>
      </c>
      <c r="Q1880" s="4" t="s">
        <v>29</v>
      </c>
      <c r="R1880" s="4" t="s">
        <v>29</v>
      </c>
      <c r="S1880" s="4" t="s">
        <v>12</v>
      </c>
    </row>
    <row r="1881" spans="1:19">
      <c r="A1881" t="n">
        <v>18651</v>
      </c>
      <c r="B1881" s="9" t="n">
        <v>39</v>
      </c>
      <c r="C1881" s="7" t="n">
        <v>12</v>
      </c>
      <c r="D1881" s="7" t="n">
        <v>65533</v>
      </c>
      <c r="E1881" s="7" t="n">
        <v>224</v>
      </c>
      <c r="F1881" s="7" t="n">
        <v>0</v>
      </c>
      <c r="G1881" s="7" t="n">
        <v>65533</v>
      </c>
      <c r="H1881" s="7" t="n">
        <v>259</v>
      </c>
      <c r="I1881" s="7" t="s">
        <v>18</v>
      </c>
      <c r="J1881" s="7" t="n">
        <v>-17.7140007019043</v>
      </c>
      <c r="K1881" s="7" t="n">
        <v>10</v>
      </c>
      <c r="L1881" s="7" t="n">
        <v>-155.244995117188</v>
      </c>
      <c r="M1881" s="7" t="n">
        <v>0</v>
      </c>
      <c r="N1881" s="7" t="n">
        <v>0</v>
      </c>
      <c r="O1881" s="7" t="n">
        <v>0</v>
      </c>
      <c r="P1881" s="7" t="n">
        <v>1</v>
      </c>
      <c r="Q1881" s="7" t="n">
        <v>1</v>
      </c>
      <c r="R1881" s="7" t="n">
        <v>1</v>
      </c>
      <c r="S1881" s="7" t="n">
        <v>100</v>
      </c>
    </row>
    <row r="1882" spans="1:19">
      <c r="A1882" t="s">
        <v>4</v>
      </c>
      <c r="B1882" s="4" t="s">
        <v>5</v>
      </c>
      <c r="C1882" s="4" t="s">
        <v>12</v>
      </c>
      <c r="D1882" s="4" t="s">
        <v>10</v>
      </c>
      <c r="E1882" s="4" t="s">
        <v>29</v>
      </c>
      <c r="F1882" s="4" t="s">
        <v>10</v>
      </c>
      <c r="G1882" s="4" t="s">
        <v>9</v>
      </c>
      <c r="H1882" s="4" t="s">
        <v>9</v>
      </c>
      <c r="I1882" s="4" t="s">
        <v>10</v>
      </c>
      <c r="J1882" s="4" t="s">
        <v>10</v>
      </c>
      <c r="K1882" s="4" t="s">
        <v>9</v>
      </c>
      <c r="L1882" s="4" t="s">
        <v>9</v>
      </c>
      <c r="M1882" s="4" t="s">
        <v>9</v>
      </c>
      <c r="N1882" s="4" t="s">
        <v>9</v>
      </c>
      <c r="O1882" s="4" t="s">
        <v>6</v>
      </c>
    </row>
    <row r="1883" spans="1:19">
      <c r="A1883" t="n">
        <v>18701</v>
      </c>
      <c r="B1883" s="11" t="n">
        <v>50</v>
      </c>
      <c r="C1883" s="7" t="n">
        <v>0</v>
      </c>
      <c r="D1883" s="7" t="n">
        <v>4559</v>
      </c>
      <c r="E1883" s="7" t="n">
        <v>0.600000023841858</v>
      </c>
      <c r="F1883" s="7" t="n">
        <v>0</v>
      </c>
      <c r="G1883" s="7" t="n">
        <v>0</v>
      </c>
      <c r="H1883" s="7" t="n">
        <v>-1069547520</v>
      </c>
      <c r="I1883" s="7" t="n">
        <v>0</v>
      </c>
      <c r="J1883" s="7" t="n">
        <v>65533</v>
      </c>
      <c r="K1883" s="7" t="n">
        <v>0</v>
      </c>
      <c r="L1883" s="7" t="n">
        <v>0</v>
      </c>
      <c r="M1883" s="7" t="n">
        <v>0</v>
      </c>
      <c r="N1883" s="7" t="n">
        <v>0</v>
      </c>
      <c r="O1883" s="7" t="s">
        <v>18</v>
      </c>
    </row>
    <row r="1884" spans="1:19">
      <c r="A1884" t="s">
        <v>4</v>
      </c>
      <c r="B1884" s="4" t="s">
        <v>5</v>
      </c>
      <c r="C1884" s="4" t="s">
        <v>10</v>
      </c>
    </row>
    <row r="1885" spans="1:19">
      <c r="A1885" t="n">
        <v>18740</v>
      </c>
      <c r="B1885" s="37" t="n">
        <v>16</v>
      </c>
      <c r="C1885" s="7" t="n">
        <v>200</v>
      </c>
    </row>
    <row r="1886" spans="1:19">
      <c r="A1886" t="s">
        <v>4</v>
      </c>
      <c r="B1886" s="4" t="s">
        <v>5</v>
      </c>
      <c r="C1886" s="4" t="s">
        <v>6</v>
      </c>
      <c r="D1886" s="4" t="s">
        <v>6</v>
      </c>
    </row>
    <row r="1887" spans="1:19">
      <c r="A1887" t="n">
        <v>18743</v>
      </c>
      <c r="B1887" s="38" t="n">
        <v>70</v>
      </c>
      <c r="C1887" s="7" t="s">
        <v>188</v>
      </c>
      <c r="D1887" s="7" t="s">
        <v>141</v>
      </c>
    </row>
    <row r="1888" spans="1:19">
      <c r="A1888" t="s">
        <v>4</v>
      </c>
      <c r="B1888" s="4" t="s">
        <v>5</v>
      </c>
      <c r="C1888" s="4" t="s">
        <v>12</v>
      </c>
      <c r="D1888" s="4" t="s">
        <v>10</v>
      </c>
      <c r="E1888" s="4" t="s">
        <v>10</v>
      </c>
      <c r="F1888" s="4" t="s">
        <v>10</v>
      </c>
      <c r="G1888" s="4" t="s">
        <v>10</v>
      </c>
      <c r="H1888" s="4" t="s">
        <v>10</v>
      </c>
      <c r="I1888" s="4" t="s">
        <v>6</v>
      </c>
      <c r="J1888" s="4" t="s">
        <v>29</v>
      </c>
      <c r="K1888" s="4" t="s">
        <v>29</v>
      </c>
      <c r="L1888" s="4" t="s">
        <v>29</v>
      </c>
      <c r="M1888" s="4" t="s">
        <v>9</v>
      </c>
      <c r="N1888" s="4" t="s">
        <v>9</v>
      </c>
      <c r="O1888" s="4" t="s">
        <v>29</v>
      </c>
      <c r="P1888" s="4" t="s">
        <v>29</v>
      </c>
      <c r="Q1888" s="4" t="s">
        <v>29</v>
      </c>
      <c r="R1888" s="4" t="s">
        <v>29</v>
      </c>
      <c r="S1888" s="4" t="s">
        <v>12</v>
      </c>
    </row>
    <row r="1889" spans="1:19">
      <c r="A1889" t="n">
        <v>18759</v>
      </c>
      <c r="B1889" s="9" t="n">
        <v>39</v>
      </c>
      <c r="C1889" s="7" t="n">
        <v>12</v>
      </c>
      <c r="D1889" s="7" t="n">
        <v>65533</v>
      </c>
      <c r="E1889" s="7" t="n">
        <v>224</v>
      </c>
      <c r="F1889" s="7" t="n">
        <v>0</v>
      </c>
      <c r="G1889" s="7" t="n">
        <v>65533</v>
      </c>
      <c r="H1889" s="7" t="n">
        <v>259</v>
      </c>
      <c r="I1889" s="7" t="s">
        <v>18</v>
      </c>
      <c r="J1889" s="7" t="n">
        <v>-17.7140007019043</v>
      </c>
      <c r="K1889" s="7" t="n">
        <v>10</v>
      </c>
      <c r="L1889" s="7" t="n">
        <v>-144.658996582031</v>
      </c>
      <c r="M1889" s="7" t="n">
        <v>0</v>
      </c>
      <c r="N1889" s="7" t="n">
        <v>0</v>
      </c>
      <c r="O1889" s="7" t="n">
        <v>0</v>
      </c>
      <c r="P1889" s="7" t="n">
        <v>1</v>
      </c>
      <c r="Q1889" s="7" t="n">
        <v>1</v>
      </c>
      <c r="R1889" s="7" t="n">
        <v>1</v>
      </c>
      <c r="S1889" s="7" t="n">
        <v>100</v>
      </c>
    </row>
    <row r="1890" spans="1:19">
      <c r="A1890" t="s">
        <v>4</v>
      </c>
      <c r="B1890" s="4" t="s">
        <v>5</v>
      </c>
      <c r="C1890" s="4" t="s">
        <v>10</v>
      </c>
    </row>
    <row r="1891" spans="1:19">
      <c r="A1891" t="n">
        <v>18809</v>
      </c>
      <c r="B1891" s="37" t="n">
        <v>16</v>
      </c>
      <c r="C1891" s="7" t="n">
        <v>100</v>
      </c>
    </row>
    <row r="1892" spans="1:19">
      <c r="A1892" t="s">
        <v>4</v>
      </c>
      <c r="B1892" s="4" t="s">
        <v>5</v>
      </c>
      <c r="C1892" s="4" t="s">
        <v>6</v>
      </c>
      <c r="D1892" s="4" t="s">
        <v>6</v>
      </c>
    </row>
    <row r="1893" spans="1:19">
      <c r="A1893" t="n">
        <v>18812</v>
      </c>
      <c r="B1893" s="38" t="n">
        <v>70</v>
      </c>
      <c r="C1893" s="7" t="s">
        <v>189</v>
      </c>
      <c r="D1893" s="7" t="s">
        <v>141</v>
      </c>
    </row>
    <row r="1894" spans="1:19">
      <c r="A1894" t="s">
        <v>4</v>
      </c>
      <c r="B1894" s="4" t="s">
        <v>5</v>
      </c>
      <c r="C1894" s="4" t="s">
        <v>12</v>
      </c>
      <c r="D1894" s="4" t="s">
        <v>10</v>
      </c>
      <c r="E1894" s="4" t="s">
        <v>10</v>
      </c>
      <c r="F1894" s="4" t="s">
        <v>10</v>
      </c>
      <c r="G1894" s="4" t="s">
        <v>10</v>
      </c>
      <c r="H1894" s="4" t="s">
        <v>10</v>
      </c>
      <c r="I1894" s="4" t="s">
        <v>6</v>
      </c>
      <c r="J1894" s="4" t="s">
        <v>29</v>
      </c>
      <c r="K1894" s="4" t="s">
        <v>29</v>
      </c>
      <c r="L1894" s="4" t="s">
        <v>29</v>
      </c>
      <c r="M1894" s="4" t="s">
        <v>9</v>
      </c>
      <c r="N1894" s="4" t="s">
        <v>9</v>
      </c>
      <c r="O1894" s="4" t="s">
        <v>29</v>
      </c>
      <c r="P1894" s="4" t="s">
        <v>29</v>
      </c>
      <c r="Q1894" s="4" t="s">
        <v>29</v>
      </c>
      <c r="R1894" s="4" t="s">
        <v>29</v>
      </c>
      <c r="S1894" s="4" t="s">
        <v>12</v>
      </c>
    </row>
    <row r="1895" spans="1:19">
      <c r="A1895" t="n">
        <v>18828</v>
      </c>
      <c r="B1895" s="9" t="n">
        <v>39</v>
      </c>
      <c r="C1895" s="7" t="n">
        <v>12</v>
      </c>
      <c r="D1895" s="7" t="n">
        <v>65533</v>
      </c>
      <c r="E1895" s="7" t="n">
        <v>224</v>
      </c>
      <c r="F1895" s="7" t="n">
        <v>0</v>
      </c>
      <c r="G1895" s="7" t="n">
        <v>65533</v>
      </c>
      <c r="H1895" s="7" t="n">
        <v>259</v>
      </c>
      <c r="I1895" s="7" t="s">
        <v>18</v>
      </c>
      <c r="J1895" s="7" t="n">
        <v>-22.2789993286133</v>
      </c>
      <c r="K1895" s="7" t="n">
        <v>10</v>
      </c>
      <c r="L1895" s="7" t="n">
        <v>-155.257995605469</v>
      </c>
      <c r="M1895" s="7" t="n">
        <v>0</v>
      </c>
      <c r="N1895" s="7" t="n">
        <v>0</v>
      </c>
      <c r="O1895" s="7" t="n">
        <v>0</v>
      </c>
      <c r="P1895" s="7" t="n">
        <v>1</v>
      </c>
      <c r="Q1895" s="7" t="n">
        <v>1</v>
      </c>
      <c r="R1895" s="7" t="n">
        <v>1</v>
      </c>
      <c r="S1895" s="7" t="n">
        <v>100</v>
      </c>
    </row>
    <row r="1896" spans="1:19">
      <c r="A1896" t="s">
        <v>4</v>
      </c>
      <c r="B1896" s="4" t="s">
        <v>5</v>
      </c>
      <c r="C1896" s="4" t="s">
        <v>12</v>
      </c>
      <c r="D1896" s="4" t="s">
        <v>10</v>
      </c>
      <c r="E1896" s="4" t="s">
        <v>29</v>
      </c>
      <c r="F1896" s="4" t="s">
        <v>10</v>
      </c>
      <c r="G1896" s="4" t="s">
        <v>9</v>
      </c>
      <c r="H1896" s="4" t="s">
        <v>9</v>
      </c>
      <c r="I1896" s="4" t="s">
        <v>10</v>
      </c>
      <c r="J1896" s="4" t="s">
        <v>10</v>
      </c>
      <c r="K1896" s="4" t="s">
        <v>9</v>
      </c>
      <c r="L1896" s="4" t="s">
        <v>9</v>
      </c>
      <c r="M1896" s="4" t="s">
        <v>9</v>
      </c>
      <c r="N1896" s="4" t="s">
        <v>9</v>
      </c>
      <c r="O1896" s="4" t="s">
        <v>6</v>
      </c>
    </row>
    <row r="1897" spans="1:19">
      <c r="A1897" t="n">
        <v>18878</v>
      </c>
      <c r="B1897" s="11" t="n">
        <v>50</v>
      </c>
      <c r="C1897" s="7" t="n">
        <v>0</v>
      </c>
      <c r="D1897" s="7" t="n">
        <v>4559</v>
      </c>
      <c r="E1897" s="7" t="n">
        <v>0.600000023841858</v>
      </c>
      <c r="F1897" s="7" t="n">
        <v>0</v>
      </c>
      <c r="G1897" s="7" t="n">
        <v>0</v>
      </c>
      <c r="H1897" s="7" t="n">
        <v>-1069547520</v>
      </c>
      <c r="I1897" s="7" t="n">
        <v>0</v>
      </c>
      <c r="J1897" s="7" t="n">
        <v>65533</v>
      </c>
      <c r="K1897" s="7" t="n">
        <v>0</v>
      </c>
      <c r="L1897" s="7" t="n">
        <v>0</v>
      </c>
      <c r="M1897" s="7" t="n">
        <v>0</v>
      </c>
      <c r="N1897" s="7" t="n">
        <v>0</v>
      </c>
      <c r="O1897" s="7" t="s">
        <v>18</v>
      </c>
    </row>
    <row r="1898" spans="1:19">
      <c r="A1898" t="s">
        <v>4</v>
      </c>
      <c r="B1898" s="4" t="s">
        <v>5</v>
      </c>
      <c r="C1898" s="4" t="s">
        <v>10</v>
      </c>
    </row>
    <row r="1899" spans="1:19">
      <c r="A1899" t="n">
        <v>18917</v>
      </c>
      <c r="B1899" s="37" t="n">
        <v>16</v>
      </c>
      <c r="C1899" s="7" t="n">
        <v>100</v>
      </c>
    </row>
    <row r="1900" spans="1:19">
      <c r="A1900" t="s">
        <v>4</v>
      </c>
      <c r="B1900" s="4" t="s">
        <v>5</v>
      </c>
      <c r="C1900" s="4" t="s">
        <v>6</v>
      </c>
      <c r="D1900" s="4" t="s">
        <v>6</v>
      </c>
    </row>
    <row r="1901" spans="1:19">
      <c r="A1901" t="n">
        <v>18920</v>
      </c>
      <c r="B1901" s="38" t="n">
        <v>70</v>
      </c>
      <c r="C1901" s="7" t="s">
        <v>190</v>
      </c>
      <c r="D1901" s="7" t="s">
        <v>141</v>
      </c>
    </row>
    <row r="1902" spans="1:19">
      <c r="A1902" t="s">
        <v>4</v>
      </c>
      <c r="B1902" s="4" t="s">
        <v>5</v>
      </c>
      <c r="C1902" s="4" t="s">
        <v>12</v>
      </c>
      <c r="D1902" s="4" t="s">
        <v>10</v>
      </c>
      <c r="E1902" s="4" t="s">
        <v>10</v>
      </c>
      <c r="F1902" s="4" t="s">
        <v>10</v>
      </c>
      <c r="G1902" s="4" t="s">
        <v>10</v>
      </c>
      <c r="H1902" s="4" t="s">
        <v>10</v>
      </c>
      <c r="I1902" s="4" t="s">
        <v>6</v>
      </c>
      <c r="J1902" s="4" t="s">
        <v>29</v>
      </c>
      <c r="K1902" s="4" t="s">
        <v>29</v>
      </c>
      <c r="L1902" s="4" t="s">
        <v>29</v>
      </c>
      <c r="M1902" s="4" t="s">
        <v>9</v>
      </c>
      <c r="N1902" s="4" t="s">
        <v>9</v>
      </c>
      <c r="O1902" s="4" t="s">
        <v>29</v>
      </c>
      <c r="P1902" s="4" t="s">
        <v>29</v>
      </c>
      <c r="Q1902" s="4" t="s">
        <v>29</v>
      </c>
      <c r="R1902" s="4" t="s">
        <v>29</v>
      </c>
      <c r="S1902" s="4" t="s">
        <v>12</v>
      </c>
    </row>
    <row r="1903" spans="1:19">
      <c r="A1903" t="n">
        <v>18936</v>
      </c>
      <c r="B1903" s="9" t="n">
        <v>39</v>
      </c>
      <c r="C1903" s="7" t="n">
        <v>12</v>
      </c>
      <c r="D1903" s="7" t="n">
        <v>65533</v>
      </c>
      <c r="E1903" s="7" t="n">
        <v>224</v>
      </c>
      <c r="F1903" s="7" t="n">
        <v>0</v>
      </c>
      <c r="G1903" s="7" t="n">
        <v>65533</v>
      </c>
      <c r="H1903" s="7" t="n">
        <v>259</v>
      </c>
      <c r="I1903" s="7" t="s">
        <v>18</v>
      </c>
      <c r="J1903" s="7" t="n">
        <v>-20</v>
      </c>
      <c r="K1903" s="7" t="n">
        <v>10</v>
      </c>
      <c r="L1903" s="7" t="n">
        <v>-145.973999023438</v>
      </c>
      <c r="M1903" s="7" t="n">
        <v>0</v>
      </c>
      <c r="N1903" s="7" t="n">
        <v>0</v>
      </c>
      <c r="O1903" s="7" t="n">
        <v>0</v>
      </c>
      <c r="P1903" s="7" t="n">
        <v>1</v>
      </c>
      <c r="Q1903" s="7" t="n">
        <v>1</v>
      </c>
      <c r="R1903" s="7" t="n">
        <v>1</v>
      </c>
      <c r="S1903" s="7" t="n">
        <v>100</v>
      </c>
    </row>
    <row r="1904" spans="1:19">
      <c r="A1904" t="s">
        <v>4</v>
      </c>
      <c r="B1904" s="4" t="s">
        <v>5</v>
      </c>
      <c r="C1904" s="4" t="s">
        <v>10</v>
      </c>
    </row>
    <row r="1905" spans="1:19">
      <c r="A1905" t="n">
        <v>18986</v>
      </c>
      <c r="B1905" s="37" t="n">
        <v>16</v>
      </c>
      <c r="C1905" s="7" t="n">
        <v>100</v>
      </c>
    </row>
    <row r="1906" spans="1:19">
      <c r="A1906" t="s">
        <v>4</v>
      </c>
      <c r="B1906" s="4" t="s">
        <v>5</v>
      </c>
      <c r="C1906" s="4" t="s">
        <v>6</v>
      </c>
      <c r="D1906" s="4" t="s">
        <v>6</v>
      </c>
    </row>
    <row r="1907" spans="1:19">
      <c r="A1907" t="n">
        <v>18989</v>
      </c>
      <c r="B1907" s="38" t="n">
        <v>70</v>
      </c>
      <c r="C1907" s="7" t="s">
        <v>191</v>
      </c>
      <c r="D1907" s="7" t="s">
        <v>141</v>
      </c>
    </row>
    <row r="1908" spans="1:19">
      <c r="A1908" t="s">
        <v>4</v>
      </c>
      <c r="B1908" s="4" t="s">
        <v>5</v>
      </c>
      <c r="C1908" s="4" t="s">
        <v>12</v>
      </c>
      <c r="D1908" s="4" t="s">
        <v>10</v>
      </c>
      <c r="E1908" s="4" t="s">
        <v>10</v>
      </c>
      <c r="F1908" s="4" t="s">
        <v>10</v>
      </c>
      <c r="G1908" s="4" t="s">
        <v>10</v>
      </c>
      <c r="H1908" s="4" t="s">
        <v>10</v>
      </c>
      <c r="I1908" s="4" t="s">
        <v>6</v>
      </c>
      <c r="J1908" s="4" t="s">
        <v>29</v>
      </c>
      <c r="K1908" s="4" t="s">
        <v>29</v>
      </c>
      <c r="L1908" s="4" t="s">
        <v>29</v>
      </c>
      <c r="M1908" s="4" t="s">
        <v>9</v>
      </c>
      <c r="N1908" s="4" t="s">
        <v>9</v>
      </c>
      <c r="O1908" s="4" t="s">
        <v>29</v>
      </c>
      <c r="P1908" s="4" t="s">
        <v>29</v>
      </c>
      <c r="Q1908" s="4" t="s">
        <v>29</v>
      </c>
      <c r="R1908" s="4" t="s">
        <v>29</v>
      </c>
      <c r="S1908" s="4" t="s">
        <v>12</v>
      </c>
    </row>
    <row r="1909" spans="1:19">
      <c r="A1909" t="n">
        <v>19005</v>
      </c>
      <c r="B1909" s="9" t="n">
        <v>39</v>
      </c>
      <c r="C1909" s="7" t="n">
        <v>12</v>
      </c>
      <c r="D1909" s="7" t="n">
        <v>65533</v>
      </c>
      <c r="E1909" s="7" t="n">
        <v>224</v>
      </c>
      <c r="F1909" s="7" t="n">
        <v>0</v>
      </c>
      <c r="G1909" s="7" t="n">
        <v>65533</v>
      </c>
      <c r="H1909" s="7" t="n">
        <v>259</v>
      </c>
      <c r="I1909" s="7" t="s">
        <v>18</v>
      </c>
      <c r="J1909" s="7" t="n">
        <v>-15.4200000762939</v>
      </c>
      <c r="K1909" s="7" t="n">
        <v>10</v>
      </c>
      <c r="L1909" s="7" t="n">
        <v>-145.983993530273</v>
      </c>
      <c r="M1909" s="7" t="n">
        <v>0</v>
      </c>
      <c r="N1909" s="7" t="n">
        <v>0</v>
      </c>
      <c r="O1909" s="7" t="n">
        <v>0</v>
      </c>
      <c r="P1909" s="7" t="n">
        <v>1</v>
      </c>
      <c r="Q1909" s="7" t="n">
        <v>1</v>
      </c>
      <c r="R1909" s="7" t="n">
        <v>1</v>
      </c>
      <c r="S1909" s="7" t="n">
        <v>100</v>
      </c>
    </row>
    <row r="1910" spans="1:19">
      <c r="A1910" t="s">
        <v>4</v>
      </c>
      <c r="B1910" s="4" t="s">
        <v>5</v>
      </c>
      <c r="C1910" s="4" t="s">
        <v>10</v>
      </c>
    </row>
    <row r="1911" spans="1:19">
      <c r="A1911" t="n">
        <v>19055</v>
      </c>
      <c r="B1911" s="37" t="n">
        <v>16</v>
      </c>
      <c r="C1911" s="7" t="n">
        <v>100</v>
      </c>
    </row>
    <row r="1912" spans="1:19">
      <c r="A1912" t="s">
        <v>4</v>
      </c>
      <c r="B1912" s="4" t="s">
        <v>5</v>
      </c>
      <c r="C1912" s="4" t="s">
        <v>6</v>
      </c>
      <c r="D1912" s="4" t="s">
        <v>6</v>
      </c>
    </row>
    <row r="1913" spans="1:19">
      <c r="A1913" t="n">
        <v>19058</v>
      </c>
      <c r="B1913" s="38" t="n">
        <v>70</v>
      </c>
      <c r="C1913" s="7" t="s">
        <v>192</v>
      </c>
      <c r="D1913" s="7" t="s">
        <v>141</v>
      </c>
    </row>
    <row r="1914" spans="1:19">
      <c r="A1914" t="s">
        <v>4</v>
      </c>
      <c r="B1914" s="4" t="s">
        <v>5</v>
      </c>
      <c r="C1914" s="4" t="s">
        <v>12</v>
      </c>
      <c r="D1914" s="4" t="s">
        <v>10</v>
      </c>
      <c r="E1914" s="4" t="s">
        <v>10</v>
      </c>
      <c r="F1914" s="4" t="s">
        <v>10</v>
      </c>
      <c r="G1914" s="4" t="s">
        <v>10</v>
      </c>
      <c r="H1914" s="4" t="s">
        <v>10</v>
      </c>
      <c r="I1914" s="4" t="s">
        <v>6</v>
      </c>
      <c r="J1914" s="4" t="s">
        <v>29</v>
      </c>
      <c r="K1914" s="4" t="s">
        <v>29</v>
      </c>
      <c r="L1914" s="4" t="s">
        <v>29</v>
      </c>
      <c r="M1914" s="4" t="s">
        <v>9</v>
      </c>
      <c r="N1914" s="4" t="s">
        <v>9</v>
      </c>
      <c r="O1914" s="4" t="s">
        <v>29</v>
      </c>
      <c r="P1914" s="4" t="s">
        <v>29</v>
      </c>
      <c r="Q1914" s="4" t="s">
        <v>29</v>
      </c>
      <c r="R1914" s="4" t="s">
        <v>29</v>
      </c>
      <c r="S1914" s="4" t="s">
        <v>12</v>
      </c>
    </row>
    <row r="1915" spans="1:19">
      <c r="A1915" t="n">
        <v>19074</v>
      </c>
      <c r="B1915" s="9" t="n">
        <v>39</v>
      </c>
      <c r="C1915" s="7" t="n">
        <v>12</v>
      </c>
      <c r="D1915" s="7" t="n">
        <v>65533</v>
      </c>
      <c r="E1915" s="7" t="n">
        <v>224</v>
      </c>
      <c r="F1915" s="7" t="n">
        <v>0</v>
      </c>
      <c r="G1915" s="7" t="n">
        <v>65533</v>
      </c>
      <c r="H1915" s="7" t="n">
        <v>259</v>
      </c>
      <c r="I1915" s="7" t="s">
        <v>18</v>
      </c>
      <c r="J1915" s="7" t="n">
        <v>-24.5709991455078</v>
      </c>
      <c r="K1915" s="7" t="n">
        <v>10</v>
      </c>
      <c r="L1915" s="7" t="n">
        <v>-153.932998657227</v>
      </c>
      <c r="M1915" s="7" t="n">
        <v>0</v>
      </c>
      <c r="N1915" s="7" t="n">
        <v>0</v>
      </c>
      <c r="O1915" s="7" t="n">
        <v>0</v>
      </c>
      <c r="P1915" s="7" t="n">
        <v>1</v>
      </c>
      <c r="Q1915" s="7" t="n">
        <v>1</v>
      </c>
      <c r="R1915" s="7" t="n">
        <v>1</v>
      </c>
      <c r="S1915" s="7" t="n">
        <v>100</v>
      </c>
    </row>
    <row r="1916" spans="1:19">
      <c r="A1916" t="s">
        <v>4</v>
      </c>
      <c r="B1916" s="4" t="s">
        <v>5</v>
      </c>
      <c r="C1916" s="4" t="s">
        <v>12</v>
      </c>
      <c r="D1916" s="4" t="s">
        <v>10</v>
      </c>
      <c r="E1916" s="4" t="s">
        <v>29</v>
      </c>
      <c r="F1916" s="4" t="s">
        <v>10</v>
      </c>
      <c r="G1916" s="4" t="s">
        <v>9</v>
      </c>
      <c r="H1916" s="4" t="s">
        <v>9</v>
      </c>
      <c r="I1916" s="4" t="s">
        <v>10</v>
      </c>
      <c r="J1916" s="4" t="s">
        <v>10</v>
      </c>
      <c r="K1916" s="4" t="s">
        <v>9</v>
      </c>
      <c r="L1916" s="4" t="s">
        <v>9</v>
      </c>
      <c r="M1916" s="4" t="s">
        <v>9</v>
      </c>
      <c r="N1916" s="4" t="s">
        <v>9</v>
      </c>
      <c r="O1916" s="4" t="s">
        <v>6</v>
      </c>
    </row>
    <row r="1917" spans="1:19">
      <c r="A1917" t="n">
        <v>19124</v>
      </c>
      <c r="B1917" s="11" t="n">
        <v>50</v>
      </c>
      <c r="C1917" s="7" t="n">
        <v>0</v>
      </c>
      <c r="D1917" s="7" t="n">
        <v>4559</v>
      </c>
      <c r="E1917" s="7" t="n">
        <v>0.5</v>
      </c>
      <c r="F1917" s="7" t="n">
        <v>0</v>
      </c>
      <c r="G1917" s="7" t="n">
        <v>0</v>
      </c>
      <c r="H1917" s="7" t="n">
        <v>-1069547520</v>
      </c>
      <c r="I1917" s="7" t="n">
        <v>0</v>
      </c>
      <c r="J1917" s="7" t="n">
        <v>65533</v>
      </c>
      <c r="K1917" s="7" t="n">
        <v>0</v>
      </c>
      <c r="L1917" s="7" t="n">
        <v>0</v>
      </c>
      <c r="M1917" s="7" t="n">
        <v>0</v>
      </c>
      <c r="N1917" s="7" t="n">
        <v>0</v>
      </c>
      <c r="O1917" s="7" t="s">
        <v>18</v>
      </c>
    </row>
    <row r="1918" spans="1:19">
      <c r="A1918" t="s">
        <v>4</v>
      </c>
      <c r="B1918" s="4" t="s">
        <v>5</v>
      </c>
      <c r="C1918" s="4" t="s">
        <v>10</v>
      </c>
    </row>
    <row r="1919" spans="1:19">
      <c r="A1919" t="n">
        <v>19163</v>
      </c>
      <c r="B1919" s="37" t="n">
        <v>16</v>
      </c>
      <c r="C1919" s="7" t="n">
        <v>100</v>
      </c>
    </row>
    <row r="1920" spans="1:19">
      <c r="A1920" t="s">
        <v>4</v>
      </c>
      <c r="B1920" s="4" t="s">
        <v>5</v>
      </c>
      <c r="C1920" s="4" t="s">
        <v>6</v>
      </c>
      <c r="D1920" s="4" t="s">
        <v>6</v>
      </c>
    </row>
    <row r="1921" spans="1:19">
      <c r="A1921" t="n">
        <v>19166</v>
      </c>
      <c r="B1921" s="38" t="n">
        <v>70</v>
      </c>
      <c r="C1921" s="7" t="s">
        <v>193</v>
      </c>
      <c r="D1921" s="7" t="s">
        <v>141</v>
      </c>
    </row>
    <row r="1922" spans="1:19">
      <c r="A1922" t="s">
        <v>4</v>
      </c>
      <c r="B1922" s="4" t="s">
        <v>5</v>
      </c>
      <c r="C1922" s="4" t="s">
        <v>12</v>
      </c>
      <c r="D1922" s="4" t="s">
        <v>10</v>
      </c>
      <c r="E1922" s="4" t="s">
        <v>10</v>
      </c>
      <c r="F1922" s="4" t="s">
        <v>10</v>
      </c>
      <c r="G1922" s="4" t="s">
        <v>10</v>
      </c>
      <c r="H1922" s="4" t="s">
        <v>10</v>
      </c>
      <c r="I1922" s="4" t="s">
        <v>6</v>
      </c>
      <c r="J1922" s="4" t="s">
        <v>29</v>
      </c>
      <c r="K1922" s="4" t="s">
        <v>29</v>
      </c>
      <c r="L1922" s="4" t="s">
        <v>29</v>
      </c>
      <c r="M1922" s="4" t="s">
        <v>9</v>
      </c>
      <c r="N1922" s="4" t="s">
        <v>9</v>
      </c>
      <c r="O1922" s="4" t="s">
        <v>29</v>
      </c>
      <c r="P1922" s="4" t="s">
        <v>29</v>
      </c>
      <c r="Q1922" s="4" t="s">
        <v>29</v>
      </c>
      <c r="R1922" s="4" t="s">
        <v>29</v>
      </c>
      <c r="S1922" s="4" t="s">
        <v>12</v>
      </c>
    </row>
    <row r="1923" spans="1:19">
      <c r="A1923" t="n">
        <v>19182</v>
      </c>
      <c r="B1923" s="9" t="n">
        <v>39</v>
      </c>
      <c r="C1923" s="7" t="n">
        <v>12</v>
      </c>
      <c r="D1923" s="7" t="n">
        <v>65533</v>
      </c>
      <c r="E1923" s="7" t="n">
        <v>224</v>
      </c>
      <c r="F1923" s="7" t="n">
        <v>0</v>
      </c>
      <c r="G1923" s="7" t="n">
        <v>65533</v>
      </c>
      <c r="H1923" s="7" t="n">
        <v>259</v>
      </c>
      <c r="I1923" s="7" t="s">
        <v>18</v>
      </c>
      <c r="J1923" s="7" t="n">
        <v>-24.5709991455078</v>
      </c>
      <c r="K1923" s="7" t="n">
        <v>10</v>
      </c>
      <c r="L1923" s="7" t="n">
        <v>-145.983993530273</v>
      </c>
      <c r="M1923" s="7" t="n">
        <v>0</v>
      </c>
      <c r="N1923" s="7" t="n">
        <v>0</v>
      </c>
      <c r="O1923" s="7" t="n">
        <v>0</v>
      </c>
      <c r="P1923" s="7" t="n">
        <v>1</v>
      </c>
      <c r="Q1923" s="7" t="n">
        <v>1</v>
      </c>
      <c r="R1923" s="7" t="n">
        <v>1</v>
      </c>
      <c r="S1923" s="7" t="n">
        <v>100</v>
      </c>
    </row>
    <row r="1924" spans="1:19">
      <c r="A1924" t="s">
        <v>4</v>
      </c>
      <c r="B1924" s="4" t="s">
        <v>5</v>
      </c>
      <c r="C1924" s="4" t="s">
        <v>10</v>
      </c>
    </row>
    <row r="1925" spans="1:19">
      <c r="A1925" t="n">
        <v>19232</v>
      </c>
      <c r="B1925" s="37" t="n">
        <v>16</v>
      </c>
      <c r="C1925" s="7" t="n">
        <v>100</v>
      </c>
    </row>
    <row r="1926" spans="1:19">
      <c r="A1926" t="s">
        <v>4</v>
      </c>
      <c r="B1926" s="4" t="s">
        <v>5</v>
      </c>
      <c r="C1926" s="4" t="s">
        <v>6</v>
      </c>
      <c r="D1926" s="4" t="s">
        <v>6</v>
      </c>
    </row>
    <row r="1927" spans="1:19">
      <c r="A1927" t="n">
        <v>19235</v>
      </c>
      <c r="B1927" s="38" t="n">
        <v>70</v>
      </c>
      <c r="C1927" s="7" t="s">
        <v>194</v>
      </c>
      <c r="D1927" s="7" t="s">
        <v>141</v>
      </c>
    </row>
    <row r="1928" spans="1:19">
      <c r="A1928" t="s">
        <v>4</v>
      </c>
      <c r="B1928" s="4" t="s">
        <v>5</v>
      </c>
      <c r="C1928" s="4" t="s">
        <v>12</v>
      </c>
      <c r="D1928" s="4" t="s">
        <v>10</v>
      </c>
      <c r="E1928" s="4" t="s">
        <v>10</v>
      </c>
      <c r="F1928" s="4" t="s">
        <v>10</v>
      </c>
      <c r="G1928" s="4" t="s">
        <v>10</v>
      </c>
      <c r="H1928" s="4" t="s">
        <v>10</v>
      </c>
      <c r="I1928" s="4" t="s">
        <v>6</v>
      </c>
      <c r="J1928" s="4" t="s">
        <v>29</v>
      </c>
      <c r="K1928" s="4" t="s">
        <v>29</v>
      </c>
      <c r="L1928" s="4" t="s">
        <v>29</v>
      </c>
      <c r="M1928" s="4" t="s">
        <v>9</v>
      </c>
      <c r="N1928" s="4" t="s">
        <v>9</v>
      </c>
      <c r="O1928" s="4" t="s">
        <v>29</v>
      </c>
      <c r="P1928" s="4" t="s">
        <v>29</v>
      </c>
      <c r="Q1928" s="4" t="s">
        <v>29</v>
      </c>
      <c r="R1928" s="4" t="s">
        <v>29</v>
      </c>
      <c r="S1928" s="4" t="s">
        <v>12</v>
      </c>
    </row>
    <row r="1929" spans="1:19">
      <c r="A1929" t="n">
        <v>19251</v>
      </c>
      <c r="B1929" s="9" t="n">
        <v>39</v>
      </c>
      <c r="C1929" s="7" t="n">
        <v>12</v>
      </c>
      <c r="D1929" s="7" t="n">
        <v>65533</v>
      </c>
      <c r="E1929" s="7" t="n">
        <v>224</v>
      </c>
      <c r="F1929" s="7" t="n">
        <v>0</v>
      </c>
      <c r="G1929" s="7" t="n">
        <v>65533</v>
      </c>
      <c r="H1929" s="7" t="n">
        <v>259</v>
      </c>
      <c r="I1929" s="7" t="s">
        <v>18</v>
      </c>
      <c r="J1929" s="7" t="n">
        <v>-17.7140007019043</v>
      </c>
      <c r="K1929" s="7" t="n">
        <v>10</v>
      </c>
      <c r="L1929" s="7" t="n">
        <v>-147.294006347656</v>
      </c>
      <c r="M1929" s="7" t="n">
        <v>0</v>
      </c>
      <c r="N1929" s="7" t="n">
        <v>0</v>
      </c>
      <c r="O1929" s="7" t="n">
        <v>0</v>
      </c>
      <c r="P1929" s="7" t="n">
        <v>1</v>
      </c>
      <c r="Q1929" s="7" t="n">
        <v>1</v>
      </c>
      <c r="R1929" s="7" t="n">
        <v>1</v>
      </c>
      <c r="S1929" s="7" t="n">
        <v>100</v>
      </c>
    </row>
    <row r="1930" spans="1:19">
      <c r="A1930" t="s">
        <v>4</v>
      </c>
      <c r="B1930" s="4" t="s">
        <v>5</v>
      </c>
      <c r="C1930" s="4" t="s">
        <v>10</v>
      </c>
    </row>
    <row r="1931" spans="1:19">
      <c r="A1931" t="n">
        <v>19301</v>
      </c>
      <c r="B1931" s="37" t="n">
        <v>16</v>
      </c>
      <c r="C1931" s="7" t="n">
        <v>100</v>
      </c>
    </row>
    <row r="1932" spans="1:19">
      <c r="A1932" t="s">
        <v>4</v>
      </c>
      <c r="B1932" s="4" t="s">
        <v>5</v>
      </c>
      <c r="C1932" s="4" t="s">
        <v>6</v>
      </c>
      <c r="D1932" s="4" t="s">
        <v>6</v>
      </c>
    </row>
    <row r="1933" spans="1:19">
      <c r="A1933" t="n">
        <v>19304</v>
      </c>
      <c r="B1933" s="38" t="n">
        <v>70</v>
      </c>
      <c r="C1933" s="7" t="s">
        <v>195</v>
      </c>
      <c r="D1933" s="7" t="s">
        <v>141</v>
      </c>
    </row>
    <row r="1934" spans="1:19">
      <c r="A1934" t="s">
        <v>4</v>
      </c>
      <c r="B1934" s="4" t="s">
        <v>5</v>
      </c>
      <c r="C1934" s="4" t="s">
        <v>12</v>
      </c>
      <c r="D1934" s="4" t="s">
        <v>10</v>
      </c>
      <c r="E1934" s="4" t="s">
        <v>10</v>
      </c>
      <c r="F1934" s="4" t="s">
        <v>10</v>
      </c>
      <c r="G1934" s="4" t="s">
        <v>10</v>
      </c>
      <c r="H1934" s="4" t="s">
        <v>10</v>
      </c>
      <c r="I1934" s="4" t="s">
        <v>6</v>
      </c>
      <c r="J1934" s="4" t="s">
        <v>29</v>
      </c>
      <c r="K1934" s="4" t="s">
        <v>29</v>
      </c>
      <c r="L1934" s="4" t="s">
        <v>29</v>
      </c>
      <c r="M1934" s="4" t="s">
        <v>9</v>
      </c>
      <c r="N1934" s="4" t="s">
        <v>9</v>
      </c>
      <c r="O1934" s="4" t="s">
        <v>29</v>
      </c>
      <c r="P1934" s="4" t="s">
        <v>29</v>
      </c>
      <c r="Q1934" s="4" t="s">
        <v>29</v>
      </c>
      <c r="R1934" s="4" t="s">
        <v>29</v>
      </c>
      <c r="S1934" s="4" t="s">
        <v>12</v>
      </c>
    </row>
    <row r="1935" spans="1:19">
      <c r="A1935" t="n">
        <v>19320</v>
      </c>
      <c r="B1935" s="9" t="n">
        <v>39</v>
      </c>
      <c r="C1935" s="7" t="n">
        <v>12</v>
      </c>
      <c r="D1935" s="7" t="n">
        <v>65533</v>
      </c>
      <c r="E1935" s="7" t="n">
        <v>224</v>
      </c>
      <c r="F1935" s="7" t="n">
        <v>0</v>
      </c>
      <c r="G1935" s="7" t="n">
        <v>65533</v>
      </c>
      <c r="H1935" s="7" t="n">
        <v>259</v>
      </c>
      <c r="I1935" s="7" t="s">
        <v>18</v>
      </c>
      <c r="J1935" s="7" t="n">
        <v>-22.2789993286133</v>
      </c>
      <c r="K1935" s="7" t="n">
        <v>10</v>
      </c>
      <c r="L1935" s="7" t="n">
        <v>-152.615005493164</v>
      </c>
      <c r="M1935" s="7" t="n">
        <v>0</v>
      </c>
      <c r="N1935" s="7" t="n">
        <v>0</v>
      </c>
      <c r="O1935" s="7" t="n">
        <v>0</v>
      </c>
      <c r="P1935" s="7" t="n">
        <v>1</v>
      </c>
      <c r="Q1935" s="7" t="n">
        <v>1</v>
      </c>
      <c r="R1935" s="7" t="n">
        <v>1</v>
      </c>
      <c r="S1935" s="7" t="n">
        <v>100</v>
      </c>
    </row>
    <row r="1936" spans="1:19">
      <c r="A1936" t="s">
        <v>4</v>
      </c>
      <c r="B1936" s="4" t="s">
        <v>5</v>
      </c>
      <c r="C1936" s="4" t="s">
        <v>12</v>
      </c>
      <c r="D1936" s="4" t="s">
        <v>10</v>
      </c>
      <c r="E1936" s="4" t="s">
        <v>29</v>
      </c>
      <c r="F1936" s="4" t="s">
        <v>10</v>
      </c>
      <c r="G1936" s="4" t="s">
        <v>9</v>
      </c>
      <c r="H1936" s="4" t="s">
        <v>9</v>
      </c>
      <c r="I1936" s="4" t="s">
        <v>10</v>
      </c>
      <c r="J1936" s="4" t="s">
        <v>10</v>
      </c>
      <c r="K1936" s="4" t="s">
        <v>9</v>
      </c>
      <c r="L1936" s="4" t="s">
        <v>9</v>
      </c>
      <c r="M1936" s="4" t="s">
        <v>9</v>
      </c>
      <c r="N1936" s="4" t="s">
        <v>9</v>
      </c>
      <c r="O1936" s="4" t="s">
        <v>6</v>
      </c>
    </row>
    <row r="1937" spans="1:19">
      <c r="A1937" t="n">
        <v>19370</v>
      </c>
      <c r="B1937" s="11" t="n">
        <v>50</v>
      </c>
      <c r="C1937" s="7" t="n">
        <v>0</v>
      </c>
      <c r="D1937" s="7" t="n">
        <v>4559</v>
      </c>
      <c r="E1937" s="7" t="n">
        <v>0.5</v>
      </c>
      <c r="F1937" s="7" t="n">
        <v>0</v>
      </c>
      <c r="G1937" s="7" t="n">
        <v>0</v>
      </c>
      <c r="H1937" s="7" t="n">
        <v>-1069547520</v>
      </c>
      <c r="I1937" s="7" t="n">
        <v>0</v>
      </c>
      <c r="J1937" s="7" t="n">
        <v>65533</v>
      </c>
      <c r="K1937" s="7" t="n">
        <v>0</v>
      </c>
      <c r="L1937" s="7" t="n">
        <v>0</v>
      </c>
      <c r="M1937" s="7" t="n">
        <v>0</v>
      </c>
      <c r="N1937" s="7" t="n">
        <v>0</v>
      </c>
      <c r="O1937" s="7" t="s">
        <v>18</v>
      </c>
    </row>
    <row r="1938" spans="1:19">
      <c r="A1938" t="s">
        <v>4</v>
      </c>
      <c r="B1938" s="4" t="s">
        <v>5</v>
      </c>
      <c r="C1938" s="4" t="s">
        <v>10</v>
      </c>
    </row>
    <row r="1939" spans="1:19">
      <c r="A1939" t="n">
        <v>19409</v>
      </c>
      <c r="B1939" s="37" t="n">
        <v>16</v>
      </c>
      <c r="C1939" s="7" t="n">
        <v>100</v>
      </c>
    </row>
    <row r="1940" spans="1:19">
      <c r="A1940" t="s">
        <v>4</v>
      </c>
      <c r="B1940" s="4" t="s">
        <v>5</v>
      </c>
      <c r="C1940" s="4" t="s">
        <v>6</v>
      </c>
      <c r="D1940" s="4" t="s">
        <v>6</v>
      </c>
    </row>
    <row r="1941" spans="1:19">
      <c r="A1941" t="n">
        <v>19412</v>
      </c>
      <c r="B1941" s="38" t="n">
        <v>70</v>
      </c>
      <c r="C1941" s="7" t="s">
        <v>196</v>
      </c>
      <c r="D1941" s="7" t="s">
        <v>141</v>
      </c>
    </row>
    <row r="1942" spans="1:19">
      <c r="A1942" t="s">
        <v>4</v>
      </c>
      <c r="B1942" s="4" t="s">
        <v>5</v>
      </c>
      <c r="C1942" s="4" t="s">
        <v>12</v>
      </c>
      <c r="D1942" s="4" t="s">
        <v>10</v>
      </c>
      <c r="E1942" s="4" t="s">
        <v>10</v>
      </c>
      <c r="F1942" s="4" t="s">
        <v>10</v>
      </c>
      <c r="G1942" s="4" t="s">
        <v>10</v>
      </c>
      <c r="H1942" s="4" t="s">
        <v>10</v>
      </c>
      <c r="I1942" s="4" t="s">
        <v>6</v>
      </c>
      <c r="J1942" s="4" t="s">
        <v>29</v>
      </c>
      <c r="K1942" s="4" t="s">
        <v>29</v>
      </c>
      <c r="L1942" s="4" t="s">
        <v>29</v>
      </c>
      <c r="M1942" s="4" t="s">
        <v>9</v>
      </c>
      <c r="N1942" s="4" t="s">
        <v>9</v>
      </c>
      <c r="O1942" s="4" t="s">
        <v>29</v>
      </c>
      <c r="P1942" s="4" t="s">
        <v>29</v>
      </c>
      <c r="Q1942" s="4" t="s">
        <v>29</v>
      </c>
      <c r="R1942" s="4" t="s">
        <v>29</v>
      </c>
      <c r="S1942" s="4" t="s">
        <v>12</v>
      </c>
    </row>
    <row r="1943" spans="1:19">
      <c r="A1943" t="n">
        <v>19428</v>
      </c>
      <c r="B1943" s="9" t="n">
        <v>39</v>
      </c>
      <c r="C1943" s="7" t="n">
        <v>12</v>
      </c>
      <c r="D1943" s="7" t="n">
        <v>65533</v>
      </c>
      <c r="E1943" s="7" t="n">
        <v>224</v>
      </c>
      <c r="F1943" s="7" t="n">
        <v>0</v>
      </c>
      <c r="G1943" s="7" t="n">
        <v>65533</v>
      </c>
      <c r="H1943" s="7" t="n">
        <v>259</v>
      </c>
      <c r="I1943" s="7" t="s">
        <v>18</v>
      </c>
      <c r="J1943" s="7" t="n">
        <v>-15.4200000762939</v>
      </c>
      <c r="K1943" s="7" t="n">
        <v>10</v>
      </c>
      <c r="L1943" s="7" t="n">
        <v>-148.626998901367</v>
      </c>
      <c r="M1943" s="7" t="n">
        <v>0</v>
      </c>
      <c r="N1943" s="7" t="n">
        <v>0</v>
      </c>
      <c r="O1943" s="7" t="n">
        <v>0</v>
      </c>
      <c r="P1943" s="7" t="n">
        <v>1</v>
      </c>
      <c r="Q1943" s="7" t="n">
        <v>1</v>
      </c>
      <c r="R1943" s="7" t="n">
        <v>1</v>
      </c>
      <c r="S1943" s="7" t="n">
        <v>100</v>
      </c>
    </row>
    <row r="1944" spans="1:19">
      <c r="A1944" t="s">
        <v>4</v>
      </c>
      <c r="B1944" s="4" t="s">
        <v>5</v>
      </c>
      <c r="C1944" s="4" t="s">
        <v>10</v>
      </c>
    </row>
    <row r="1945" spans="1:19">
      <c r="A1945" t="n">
        <v>19478</v>
      </c>
      <c r="B1945" s="37" t="n">
        <v>16</v>
      </c>
      <c r="C1945" s="7" t="n">
        <v>100</v>
      </c>
    </row>
    <row r="1946" spans="1:19">
      <c r="A1946" t="s">
        <v>4</v>
      </c>
      <c r="B1946" s="4" t="s">
        <v>5</v>
      </c>
      <c r="C1946" s="4" t="s">
        <v>12</v>
      </c>
      <c r="D1946" s="4" t="s">
        <v>10</v>
      </c>
      <c r="E1946" s="4" t="s">
        <v>10</v>
      </c>
    </row>
    <row r="1947" spans="1:19">
      <c r="A1947" t="n">
        <v>19481</v>
      </c>
      <c r="B1947" s="11" t="n">
        <v>50</v>
      </c>
      <c r="C1947" s="7" t="n">
        <v>1</v>
      </c>
      <c r="D1947" s="7" t="n">
        <v>4559</v>
      </c>
      <c r="E1947" s="7" t="n">
        <v>2000</v>
      </c>
    </row>
    <row r="1948" spans="1:19">
      <c r="A1948" t="s">
        <v>4</v>
      </c>
      <c r="B1948" s="4" t="s">
        <v>5</v>
      </c>
      <c r="C1948" s="4" t="s">
        <v>12</v>
      </c>
      <c r="D1948" s="4" t="s">
        <v>10</v>
      </c>
      <c r="E1948" s="4" t="s">
        <v>6</v>
      </c>
      <c r="F1948" s="4" t="s">
        <v>6</v>
      </c>
      <c r="G1948" s="4" t="s">
        <v>12</v>
      </c>
    </row>
    <row r="1949" spans="1:19">
      <c r="A1949" t="n">
        <v>19487</v>
      </c>
      <c r="B1949" s="48" t="n">
        <v>32</v>
      </c>
      <c r="C1949" s="7" t="n">
        <v>0</v>
      </c>
      <c r="D1949" s="7" t="n">
        <v>65533</v>
      </c>
      <c r="E1949" s="7" t="s">
        <v>137</v>
      </c>
      <c r="F1949" s="7" t="s">
        <v>197</v>
      </c>
      <c r="G1949" s="7" t="n">
        <v>1</v>
      </c>
    </row>
    <row r="1950" spans="1:19">
      <c r="A1950" t="s">
        <v>4</v>
      </c>
      <c r="B1950" s="4" t="s">
        <v>5</v>
      </c>
      <c r="C1950" s="4" t="s">
        <v>10</v>
      </c>
    </row>
    <row r="1951" spans="1:19">
      <c r="A1951" t="n">
        <v>19507</v>
      </c>
      <c r="B1951" s="37" t="n">
        <v>16</v>
      </c>
      <c r="C1951" s="7" t="n">
        <v>1000</v>
      </c>
    </row>
    <row r="1952" spans="1:19">
      <c r="A1952" t="s">
        <v>4</v>
      </c>
      <c r="B1952" s="4" t="s">
        <v>5</v>
      </c>
      <c r="C1952" s="4" t="s">
        <v>12</v>
      </c>
      <c r="D1952" s="4" t="s">
        <v>10</v>
      </c>
      <c r="E1952" s="4" t="s">
        <v>29</v>
      </c>
    </row>
    <row r="1953" spans="1:19">
      <c r="A1953" t="n">
        <v>19510</v>
      </c>
      <c r="B1953" s="33" t="n">
        <v>58</v>
      </c>
      <c r="C1953" s="7" t="n">
        <v>101</v>
      </c>
      <c r="D1953" s="7" t="n">
        <v>500</v>
      </c>
      <c r="E1953" s="7" t="n">
        <v>1</v>
      </c>
    </row>
    <row r="1954" spans="1:19">
      <c r="A1954" t="s">
        <v>4</v>
      </c>
      <c r="B1954" s="4" t="s">
        <v>5</v>
      </c>
      <c r="C1954" s="4" t="s">
        <v>12</v>
      </c>
      <c r="D1954" s="4" t="s">
        <v>10</v>
      </c>
    </row>
    <row r="1955" spans="1:19">
      <c r="A1955" t="n">
        <v>19518</v>
      </c>
      <c r="B1955" s="33" t="n">
        <v>58</v>
      </c>
      <c r="C1955" s="7" t="n">
        <v>254</v>
      </c>
      <c r="D1955" s="7" t="n">
        <v>0</v>
      </c>
    </row>
    <row r="1956" spans="1:19">
      <c r="A1956" t="s">
        <v>4</v>
      </c>
      <c r="B1956" s="4" t="s">
        <v>5</v>
      </c>
      <c r="C1956" s="4" t="s">
        <v>12</v>
      </c>
      <c r="D1956" s="4" t="s">
        <v>12</v>
      </c>
      <c r="E1956" s="4" t="s">
        <v>10</v>
      </c>
    </row>
    <row r="1957" spans="1:19">
      <c r="A1957" t="n">
        <v>19522</v>
      </c>
      <c r="B1957" s="46" t="n">
        <v>45</v>
      </c>
      <c r="C1957" s="7" t="n">
        <v>8</v>
      </c>
      <c r="D1957" s="7" t="n">
        <v>0</v>
      </c>
      <c r="E1957" s="7" t="n">
        <v>0</v>
      </c>
    </row>
    <row r="1958" spans="1:19">
      <c r="A1958" t="s">
        <v>4</v>
      </c>
      <c r="B1958" s="4" t="s">
        <v>5</v>
      </c>
      <c r="C1958" s="4" t="s">
        <v>10</v>
      </c>
    </row>
    <row r="1959" spans="1:19">
      <c r="A1959" t="n">
        <v>19527</v>
      </c>
      <c r="B1959" s="20" t="n">
        <v>12</v>
      </c>
      <c r="C1959" s="7" t="n">
        <v>11043</v>
      </c>
    </row>
    <row r="1960" spans="1:19">
      <c r="A1960" t="s">
        <v>4</v>
      </c>
      <c r="B1960" s="4" t="s">
        <v>5</v>
      </c>
      <c r="C1960" s="4" t="s">
        <v>12</v>
      </c>
    </row>
    <row r="1961" spans="1:19">
      <c r="A1961" t="n">
        <v>19530</v>
      </c>
      <c r="B1961" s="43" t="n">
        <v>23</v>
      </c>
      <c r="C1961" s="7" t="n">
        <v>0</v>
      </c>
    </row>
    <row r="1962" spans="1:19">
      <c r="A1962" t="s">
        <v>4</v>
      </c>
      <c r="B1962" s="4" t="s">
        <v>5</v>
      </c>
    </row>
    <row r="1963" spans="1:19">
      <c r="A1963" t="n">
        <v>19532</v>
      </c>
      <c r="B1963" s="5" t="n">
        <v>1</v>
      </c>
    </row>
    <row r="1964" spans="1:19" s="3" customFormat="1" customHeight="0">
      <c r="A1964" s="3" t="s">
        <v>2</v>
      </c>
      <c r="B1964" s="3" t="s">
        <v>199</v>
      </c>
    </row>
    <row r="1965" spans="1:19">
      <c r="A1965" t="s">
        <v>4</v>
      </c>
      <c r="B1965" s="4" t="s">
        <v>5</v>
      </c>
      <c r="C1965" s="4" t="s">
        <v>12</v>
      </c>
      <c r="D1965" s="4" t="s">
        <v>10</v>
      </c>
    </row>
    <row r="1966" spans="1:19">
      <c r="A1966" t="n">
        <v>19536</v>
      </c>
      <c r="B1966" s="26" t="n">
        <v>22</v>
      </c>
      <c r="C1966" s="7" t="n">
        <v>20</v>
      </c>
      <c r="D1966" s="7" t="n">
        <v>0</v>
      </c>
    </row>
    <row r="1967" spans="1:19">
      <c r="A1967" t="s">
        <v>4</v>
      </c>
      <c r="B1967" s="4" t="s">
        <v>5</v>
      </c>
      <c r="C1967" s="4" t="s">
        <v>12</v>
      </c>
      <c r="D1967" s="4" t="s">
        <v>12</v>
      </c>
      <c r="E1967" s="4" t="s">
        <v>9</v>
      </c>
      <c r="F1967" s="4" t="s">
        <v>12</v>
      </c>
      <c r="G1967" s="4" t="s">
        <v>12</v>
      </c>
    </row>
    <row r="1968" spans="1:19">
      <c r="A1968" t="n">
        <v>19540</v>
      </c>
      <c r="B1968" s="34" t="n">
        <v>18</v>
      </c>
      <c r="C1968" s="7" t="n">
        <v>1</v>
      </c>
      <c r="D1968" s="7" t="n">
        <v>0</v>
      </c>
      <c r="E1968" s="7" t="n">
        <v>1</v>
      </c>
      <c r="F1968" s="7" t="n">
        <v>19</v>
      </c>
      <c r="G1968" s="7" t="n">
        <v>1</v>
      </c>
    </row>
    <row r="1969" spans="1:7">
      <c r="A1969" t="s">
        <v>4</v>
      </c>
      <c r="B1969" s="4" t="s">
        <v>5</v>
      </c>
      <c r="C1969" s="4" t="s">
        <v>12</v>
      </c>
      <c r="D1969" s="4" t="s">
        <v>12</v>
      </c>
      <c r="E1969" s="4" t="s">
        <v>9</v>
      </c>
      <c r="F1969" s="4" t="s">
        <v>12</v>
      </c>
      <c r="G1969" s="4" t="s">
        <v>12</v>
      </c>
    </row>
    <row r="1970" spans="1:7">
      <c r="A1970" t="n">
        <v>19549</v>
      </c>
      <c r="B1970" s="34" t="n">
        <v>18</v>
      </c>
      <c r="C1970" s="7" t="n">
        <v>2</v>
      </c>
      <c r="D1970" s="7" t="n">
        <v>0</v>
      </c>
      <c r="E1970" s="7" t="n">
        <v>1</v>
      </c>
      <c r="F1970" s="7" t="n">
        <v>19</v>
      </c>
      <c r="G1970" s="7" t="n">
        <v>1</v>
      </c>
    </row>
    <row r="1971" spans="1:7">
      <c r="A1971" t="s">
        <v>4</v>
      </c>
      <c r="B1971" s="4" t="s">
        <v>5</v>
      </c>
      <c r="C1971" s="4" t="s">
        <v>12</v>
      </c>
      <c r="D1971" s="4" t="s">
        <v>6</v>
      </c>
    </row>
    <row r="1972" spans="1:7">
      <c r="A1972" t="n">
        <v>19558</v>
      </c>
      <c r="B1972" s="8" t="n">
        <v>2</v>
      </c>
      <c r="C1972" s="7" t="n">
        <v>10</v>
      </c>
      <c r="D1972" s="7" t="s">
        <v>200</v>
      </c>
    </row>
    <row r="1973" spans="1:7">
      <c r="A1973" t="s">
        <v>4</v>
      </c>
      <c r="B1973" s="4" t="s">
        <v>5</v>
      </c>
      <c r="C1973" s="4" t="s">
        <v>12</v>
      </c>
      <c r="D1973" s="4" t="s">
        <v>6</v>
      </c>
    </row>
    <row r="1974" spans="1:7">
      <c r="A1974" t="n">
        <v>19574</v>
      </c>
      <c r="B1974" s="8" t="n">
        <v>2</v>
      </c>
      <c r="C1974" s="7" t="n">
        <v>10</v>
      </c>
      <c r="D1974" s="7" t="s">
        <v>109</v>
      </c>
    </row>
    <row r="1975" spans="1:7">
      <c r="A1975" t="s">
        <v>4</v>
      </c>
      <c r="B1975" s="4" t="s">
        <v>5</v>
      </c>
      <c r="C1975" s="4" t="s">
        <v>10</v>
      </c>
    </row>
    <row r="1976" spans="1:7">
      <c r="A1976" t="n">
        <v>19597</v>
      </c>
      <c r="B1976" s="37" t="n">
        <v>16</v>
      </c>
      <c r="C1976" s="7" t="n">
        <v>0</v>
      </c>
    </row>
    <row r="1977" spans="1:7">
      <c r="A1977" t="s">
        <v>4</v>
      </c>
      <c r="B1977" s="4" t="s">
        <v>5</v>
      </c>
      <c r="C1977" s="4" t="s">
        <v>12</v>
      </c>
      <c r="D1977" s="4" t="s">
        <v>6</v>
      </c>
    </row>
    <row r="1978" spans="1:7">
      <c r="A1978" t="n">
        <v>19600</v>
      </c>
      <c r="B1978" s="8" t="n">
        <v>2</v>
      </c>
      <c r="C1978" s="7" t="n">
        <v>10</v>
      </c>
      <c r="D1978" s="7" t="s">
        <v>110</v>
      </c>
    </row>
    <row r="1979" spans="1:7">
      <c r="A1979" t="s">
        <v>4</v>
      </c>
      <c r="B1979" s="4" t="s">
        <v>5</v>
      </c>
      <c r="C1979" s="4" t="s">
        <v>10</v>
      </c>
    </row>
    <row r="1980" spans="1:7">
      <c r="A1980" t="n">
        <v>19618</v>
      </c>
      <c r="B1980" s="37" t="n">
        <v>16</v>
      </c>
      <c r="C1980" s="7" t="n">
        <v>0</v>
      </c>
    </row>
    <row r="1981" spans="1:7">
      <c r="A1981" t="s">
        <v>4</v>
      </c>
      <c r="B1981" s="4" t="s">
        <v>5</v>
      </c>
      <c r="C1981" s="4" t="s">
        <v>12</v>
      </c>
      <c r="D1981" s="4" t="s">
        <v>6</v>
      </c>
    </row>
    <row r="1982" spans="1:7">
      <c r="A1982" t="n">
        <v>19621</v>
      </c>
      <c r="B1982" s="8" t="n">
        <v>2</v>
      </c>
      <c r="C1982" s="7" t="n">
        <v>10</v>
      </c>
      <c r="D1982" s="7" t="s">
        <v>111</v>
      </c>
    </row>
    <row r="1983" spans="1:7">
      <c r="A1983" t="s">
        <v>4</v>
      </c>
      <c r="B1983" s="4" t="s">
        <v>5</v>
      </c>
      <c r="C1983" s="4" t="s">
        <v>10</v>
      </c>
    </row>
    <row r="1984" spans="1:7">
      <c r="A1984" t="n">
        <v>19640</v>
      </c>
      <c r="B1984" s="37" t="n">
        <v>16</v>
      </c>
      <c r="C1984" s="7" t="n">
        <v>0</v>
      </c>
    </row>
    <row r="1985" spans="1:7">
      <c r="A1985" t="s">
        <v>4</v>
      </c>
      <c r="B1985" s="4" t="s">
        <v>5</v>
      </c>
      <c r="C1985" s="4" t="s">
        <v>12</v>
      </c>
    </row>
    <row r="1986" spans="1:7">
      <c r="A1986" t="n">
        <v>19643</v>
      </c>
      <c r="B1986" s="43" t="n">
        <v>23</v>
      </c>
      <c r="C1986" s="7" t="n">
        <v>20</v>
      </c>
    </row>
    <row r="1987" spans="1:7">
      <c r="A1987" t="s">
        <v>4</v>
      </c>
      <c r="B1987" s="4" t="s">
        <v>5</v>
      </c>
    </row>
    <row r="1988" spans="1:7">
      <c r="A1988" t="n">
        <v>19645</v>
      </c>
      <c r="B1988" s="5" t="n">
        <v>1</v>
      </c>
    </row>
    <row r="1989" spans="1:7" s="3" customFormat="1" customHeight="0">
      <c r="A1989" s="3" t="s">
        <v>2</v>
      </c>
      <c r="B1989" s="3" t="s">
        <v>201</v>
      </c>
    </row>
    <row r="1990" spans="1:7">
      <c r="A1990" t="s">
        <v>4</v>
      </c>
      <c r="B1990" s="4" t="s">
        <v>5</v>
      </c>
      <c r="C1990" s="4" t="s">
        <v>12</v>
      </c>
      <c r="D1990" s="4" t="s">
        <v>12</v>
      </c>
      <c r="E1990" s="4" t="s">
        <v>12</v>
      </c>
      <c r="F1990" s="4" t="s">
        <v>12</v>
      </c>
    </row>
    <row r="1991" spans="1:7">
      <c r="A1991" t="n">
        <v>19648</v>
      </c>
      <c r="B1991" s="39" t="n">
        <v>14</v>
      </c>
      <c r="C1991" s="7" t="n">
        <v>2</v>
      </c>
      <c r="D1991" s="7" t="n">
        <v>0</v>
      </c>
      <c r="E1991" s="7" t="n">
        <v>0</v>
      </c>
      <c r="F1991" s="7" t="n">
        <v>0</v>
      </c>
    </row>
    <row r="1992" spans="1:7">
      <c r="A1992" t="s">
        <v>4</v>
      </c>
      <c r="B1992" s="4" t="s">
        <v>5</v>
      </c>
      <c r="C1992" s="4" t="s">
        <v>12</v>
      </c>
      <c r="D1992" s="4" t="s">
        <v>10</v>
      </c>
      <c r="E1992" s="4" t="s">
        <v>29</v>
      </c>
    </row>
    <row r="1993" spans="1:7">
      <c r="A1993" t="n">
        <v>19653</v>
      </c>
      <c r="B1993" s="33" t="n">
        <v>58</v>
      </c>
      <c r="C1993" s="7" t="n">
        <v>0</v>
      </c>
      <c r="D1993" s="7" t="n">
        <v>300</v>
      </c>
      <c r="E1993" s="7" t="n">
        <v>1</v>
      </c>
    </row>
    <row r="1994" spans="1:7">
      <c r="A1994" t="s">
        <v>4</v>
      </c>
      <c r="B1994" s="4" t="s">
        <v>5</v>
      </c>
      <c r="C1994" s="4" t="s">
        <v>12</v>
      </c>
      <c r="D1994" s="4" t="s">
        <v>10</v>
      </c>
    </row>
    <row r="1995" spans="1:7">
      <c r="A1995" t="n">
        <v>19661</v>
      </c>
      <c r="B1995" s="33" t="n">
        <v>58</v>
      </c>
      <c r="C1995" s="7" t="n">
        <v>255</v>
      </c>
      <c r="D1995" s="7" t="n">
        <v>0</v>
      </c>
    </row>
    <row r="1996" spans="1:7">
      <c r="A1996" t="s">
        <v>4</v>
      </c>
      <c r="B1996" s="4" t="s">
        <v>5</v>
      </c>
      <c r="C1996" s="4" t="s">
        <v>12</v>
      </c>
      <c r="D1996" s="4" t="s">
        <v>10</v>
      </c>
    </row>
    <row r="1997" spans="1:7">
      <c r="A1997" t="n">
        <v>19665</v>
      </c>
      <c r="B1997" s="26" t="n">
        <v>22</v>
      </c>
      <c r="C1997" s="7" t="n">
        <v>0</v>
      </c>
      <c r="D1997" s="7" t="n">
        <v>0</v>
      </c>
    </row>
    <row r="1998" spans="1:7">
      <c r="A1998" t="s">
        <v>4</v>
      </c>
      <c r="B1998" s="4" t="s">
        <v>5</v>
      </c>
      <c r="C1998" s="4" t="s">
        <v>10</v>
      </c>
    </row>
    <row r="1999" spans="1:7">
      <c r="A1999" t="n">
        <v>19669</v>
      </c>
      <c r="B1999" s="20" t="n">
        <v>12</v>
      </c>
      <c r="C1999" s="7" t="n">
        <v>11011</v>
      </c>
    </row>
    <row r="2000" spans="1:7">
      <c r="A2000" t="s">
        <v>4</v>
      </c>
      <c r="B2000" s="4" t="s">
        <v>5</v>
      </c>
      <c r="C2000" s="4" t="s">
        <v>10</v>
      </c>
    </row>
    <row r="2001" spans="1:6">
      <c r="A2001" t="n">
        <v>19672</v>
      </c>
      <c r="B2001" s="20" t="n">
        <v>12</v>
      </c>
      <c r="C2001" s="7" t="n">
        <v>11012</v>
      </c>
    </row>
    <row r="2002" spans="1:6">
      <c r="A2002" t="s">
        <v>4</v>
      </c>
      <c r="B2002" s="4" t="s">
        <v>5</v>
      </c>
      <c r="C2002" s="4" t="s">
        <v>10</v>
      </c>
    </row>
    <row r="2003" spans="1:6">
      <c r="A2003" t="n">
        <v>19675</v>
      </c>
      <c r="B2003" s="20" t="n">
        <v>12</v>
      </c>
      <c r="C2003" s="7" t="n">
        <v>11013</v>
      </c>
    </row>
    <row r="2004" spans="1:6">
      <c r="A2004" t="s">
        <v>4</v>
      </c>
      <c r="B2004" s="4" t="s">
        <v>5</v>
      </c>
      <c r="C2004" s="4" t="s">
        <v>12</v>
      </c>
      <c r="D2004" s="4" t="s">
        <v>10</v>
      </c>
      <c r="E2004" s="4" t="s">
        <v>12</v>
      </c>
      <c r="F2004" s="4" t="s">
        <v>6</v>
      </c>
    </row>
    <row r="2005" spans="1:6">
      <c r="A2005" t="n">
        <v>19678</v>
      </c>
      <c r="B2005" s="9" t="n">
        <v>39</v>
      </c>
      <c r="C2005" s="7" t="n">
        <v>10</v>
      </c>
      <c r="D2005" s="7" t="n">
        <v>65533</v>
      </c>
      <c r="E2005" s="7" t="n">
        <v>201</v>
      </c>
      <c r="F2005" s="7" t="s">
        <v>202</v>
      </c>
    </row>
    <row r="2006" spans="1:6">
      <c r="A2006" t="s">
        <v>4</v>
      </c>
      <c r="B2006" s="4" t="s">
        <v>5</v>
      </c>
      <c r="C2006" s="4" t="s">
        <v>12</v>
      </c>
      <c r="D2006" s="4" t="s">
        <v>10</v>
      </c>
      <c r="E2006" s="4" t="s">
        <v>12</v>
      </c>
      <c r="F2006" s="4" t="s">
        <v>6</v>
      </c>
    </row>
    <row r="2007" spans="1:6">
      <c r="A2007" t="n">
        <v>19702</v>
      </c>
      <c r="B2007" s="9" t="n">
        <v>39</v>
      </c>
      <c r="C2007" s="7" t="n">
        <v>10</v>
      </c>
      <c r="D2007" s="7" t="n">
        <v>65533</v>
      </c>
      <c r="E2007" s="7" t="n">
        <v>202</v>
      </c>
      <c r="F2007" s="7" t="s">
        <v>203</v>
      </c>
    </row>
    <row r="2008" spans="1:6">
      <c r="A2008" t="s">
        <v>4</v>
      </c>
      <c r="B2008" s="4" t="s">
        <v>5</v>
      </c>
      <c r="C2008" s="4" t="s">
        <v>12</v>
      </c>
    </row>
    <row r="2009" spans="1:6">
      <c r="A2009" t="n">
        <v>19726</v>
      </c>
      <c r="B2009" s="31" t="n">
        <v>64</v>
      </c>
      <c r="C2009" s="7" t="n">
        <v>3</v>
      </c>
    </row>
    <row r="2010" spans="1:6">
      <c r="A2010" t="s">
        <v>4</v>
      </c>
      <c r="B2010" s="4" t="s">
        <v>5</v>
      </c>
      <c r="C2010" s="4" t="s">
        <v>12</v>
      </c>
      <c r="D2010" s="4" t="s">
        <v>12</v>
      </c>
      <c r="E2010" s="4" t="s">
        <v>29</v>
      </c>
      <c r="F2010" s="4" t="s">
        <v>29</v>
      </c>
      <c r="G2010" s="4" t="s">
        <v>29</v>
      </c>
      <c r="H2010" s="4" t="s">
        <v>10</v>
      </c>
    </row>
    <row r="2011" spans="1:6">
      <c r="A2011" t="n">
        <v>19728</v>
      </c>
      <c r="B2011" s="46" t="n">
        <v>45</v>
      </c>
      <c r="C2011" s="7" t="n">
        <v>2</v>
      </c>
      <c r="D2011" s="7" t="n">
        <v>3</v>
      </c>
      <c r="E2011" s="7" t="n">
        <v>-20.0499992370605</v>
      </c>
      <c r="F2011" s="7" t="n">
        <v>21.4699993133545</v>
      </c>
      <c r="G2011" s="7" t="n">
        <v>-188.100006103516</v>
      </c>
      <c r="H2011" s="7" t="n">
        <v>0</v>
      </c>
    </row>
    <row r="2012" spans="1:6">
      <c r="A2012" t="s">
        <v>4</v>
      </c>
      <c r="B2012" s="4" t="s">
        <v>5</v>
      </c>
      <c r="C2012" s="4" t="s">
        <v>12</v>
      </c>
      <c r="D2012" s="4" t="s">
        <v>12</v>
      </c>
      <c r="E2012" s="4" t="s">
        <v>29</v>
      </c>
      <c r="F2012" s="4" t="s">
        <v>29</v>
      </c>
      <c r="G2012" s="4" t="s">
        <v>29</v>
      </c>
      <c r="H2012" s="4" t="s">
        <v>10</v>
      </c>
      <c r="I2012" s="4" t="s">
        <v>12</v>
      </c>
    </row>
    <row r="2013" spans="1:6">
      <c r="A2013" t="n">
        <v>19745</v>
      </c>
      <c r="B2013" s="46" t="n">
        <v>45</v>
      </c>
      <c r="C2013" s="7" t="n">
        <v>4</v>
      </c>
      <c r="D2013" s="7" t="n">
        <v>3</v>
      </c>
      <c r="E2013" s="7" t="n">
        <v>3.77999997138977</v>
      </c>
      <c r="F2013" s="7" t="n">
        <v>19.3500003814697</v>
      </c>
      <c r="G2013" s="7" t="n">
        <v>0</v>
      </c>
      <c r="H2013" s="7" t="n">
        <v>0</v>
      </c>
      <c r="I2013" s="7" t="n">
        <v>1</v>
      </c>
    </row>
    <row r="2014" spans="1:6">
      <c r="A2014" t="s">
        <v>4</v>
      </c>
      <c r="B2014" s="4" t="s">
        <v>5</v>
      </c>
      <c r="C2014" s="4" t="s">
        <v>12</v>
      </c>
      <c r="D2014" s="4" t="s">
        <v>12</v>
      </c>
      <c r="E2014" s="4" t="s">
        <v>29</v>
      </c>
      <c r="F2014" s="4" t="s">
        <v>10</v>
      </c>
    </row>
    <row r="2015" spans="1:6">
      <c r="A2015" t="n">
        <v>19763</v>
      </c>
      <c r="B2015" s="46" t="n">
        <v>45</v>
      </c>
      <c r="C2015" s="7" t="n">
        <v>5</v>
      </c>
      <c r="D2015" s="7" t="n">
        <v>3</v>
      </c>
      <c r="E2015" s="7" t="n">
        <v>4.80000019073486</v>
      </c>
      <c r="F2015" s="7" t="n">
        <v>0</v>
      </c>
    </row>
    <row r="2016" spans="1:6">
      <c r="A2016" t="s">
        <v>4</v>
      </c>
      <c r="B2016" s="4" t="s">
        <v>5</v>
      </c>
      <c r="C2016" s="4" t="s">
        <v>12</v>
      </c>
      <c r="D2016" s="4" t="s">
        <v>12</v>
      </c>
      <c r="E2016" s="4" t="s">
        <v>29</v>
      </c>
      <c r="F2016" s="4" t="s">
        <v>10</v>
      </c>
    </row>
    <row r="2017" spans="1:9">
      <c r="A2017" t="n">
        <v>19772</v>
      </c>
      <c r="B2017" s="46" t="n">
        <v>45</v>
      </c>
      <c r="C2017" s="7" t="n">
        <v>11</v>
      </c>
      <c r="D2017" s="7" t="n">
        <v>3</v>
      </c>
      <c r="E2017" s="7" t="n">
        <v>38</v>
      </c>
      <c r="F2017" s="7" t="n">
        <v>0</v>
      </c>
    </row>
    <row r="2018" spans="1:9">
      <c r="A2018" t="s">
        <v>4</v>
      </c>
      <c r="B2018" s="4" t="s">
        <v>5</v>
      </c>
      <c r="C2018" s="4" t="s">
        <v>12</v>
      </c>
      <c r="D2018" s="4" t="s">
        <v>10</v>
      </c>
      <c r="E2018" s="4" t="s">
        <v>29</v>
      </c>
    </row>
    <row r="2019" spans="1:9">
      <c r="A2019" t="n">
        <v>19781</v>
      </c>
      <c r="B2019" s="33" t="n">
        <v>58</v>
      </c>
      <c r="C2019" s="7" t="n">
        <v>100</v>
      </c>
      <c r="D2019" s="7" t="n">
        <v>300</v>
      </c>
      <c r="E2019" s="7" t="n">
        <v>1</v>
      </c>
    </row>
    <row r="2020" spans="1:9">
      <c r="A2020" t="s">
        <v>4</v>
      </c>
      <c r="B2020" s="4" t="s">
        <v>5</v>
      </c>
      <c r="C2020" s="4" t="s">
        <v>12</v>
      </c>
      <c r="D2020" s="4" t="s">
        <v>10</v>
      </c>
    </row>
    <row r="2021" spans="1:9">
      <c r="A2021" t="n">
        <v>19789</v>
      </c>
      <c r="B2021" s="33" t="n">
        <v>58</v>
      </c>
      <c r="C2021" s="7" t="n">
        <v>255</v>
      </c>
      <c r="D2021" s="7" t="n">
        <v>0</v>
      </c>
    </row>
    <row r="2022" spans="1:9">
      <c r="A2022" t="s">
        <v>4</v>
      </c>
      <c r="B2022" s="4" t="s">
        <v>5</v>
      </c>
      <c r="C2022" s="4" t="s">
        <v>12</v>
      </c>
      <c r="D2022" s="4" t="s">
        <v>12</v>
      </c>
      <c r="E2022" s="4" t="s">
        <v>9</v>
      </c>
      <c r="F2022" s="4" t="s">
        <v>12</v>
      </c>
      <c r="G2022" s="4" t="s">
        <v>12</v>
      </c>
    </row>
    <row r="2023" spans="1:9">
      <c r="A2023" t="n">
        <v>19793</v>
      </c>
      <c r="B2023" s="34" t="n">
        <v>18</v>
      </c>
      <c r="C2023" s="7" t="n">
        <v>0</v>
      </c>
      <c r="D2023" s="7" t="n">
        <v>0</v>
      </c>
      <c r="E2023" s="7" t="n">
        <v>0</v>
      </c>
      <c r="F2023" s="7" t="n">
        <v>19</v>
      </c>
      <c r="G2023" s="7" t="n">
        <v>1</v>
      </c>
    </row>
    <row r="2024" spans="1:9">
      <c r="A2024" t="s">
        <v>4</v>
      </c>
      <c r="B2024" s="4" t="s">
        <v>5</v>
      </c>
      <c r="C2024" s="4" t="s">
        <v>12</v>
      </c>
      <c r="D2024" s="4" t="s">
        <v>12</v>
      </c>
      <c r="E2024" s="4" t="s">
        <v>10</v>
      </c>
      <c r="F2024" s="4" t="s">
        <v>29</v>
      </c>
    </row>
    <row r="2025" spans="1:9">
      <c r="A2025" t="n">
        <v>19802</v>
      </c>
      <c r="B2025" s="35" t="n">
        <v>107</v>
      </c>
      <c r="C2025" s="7" t="n">
        <v>0</v>
      </c>
      <c r="D2025" s="7" t="n">
        <v>0</v>
      </c>
      <c r="E2025" s="7" t="n">
        <v>0</v>
      </c>
      <c r="F2025" s="7" t="n">
        <v>32</v>
      </c>
    </row>
    <row r="2026" spans="1:9">
      <c r="A2026" t="s">
        <v>4</v>
      </c>
      <c r="B2026" s="4" t="s">
        <v>5</v>
      </c>
      <c r="C2026" s="4" t="s">
        <v>12</v>
      </c>
      <c r="D2026" s="4" t="s">
        <v>10</v>
      </c>
      <c r="E2026" s="4" t="s">
        <v>12</v>
      </c>
      <c r="F2026" s="4" t="s">
        <v>88</v>
      </c>
    </row>
    <row r="2027" spans="1:9">
      <c r="A2027" t="n">
        <v>19811</v>
      </c>
      <c r="B2027" s="13" t="n">
        <v>5</v>
      </c>
      <c r="C2027" s="7" t="n">
        <v>30</v>
      </c>
      <c r="D2027" s="7" t="n">
        <v>11011</v>
      </c>
      <c r="E2027" s="7" t="n">
        <v>1</v>
      </c>
      <c r="F2027" s="16" t="n">
        <f t="normal" ca="1">A2031</f>
        <v>0</v>
      </c>
    </row>
    <row r="2028" spans="1:9">
      <c r="A2028" t="s">
        <v>4</v>
      </c>
      <c r="B2028" s="4" t="s">
        <v>5</v>
      </c>
      <c r="C2028" s="4" t="s">
        <v>12</v>
      </c>
      <c r="D2028" s="4" t="s">
        <v>12</v>
      </c>
      <c r="E2028" s="4" t="s">
        <v>6</v>
      </c>
      <c r="F2028" s="4" t="s">
        <v>10</v>
      </c>
    </row>
    <row r="2029" spans="1:9">
      <c r="A2029" t="n">
        <v>19820</v>
      </c>
      <c r="B2029" s="35" t="n">
        <v>107</v>
      </c>
      <c r="C2029" s="7" t="n">
        <v>1</v>
      </c>
      <c r="D2029" s="7" t="n">
        <v>0</v>
      </c>
      <c r="E2029" s="7" t="s">
        <v>204</v>
      </c>
      <c r="F2029" s="7" t="n">
        <v>1</v>
      </c>
    </row>
    <row r="2030" spans="1:9">
      <c r="A2030" t="s">
        <v>4</v>
      </c>
      <c r="B2030" s="4" t="s">
        <v>5</v>
      </c>
      <c r="C2030" s="4" t="s">
        <v>12</v>
      </c>
      <c r="D2030" s="4" t="s">
        <v>10</v>
      </c>
      <c r="E2030" s="4" t="s">
        <v>12</v>
      </c>
      <c r="F2030" s="4" t="s">
        <v>88</v>
      </c>
    </row>
    <row r="2031" spans="1:9">
      <c r="A2031" t="n">
        <v>19858</v>
      </c>
      <c r="B2031" s="13" t="n">
        <v>5</v>
      </c>
      <c r="C2031" s="7" t="n">
        <v>30</v>
      </c>
      <c r="D2031" s="7" t="n">
        <v>11012</v>
      </c>
      <c r="E2031" s="7" t="n">
        <v>1</v>
      </c>
      <c r="F2031" s="16" t="n">
        <f t="normal" ca="1">A2035</f>
        <v>0</v>
      </c>
    </row>
    <row r="2032" spans="1:9">
      <c r="A2032" t="s">
        <v>4</v>
      </c>
      <c r="B2032" s="4" t="s">
        <v>5</v>
      </c>
      <c r="C2032" s="4" t="s">
        <v>12</v>
      </c>
      <c r="D2032" s="4" t="s">
        <v>12</v>
      </c>
      <c r="E2032" s="4" t="s">
        <v>6</v>
      </c>
      <c r="F2032" s="4" t="s">
        <v>10</v>
      </c>
    </row>
    <row r="2033" spans="1:7">
      <c r="A2033" t="n">
        <v>19867</v>
      </c>
      <c r="B2033" s="35" t="n">
        <v>107</v>
      </c>
      <c r="C2033" s="7" t="n">
        <v>1</v>
      </c>
      <c r="D2033" s="7" t="n">
        <v>0</v>
      </c>
      <c r="E2033" s="7" t="s">
        <v>205</v>
      </c>
      <c r="F2033" s="7" t="n">
        <v>2</v>
      </c>
    </row>
    <row r="2034" spans="1:7">
      <c r="A2034" t="s">
        <v>4</v>
      </c>
      <c r="B2034" s="4" t="s">
        <v>5</v>
      </c>
      <c r="C2034" s="4" t="s">
        <v>12</v>
      </c>
      <c r="D2034" s="4" t="s">
        <v>12</v>
      </c>
      <c r="E2034" s="4" t="s">
        <v>6</v>
      </c>
      <c r="F2034" s="4" t="s">
        <v>10</v>
      </c>
    </row>
    <row r="2035" spans="1:7">
      <c r="A2035" t="n">
        <v>19904</v>
      </c>
      <c r="B2035" s="35" t="n">
        <v>107</v>
      </c>
      <c r="C2035" s="7" t="n">
        <v>1</v>
      </c>
      <c r="D2035" s="7" t="n">
        <v>0</v>
      </c>
      <c r="E2035" s="7" t="s">
        <v>206</v>
      </c>
      <c r="F2035" s="7" t="n">
        <v>0</v>
      </c>
    </row>
    <row r="2036" spans="1:7">
      <c r="A2036" t="s">
        <v>4</v>
      </c>
      <c r="B2036" s="4" t="s">
        <v>5</v>
      </c>
      <c r="C2036" s="4" t="s">
        <v>12</v>
      </c>
      <c r="D2036" s="4" t="s">
        <v>12</v>
      </c>
      <c r="E2036" s="4" t="s">
        <v>12</v>
      </c>
      <c r="F2036" s="4" t="s">
        <v>10</v>
      </c>
      <c r="G2036" s="4" t="s">
        <v>10</v>
      </c>
      <c r="H2036" s="4" t="s">
        <v>12</v>
      </c>
    </row>
    <row r="2037" spans="1:7">
      <c r="A2037" t="n">
        <v>19916</v>
      </c>
      <c r="B2037" s="35" t="n">
        <v>107</v>
      </c>
      <c r="C2037" s="7" t="n">
        <v>2</v>
      </c>
      <c r="D2037" s="7" t="n">
        <v>0</v>
      </c>
      <c r="E2037" s="7" t="n">
        <v>1</v>
      </c>
      <c r="F2037" s="7" t="n">
        <v>65535</v>
      </c>
      <c r="G2037" s="7" t="n">
        <v>65535</v>
      </c>
      <c r="H2037" s="7" t="n">
        <v>0</v>
      </c>
    </row>
    <row r="2038" spans="1:7">
      <c r="A2038" t="s">
        <v>4</v>
      </c>
      <c r="B2038" s="4" t="s">
        <v>5</v>
      </c>
      <c r="C2038" s="4" t="s">
        <v>12</v>
      </c>
      <c r="D2038" s="4" t="s">
        <v>12</v>
      </c>
      <c r="E2038" s="4" t="s">
        <v>12</v>
      </c>
    </row>
    <row r="2039" spans="1:7">
      <c r="A2039" t="n">
        <v>19925</v>
      </c>
      <c r="B2039" s="35" t="n">
        <v>107</v>
      </c>
      <c r="C2039" s="7" t="n">
        <v>4</v>
      </c>
      <c r="D2039" s="7" t="n">
        <v>0</v>
      </c>
      <c r="E2039" s="7" t="n">
        <v>0</v>
      </c>
    </row>
    <row r="2040" spans="1:7">
      <c r="A2040" t="s">
        <v>4</v>
      </c>
      <c r="B2040" s="4" t="s">
        <v>5</v>
      </c>
      <c r="C2040" s="4" t="s">
        <v>12</v>
      </c>
      <c r="D2040" s="4" t="s">
        <v>12</v>
      </c>
    </row>
    <row r="2041" spans="1:7">
      <c r="A2041" t="n">
        <v>19929</v>
      </c>
      <c r="B2041" s="35" t="n">
        <v>107</v>
      </c>
      <c r="C2041" s="7" t="n">
        <v>3</v>
      </c>
      <c r="D2041" s="7" t="n">
        <v>0</v>
      </c>
    </row>
    <row r="2042" spans="1:7">
      <c r="A2042" t="s">
        <v>4</v>
      </c>
      <c r="B2042" s="4" t="s">
        <v>5</v>
      </c>
      <c r="C2042" s="4" t="s">
        <v>12</v>
      </c>
      <c r="D2042" s="4" t="s">
        <v>12</v>
      </c>
      <c r="E2042" s="4" t="s">
        <v>12</v>
      </c>
      <c r="F2042" s="4" t="s">
        <v>9</v>
      </c>
      <c r="G2042" s="4" t="s">
        <v>12</v>
      </c>
      <c r="H2042" s="4" t="s">
        <v>12</v>
      </c>
      <c r="I2042" s="4" t="s">
        <v>88</v>
      </c>
    </row>
    <row r="2043" spans="1:7">
      <c r="A2043" t="n">
        <v>19932</v>
      </c>
      <c r="B2043" s="13" t="n">
        <v>5</v>
      </c>
      <c r="C2043" s="7" t="n">
        <v>35</v>
      </c>
      <c r="D2043" s="7" t="n">
        <v>0</v>
      </c>
      <c r="E2043" s="7" t="n">
        <v>0</v>
      </c>
      <c r="F2043" s="7" t="n">
        <v>0</v>
      </c>
      <c r="G2043" s="7" t="n">
        <v>5</v>
      </c>
      <c r="H2043" s="7" t="n">
        <v>1</v>
      </c>
      <c r="I2043" s="16" t="n">
        <f t="normal" ca="1">A2091</f>
        <v>0</v>
      </c>
    </row>
    <row r="2044" spans="1:7">
      <c r="A2044" t="s">
        <v>4</v>
      </c>
      <c r="B2044" s="4" t="s">
        <v>5</v>
      </c>
      <c r="C2044" s="4" t="s">
        <v>12</v>
      </c>
      <c r="D2044" s="4" t="s">
        <v>10</v>
      </c>
      <c r="E2044" s="4" t="s">
        <v>10</v>
      </c>
      <c r="F2044" s="4" t="s">
        <v>10</v>
      </c>
      <c r="G2044" s="4" t="s">
        <v>10</v>
      </c>
      <c r="H2044" s="4" t="s">
        <v>10</v>
      </c>
      <c r="I2044" s="4" t="s">
        <v>6</v>
      </c>
      <c r="J2044" s="4" t="s">
        <v>29</v>
      </c>
      <c r="K2044" s="4" t="s">
        <v>29</v>
      </c>
      <c r="L2044" s="4" t="s">
        <v>29</v>
      </c>
      <c r="M2044" s="4" t="s">
        <v>9</v>
      </c>
      <c r="N2044" s="4" t="s">
        <v>9</v>
      </c>
      <c r="O2044" s="4" t="s">
        <v>29</v>
      </c>
      <c r="P2044" s="4" t="s">
        <v>29</v>
      </c>
      <c r="Q2044" s="4" t="s">
        <v>29</v>
      </c>
      <c r="R2044" s="4" t="s">
        <v>29</v>
      </c>
      <c r="S2044" s="4" t="s">
        <v>12</v>
      </c>
    </row>
    <row r="2045" spans="1:7">
      <c r="A2045" t="n">
        <v>19946</v>
      </c>
      <c r="B2045" s="9" t="n">
        <v>39</v>
      </c>
      <c r="C2045" s="7" t="n">
        <v>12</v>
      </c>
      <c r="D2045" s="7" t="n">
        <v>65533</v>
      </c>
      <c r="E2045" s="7" t="n">
        <v>201</v>
      </c>
      <c r="F2045" s="7" t="n">
        <v>0</v>
      </c>
      <c r="G2045" s="7" t="n">
        <v>65533</v>
      </c>
      <c r="H2045" s="7" t="n">
        <v>3</v>
      </c>
      <c r="I2045" s="7" t="s">
        <v>18</v>
      </c>
      <c r="J2045" s="7" t="n">
        <v>-20</v>
      </c>
      <c r="K2045" s="7" t="n">
        <v>20</v>
      </c>
      <c r="L2045" s="7" t="n">
        <v>-188</v>
      </c>
      <c r="M2045" s="7" t="n">
        <v>0</v>
      </c>
      <c r="N2045" s="7" t="n">
        <v>0</v>
      </c>
      <c r="O2045" s="7" t="n">
        <v>0</v>
      </c>
      <c r="P2045" s="7" t="n">
        <v>1</v>
      </c>
      <c r="Q2045" s="7" t="n">
        <v>1</v>
      </c>
      <c r="R2045" s="7" t="n">
        <v>1</v>
      </c>
      <c r="S2045" s="7" t="n">
        <v>255</v>
      </c>
    </row>
    <row r="2046" spans="1:7">
      <c r="A2046" t="s">
        <v>4</v>
      </c>
      <c r="B2046" s="4" t="s">
        <v>5</v>
      </c>
      <c r="C2046" s="4" t="s">
        <v>10</v>
      </c>
    </row>
    <row r="2047" spans="1:7">
      <c r="A2047" t="n">
        <v>19996</v>
      </c>
      <c r="B2047" s="37" t="n">
        <v>16</v>
      </c>
      <c r="C2047" s="7" t="n">
        <v>0</v>
      </c>
    </row>
    <row r="2048" spans="1:7">
      <c r="A2048" t="s">
        <v>4</v>
      </c>
      <c r="B2048" s="4" t="s">
        <v>5</v>
      </c>
      <c r="C2048" s="4" t="s">
        <v>12</v>
      </c>
      <c r="D2048" s="4" t="s">
        <v>12</v>
      </c>
      <c r="E2048" s="4" t="s">
        <v>29</v>
      </c>
      <c r="F2048" s="4" t="s">
        <v>10</v>
      </c>
    </row>
    <row r="2049" spans="1:19">
      <c r="A2049" t="n">
        <v>19999</v>
      </c>
      <c r="B2049" s="46" t="n">
        <v>45</v>
      </c>
      <c r="C2049" s="7" t="n">
        <v>5</v>
      </c>
      <c r="D2049" s="7" t="n">
        <v>3</v>
      </c>
      <c r="E2049" s="7" t="n">
        <v>6.69999980926514</v>
      </c>
      <c r="F2049" s="7" t="n">
        <v>5000</v>
      </c>
    </row>
    <row r="2050" spans="1:19">
      <c r="A2050" t="s">
        <v>4</v>
      </c>
      <c r="B2050" s="4" t="s">
        <v>5</v>
      </c>
      <c r="C2050" s="4" t="s">
        <v>10</v>
      </c>
    </row>
    <row r="2051" spans="1:19">
      <c r="A2051" t="n">
        <v>20008</v>
      </c>
      <c r="B2051" s="37" t="n">
        <v>16</v>
      </c>
      <c r="C2051" s="7" t="n">
        <v>2000</v>
      </c>
    </row>
    <row r="2052" spans="1:19">
      <c r="A2052" t="s">
        <v>4</v>
      </c>
      <c r="B2052" s="4" t="s">
        <v>5</v>
      </c>
      <c r="C2052" s="4" t="s">
        <v>12</v>
      </c>
      <c r="D2052" s="4" t="s">
        <v>10</v>
      </c>
      <c r="E2052" s="4" t="s">
        <v>10</v>
      </c>
      <c r="F2052" s="4" t="s">
        <v>10</v>
      </c>
      <c r="G2052" s="4" t="s">
        <v>10</v>
      </c>
      <c r="H2052" s="4" t="s">
        <v>10</v>
      </c>
      <c r="I2052" s="4" t="s">
        <v>6</v>
      </c>
      <c r="J2052" s="4" t="s">
        <v>29</v>
      </c>
      <c r="K2052" s="4" t="s">
        <v>29</v>
      </c>
      <c r="L2052" s="4" t="s">
        <v>29</v>
      </c>
      <c r="M2052" s="4" t="s">
        <v>9</v>
      </c>
      <c r="N2052" s="4" t="s">
        <v>9</v>
      </c>
      <c r="O2052" s="4" t="s">
        <v>29</v>
      </c>
      <c r="P2052" s="4" t="s">
        <v>29</v>
      </c>
      <c r="Q2052" s="4" t="s">
        <v>29</v>
      </c>
      <c r="R2052" s="4" t="s">
        <v>29</v>
      </c>
      <c r="S2052" s="4" t="s">
        <v>12</v>
      </c>
    </row>
    <row r="2053" spans="1:19">
      <c r="A2053" t="n">
        <v>20011</v>
      </c>
      <c r="B2053" s="9" t="n">
        <v>39</v>
      </c>
      <c r="C2053" s="7" t="n">
        <v>12</v>
      </c>
      <c r="D2053" s="7" t="n">
        <v>65533</v>
      </c>
      <c r="E2053" s="7" t="n">
        <v>202</v>
      </c>
      <c r="F2053" s="7" t="n">
        <v>0</v>
      </c>
      <c r="G2053" s="7" t="n">
        <v>61456</v>
      </c>
      <c r="H2053" s="7" t="n">
        <v>3</v>
      </c>
      <c r="I2053" s="7" t="s">
        <v>18</v>
      </c>
      <c r="J2053" s="7" t="n">
        <v>0</v>
      </c>
      <c r="K2053" s="7" t="n">
        <v>0</v>
      </c>
      <c r="L2053" s="7" t="n">
        <v>0</v>
      </c>
      <c r="M2053" s="7" t="n">
        <v>0</v>
      </c>
      <c r="N2053" s="7" t="n">
        <v>0</v>
      </c>
      <c r="O2053" s="7" t="n">
        <v>0</v>
      </c>
      <c r="P2053" s="7" t="n">
        <v>1</v>
      </c>
      <c r="Q2053" s="7" t="n">
        <v>1</v>
      </c>
      <c r="R2053" s="7" t="n">
        <v>1</v>
      </c>
      <c r="S2053" s="7" t="n">
        <v>255</v>
      </c>
    </row>
    <row r="2054" spans="1:19">
      <c r="A2054" t="s">
        <v>4</v>
      </c>
      <c r="B2054" s="4" t="s">
        <v>5</v>
      </c>
      <c r="C2054" s="4" t="s">
        <v>10</v>
      </c>
    </row>
    <row r="2055" spans="1:19">
      <c r="A2055" t="n">
        <v>20061</v>
      </c>
      <c r="B2055" s="37" t="n">
        <v>16</v>
      </c>
      <c r="C2055" s="7" t="n">
        <v>500</v>
      </c>
    </row>
    <row r="2056" spans="1:19">
      <c r="A2056" t="s">
        <v>4</v>
      </c>
      <c r="B2056" s="4" t="s">
        <v>5</v>
      </c>
      <c r="C2056" s="4" t="s">
        <v>10</v>
      </c>
      <c r="D2056" s="4" t="s">
        <v>9</v>
      </c>
    </row>
    <row r="2057" spans="1:19">
      <c r="A2057" t="n">
        <v>20064</v>
      </c>
      <c r="B2057" s="49" t="n">
        <v>43</v>
      </c>
      <c r="C2057" s="7" t="n">
        <v>61456</v>
      </c>
      <c r="D2057" s="7" t="n">
        <v>1</v>
      </c>
    </row>
    <row r="2058" spans="1:19">
      <c r="A2058" t="s">
        <v>4</v>
      </c>
      <c r="B2058" s="4" t="s">
        <v>5</v>
      </c>
      <c r="C2058" s="4" t="s">
        <v>10</v>
      </c>
    </row>
    <row r="2059" spans="1:19">
      <c r="A2059" t="n">
        <v>20071</v>
      </c>
      <c r="B2059" s="37" t="n">
        <v>16</v>
      </c>
      <c r="C2059" s="7" t="n">
        <v>1000</v>
      </c>
    </row>
    <row r="2060" spans="1:19">
      <c r="A2060" t="s">
        <v>4</v>
      </c>
      <c r="B2060" s="4" t="s">
        <v>5</v>
      </c>
      <c r="C2060" s="4" t="s">
        <v>12</v>
      </c>
      <c r="D2060" s="4" t="s">
        <v>10</v>
      </c>
      <c r="E2060" s="4" t="s">
        <v>29</v>
      </c>
    </row>
    <row r="2061" spans="1:19">
      <c r="A2061" t="n">
        <v>20074</v>
      </c>
      <c r="B2061" s="33" t="n">
        <v>58</v>
      </c>
      <c r="C2061" s="7" t="n">
        <v>0</v>
      </c>
      <c r="D2061" s="7" t="n">
        <v>2000</v>
      </c>
      <c r="E2061" s="7" t="n">
        <v>1</v>
      </c>
    </row>
    <row r="2062" spans="1:19">
      <c r="A2062" t="s">
        <v>4</v>
      </c>
      <c r="B2062" s="4" t="s">
        <v>5</v>
      </c>
      <c r="C2062" s="4" t="s">
        <v>12</v>
      </c>
      <c r="D2062" s="4" t="s">
        <v>10</v>
      </c>
    </row>
    <row r="2063" spans="1:19">
      <c r="A2063" t="n">
        <v>20082</v>
      </c>
      <c r="B2063" s="33" t="n">
        <v>58</v>
      </c>
      <c r="C2063" s="7" t="n">
        <v>255</v>
      </c>
      <c r="D2063" s="7" t="n">
        <v>0</v>
      </c>
    </row>
    <row r="2064" spans="1:19">
      <c r="A2064" t="s">
        <v>4</v>
      </c>
      <c r="B2064" s="4" t="s">
        <v>5</v>
      </c>
      <c r="C2064" s="4" t="s">
        <v>10</v>
      </c>
      <c r="D2064" s="4" t="s">
        <v>9</v>
      </c>
    </row>
    <row r="2065" spans="1:19">
      <c r="A2065" t="n">
        <v>20086</v>
      </c>
      <c r="B2065" s="50" t="n">
        <v>44</v>
      </c>
      <c r="C2065" s="7" t="n">
        <v>61456</v>
      </c>
      <c r="D2065" s="7" t="n">
        <v>1</v>
      </c>
    </row>
    <row r="2066" spans="1:19">
      <c r="A2066" t="s">
        <v>4</v>
      </c>
      <c r="B2066" s="4" t="s">
        <v>5</v>
      </c>
      <c r="C2066" s="4" t="s">
        <v>12</v>
      </c>
      <c r="D2066" s="4" t="s">
        <v>10</v>
      </c>
      <c r="E2066" s="4" t="s">
        <v>12</v>
      </c>
    </row>
    <row r="2067" spans="1:19">
      <c r="A2067" t="n">
        <v>20093</v>
      </c>
      <c r="B2067" s="9" t="n">
        <v>39</v>
      </c>
      <c r="C2067" s="7" t="n">
        <v>11</v>
      </c>
      <c r="D2067" s="7" t="n">
        <v>65533</v>
      </c>
      <c r="E2067" s="7" t="n">
        <v>201</v>
      </c>
    </row>
    <row r="2068" spans="1:19">
      <c r="A2068" t="s">
        <v>4</v>
      </c>
      <c r="B2068" s="4" t="s">
        <v>5</v>
      </c>
      <c r="C2068" s="4" t="s">
        <v>12</v>
      </c>
      <c r="D2068" s="4" t="s">
        <v>10</v>
      </c>
      <c r="E2068" s="4" t="s">
        <v>12</v>
      </c>
    </row>
    <row r="2069" spans="1:19">
      <c r="A2069" t="n">
        <v>20098</v>
      </c>
      <c r="B2069" s="9" t="n">
        <v>39</v>
      </c>
      <c r="C2069" s="7" t="n">
        <v>11</v>
      </c>
      <c r="D2069" s="7" t="n">
        <v>65533</v>
      </c>
      <c r="E2069" s="7" t="n">
        <v>202</v>
      </c>
    </row>
    <row r="2070" spans="1:19">
      <c r="A2070" t="s">
        <v>4</v>
      </c>
      <c r="B2070" s="4" t="s">
        <v>5</v>
      </c>
      <c r="C2070" s="4" t="s">
        <v>10</v>
      </c>
    </row>
    <row r="2071" spans="1:19">
      <c r="A2071" t="n">
        <v>20103</v>
      </c>
      <c r="B2071" s="20" t="n">
        <v>12</v>
      </c>
      <c r="C2071" s="7" t="n">
        <v>6753</v>
      </c>
    </row>
    <row r="2072" spans="1:19">
      <c r="A2072" t="s">
        <v>4</v>
      </c>
      <c r="B2072" s="4" t="s">
        <v>5</v>
      </c>
      <c r="C2072" s="4" t="s">
        <v>12</v>
      </c>
      <c r="D2072" s="4" t="s">
        <v>12</v>
      </c>
      <c r="E2072" s="4" t="s">
        <v>12</v>
      </c>
      <c r="F2072" s="4" t="s">
        <v>9</v>
      </c>
      <c r="G2072" s="4" t="s">
        <v>12</v>
      </c>
      <c r="H2072" s="4" t="s">
        <v>12</v>
      </c>
      <c r="I2072" s="4" t="s">
        <v>88</v>
      </c>
    </row>
    <row r="2073" spans="1:19">
      <c r="A2073" t="n">
        <v>20106</v>
      </c>
      <c r="B2073" s="13" t="n">
        <v>5</v>
      </c>
      <c r="C2073" s="7" t="n">
        <v>35</v>
      </c>
      <c r="D2073" s="7" t="n">
        <v>0</v>
      </c>
      <c r="E2073" s="7" t="n">
        <v>0</v>
      </c>
      <c r="F2073" s="7" t="n">
        <v>1</v>
      </c>
      <c r="G2073" s="7" t="n">
        <v>2</v>
      </c>
      <c r="H2073" s="7" t="n">
        <v>1</v>
      </c>
      <c r="I2073" s="16" t="n">
        <f t="normal" ca="1">A2079</f>
        <v>0</v>
      </c>
    </row>
    <row r="2074" spans="1:19">
      <c r="A2074" t="s">
        <v>4</v>
      </c>
      <c r="B2074" s="4" t="s">
        <v>5</v>
      </c>
      <c r="C2074" s="4" t="s">
        <v>6</v>
      </c>
      <c r="D2074" s="4" t="s">
        <v>6</v>
      </c>
      <c r="E2074" s="4" t="s">
        <v>12</v>
      </c>
    </row>
    <row r="2075" spans="1:19">
      <c r="A2075" t="n">
        <v>20120</v>
      </c>
      <c r="B2075" s="51" t="n">
        <v>30</v>
      </c>
      <c r="C2075" s="7" t="s">
        <v>207</v>
      </c>
      <c r="D2075" s="7" t="s">
        <v>18</v>
      </c>
      <c r="E2075" s="7" t="n">
        <v>0</v>
      </c>
    </row>
    <row r="2076" spans="1:19">
      <c r="A2076" t="s">
        <v>4</v>
      </c>
      <c r="B2076" s="4" t="s">
        <v>5</v>
      </c>
      <c r="C2076" s="4" t="s">
        <v>88</v>
      </c>
    </row>
    <row r="2077" spans="1:19">
      <c r="A2077" t="n">
        <v>20129</v>
      </c>
      <c r="B2077" s="23" t="n">
        <v>3</v>
      </c>
      <c r="C2077" s="16" t="n">
        <f t="normal" ca="1">A2089</f>
        <v>0</v>
      </c>
    </row>
    <row r="2078" spans="1:19">
      <c r="A2078" t="s">
        <v>4</v>
      </c>
      <c r="B2078" s="4" t="s">
        <v>5</v>
      </c>
      <c r="C2078" s="4" t="s">
        <v>12</v>
      </c>
      <c r="D2078" s="4" t="s">
        <v>12</v>
      </c>
      <c r="E2078" s="4" t="s">
        <v>12</v>
      </c>
      <c r="F2078" s="4" t="s">
        <v>9</v>
      </c>
      <c r="G2078" s="4" t="s">
        <v>12</v>
      </c>
      <c r="H2078" s="4" t="s">
        <v>12</v>
      </c>
      <c r="I2078" s="4" t="s">
        <v>88</v>
      </c>
    </row>
    <row r="2079" spans="1:19">
      <c r="A2079" t="n">
        <v>20134</v>
      </c>
      <c r="B2079" s="13" t="n">
        <v>5</v>
      </c>
      <c r="C2079" s="7" t="n">
        <v>35</v>
      </c>
      <c r="D2079" s="7" t="n">
        <v>0</v>
      </c>
      <c r="E2079" s="7" t="n">
        <v>0</v>
      </c>
      <c r="F2079" s="7" t="n">
        <v>2</v>
      </c>
      <c r="G2079" s="7" t="n">
        <v>2</v>
      </c>
      <c r="H2079" s="7" t="n">
        <v>1</v>
      </c>
      <c r="I2079" s="16" t="n">
        <f t="normal" ca="1">A2085</f>
        <v>0</v>
      </c>
    </row>
    <row r="2080" spans="1:19">
      <c r="A2080" t="s">
        <v>4</v>
      </c>
      <c r="B2080" s="4" t="s">
        <v>5</v>
      </c>
      <c r="C2080" s="4" t="s">
        <v>6</v>
      </c>
      <c r="D2080" s="4" t="s">
        <v>6</v>
      </c>
      <c r="E2080" s="4" t="s">
        <v>12</v>
      </c>
    </row>
    <row r="2081" spans="1:9">
      <c r="A2081" t="n">
        <v>20148</v>
      </c>
      <c r="B2081" s="51" t="n">
        <v>30</v>
      </c>
      <c r="C2081" s="7" t="s">
        <v>208</v>
      </c>
      <c r="D2081" s="7" t="s">
        <v>18</v>
      </c>
      <c r="E2081" s="7" t="n">
        <v>0</v>
      </c>
    </row>
    <row r="2082" spans="1:9">
      <c r="A2082" t="s">
        <v>4</v>
      </c>
      <c r="B2082" s="4" t="s">
        <v>5</v>
      </c>
      <c r="C2082" s="4" t="s">
        <v>88</v>
      </c>
    </row>
    <row r="2083" spans="1:9">
      <c r="A2083" t="n">
        <v>20157</v>
      </c>
      <c r="B2083" s="23" t="n">
        <v>3</v>
      </c>
      <c r="C2083" s="16" t="n">
        <f t="normal" ca="1">A2089</f>
        <v>0</v>
      </c>
    </row>
    <row r="2084" spans="1:9">
      <c r="A2084" t="s">
        <v>4</v>
      </c>
      <c r="B2084" s="4" t="s">
        <v>5</v>
      </c>
      <c r="C2084" s="4" t="s">
        <v>12</v>
      </c>
      <c r="D2084" s="4" t="s">
        <v>12</v>
      </c>
      <c r="E2084" s="4" t="s">
        <v>12</v>
      </c>
      <c r="F2084" s="4" t="s">
        <v>9</v>
      </c>
      <c r="G2084" s="4" t="s">
        <v>12</v>
      </c>
      <c r="H2084" s="4" t="s">
        <v>12</v>
      </c>
      <c r="I2084" s="4" t="s">
        <v>88</v>
      </c>
    </row>
    <row r="2085" spans="1:9">
      <c r="A2085" t="n">
        <v>20162</v>
      </c>
      <c r="B2085" s="13" t="n">
        <v>5</v>
      </c>
      <c r="C2085" s="7" t="n">
        <v>35</v>
      </c>
      <c r="D2085" s="7" t="n">
        <v>0</v>
      </c>
      <c r="E2085" s="7" t="n">
        <v>0</v>
      </c>
      <c r="F2085" s="7" t="n">
        <v>3</v>
      </c>
      <c r="G2085" s="7" t="n">
        <v>2</v>
      </c>
      <c r="H2085" s="7" t="n">
        <v>1</v>
      </c>
      <c r="I2085" s="16" t="n">
        <f t="normal" ca="1">A2089</f>
        <v>0</v>
      </c>
    </row>
    <row r="2086" spans="1:9">
      <c r="A2086" t="s">
        <v>4</v>
      </c>
      <c r="B2086" s="4" t="s">
        <v>5</v>
      </c>
      <c r="C2086" s="4" t="s">
        <v>6</v>
      </c>
      <c r="D2086" s="4" t="s">
        <v>6</v>
      </c>
      <c r="E2086" s="4" t="s">
        <v>12</v>
      </c>
    </row>
    <row r="2087" spans="1:9">
      <c r="A2087" t="n">
        <v>20176</v>
      </c>
      <c r="B2087" s="51" t="n">
        <v>30</v>
      </c>
      <c r="C2087" s="7" t="s">
        <v>209</v>
      </c>
      <c r="D2087" s="7" t="s">
        <v>18</v>
      </c>
      <c r="E2087" s="7" t="n">
        <v>0</v>
      </c>
    </row>
    <row r="2088" spans="1:9">
      <c r="A2088" t="s">
        <v>4</v>
      </c>
      <c r="B2088" s="4" t="s">
        <v>5</v>
      </c>
      <c r="C2088" s="4" t="s">
        <v>88</v>
      </c>
    </row>
    <row r="2089" spans="1:9">
      <c r="A2089" t="n">
        <v>20185</v>
      </c>
      <c r="B2089" s="23" t="n">
        <v>3</v>
      </c>
      <c r="C2089" s="16" t="n">
        <f t="normal" ca="1">A2103</f>
        <v>0</v>
      </c>
    </row>
    <row r="2090" spans="1:9">
      <c r="A2090" t="s">
        <v>4</v>
      </c>
      <c r="B2090" s="4" t="s">
        <v>5</v>
      </c>
      <c r="C2090" s="4" t="s">
        <v>12</v>
      </c>
      <c r="D2090" s="4" t="s">
        <v>10</v>
      </c>
      <c r="E2090" s="4" t="s">
        <v>12</v>
      </c>
    </row>
    <row r="2091" spans="1:9">
      <c r="A2091" t="n">
        <v>20190</v>
      </c>
      <c r="B2091" s="9" t="n">
        <v>39</v>
      </c>
      <c r="C2091" s="7" t="n">
        <v>11</v>
      </c>
      <c r="D2091" s="7" t="n">
        <v>65533</v>
      </c>
      <c r="E2091" s="7" t="n">
        <v>201</v>
      </c>
    </row>
    <row r="2092" spans="1:9">
      <c r="A2092" t="s">
        <v>4</v>
      </c>
      <c r="B2092" s="4" t="s">
        <v>5</v>
      </c>
      <c r="C2092" s="4" t="s">
        <v>12</v>
      </c>
      <c r="D2092" s="4" t="s">
        <v>10</v>
      </c>
      <c r="E2092" s="4" t="s">
        <v>12</v>
      </c>
    </row>
    <row r="2093" spans="1:9">
      <c r="A2093" t="n">
        <v>20195</v>
      </c>
      <c r="B2093" s="9" t="n">
        <v>39</v>
      </c>
      <c r="C2093" s="7" t="n">
        <v>11</v>
      </c>
      <c r="D2093" s="7" t="n">
        <v>65533</v>
      </c>
      <c r="E2093" s="7" t="n">
        <v>202</v>
      </c>
    </row>
    <row r="2094" spans="1:9">
      <c r="A2094" t="s">
        <v>4</v>
      </c>
      <c r="B2094" s="4" t="s">
        <v>5</v>
      </c>
      <c r="C2094" s="4" t="s">
        <v>12</v>
      </c>
      <c r="D2094" s="4" t="s">
        <v>10</v>
      </c>
      <c r="E2094" s="4" t="s">
        <v>29</v>
      </c>
    </row>
    <row r="2095" spans="1:9">
      <c r="A2095" t="n">
        <v>20200</v>
      </c>
      <c r="B2095" s="33" t="n">
        <v>58</v>
      </c>
      <c r="C2095" s="7" t="n">
        <v>101</v>
      </c>
      <c r="D2095" s="7" t="n">
        <v>500</v>
      </c>
      <c r="E2095" s="7" t="n">
        <v>1</v>
      </c>
    </row>
    <row r="2096" spans="1:9">
      <c r="A2096" t="s">
        <v>4</v>
      </c>
      <c r="B2096" s="4" t="s">
        <v>5</v>
      </c>
      <c r="C2096" s="4" t="s">
        <v>12</v>
      </c>
      <c r="D2096" s="4" t="s">
        <v>10</v>
      </c>
    </row>
    <row r="2097" spans="1:9">
      <c r="A2097" t="n">
        <v>20208</v>
      </c>
      <c r="B2097" s="33" t="n">
        <v>58</v>
      </c>
      <c r="C2097" s="7" t="n">
        <v>254</v>
      </c>
      <c r="D2097" s="7" t="n">
        <v>0</v>
      </c>
    </row>
    <row r="2098" spans="1:9">
      <c r="A2098" t="s">
        <v>4</v>
      </c>
      <c r="B2098" s="4" t="s">
        <v>5</v>
      </c>
      <c r="C2098" s="4" t="s">
        <v>12</v>
      </c>
      <c r="D2098" s="4" t="s">
        <v>12</v>
      </c>
      <c r="E2098" s="4" t="s">
        <v>10</v>
      </c>
    </row>
    <row r="2099" spans="1:9">
      <c r="A2099" t="n">
        <v>20212</v>
      </c>
      <c r="B2099" s="46" t="n">
        <v>45</v>
      </c>
      <c r="C2099" s="7" t="n">
        <v>8</v>
      </c>
      <c r="D2099" s="7" t="n">
        <v>1</v>
      </c>
      <c r="E2099" s="7" t="n">
        <v>0</v>
      </c>
    </row>
    <row r="2100" spans="1:9">
      <c r="A2100" t="s">
        <v>4</v>
      </c>
      <c r="B2100" s="4" t="s">
        <v>5</v>
      </c>
      <c r="C2100" s="4" t="s">
        <v>12</v>
      </c>
    </row>
    <row r="2101" spans="1:9">
      <c r="A2101" t="n">
        <v>20217</v>
      </c>
      <c r="B2101" s="43" t="n">
        <v>23</v>
      </c>
      <c r="C2101" s="7" t="n">
        <v>0</v>
      </c>
    </row>
    <row r="2102" spans="1:9">
      <c r="A2102" t="s">
        <v>4</v>
      </c>
      <c r="B2102" s="4" t="s">
        <v>5</v>
      </c>
    </row>
    <row r="2103" spans="1:9">
      <c r="A2103" t="n">
        <v>20219</v>
      </c>
      <c r="B2103" s="5" t="n">
        <v>1</v>
      </c>
    </row>
    <row r="2104" spans="1:9" s="3" customFormat="1" customHeight="0">
      <c r="A2104" s="3" t="s">
        <v>2</v>
      </c>
      <c r="B2104" s="3" t="s">
        <v>210</v>
      </c>
    </row>
    <row r="2105" spans="1:9">
      <c r="A2105" t="s">
        <v>4</v>
      </c>
      <c r="B2105" s="4" t="s">
        <v>5</v>
      </c>
      <c r="C2105" s="4" t="s">
        <v>12</v>
      </c>
      <c r="D2105" s="4" t="s">
        <v>10</v>
      </c>
    </row>
    <row r="2106" spans="1:9">
      <c r="A2106" t="n">
        <v>20220</v>
      </c>
      <c r="B2106" s="26" t="n">
        <v>22</v>
      </c>
      <c r="C2106" s="7" t="n">
        <v>0</v>
      </c>
      <c r="D2106" s="7" t="n">
        <v>0</v>
      </c>
    </row>
    <row r="2107" spans="1:9">
      <c r="A2107" t="s">
        <v>4</v>
      </c>
      <c r="B2107" s="4" t="s">
        <v>5</v>
      </c>
      <c r="C2107" s="4" t="s">
        <v>12</v>
      </c>
      <c r="D2107" s="4" t="s">
        <v>10</v>
      </c>
      <c r="E2107" s="4" t="s">
        <v>29</v>
      </c>
    </row>
    <row r="2108" spans="1:9">
      <c r="A2108" t="n">
        <v>20224</v>
      </c>
      <c r="B2108" s="33" t="n">
        <v>58</v>
      </c>
      <c r="C2108" s="7" t="n">
        <v>0</v>
      </c>
      <c r="D2108" s="7" t="n">
        <v>0</v>
      </c>
      <c r="E2108" s="7" t="n">
        <v>1</v>
      </c>
    </row>
    <row r="2109" spans="1:9">
      <c r="A2109" t="s">
        <v>4</v>
      </c>
      <c r="B2109" s="4" t="s">
        <v>5</v>
      </c>
      <c r="C2109" s="4" t="s">
        <v>12</v>
      </c>
    </row>
    <row r="2110" spans="1:9">
      <c r="A2110" t="n">
        <v>20232</v>
      </c>
      <c r="B2110" s="31" t="n">
        <v>64</v>
      </c>
      <c r="C2110" s="7" t="n">
        <v>7</v>
      </c>
    </row>
    <row r="2111" spans="1:9">
      <c r="A2111" t="s">
        <v>4</v>
      </c>
      <c r="B2111" s="4" t="s">
        <v>5</v>
      </c>
      <c r="C2111" s="4" t="s">
        <v>12</v>
      </c>
      <c r="D2111" s="4" t="s">
        <v>10</v>
      </c>
      <c r="E2111" s="4" t="s">
        <v>12</v>
      </c>
      <c r="F2111" s="4" t="s">
        <v>6</v>
      </c>
    </row>
    <row r="2112" spans="1:9">
      <c r="A2112" t="n">
        <v>20234</v>
      </c>
      <c r="B2112" s="9" t="n">
        <v>39</v>
      </c>
      <c r="C2112" s="7" t="n">
        <v>10</v>
      </c>
      <c r="D2112" s="7" t="n">
        <v>65533</v>
      </c>
      <c r="E2112" s="7" t="n">
        <v>204</v>
      </c>
      <c r="F2112" s="7" t="s">
        <v>211</v>
      </c>
    </row>
    <row r="2113" spans="1:6">
      <c r="A2113" t="s">
        <v>4</v>
      </c>
      <c r="B2113" s="4" t="s">
        <v>5</v>
      </c>
      <c r="C2113" s="4" t="s">
        <v>12</v>
      </c>
      <c r="D2113" s="4" t="s">
        <v>12</v>
      </c>
      <c r="E2113" s="4" t="s">
        <v>29</v>
      </c>
      <c r="F2113" s="4" t="s">
        <v>29</v>
      </c>
      <c r="G2113" s="4" t="s">
        <v>29</v>
      </c>
      <c r="H2113" s="4" t="s">
        <v>10</v>
      </c>
    </row>
    <row r="2114" spans="1:6">
      <c r="A2114" t="n">
        <v>20258</v>
      </c>
      <c r="B2114" s="46" t="n">
        <v>45</v>
      </c>
      <c r="C2114" s="7" t="n">
        <v>2</v>
      </c>
      <c r="D2114" s="7" t="n">
        <v>3</v>
      </c>
      <c r="E2114" s="7" t="n">
        <v>-19.9899997711182</v>
      </c>
      <c r="F2114" s="7" t="n">
        <v>21.4699993133545</v>
      </c>
      <c r="G2114" s="7" t="n">
        <v>-187.919998168945</v>
      </c>
      <c r="H2114" s="7" t="n">
        <v>0</v>
      </c>
    </row>
    <row r="2115" spans="1:6">
      <c r="A2115" t="s">
        <v>4</v>
      </c>
      <c r="B2115" s="4" t="s">
        <v>5</v>
      </c>
      <c r="C2115" s="4" t="s">
        <v>12</v>
      </c>
      <c r="D2115" s="4" t="s">
        <v>12</v>
      </c>
      <c r="E2115" s="4" t="s">
        <v>29</v>
      </c>
      <c r="F2115" s="4" t="s">
        <v>29</v>
      </c>
      <c r="G2115" s="4" t="s">
        <v>29</v>
      </c>
      <c r="H2115" s="4" t="s">
        <v>10</v>
      </c>
      <c r="I2115" s="4" t="s">
        <v>12</v>
      </c>
    </row>
    <row r="2116" spans="1:6">
      <c r="A2116" t="n">
        <v>20275</v>
      </c>
      <c r="B2116" s="46" t="n">
        <v>45</v>
      </c>
      <c r="C2116" s="7" t="n">
        <v>4</v>
      </c>
      <c r="D2116" s="7" t="n">
        <v>3</v>
      </c>
      <c r="E2116" s="7" t="n">
        <v>3.65000009536743</v>
      </c>
      <c r="F2116" s="7" t="n">
        <v>353.239990234375</v>
      </c>
      <c r="G2116" s="7" t="n">
        <v>0</v>
      </c>
      <c r="H2116" s="7" t="n">
        <v>0</v>
      </c>
      <c r="I2116" s="7" t="n">
        <v>1</v>
      </c>
    </row>
    <row r="2117" spans="1:6">
      <c r="A2117" t="s">
        <v>4</v>
      </c>
      <c r="B2117" s="4" t="s">
        <v>5</v>
      </c>
      <c r="C2117" s="4" t="s">
        <v>12</v>
      </c>
      <c r="D2117" s="4" t="s">
        <v>12</v>
      </c>
      <c r="E2117" s="4" t="s">
        <v>29</v>
      </c>
      <c r="F2117" s="4" t="s">
        <v>10</v>
      </c>
    </row>
    <row r="2118" spans="1:6">
      <c r="A2118" t="n">
        <v>20293</v>
      </c>
      <c r="B2118" s="46" t="n">
        <v>45</v>
      </c>
      <c r="C2118" s="7" t="n">
        <v>5</v>
      </c>
      <c r="D2118" s="7" t="n">
        <v>3</v>
      </c>
      <c r="E2118" s="7" t="n">
        <v>5.80000019073486</v>
      </c>
      <c r="F2118" s="7" t="n">
        <v>0</v>
      </c>
    </row>
    <row r="2119" spans="1:6">
      <c r="A2119" t="s">
        <v>4</v>
      </c>
      <c r="B2119" s="4" t="s">
        <v>5</v>
      </c>
      <c r="C2119" s="4" t="s">
        <v>12</v>
      </c>
      <c r="D2119" s="4" t="s">
        <v>12</v>
      </c>
      <c r="E2119" s="4" t="s">
        <v>29</v>
      </c>
      <c r="F2119" s="4" t="s">
        <v>10</v>
      </c>
    </row>
    <row r="2120" spans="1:6">
      <c r="A2120" t="n">
        <v>20302</v>
      </c>
      <c r="B2120" s="46" t="n">
        <v>45</v>
      </c>
      <c r="C2120" s="7" t="n">
        <v>11</v>
      </c>
      <c r="D2120" s="7" t="n">
        <v>3</v>
      </c>
      <c r="E2120" s="7" t="n">
        <v>38</v>
      </c>
      <c r="F2120" s="7" t="n">
        <v>0</v>
      </c>
    </row>
    <row r="2121" spans="1:6">
      <c r="A2121" t="s">
        <v>4</v>
      </c>
      <c r="B2121" s="4" t="s">
        <v>5</v>
      </c>
      <c r="C2121" s="4" t="s">
        <v>10</v>
      </c>
      <c r="D2121" s="4" t="s">
        <v>29</v>
      </c>
      <c r="E2121" s="4" t="s">
        <v>29</v>
      </c>
      <c r="F2121" s="4" t="s">
        <v>29</v>
      </c>
      <c r="G2121" s="4" t="s">
        <v>29</v>
      </c>
    </row>
    <row r="2122" spans="1:6">
      <c r="A2122" t="n">
        <v>20311</v>
      </c>
      <c r="B2122" s="47" t="n">
        <v>46</v>
      </c>
      <c r="C2122" s="7" t="n">
        <v>61456</v>
      </c>
      <c r="D2122" s="7" t="n">
        <v>-20</v>
      </c>
      <c r="E2122" s="7" t="n">
        <v>20</v>
      </c>
      <c r="F2122" s="7" t="n">
        <v>-188</v>
      </c>
      <c r="G2122" s="7" t="n">
        <v>180</v>
      </c>
    </row>
    <row r="2123" spans="1:6">
      <c r="A2123" t="s">
        <v>4</v>
      </c>
      <c r="B2123" s="4" t="s">
        <v>5</v>
      </c>
      <c r="C2123" s="4" t="s">
        <v>10</v>
      </c>
      <c r="D2123" s="4" t="s">
        <v>9</v>
      </c>
    </row>
    <row r="2124" spans="1:6">
      <c r="A2124" t="n">
        <v>20330</v>
      </c>
      <c r="B2124" s="49" t="n">
        <v>43</v>
      </c>
      <c r="C2124" s="7" t="n">
        <v>61456</v>
      </c>
      <c r="D2124" s="7" t="n">
        <v>1</v>
      </c>
    </row>
    <row r="2125" spans="1:6">
      <c r="A2125" t="s">
        <v>4</v>
      </c>
      <c r="B2125" s="4" t="s">
        <v>5</v>
      </c>
      <c r="C2125" s="4" t="s">
        <v>10</v>
      </c>
    </row>
    <row r="2126" spans="1:6">
      <c r="A2126" t="n">
        <v>20337</v>
      </c>
      <c r="B2126" s="20" t="n">
        <v>12</v>
      </c>
      <c r="C2126" s="7" t="n">
        <v>11036</v>
      </c>
    </row>
    <row r="2127" spans="1:6">
      <c r="A2127" t="s">
        <v>4</v>
      </c>
      <c r="B2127" s="4" t="s">
        <v>5</v>
      </c>
      <c r="C2127" s="4" t="s">
        <v>12</v>
      </c>
      <c r="D2127" s="4" t="s">
        <v>6</v>
      </c>
    </row>
    <row r="2128" spans="1:6">
      <c r="A2128" t="n">
        <v>20340</v>
      </c>
      <c r="B2128" s="8" t="n">
        <v>2</v>
      </c>
      <c r="C2128" s="7" t="n">
        <v>11</v>
      </c>
      <c r="D2128" s="7" t="s">
        <v>95</v>
      </c>
    </row>
    <row r="2129" spans="1:9">
      <c r="A2129" t="s">
        <v>4</v>
      </c>
      <c r="B2129" s="4" t="s">
        <v>5</v>
      </c>
      <c r="C2129" s="4" t="s">
        <v>12</v>
      </c>
      <c r="D2129" s="4" t="s">
        <v>12</v>
      </c>
      <c r="E2129" s="4" t="s">
        <v>10</v>
      </c>
    </row>
    <row r="2130" spans="1:9">
      <c r="A2130" t="n">
        <v>20355</v>
      </c>
      <c r="B2130" s="46" t="n">
        <v>45</v>
      </c>
      <c r="C2130" s="7" t="n">
        <v>8</v>
      </c>
      <c r="D2130" s="7" t="n">
        <v>1</v>
      </c>
      <c r="E2130" s="7" t="n">
        <v>0</v>
      </c>
    </row>
    <row r="2131" spans="1:9">
      <c r="A2131" t="s">
        <v>4</v>
      </c>
      <c r="B2131" s="4" t="s">
        <v>5</v>
      </c>
      <c r="C2131" s="4" t="s">
        <v>12</v>
      </c>
      <c r="D2131" s="4" t="s">
        <v>10</v>
      </c>
      <c r="E2131" s="4" t="s">
        <v>29</v>
      </c>
    </row>
    <row r="2132" spans="1:9">
      <c r="A2132" t="n">
        <v>20360</v>
      </c>
      <c r="B2132" s="33" t="n">
        <v>58</v>
      </c>
      <c r="C2132" s="7" t="n">
        <v>100</v>
      </c>
      <c r="D2132" s="7" t="n">
        <v>2000</v>
      </c>
      <c r="E2132" s="7" t="n">
        <v>1</v>
      </c>
    </row>
    <row r="2133" spans="1:9">
      <c r="A2133" t="s">
        <v>4</v>
      </c>
      <c r="B2133" s="4" t="s">
        <v>5</v>
      </c>
      <c r="C2133" s="4" t="s">
        <v>10</v>
      </c>
    </row>
    <row r="2134" spans="1:9">
      <c r="A2134" t="n">
        <v>20368</v>
      </c>
      <c r="B2134" s="37" t="n">
        <v>16</v>
      </c>
      <c r="C2134" s="7" t="n">
        <v>1000</v>
      </c>
    </row>
    <row r="2135" spans="1:9">
      <c r="A2135" t="s">
        <v>4</v>
      </c>
      <c r="B2135" s="4" t="s">
        <v>5</v>
      </c>
      <c r="C2135" s="4" t="s">
        <v>12</v>
      </c>
      <c r="D2135" s="4" t="s">
        <v>10</v>
      </c>
      <c r="E2135" s="4" t="s">
        <v>10</v>
      </c>
      <c r="F2135" s="4" t="s">
        <v>10</v>
      </c>
      <c r="G2135" s="4" t="s">
        <v>10</v>
      </c>
      <c r="H2135" s="4" t="s">
        <v>10</v>
      </c>
      <c r="I2135" s="4" t="s">
        <v>6</v>
      </c>
      <c r="J2135" s="4" t="s">
        <v>29</v>
      </c>
      <c r="K2135" s="4" t="s">
        <v>29</v>
      </c>
      <c r="L2135" s="4" t="s">
        <v>29</v>
      </c>
      <c r="M2135" s="4" t="s">
        <v>9</v>
      </c>
      <c r="N2135" s="4" t="s">
        <v>9</v>
      </c>
      <c r="O2135" s="4" t="s">
        <v>29</v>
      </c>
      <c r="P2135" s="4" t="s">
        <v>29</v>
      </c>
      <c r="Q2135" s="4" t="s">
        <v>29</v>
      </c>
      <c r="R2135" s="4" t="s">
        <v>29</v>
      </c>
      <c r="S2135" s="4" t="s">
        <v>12</v>
      </c>
    </row>
    <row r="2136" spans="1:9">
      <c r="A2136" t="n">
        <v>20371</v>
      </c>
      <c r="B2136" s="9" t="n">
        <v>39</v>
      </c>
      <c r="C2136" s="7" t="n">
        <v>12</v>
      </c>
      <c r="D2136" s="7" t="n">
        <v>65533</v>
      </c>
      <c r="E2136" s="7" t="n">
        <v>204</v>
      </c>
      <c r="F2136" s="7" t="n">
        <v>0</v>
      </c>
      <c r="G2136" s="7" t="n">
        <v>61456</v>
      </c>
      <c r="H2136" s="7" t="n">
        <v>3</v>
      </c>
      <c r="I2136" s="7" t="s">
        <v>18</v>
      </c>
      <c r="J2136" s="7" t="n">
        <v>0</v>
      </c>
      <c r="K2136" s="7" t="n">
        <v>0</v>
      </c>
      <c r="L2136" s="7" t="n">
        <v>0</v>
      </c>
      <c r="M2136" s="7" t="n">
        <v>0</v>
      </c>
      <c r="N2136" s="7" t="n">
        <v>0</v>
      </c>
      <c r="O2136" s="7" t="n">
        <v>0</v>
      </c>
      <c r="P2136" s="7" t="n">
        <v>1</v>
      </c>
      <c r="Q2136" s="7" t="n">
        <v>1</v>
      </c>
      <c r="R2136" s="7" t="n">
        <v>1</v>
      </c>
      <c r="S2136" s="7" t="n">
        <v>255</v>
      </c>
    </row>
    <row r="2137" spans="1:9">
      <c r="A2137" t="s">
        <v>4</v>
      </c>
      <c r="B2137" s="4" t="s">
        <v>5</v>
      </c>
      <c r="C2137" s="4" t="s">
        <v>10</v>
      </c>
    </row>
    <row r="2138" spans="1:9">
      <c r="A2138" t="n">
        <v>20421</v>
      </c>
      <c r="B2138" s="37" t="n">
        <v>16</v>
      </c>
      <c r="C2138" s="7" t="n">
        <v>500</v>
      </c>
    </row>
    <row r="2139" spans="1:9">
      <c r="A2139" t="s">
        <v>4</v>
      </c>
      <c r="B2139" s="4" t="s">
        <v>5</v>
      </c>
      <c r="C2139" s="4" t="s">
        <v>10</v>
      </c>
      <c r="D2139" s="4" t="s">
        <v>9</v>
      </c>
    </row>
    <row r="2140" spans="1:9">
      <c r="A2140" t="n">
        <v>20424</v>
      </c>
      <c r="B2140" s="50" t="n">
        <v>44</v>
      </c>
      <c r="C2140" s="7" t="n">
        <v>61456</v>
      </c>
      <c r="D2140" s="7" t="n">
        <v>1</v>
      </c>
    </row>
    <row r="2141" spans="1:9">
      <c r="A2141" t="s">
        <v>4</v>
      </c>
      <c r="B2141" s="4" t="s">
        <v>5</v>
      </c>
      <c r="C2141" s="4" t="s">
        <v>10</v>
      </c>
    </row>
    <row r="2142" spans="1:9">
      <c r="A2142" t="n">
        <v>20431</v>
      </c>
      <c r="B2142" s="37" t="n">
        <v>16</v>
      </c>
      <c r="C2142" s="7" t="n">
        <v>1000</v>
      </c>
    </row>
    <row r="2143" spans="1:9">
      <c r="A2143" t="s">
        <v>4</v>
      </c>
      <c r="B2143" s="4" t="s">
        <v>5</v>
      </c>
      <c r="C2143" s="4" t="s">
        <v>12</v>
      </c>
      <c r="D2143" s="4" t="s">
        <v>10</v>
      </c>
    </row>
    <row r="2144" spans="1:9">
      <c r="A2144" t="n">
        <v>20434</v>
      </c>
      <c r="B2144" s="33" t="n">
        <v>58</v>
      </c>
      <c r="C2144" s="7" t="n">
        <v>255</v>
      </c>
      <c r="D2144" s="7" t="n">
        <v>0</v>
      </c>
    </row>
    <row r="2145" spans="1:19">
      <c r="A2145" t="s">
        <v>4</v>
      </c>
      <c r="B2145" s="4" t="s">
        <v>5</v>
      </c>
      <c r="C2145" s="4" t="s">
        <v>12</v>
      </c>
      <c r="D2145" s="4" t="s">
        <v>10</v>
      </c>
      <c r="E2145" s="4" t="s">
        <v>12</v>
      </c>
    </row>
    <row r="2146" spans="1:19">
      <c r="A2146" t="n">
        <v>20438</v>
      </c>
      <c r="B2146" s="9" t="n">
        <v>39</v>
      </c>
      <c r="C2146" s="7" t="n">
        <v>11</v>
      </c>
      <c r="D2146" s="7" t="n">
        <v>65533</v>
      </c>
      <c r="E2146" s="7" t="n">
        <v>204</v>
      </c>
    </row>
    <row r="2147" spans="1:19">
      <c r="A2147" t="s">
        <v>4</v>
      </c>
      <c r="B2147" s="4" t="s">
        <v>5</v>
      </c>
      <c r="C2147" s="4" t="s">
        <v>12</v>
      </c>
    </row>
    <row r="2148" spans="1:19">
      <c r="A2148" t="n">
        <v>20443</v>
      </c>
      <c r="B2148" s="43" t="n">
        <v>23</v>
      </c>
      <c r="C2148" s="7" t="n">
        <v>0</v>
      </c>
    </row>
    <row r="2149" spans="1:19">
      <c r="A2149" t="s">
        <v>4</v>
      </c>
      <c r="B2149" s="4" t="s">
        <v>5</v>
      </c>
    </row>
    <row r="2150" spans="1:19">
      <c r="A2150" t="n">
        <v>20445</v>
      </c>
      <c r="B2150" s="5" t="n">
        <v>1</v>
      </c>
    </row>
    <row r="2151" spans="1:19" s="3" customFormat="1" customHeight="0">
      <c r="A2151" s="3" t="s">
        <v>2</v>
      </c>
      <c r="B2151" s="3" t="s">
        <v>212</v>
      </c>
    </row>
    <row r="2152" spans="1:19">
      <c r="A2152" t="s">
        <v>4</v>
      </c>
      <c r="B2152" s="4" t="s">
        <v>5</v>
      </c>
      <c r="C2152" s="4" t="s">
        <v>12</v>
      </c>
      <c r="D2152" s="4" t="s">
        <v>10</v>
      </c>
    </row>
    <row r="2153" spans="1:19">
      <c r="A2153" t="n">
        <v>20448</v>
      </c>
      <c r="B2153" s="26" t="n">
        <v>22</v>
      </c>
      <c r="C2153" s="7" t="n">
        <v>20</v>
      </c>
      <c r="D2153" s="7" t="n">
        <v>0</v>
      </c>
    </row>
    <row r="2154" spans="1:19">
      <c r="A2154" t="s">
        <v>4</v>
      </c>
      <c r="B2154" s="4" t="s">
        <v>5</v>
      </c>
      <c r="C2154" s="4" t="s">
        <v>10</v>
      </c>
    </row>
    <row r="2155" spans="1:19">
      <c r="A2155" t="n">
        <v>20452</v>
      </c>
      <c r="B2155" s="37" t="n">
        <v>16</v>
      </c>
      <c r="C2155" s="7" t="n">
        <v>1000</v>
      </c>
    </row>
    <row r="2156" spans="1:19">
      <c r="A2156" t="s">
        <v>4</v>
      </c>
      <c r="B2156" s="4" t="s">
        <v>5</v>
      </c>
      <c r="C2156" s="4" t="s">
        <v>12</v>
      </c>
      <c r="D2156" s="4" t="s">
        <v>29</v>
      </c>
      <c r="E2156" s="4" t="s">
        <v>10</v>
      </c>
      <c r="F2156" s="4" t="s">
        <v>12</v>
      </c>
    </row>
    <row r="2157" spans="1:19">
      <c r="A2157" t="n">
        <v>20455</v>
      </c>
      <c r="B2157" s="52" t="n">
        <v>49</v>
      </c>
      <c r="C2157" s="7" t="n">
        <v>3</v>
      </c>
      <c r="D2157" s="7" t="n">
        <v>0.699999988079071</v>
      </c>
      <c r="E2157" s="7" t="n">
        <v>500</v>
      </c>
      <c r="F2157" s="7" t="n">
        <v>0</v>
      </c>
    </row>
    <row r="2158" spans="1:19">
      <c r="A2158" t="s">
        <v>4</v>
      </c>
      <c r="B2158" s="4" t="s">
        <v>5</v>
      </c>
      <c r="C2158" s="4" t="s">
        <v>12</v>
      </c>
      <c r="D2158" s="4" t="s">
        <v>10</v>
      </c>
    </row>
    <row r="2159" spans="1:19">
      <c r="A2159" t="n">
        <v>20464</v>
      </c>
      <c r="B2159" s="33" t="n">
        <v>58</v>
      </c>
      <c r="C2159" s="7" t="n">
        <v>5</v>
      </c>
      <c r="D2159" s="7" t="n">
        <v>300</v>
      </c>
    </row>
    <row r="2160" spans="1:19">
      <c r="A2160" t="s">
        <v>4</v>
      </c>
      <c r="B2160" s="4" t="s">
        <v>5</v>
      </c>
      <c r="C2160" s="4" t="s">
        <v>29</v>
      </c>
      <c r="D2160" s="4" t="s">
        <v>10</v>
      </c>
    </row>
    <row r="2161" spans="1:6">
      <c r="A2161" t="n">
        <v>20468</v>
      </c>
      <c r="B2161" s="53" t="n">
        <v>103</v>
      </c>
      <c r="C2161" s="7" t="n">
        <v>0</v>
      </c>
      <c r="D2161" s="7" t="n">
        <v>300</v>
      </c>
    </row>
    <row r="2162" spans="1:6">
      <c r="A2162" t="s">
        <v>4</v>
      </c>
      <c r="B2162" s="4" t="s">
        <v>5</v>
      </c>
      <c r="C2162" s="4" t="s">
        <v>12</v>
      </c>
      <c r="D2162" s="4" t="s">
        <v>10</v>
      </c>
    </row>
    <row r="2163" spans="1:6">
      <c r="A2163" t="n">
        <v>20475</v>
      </c>
      <c r="B2163" s="33" t="n">
        <v>58</v>
      </c>
      <c r="C2163" s="7" t="n">
        <v>10</v>
      </c>
      <c r="D2163" s="7" t="n">
        <v>300</v>
      </c>
    </row>
    <row r="2164" spans="1:6">
      <c r="A2164" t="s">
        <v>4</v>
      </c>
      <c r="B2164" s="4" t="s">
        <v>5</v>
      </c>
      <c r="C2164" s="4" t="s">
        <v>12</v>
      </c>
      <c r="D2164" s="4" t="s">
        <v>10</v>
      </c>
    </row>
    <row r="2165" spans="1:6">
      <c r="A2165" t="n">
        <v>20479</v>
      </c>
      <c r="B2165" s="33" t="n">
        <v>58</v>
      </c>
      <c r="C2165" s="7" t="n">
        <v>12</v>
      </c>
      <c r="D2165" s="7" t="n">
        <v>0</v>
      </c>
    </row>
    <row r="2166" spans="1:6">
      <c r="A2166" t="s">
        <v>4</v>
      </c>
      <c r="B2166" s="4" t="s">
        <v>5</v>
      </c>
      <c r="C2166" s="4" t="s">
        <v>12</v>
      </c>
      <c r="D2166" s="4" t="s">
        <v>12</v>
      </c>
      <c r="E2166" s="4" t="s">
        <v>12</v>
      </c>
      <c r="F2166" s="4" t="s">
        <v>12</v>
      </c>
    </row>
    <row r="2167" spans="1:6">
      <c r="A2167" t="n">
        <v>20483</v>
      </c>
      <c r="B2167" s="39" t="n">
        <v>14</v>
      </c>
      <c r="C2167" s="7" t="n">
        <v>0</v>
      </c>
      <c r="D2167" s="7" t="n">
        <v>0</v>
      </c>
      <c r="E2167" s="7" t="n">
        <v>0</v>
      </c>
      <c r="F2167" s="7" t="n">
        <v>4</v>
      </c>
    </row>
    <row r="2168" spans="1:6">
      <c r="A2168" t="s">
        <v>4</v>
      </c>
      <c r="B2168" s="4" t="s">
        <v>5</v>
      </c>
      <c r="C2168" s="4" t="s">
        <v>12</v>
      </c>
      <c r="D2168" s="4" t="s">
        <v>10</v>
      </c>
      <c r="E2168" s="4" t="s">
        <v>10</v>
      </c>
      <c r="F2168" s="4" t="s">
        <v>12</v>
      </c>
    </row>
    <row r="2169" spans="1:6">
      <c r="A2169" t="n">
        <v>20488</v>
      </c>
      <c r="B2169" s="28" t="n">
        <v>25</v>
      </c>
      <c r="C2169" s="7" t="n">
        <v>1</v>
      </c>
      <c r="D2169" s="7" t="n">
        <v>160</v>
      </c>
      <c r="E2169" s="7" t="n">
        <v>570</v>
      </c>
      <c r="F2169" s="7" t="n">
        <v>1</v>
      </c>
    </row>
    <row r="2170" spans="1:6">
      <c r="A2170" t="s">
        <v>4</v>
      </c>
      <c r="B2170" s="4" t="s">
        <v>5</v>
      </c>
      <c r="C2170" s="4" t="s">
        <v>12</v>
      </c>
      <c r="D2170" s="4" t="s">
        <v>10</v>
      </c>
      <c r="E2170" s="4" t="s">
        <v>6</v>
      </c>
    </row>
    <row r="2171" spans="1:6">
      <c r="A2171" t="n">
        <v>20495</v>
      </c>
      <c r="B2171" s="54" t="n">
        <v>51</v>
      </c>
      <c r="C2171" s="7" t="n">
        <v>4</v>
      </c>
      <c r="D2171" s="7" t="n">
        <v>0</v>
      </c>
      <c r="E2171" s="7" t="s">
        <v>213</v>
      </c>
    </row>
    <row r="2172" spans="1:6">
      <c r="A2172" t="s">
        <v>4</v>
      </c>
      <c r="B2172" s="4" t="s">
        <v>5</v>
      </c>
      <c r="C2172" s="4" t="s">
        <v>10</v>
      </c>
    </row>
    <row r="2173" spans="1:6">
      <c r="A2173" t="n">
        <v>20508</v>
      </c>
      <c r="B2173" s="37" t="n">
        <v>16</v>
      </c>
      <c r="C2173" s="7" t="n">
        <v>0</v>
      </c>
    </row>
    <row r="2174" spans="1:6">
      <c r="A2174" t="s">
        <v>4</v>
      </c>
      <c r="B2174" s="4" t="s">
        <v>5</v>
      </c>
      <c r="C2174" s="4" t="s">
        <v>10</v>
      </c>
      <c r="D2174" s="4" t="s">
        <v>103</v>
      </c>
      <c r="E2174" s="4" t="s">
        <v>12</v>
      </c>
      <c r="F2174" s="4" t="s">
        <v>12</v>
      </c>
    </row>
    <row r="2175" spans="1:6">
      <c r="A2175" t="n">
        <v>20511</v>
      </c>
      <c r="B2175" s="55" t="n">
        <v>26</v>
      </c>
      <c r="C2175" s="7" t="n">
        <v>0</v>
      </c>
      <c r="D2175" s="7" t="s">
        <v>214</v>
      </c>
      <c r="E2175" s="7" t="n">
        <v>2</v>
      </c>
      <c r="F2175" s="7" t="n">
        <v>0</v>
      </c>
    </row>
    <row r="2176" spans="1:6">
      <c r="A2176" t="s">
        <v>4</v>
      </c>
      <c r="B2176" s="4" t="s">
        <v>5</v>
      </c>
    </row>
    <row r="2177" spans="1:6">
      <c r="A2177" t="n">
        <v>20586</v>
      </c>
      <c r="B2177" s="30" t="n">
        <v>28</v>
      </c>
    </row>
    <row r="2178" spans="1:6">
      <c r="A2178" t="s">
        <v>4</v>
      </c>
      <c r="B2178" s="4" t="s">
        <v>5</v>
      </c>
      <c r="C2178" s="4" t="s">
        <v>12</v>
      </c>
      <c r="D2178" s="4" t="s">
        <v>10</v>
      </c>
      <c r="E2178" s="4" t="s">
        <v>10</v>
      </c>
      <c r="F2178" s="4" t="s">
        <v>12</v>
      </c>
    </row>
    <row r="2179" spans="1:6">
      <c r="A2179" t="n">
        <v>20587</v>
      </c>
      <c r="B2179" s="28" t="n">
        <v>25</v>
      </c>
      <c r="C2179" s="7" t="n">
        <v>1</v>
      </c>
      <c r="D2179" s="7" t="n">
        <v>60</v>
      </c>
      <c r="E2179" s="7" t="n">
        <v>500</v>
      </c>
      <c r="F2179" s="7" t="n">
        <v>1</v>
      </c>
    </row>
    <row r="2180" spans="1:6">
      <c r="A2180" t="s">
        <v>4</v>
      </c>
      <c r="B2180" s="4" t="s">
        <v>5</v>
      </c>
      <c r="C2180" s="4" t="s">
        <v>12</v>
      </c>
      <c r="D2180" s="4" t="s">
        <v>10</v>
      </c>
      <c r="E2180" s="4" t="s">
        <v>6</v>
      </c>
    </row>
    <row r="2181" spans="1:6">
      <c r="A2181" t="n">
        <v>20594</v>
      </c>
      <c r="B2181" s="54" t="n">
        <v>51</v>
      </c>
      <c r="C2181" s="7" t="n">
        <v>4</v>
      </c>
      <c r="D2181" s="7" t="n">
        <v>5</v>
      </c>
      <c r="E2181" s="7" t="s">
        <v>215</v>
      </c>
    </row>
    <row r="2182" spans="1:6">
      <c r="A2182" t="s">
        <v>4</v>
      </c>
      <c r="B2182" s="4" t="s">
        <v>5</v>
      </c>
      <c r="C2182" s="4" t="s">
        <v>10</v>
      </c>
    </row>
    <row r="2183" spans="1:6">
      <c r="A2183" t="n">
        <v>20607</v>
      </c>
      <c r="B2183" s="37" t="n">
        <v>16</v>
      </c>
      <c r="C2183" s="7" t="n">
        <v>0</v>
      </c>
    </row>
    <row r="2184" spans="1:6">
      <c r="A2184" t="s">
        <v>4</v>
      </c>
      <c r="B2184" s="4" t="s">
        <v>5</v>
      </c>
      <c r="C2184" s="4" t="s">
        <v>10</v>
      </c>
      <c r="D2184" s="4" t="s">
        <v>103</v>
      </c>
      <c r="E2184" s="4" t="s">
        <v>12</v>
      </c>
      <c r="F2184" s="4" t="s">
        <v>12</v>
      </c>
    </row>
    <row r="2185" spans="1:6">
      <c r="A2185" t="n">
        <v>20610</v>
      </c>
      <c r="B2185" s="55" t="n">
        <v>26</v>
      </c>
      <c r="C2185" s="7" t="n">
        <v>5</v>
      </c>
      <c r="D2185" s="7" t="s">
        <v>216</v>
      </c>
      <c r="E2185" s="7" t="n">
        <v>2</v>
      </c>
      <c r="F2185" s="7" t="n">
        <v>0</v>
      </c>
    </row>
    <row r="2186" spans="1:6">
      <c r="A2186" t="s">
        <v>4</v>
      </c>
      <c r="B2186" s="4" t="s">
        <v>5</v>
      </c>
    </row>
    <row r="2187" spans="1:6">
      <c r="A2187" t="n">
        <v>20706</v>
      </c>
      <c r="B2187" s="30" t="n">
        <v>28</v>
      </c>
    </row>
    <row r="2188" spans="1:6">
      <c r="A2188" t="s">
        <v>4</v>
      </c>
      <c r="B2188" s="4" t="s">
        <v>5</v>
      </c>
      <c r="C2188" s="4" t="s">
        <v>10</v>
      </c>
    </row>
    <row r="2189" spans="1:6">
      <c r="A2189" t="n">
        <v>20707</v>
      </c>
      <c r="B2189" s="37" t="n">
        <v>16</v>
      </c>
      <c r="C2189" s="7" t="n">
        <v>500</v>
      </c>
    </row>
    <row r="2190" spans="1:6">
      <c r="A2190" t="s">
        <v>4</v>
      </c>
      <c r="B2190" s="4" t="s">
        <v>5</v>
      </c>
      <c r="C2190" s="4" t="s">
        <v>12</v>
      </c>
      <c r="D2190" s="4" t="s">
        <v>10</v>
      </c>
      <c r="E2190" s="4" t="s">
        <v>29</v>
      </c>
      <c r="F2190" s="4" t="s">
        <v>10</v>
      </c>
      <c r="G2190" s="4" t="s">
        <v>9</v>
      </c>
      <c r="H2190" s="4" t="s">
        <v>9</v>
      </c>
      <c r="I2190" s="4" t="s">
        <v>10</v>
      </c>
      <c r="J2190" s="4" t="s">
        <v>10</v>
      </c>
      <c r="K2190" s="4" t="s">
        <v>9</v>
      </c>
      <c r="L2190" s="4" t="s">
        <v>9</v>
      </c>
      <c r="M2190" s="4" t="s">
        <v>9</v>
      </c>
      <c r="N2190" s="4" t="s">
        <v>9</v>
      </c>
      <c r="O2190" s="4" t="s">
        <v>6</v>
      </c>
    </row>
    <row r="2191" spans="1:6">
      <c r="A2191" t="n">
        <v>20710</v>
      </c>
      <c r="B2191" s="11" t="n">
        <v>50</v>
      </c>
      <c r="C2191" s="7" t="n">
        <v>0</v>
      </c>
      <c r="D2191" s="7" t="n">
        <v>12105</v>
      </c>
      <c r="E2191" s="7" t="n">
        <v>1</v>
      </c>
      <c r="F2191" s="7" t="n">
        <v>0</v>
      </c>
      <c r="G2191" s="7" t="n">
        <v>0</v>
      </c>
      <c r="H2191" s="7" t="n">
        <v>0</v>
      </c>
      <c r="I2191" s="7" t="n">
        <v>0</v>
      </c>
      <c r="J2191" s="7" t="n">
        <v>65533</v>
      </c>
      <c r="K2191" s="7" t="n">
        <v>0</v>
      </c>
      <c r="L2191" s="7" t="n">
        <v>0</v>
      </c>
      <c r="M2191" s="7" t="n">
        <v>0</v>
      </c>
      <c r="N2191" s="7" t="n">
        <v>0</v>
      </c>
      <c r="O2191" s="7" t="s">
        <v>18</v>
      </c>
    </row>
    <row r="2192" spans="1:6">
      <c r="A2192" t="s">
        <v>4</v>
      </c>
      <c r="B2192" s="4" t="s">
        <v>5</v>
      </c>
      <c r="C2192" s="4" t="s">
        <v>12</v>
      </c>
      <c r="D2192" s="4" t="s">
        <v>10</v>
      </c>
      <c r="E2192" s="4" t="s">
        <v>10</v>
      </c>
      <c r="F2192" s="4" t="s">
        <v>10</v>
      </c>
      <c r="G2192" s="4" t="s">
        <v>10</v>
      </c>
      <c r="H2192" s="4" t="s">
        <v>12</v>
      </c>
    </row>
    <row r="2193" spans="1:15">
      <c r="A2193" t="n">
        <v>20749</v>
      </c>
      <c r="B2193" s="28" t="n">
        <v>25</v>
      </c>
      <c r="C2193" s="7" t="n">
        <v>5</v>
      </c>
      <c r="D2193" s="7" t="n">
        <v>65535</v>
      </c>
      <c r="E2193" s="7" t="n">
        <v>500</v>
      </c>
      <c r="F2193" s="7" t="n">
        <v>800</v>
      </c>
      <c r="G2193" s="7" t="n">
        <v>140</v>
      </c>
      <c r="H2193" s="7" t="n">
        <v>0</v>
      </c>
    </row>
    <row r="2194" spans="1:15">
      <c r="A2194" t="s">
        <v>4</v>
      </c>
      <c r="B2194" s="4" t="s">
        <v>5</v>
      </c>
      <c r="C2194" s="4" t="s">
        <v>10</v>
      </c>
      <c r="D2194" s="4" t="s">
        <v>12</v>
      </c>
      <c r="E2194" s="4" t="s">
        <v>103</v>
      </c>
      <c r="F2194" s="4" t="s">
        <v>12</v>
      </c>
      <c r="G2194" s="4" t="s">
        <v>12</v>
      </c>
    </row>
    <row r="2195" spans="1:15">
      <c r="A2195" t="n">
        <v>20760</v>
      </c>
      <c r="B2195" s="29" t="n">
        <v>24</v>
      </c>
      <c r="C2195" s="7" t="n">
        <v>65533</v>
      </c>
      <c r="D2195" s="7" t="n">
        <v>11</v>
      </c>
      <c r="E2195" s="7" t="s">
        <v>217</v>
      </c>
      <c r="F2195" s="7" t="n">
        <v>2</v>
      </c>
      <c r="G2195" s="7" t="n">
        <v>0</v>
      </c>
    </row>
    <row r="2196" spans="1:15">
      <c r="A2196" t="s">
        <v>4</v>
      </c>
      <c r="B2196" s="4" t="s">
        <v>5</v>
      </c>
    </row>
    <row r="2197" spans="1:15">
      <c r="A2197" t="n">
        <v>20902</v>
      </c>
      <c r="B2197" s="30" t="n">
        <v>28</v>
      </c>
    </row>
    <row r="2198" spans="1:15">
      <c r="A2198" t="s">
        <v>4</v>
      </c>
      <c r="B2198" s="4" t="s">
        <v>5</v>
      </c>
      <c r="C2198" s="4" t="s">
        <v>12</v>
      </c>
    </row>
    <row r="2199" spans="1:15">
      <c r="A2199" t="n">
        <v>20903</v>
      </c>
      <c r="B2199" s="32" t="n">
        <v>27</v>
      </c>
      <c r="C2199" s="7" t="n">
        <v>0</v>
      </c>
    </row>
    <row r="2200" spans="1:15">
      <c r="A2200" t="s">
        <v>4</v>
      </c>
      <c r="B2200" s="4" t="s">
        <v>5</v>
      </c>
      <c r="C2200" s="4" t="s">
        <v>12</v>
      </c>
    </row>
    <row r="2201" spans="1:15">
      <c r="A2201" t="n">
        <v>20905</v>
      </c>
      <c r="B2201" s="32" t="n">
        <v>27</v>
      </c>
      <c r="C2201" s="7" t="n">
        <v>1</v>
      </c>
    </row>
    <row r="2202" spans="1:15">
      <c r="A2202" t="s">
        <v>4</v>
      </c>
      <c r="B2202" s="4" t="s">
        <v>5</v>
      </c>
      <c r="C2202" s="4" t="s">
        <v>12</v>
      </c>
      <c r="D2202" s="4" t="s">
        <v>10</v>
      </c>
      <c r="E2202" s="4" t="s">
        <v>10</v>
      </c>
      <c r="F2202" s="4" t="s">
        <v>10</v>
      </c>
      <c r="G2202" s="4" t="s">
        <v>10</v>
      </c>
      <c r="H2202" s="4" t="s">
        <v>12</v>
      </c>
    </row>
    <row r="2203" spans="1:15">
      <c r="A2203" t="n">
        <v>20907</v>
      </c>
      <c r="B2203" s="28" t="n">
        <v>25</v>
      </c>
      <c r="C2203" s="7" t="n">
        <v>5</v>
      </c>
      <c r="D2203" s="7" t="n">
        <v>65535</v>
      </c>
      <c r="E2203" s="7" t="n">
        <v>65535</v>
      </c>
      <c r="F2203" s="7" t="n">
        <v>65535</v>
      </c>
      <c r="G2203" s="7" t="n">
        <v>65535</v>
      </c>
      <c r="H2203" s="7" t="n">
        <v>0</v>
      </c>
    </row>
    <row r="2204" spans="1:15">
      <c r="A2204" t="s">
        <v>4</v>
      </c>
      <c r="B2204" s="4" t="s">
        <v>5</v>
      </c>
      <c r="C2204" s="4" t="s">
        <v>12</v>
      </c>
      <c r="D2204" s="4" t="s">
        <v>10</v>
      </c>
      <c r="E2204" s="4" t="s">
        <v>10</v>
      </c>
      <c r="F2204" s="4" t="s">
        <v>12</v>
      </c>
    </row>
    <row r="2205" spans="1:15">
      <c r="A2205" t="n">
        <v>20918</v>
      </c>
      <c r="B2205" s="28" t="n">
        <v>25</v>
      </c>
      <c r="C2205" s="7" t="n">
        <v>1</v>
      </c>
      <c r="D2205" s="7" t="n">
        <v>65535</v>
      </c>
      <c r="E2205" s="7" t="n">
        <v>65535</v>
      </c>
      <c r="F2205" s="7" t="n">
        <v>0</v>
      </c>
    </row>
    <row r="2206" spans="1:15">
      <c r="A2206" t="s">
        <v>4</v>
      </c>
      <c r="B2206" s="4" t="s">
        <v>5</v>
      </c>
      <c r="C2206" s="4" t="s">
        <v>12</v>
      </c>
      <c r="D2206" s="4" t="s">
        <v>6</v>
      </c>
    </row>
    <row r="2207" spans="1:15">
      <c r="A2207" t="n">
        <v>20925</v>
      </c>
      <c r="B2207" s="8" t="n">
        <v>2</v>
      </c>
      <c r="C2207" s="7" t="n">
        <v>10</v>
      </c>
      <c r="D2207" s="7" t="s">
        <v>109</v>
      </c>
    </row>
    <row r="2208" spans="1:15">
      <c r="A2208" t="s">
        <v>4</v>
      </c>
      <c r="B2208" s="4" t="s">
        <v>5</v>
      </c>
      <c r="C2208" s="4" t="s">
        <v>9</v>
      </c>
    </row>
    <row r="2209" spans="1:8">
      <c r="A2209" t="n">
        <v>20948</v>
      </c>
      <c r="B2209" s="41" t="n">
        <v>15</v>
      </c>
      <c r="C2209" s="7" t="n">
        <v>67108864</v>
      </c>
    </row>
    <row r="2210" spans="1:8">
      <c r="A2210" t="s">
        <v>4</v>
      </c>
      <c r="B2210" s="4" t="s">
        <v>5</v>
      </c>
      <c r="C2210" s="4" t="s">
        <v>10</v>
      </c>
      <c r="D2210" s="4" t="s">
        <v>12</v>
      </c>
    </row>
    <row r="2211" spans="1:8">
      <c r="A2211" t="n">
        <v>20953</v>
      </c>
      <c r="B2211" s="56" t="n">
        <v>89</v>
      </c>
      <c r="C2211" s="7" t="n">
        <v>65533</v>
      </c>
      <c r="D2211" s="7" t="n">
        <v>1</v>
      </c>
    </row>
    <row r="2212" spans="1:8">
      <c r="A2212" t="s">
        <v>4</v>
      </c>
      <c r="B2212" s="4" t="s">
        <v>5</v>
      </c>
      <c r="C2212" s="4" t="s">
        <v>12</v>
      </c>
      <c r="D2212" s="4" t="s">
        <v>10</v>
      </c>
    </row>
    <row r="2213" spans="1:8">
      <c r="A2213" t="n">
        <v>20957</v>
      </c>
      <c r="B2213" s="33" t="n">
        <v>58</v>
      </c>
      <c r="C2213" s="7" t="n">
        <v>105</v>
      </c>
      <c r="D2213" s="7" t="n">
        <v>300</v>
      </c>
    </row>
    <row r="2214" spans="1:8">
      <c r="A2214" t="s">
        <v>4</v>
      </c>
      <c r="B2214" s="4" t="s">
        <v>5</v>
      </c>
      <c r="C2214" s="4" t="s">
        <v>29</v>
      </c>
      <c r="D2214" s="4" t="s">
        <v>10</v>
      </c>
    </row>
    <row r="2215" spans="1:8">
      <c r="A2215" t="n">
        <v>20961</v>
      </c>
      <c r="B2215" s="53" t="n">
        <v>103</v>
      </c>
      <c r="C2215" s="7" t="n">
        <v>1</v>
      </c>
      <c r="D2215" s="7" t="n">
        <v>300</v>
      </c>
    </row>
    <row r="2216" spans="1:8">
      <c r="A2216" t="s">
        <v>4</v>
      </c>
      <c r="B2216" s="4" t="s">
        <v>5</v>
      </c>
      <c r="C2216" s="4" t="s">
        <v>12</v>
      </c>
      <c r="D2216" s="4" t="s">
        <v>29</v>
      </c>
      <c r="E2216" s="4" t="s">
        <v>10</v>
      </c>
      <c r="F2216" s="4" t="s">
        <v>12</v>
      </c>
    </row>
    <row r="2217" spans="1:8">
      <c r="A2217" t="n">
        <v>20968</v>
      </c>
      <c r="B2217" s="52" t="n">
        <v>49</v>
      </c>
      <c r="C2217" s="7" t="n">
        <v>3</v>
      </c>
      <c r="D2217" s="7" t="n">
        <v>1</v>
      </c>
      <c r="E2217" s="7" t="n">
        <v>500</v>
      </c>
      <c r="F2217" s="7" t="n">
        <v>0</v>
      </c>
    </row>
    <row r="2218" spans="1:8">
      <c r="A2218" t="s">
        <v>4</v>
      </c>
      <c r="B2218" s="4" t="s">
        <v>5</v>
      </c>
      <c r="C2218" s="4" t="s">
        <v>12</v>
      </c>
      <c r="D2218" s="4" t="s">
        <v>10</v>
      </c>
    </row>
    <row r="2219" spans="1:8">
      <c r="A2219" t="n">
        <v>20977</v>
      </c>
      <c r="B2219" s="33" t="n">
        <v>58</v>
      </c>
      <c r="C2219" s="7" t="n">
        <v>11</v>
      </c>
      <c r="D2219" s="7" t="n">
        <v>300</v>
      </c>
    </row>
    <row r="2220" spans="1:8">
      <c r="A2220" t="s">
        <v>4</v>
      </c>
      <c r="B2220" s="4" t="s">
        <v>5</v>
      </c>
      <c r="C2220" s="4" t="s">
        <v>12</v>
      </c>
      <c r="D2220" s="4" t="s">
        <v>10</v>
      </c>
    </row>
    <row r="2221" spans="1:8">
      <c r="A2221" t="n">
        <v>20981</v>
      </c>
      <c r="B2221" s="33" t="n">
        <v>58</v>
      </c>
      <c r="C2221" s="7" t="n">
        <v>12</v>
      </c>
      <c r="D2221" s="7" t="n">
        <v>0</v>
      </c>
    </row>
    <row r="2222" spans="1:8">
      <c r="A2222" t="s">
        <v>4</v>
      </c>
      <c r="B2222" s="4" t="s">
        <v>5</v>
      </c>
      <c r="C2222" s="4" t="s">
        <v>10</v>
      </c>
    </row>
    <row r="2223" spans="1:8">
      <c r="A2223" t="n">
        <v>20985</v>
      </c>
      <c r="B2223" s="20" t="n">
        <v>12</v>
      </c>
      <c r="C2223" s="7" t="n">
        <v>9611</v>
      </c>
    </row>
    <row r="2224" spans="1:8">
      <c r="A2224" t="s">
        <v>4</v>
      </c>
      <c r="B2224" s="4" t="s">
        <v>5</v>
      </c>
      <c r="C2224" s="4" t="s">
        <v>12</v>
      </c>
      <c r="D2224" s="4" t="s">
        <v>6</v>
      </c>
      <c r="E2224" s="4" t="s">
        <v>10</v>
      </c>
    </row>
    <row r="2225" spans="1:6">
      <c r="A2225" t="n">
        <v>20988</v>
      </c>
      <c r="B2225" s="22" t="n">
        <v>94</v>
      </c>
      <c r="C2225" s="7" t="n">
        <v>0</v>
      </c>
      <c r="D2225" s="7" t="s">
        <v>57</v>
      </c>
      <c r="E2225" s="7" t="n">
        <v>2048</v>
      </c>
    </row>
    <row r="2226" spans="1:6">
      <c r="A2226" t="s">
        <v>4</v>
      </c>
      <c r="B2226" s="4" t="s">
        <v>5</v>
      </c>
      <c r="C2226" s="4" t="s">
        <v>12</v>
      </c>
      <c r="D2226" s="4" t="s">
        <v>6</v>
      </c>
      <c r="E2226" s="4" t="s">
        <v>10</v>
      </c>
    </row>
    <row r="2227" spans="1:6">
      <c r="A2227" t="n">
        <v>21003</v>
      </c>
      <c r="B2227" s="21" t="n">
        <v>91</v>
      </c>
      <c r="C2227" s="7" t="n">
        <v>1</v>
      </c>
      <c r="D2227" s="7" t="s">
        <v>96</v>
      </c>
      <c r="E2227" s="7" t="n">
        <v>1</v>
      </c>
    </row>
    <row r="2228" spans="1:6">
      <c r="A2228" t="s">
        <v>4</v>
      </c>
      <c r="B2228" s="4" t="s">
        <v>5</v>
      </c>
      <c r="C2228" s="4" t="s">
        <v>12</v>
      </c>
      <c r="D2228" s="4" t="s">
        <v>6</v>
      </c>
    </row>
    <row r="2229" spans="1:6">
      <c r="A2229" t="n">
        <v>21021</v>
      </c>
      <c r="B2229" s="8" t="n">
        <v>2</v>
      </c>
      <c r="C2229" s="7" t="n">
        <v>10</v>
      </c>
      <c r="D2229" s="7" t="s">
        <v>109</v>
      </c>
    </row>
    <row r="2230" spans="1:6">
      <c r="A2230" t="s">
        <v>4</v>
      </c>
      <c r="B2230" s="4" t="s">
        <v>5</v>
      </c>
      <c r="C2230" s="4" t="s">
        <v>10</v>
      </c>
    </row>
    <row r="2231" spans="1:6">
      <c r="A2231" t="n">
        <v>21044</v>
      </c>
      <c r="B2231" s="37" t="n">
        <v>16</v>
      </c>
      <c r="C2231" s="7" t="n">
        <v>0</v>
      </c>
    </row>
    <row r="2232" spans="1:6">
      <c r="A2232" t="s">
        <v>4</v>
      </c>
      <c r="B2232" s="4" t="s">
        <v>5</v>
      </c>
      <c r="C2232" s="4" t="s">
        <v>12</v>
      </c>
      <c r="D2232" s="4" t="s">
        <v>6</v>
      </c>
    </row>
    <row r="2233" spans="1:6">
      <c r="A2233" t="n">
        <v>21047</v>
      </c>
      <c r="B2233" s="8" t="n">
        <v>2</v>
      </c>
      <c r="C2233" s="7" t="n">
        <v>10</v>
      </c>
      <c r="D2233" s="7" t="s">
        <v>110</v>
      </c>
    </row>
    <row r="2234" spans="1:6">
      <c r="A2234" t="s">
        <v>4</v>
      </c>
      <c r="B2234" s="4" t="s">
        <v>5</v>
      </c>
      <c r="C2234" s="4" t="s">
        <v>10</v>
      </c>
    </row>
    <row r="2235" spans="1:6">
      <c r="A2235" t="n">
        <v>21065</v>
      </c>
      <c r="B2235" s="37" t="n">
        <v>16</v>
      </c>
      <c r="C2235" s="7" t="n">
        <v>0</v>
      </c>
    </row>
    <row r="2236" spans="1:6">
      <c r="A2236" t="s">
        <v>4</v>
      </c>
      <c r="B2236" s="4" t="s">
        <v>5</v>
      </c>
      <c r="C2236" s="4" t="s">
        <v>12</v>
      </c>
      <c r="D2236" s="4" t="s">
        <v>6</v>
      </c>
    </row>
    <row r="2237" spans="1:6">
      <c r="A2237" t="n">
        <v>21068</v>
      </c>
      <c r="B2237" s="8" t="n">
        <v>2</v>
      </c>
      <c r="C2237" s="7" t="n">
        <v>10</v>
      </c>
      <c r="D2237" s="7" t="s">
        <v>111</v>
      </c>
    </row>
    <row r="2238" spans="1:6">
      <c r="A2238" t="s">
        <v>4</v>
      </c>
      <c r="B2238" s="4" t="s">
        <v>5</v>
      </c>
      <c r="C2238" s="4" t="s">
        <v>10</v>
      </c>
    </row>
    <row r="2239" spans="1:6">
      <c r="A2239" t="n">
        <v>21087</v>
      </c>
      <c r="B2239" s="37" t="n">
        <v>16</v>
      </c>
      <c r="C2239" s="7" t="n">
        <v>0</v>
      </c>
    </row>
    <row r="2240" spans="1:6">
      <c r="A2240" t="s">
        <v>4</v>
      </c>
      <c r="B2240" s="4" t="s">
        <v>5</v>
      </c>
      <c r="C2240" s="4" t="s">
        <v>12</v>
      </c>
    </row>
    <row r="2241" spans="1:5">
      <c r="A2241" t="n">
        <v>21090</v>
      </c>
      <c r="B2241" s="43" t="n">
        <v>23</v>
      </c>
      <c r="C2241" s="7" t="n">
        <v>20</v>
      </c>
    </row>
    <row r="2242" spans="1:5">
      <c r="A2242" t="s">
        <v>4</v>
      </c>
      <c r="B2242" s="4" t="s">
        <v>5</v>
      </c>
    </row>
    <row r="2243" spans="1:5">
      <c r="A2243" t="n">
        <v>21092</v>
      </c>
      <c r="B2243" s="5" t="n">
        <v>1</v>
      </c>
    </row>
    <row r="2244" spans="1:5" s="3" customFormat="1" customHeight="0">
      <c r="A2244" s="3" t="s">
        <v>2</v>
      </c>
      <c r="B2244" s="3" t="s">
        <v>218</v>
      </c>
    </row>
    <row r="2245" spans="1:5">
      <c r="A2245" t="s">
        <v>4</v>
      </c>
      <c r="B2245" s="4" t="s">
        <v>5</v>
      </c>
      <c r="C2245" s="4" t="s">
        <v>12</v>
      </c>
      <c r="D2245" s="4" t="s">
        <v>10</v>
      </c>
      <c r="E2245" s="4" t="s">
        <v>12</v>
      </c>
      <c r="F2245" s="4" t="s">
        <v>88</v>
      </c>
    </row>
    <row r="2246" spans="1:5">
      <c r="A2246" t="n">
        <v>21096</v>
      </c>
      <c r="B2246" s="13" t="n">
        <v>5</v>
      </c>
      <c r="C2246" s="7" t="n">
        <v>30</v>
      </c>
      <c r="D2246" s="7" t="n">
        <v>11036</v>
      </c>
      <c r="E2246" s="7" t="n">
        <v>1</v>
      </c>
      <c r="F2246" s="16" t="n">
        <f t="normal" ca="1">A2256</f>
        <v>0</v>
      </c>
    </row>
    <row r="2247" spans="1:5">
      <c r="A2247" t="s">
        <v>4</v>
      </c>
      <c r="B2247" s="4" t="s">
        <v>5</v>
      </c>
      <c r="C2247" s="4" t="s">
        <v>6</v>
      </c>
      <c r="D2247" s="4" t="s">
        <v>6</v>
      </c>
    </row>
    <row r="2248" spans="1:5">
      <c r="A2248" t="n">
        <v>21105</v>
      </c>
      <c r="B2248" s="38" t="n">
        <v>70</v>
      </c>
      <c r="C2248" s="7" t="s">
        <v>135</v>
      </c>
      <c r="D2248" s="7" t="s">
        <v>219</v>
      </c>
    </row>
    <row r="2249" spans="1:5">
      <c r="A2249" t="s">
        <v>4</v>
      </c>
      <c r="B2249" s="4" t="s">
        <v>5</v>
      </c>
      <c r="C2249" s="4" t="s">
        <v>12</v>
      </c>
      <c r="D2249" s="4" t="s">
        <v>10</v>
      </c>
      <c r="E2249" s="4" t="s">
        <v>6</v>
      </c>
      <c r="F2249" s="4" t="s">
        <v>6</v>
      </c>
      <c r="G2249" s="4" t="s">
        <v>12</v>
      </c>
    </row>
    <row r="2250" spans="1:5">
      <c r="A2250" t="n">
        <v>21119</v>
      </c>
      <c r="B2250" s="48" t="n">
        <v>32</v>
      </c>
      <c r="C2250" s="7" t="n">
        <v>0</v>
      </c>
      <c r="D2250" s="7" t="n">
        <v>65533</v>
      </c>
      <c r="E2250" s="7" t="s">
        <v>137</v>
      </c>
      <c r="F2250" s="7" t="s">
        <v>138</v>
      </c>
      <c r="G2250" s="7" t="n">
        <v>1</v>
      </c>
    </row>
    <row r="2251" spans="1:5">
      <c r="A2251" t="s">
        <v>4</v>
      </c>
      <c r="B2251" s="4" t="s">
        <v>5</v>
      </c>
      <c r="C2251" s="4" t="s">
        <v>12</v>
      </c>
      <c r="D2251" s="4" t="s">
        <v>10</v>
      </c>
      <c r="E2251" s="4" t="s">
        <v>6</v>
      </c>
      <c r="F2251" s="4" t="s">
        <v>6</v>
      </c>
      <c r="G2251" s="4" t="s">
        <v>12</v>
      </c>
    </row>
    <row r="2252" spans="1:5">
      <c r="A2252" t="n">
        <v>21139</v>
      </c>
      <c r="B2252" s="48" t="n">
        <v>32</v>
      </c>
      <c r="C2252" s="7" t="n">
        <v>0</v>
      </c>
      <c r="D2252" s="7" t="n">
        <v>65533</v>
      </c>
      <c r="E2252" s="7" t="s">
        <v>137</v>
      </c>
      <c r="F2252" s="7" t="s">
        <v>139</v>
      </c>
      <c r="G2252" s="7" t="n">
        <v>0</v>
      </c>
    </row>
    <row r="2253" spans="1:5">
      <c r="A2253" t="s">
        <v>4</v>
      </c>
      <c r="B2253" s="4" t="s">
        <v>5</v>
      </c>
      <c r="C2253" s="4" t="s">
        <v>88</v>
      </c>
    </row>
    <row r="2254" spans="1:5">
      <c r="A2254" t="n">
        <v>21159</v>
      </c>
      <c r="B2254" s="23" t="n">
        <v>3</v>
      </c>
      <c r="C2254" s="16" t="n">
        <f t="normal" ca="1">A2262</f>
        <v>0</v>
      </c>
    </row>
    <row r="2255" spans="1:5">
      <c r="A2255" t="s">
        <v>4</v>
      </c>
      <c r="B2255" s="4" t="s">
        <v>5</v>
      </c>
      <c r="C2255" s="4" t="s">
        <v>6</v>
      </c>
      <c r="D2255" s="4" t="s">
        <v>6</v>
      </c>
    </row>
    <row r="2256" spans="1:5">
      <c r="A2256" t="n">
        <v>21164</v>
      </c>
      <c r="B2256" s="38" t="n">
        <v>70</v>
      </c>
      <c r="C2256" s="7" t="s">
        <v>135</v>
      </c>
      <c r="D2256" s="7" t="s">
        <v>220</v>
      </c>
    </row>
    <row r="2257" spans="1:7">
      <c r="A2257" t="s">
        <v>4</v>
      </c>
      <c r="B2257" s="4" t="s">
        <v>5</v>
      </c>
      <c r="C2257" s="4" t="s">
        <v>12</v>
      </c>
      <c r="D2257" s="4" t="s">
        <v>10</v>
      </c>
      <c r="E2257" s="4" t="s">
        <v>6</v>
      </c>
      <c r="F2257" s="4" t="s">
        <v>6</v>
      </c>
      <c r="G2257" s="4" t="s">
        <v>12</v>
      </c>
    </row>
    <row r="2258" spans="1:7">
      <c r="A2258" t="n">
        <v>21178</v>
      </c>
      <c r="B2258" s="48" t="n">
        <v>32</v>
      </c>
      <c r="C2258" s="7" t="n">
        <v>0</v>
      </c>
      <c r="D2258" s="7" t="n">
        <v>65533</v>
      </c>
      <c r="E2258" s="7" t="s">
        <v>137</v>
      </c>
      <c r="F2258" s="7" t="s">
        <v>138</v>
      </c>
      <c r="G2258" s="7" t="n">
        <v>0</v>
      </c>
    </row>
    <row r="2259" spans="1:7">
      <c r="A2259" t="s">
        <v>4</v>
      </c>
      <c r="B2259" s="4" t="s">
        <v>5</v>
      </c>
      <c r="C2259" s="4" t="s">
        <v>12</v>
      </c>
      <c r="D2259" s="4" t="s">
        <v>10</v>
      </c>
      <c r="E2259" s="4" t="s">
        <v>6</v>
      </c>
      <c r="F2259" s="4" t="s">
        <v>6</v>
      </c>
      <c r="G2259" s="4" t="s">
        <v>12</v>
      </c>
    </row>
    <row r="2260" spans="1:7">
      <c r="A2260" t="n">
        <v>21198</v>
      </c>
      <c r="B2260" s="48" t="n">
        <v>32</v>
      </c>
      <c r="C2260" s="7" t="n">
        <v>0</v>
      </c>
      <c r="D2260" s="7" t="n">
        <v>65533</v>
      </c>
      <c r="E2260" s="7" t="s">
        <v>137</v>
      </c>
      <c r="F2260" s="7" t="s">
        <v>139</v>
      </c>
      <c r="G2260" s="7" t="n">
        <v>1</v>
      </c>
    </row>
    <row r="2261" spans="1:7">
      <c r="A2261" t="s">
        <v>4</v>
      </c>
      <c r="B2261" s="4" t="s">
        <v>5</v>
      </c>
      <c r="C2261" s="4" t="s">
        <v>12</v>
      </c>
      <c r="D2261" s="4" t="s">
        <v>10</v>
      </c>
      <c r="E2261" s="4" t="s">
        <v>12</v>
      </c>
      <c r="F2261" s="4" t="s">
        <v>88</v>
      </c>
    </row>
    <row r="2262" spans="1:7">
      <c r="A2262" t="n">
        <v>21218</v>
      </c>
      <c r="B2262" s="13" t="n">
        <v>5</v>
      </c>
      <c r="C2262" s="7" t="n">
        <v>30</v>
      </c>
      <c r="D2262" s="7" t="n">
        <v>11037</v>
      </c>
      <c r="E2262" s="7" t="n">
        <v>1</v>
      </c>
      <c r="F2262" s="16" t="n">
        <f t="normal" ca="1">A2272</f>
        <v>0</v>
      </c>
    </row>
    <row r="2263" spans="1:7">
      <c r="A2263" t="s">
        <v>4</v>
      </c>
      <c r="B2263" s="4" t="s">
        <v>5</v>
      </c>
      <c r="C2263" s="4" t="s">
        <v>6</v>
      </c>
      <c r="D2263" s="4" t="s">
        <v>6</v>
      </c>
    </row>
    <row r="2264" spans="1:7">
      <c r="A2264" t="n">
        <v>21227</v>
      </c>
      <c r="B2264" s="38" t="n">
        <v>70</v>
      </c>
      <c r="C2264" s="7" t="s">
        <v>143</v>
      </c>
      <c r="D2264" s="7" t="s">
        <v>219</v>
      </c>
    </row>
    <row r="2265" spans="1:7">
      <c r="A2265" t="s">
        <v>4</v>
      </c>
      <c r="B2265" s="4" t="s">
        <v>5</v>
      </c>
      <c r="C2265" s="4" t="s">
        <v>12</v>
      </c>
      <c r="D2265" s="4" t="s">
        <v>10</v>
      </c>
      <c r="E2265" s="4" t="s">
        <v>6</v>
      </c>
      <c r="F2265" s="4" t="s">
        <v>6</v>
      </c>
      <c r="G2265" s="4" t="s">
        <v>12</v>
      </c>
    </row>
    <row r="2266" spans="1:7">
      <c r="A2266" t="n">
        <v>21241</v>
      </c>
      <c r="B2266" s="48" t="n">
        <v>32</v>
      </c>
      <c r="C2266" s="7" t="n">
        <v>0</v>
      </c>
      <c r="D2266" s="7" t="n">
        <v>65533</v>
      </c>
      <c r="E2266" s="7" t="s">
        <v>137</v>
      </c>
      <c r="F2266" s="7" t="s">
        <v>144</v>
      </c>
      <c r="G2266" s="7" t="n">
        <v>1</v>
      </c>
    </row>
    <row r="2267" spans="1:7">
      <c r="A2267" t="s">
        <v>4</v>
      </c>
      <c r="B2267" s="4" t="s">
        <v>5</v>
      </c>
      <c r="C2267" s="4" t="s">
        <v>12</v>
      </c>
      <c r="D2267" s="4" t="s">
        <v>10</v>
      </c>
      <c r="E2267" s="4" t="s">
        <v>6</v>
      </c>
      <c r="F2267" s="4" t="s">
        <v>6</v>
      </c>
      <c r="G2267" s="4" t="s">
        <v>12</v>
      </c>
    </row>
    <row r="2268" spans="1:7">
      <c r="A2268" t="n">
        <v>21261</v>
      </c>
      <c r="B2268" s="48" t="n">
        <v>32</v>
      </c>
      <c r="C2268" s="7" t="n">
        <v>0</v>
      </c>
      <c r="D2268" s="7" t="n">
        <v>65533</v>
      </c>
      <c r="E2268" s="7" t="s">
        <v>137</v>
      </c>
      <c r="F2268" s="7" t="s">
        <v>145</v>
      </c>
      <c r="G2268" s="7" t="n">
        <v>0</v>
      </c>
    </row>
    <row r="2269" spans="1:7">
      <c r="A2269" t="s">
        <v>4</v>
      </c>
      <c r="B2269" s="4" t="s">
        <v>5</v>
      </c>
      <c r="C2269" s="4" t="s">
        <v>88</v>
      </c>
    </row>
    <row r="2270" spans="1:7">
      <c r="A2270" t="n">
        <v>21281</v>
      </c>
      <c r="B2270" s="23" t="n">
        <v>3</v>
      </c>
      <c r="C2270" s="16" t="n">
        <f t="normal" ca="1">A2278</f>
        <v>0</v>
      </c>
    </row>
    <row r="2271" spans="1:7">
      <c r="A2271" t="s">
        <v>4</v>
      </c>
      <c r="B2271" s="4" t="s">
        <v>5</v>
      </c>
      <c r="C2271" s="4" t="s">
        <v>6</v>
      </c>
      <c r="D2271" s="4" t="s">
        <v>6</v>
      </c>
    </row>
    <row r="2272" spans="1:7">
      <c r="A2272" t="n">
        <v>21286</v>
      </c>
      <c r="B2272" s="38" t="n">
        <v>70</v>
      </c>
      <c r="C2272" s="7" t="s">
        <v>143</v>
      </c>
      <c r="D2272" s="7" t="s">
        <v>220</v>
      </c>
    </row>
    <row r="2273" spans="1:7">
      <c r="A2273" t="s">
        <v>4</v>
      </c>
      <c r="B2273" s="4" t="s">
        <v>5</v>
      </c>
      <c r="C2273" s="4" t="s">
        <v>12</v>
      </c>
      <c r="D2273" s="4" t="s">
        <v>10</v>
      </c>
      <c r="E2273" s="4" t="s">
        <v>6</v>
      </c>
      <c r="F2273" s="4" t="s">
        <v>6</v>
      </c>
      <c r="G2273" s="4" t="s">
        <v>12</v>
      </c>
    </row>
    <row r="2274" spans="1:7">
      <c r="A2274" t="n">
        <v>21300</v>
      </c>
      <c r="B2274" s="48" t="n">
        <v>32</v>
      </c>
      <c r="C2274" s="7" t="n">
        <v>0</v>
      </c>
      <c r="D2274" s="7" t="n">
        <v>65533</v>
      </c>
      <c r="E2274" s="7" t="s">
        <v>137</v>
      </c>
      <c r="F2274" s="7" t="s">
        <v>144</v>
      </c>
      <c r="G2274" s="7" t="n">
        <v>0</v>
      </c>
    </row>
    <row r="2275" spans="1:7">
      <c r="A2275" t="s">
        <v>4</v>
      </c>
      <c r="B2275" s="4" t="s">
        <v>5</v>
      </c>
      <c r="C2275" s="4" t="s">
        <v>12</v>
      </c>
      <c r="D2275" s="4" t="s">
        <v>10</v>
      </c>
      <c r="E2275" s="4" t="s">
        <v>6</v>
      </c>
      <c r="F2275" s="4" t="s">
        <v>6</v>
      </c>
      <c r="G2275" s="4" t="s">
        <v>12</v>
      </c>
    </row>
    <row r="2276" spans="1:7">
      <c r="A2276" t="n">
        <v>21320</v>
      </c>
      <c r="B2276" s="48" t="n">
        <v>32</v>
      </c>
      <c r="C2276" s="7" t="n">
        <v>0</v>
      </c>
      <c r="D2276" s="7" t="n">
        <v>65533</v>
      </c>
      <c r="E2276" s="7" t="s">
        <v>137</v>
      </c>
      <c r="F2276" s="7" t="s">
        <v>145</v>
      </c>
      <c r="G2276" s="7" t="n">
        <v>1</v>
      </c>
    </row>
    <row r="2277" spans="1:7">
      <c r="A2277" t="s">
        <v>4</v>
      </c>
      <c r="B2277" s="4" t="s">
        <v>5</v>
      </c>
      <c r="C2277" s="4" t="s">
        <v>12</v>
      </c>
      <c r="D2277" s="4" t="s">
        <v>10</v>
      </c>
      <c r="E2277" s="4" t="s">
        <v>12</v>
      </c>
      <c r="F2277" s="4" t="s">
        <v>88</v>
      </c>
    </row>
    <row r="2278" spans="1:7">
      <c r="A2278" t="n">
        <v>21340</v>
      </c>
      <c r="B2278" s="13" t="n">
        <v>5</v>
      </c>
      <c r="C2278" s="7" t="n">
        <v>30</v>
      </c>
      <c r="D2278" s="7" t="n">
        <v>11038</v>
      </c>
      <c r="E2278" s="7" t="n">
        <v>1</v>
      </c>
      <c r="F2278" s="16" t="n">
        <f t="normal" ca="1">A2288</f>
        <v>0</v>
      </c>
    </row>
    <row r="2279" spans="1:7">
      <c r="A2279" t="s">
        <v>4</v>
      </c>
      <c r="B2279" s="4" t="s">
        <v>5</v>
      </c>
      <c r="C2279" s="4" t="s">
        <v>6</v>
      </c>
      <c r="D2279" s="4" t="s">
        <v>6</v>
      </c>
    </row>
    <row r="2280" spans="1:7">
      <c r="A2280" t="n">
        <v>21349</v>
      </c>
      <c r="B2280" s="38" t="n">
        <v>70</v>
      </c>
      <c r="C2280" s="7" t="s">
        <v>148</v>
      </c>
      <c r="D2280" s="7" t="s">
        <v>219</v>
      </c>
    </row>
    <row r="2281" spans="1:7">
      <c r="A2281" t="s">
        <v>4</v>
      </c>
      <c r="B2281" s="4" t="s">
        <v>5</v>
      </c>
      <c r="C2281" s="4" t="s">
        <v>12</v>
      </c>
      <c r="D2281" s="4" t="s">
        <v>10</v>
      </c>
      <c r="E2281" s="4" t="s">
        <v>6</v>
      </c>
      <c r="F2281" s="4" t="s">
        <v>6</v>
      </c>
      <c r="G2281" s="4" t="s">
        <v>12</v>
      </c>
    </row>
    <row r="2282" spans="1:7">
      <c r="A2282" t="n">
        <v>21363</v>
      </c>
      <c r="B2282" s="48" t="n">
        <v>32</v>
      </c>
      <c r="C2282" s="7" t="n">
        <v>0</v>
      </c>
      <c r="D2282" s="7" t="n">
        <v>65533</v>
      </c>
      <c r="E2282" s="7" t="s">
        <v>137</v>
      </c>
      <c r="F2282" s="7" t="s">
        <v>149</v>
      </c>
      <c r="G2282" s="7" t="n">
        <v>1</v>
      </c>
    </row>
    <row r="2283" spans="1:7">
      <c r="A2283" t="s">
        <v>4</v>
      </c>
      <c r="B2283" s="4" t="s">
        <v>5</v>
      </c>
      <c r="C2283" s="4" t="s">
        <v>12</v>
      </c>
      <c r="D2283" s="4" t="s">
        <v>10</v>
      </c>
      <c r="E2283" s="4" t="s">
        <v>6</v>
      </c>
      <c r="F2283" s="4" t="s">
        <v>6</v>
      </c>
      <c r="G2283" s="4" t="s">
        <v>12</v>
      </c>
    </row>
    <row r="2284" spans="1:7">
      <c r="A2284" t="n">
        <v>21383</v>
      </c>
      <c r="B2284" s="48" t="n">
        <v>32</v>
      </c>
      <c r="C2284" s="7" t="n">
        <v>0</v>
      </c>
      <c r="D2284" s="7" t="n">
        <v>65533</v>
      </c>
      <c r="E2284" s="7" t="s">
        <v>137</v>
      </c>
      <c r="F2284" s="7" t="s">
        <v>150</v>
      </c>
      <c r="G2284" s="7" t="n">
        <v>0</v>
      </c>
    </row>
    <row r="2285" spans="1:7">
      <c r="A2285" t="s">
        <v>4</v>
      </c>
      <c r="B2285" s="4" t="s">
        <v>5</v>
      </c>
      <c r="C2285" s="4" t="s">
        <v>88</v>
      </c>
    </row>
    <row r="2286" spans="1:7">
      <c r="A2286" t="n">
        <v>21403</v>
      </c>
      <c r="B2286" s="23" t="n">
        <v>3</v>
      </c>
      <c r="C2286" s="16" t="n">
        <f t="normal" ca="1">A2294</f>
        <v>0</v>
      </c>
    </row>
    <row r="2287" spans="1:7">
      <c r="A2287" t="s">
        <v>4</v>
      </c>
      <c r="B2287" s="4" t="s">
        <v>5</v>
      </c>
      <c r="C2287" s="4" t="s">
        <v>6</v>
      </c>
      <c r="D2287" s="4" t="s">
        <v>6</v>
      </c>
    </row>
    <row r="2288" spans="1:7">
      <c r="A2288" t="n">
        <v>21408</v>
      </c>
      <c r="B2288" s="38" t="n">
        <v>70</v>
      </c>
      <c r="C2288" s="7" t="s">
        <v>148</v>
      </c>
      <c r="D2288" s="7" t="s">
        <v>220</v>
      </c>
    </row>
    <row r="2289" spans="1:7">
      <c r="A2289" t="s">
        <v>4</v>
      </c>
      <c r="B2289" s="4" t="s">
        <v>5</v>
      </c>
      <c r="C2289" s="4" t="s">
        <v>12</v>
      </c>
      <c r="D2289" s="4" t="s">
        <v>10</v>
      </c>
      <c r="E2289" s="4" t="s">
        <v>6</v>
      </c>
      <c r="F2289" s="4" t="s">
        <v>6</v>
      </c>
      <c r="G2289" s="4" t="s">
        <v>12</v>
      </c>
    </row>
    <row r="2290" spans="1:7">
      <c r="A2290" t="n">
        <v>21422</v>
      </c>
      <c r="B2290" s="48" t="n">
        <v>32</v>
      </c>
      <c r="C2290" s="7" t="n">
        <v>0</v>
      </c>
      <c r="D2290" s="7" t="n">
        <v>65533</v>
      </c>
      <c r="E2290" s="7" t="s">
        <v>137</v>
      </c>
      <c r="F2290" s="7" t="s">
        <v>149</v>
      </c>
      <c r="G2290" s="7" t="n">
        <v>0</v>
      </c>
    </row>
    <row r="2291" spans="1:7">
      <c r="A2291" t="s">
        <v>4</v>
      </c>
      <c r="B2291" s="4" t="s">
        <v>5</v>
      </c>
      <c r="C2291" s="4" t="s">
        <v>12</v>
      </c>
      <c r="D2291" s="4" t="s">
        <v>10</v>
      </c>
      <c r="E2291" s="4" t="s">
        <v>6</v>
      </c>
      <c r="F2291" s="4" t="s">
        <v>6</v>
      </c>
      <c r="G2291" s="4" t="s">
        <v>12</v>
      </c>
    </row>
    <row r="2292" spans="1:7">
      <c r="A2292" t="n">
        <v>21442</v>
      </c>
      <c r="B2292" s="48" t="n">
        <v>32</v>
      </c>
      <c r="C2292" s="7" t="n">
        <v>0</v>
      </c>
      <c r="D2292" s="7" t="n">
        <v>65533</v>
      </c>
      <c r="E2292" s="7" t="s">
        <v>137</v>
      </c>
      <c r="F2292" s="7" t="s">
        <v>150</v>
      </c>
      <c r="G2292" s="7" t="n">
        <v>1</v>
      </c>
    </row>
    <row r="2293" spans="1:7">
      <c r="A2293" t="s">
        <v>4</v>
      </c>
      <c r="B2293" s="4" t="s">
        <v>5</v>
      </c>
      <c r="C2293" s="4" t="s">
        <v>12</v>
      </c>
      <c r="D2293" s="4" t="s">
        <v>10</v>
      </c>
      <c r="E2293" s="4" t="s">
        <v>12</v>
      </c>
      <c r="F2293" s="4" t="s">
        <v>88</v>
      </c>
    </row>
    <row r="2294" spans="1:7">
      <c r="A2294" t="n">
        <v>21462</v>
      </c>
      <c r="B2294" s="13" t="n">
        <v>5</v>
      </c>
      <c r="C2294" s="7" t="n">
        <v>30</v>
      </c>
      <c r="D2294" s="7" t="n">
        <v>11039</v>
      </c>
      <c r="E2294" s="7" t="n">
        <v>1</v>
      </c>
      <c r="F2294" s="16" t="n">
        <f t="normal" ca="1">A2304</f>
        <v>0</v>
      </c>
    </row>
    <row r="2295" spans="1:7">
      <c r="A2295" t="s">
        <v>4</v>
      </c>
      <c r="B2295" s="4" t="s">
        <v>5</v>
      </c>
      <c r="C2295" s="4" t="s">
        <v>6</v>
      </c>
      <c r="D2295" s="4" t="s">
        <v>6</v>
      </c>
    </row>
    <row r="2296" spans="1:7">
      <c r="A2296" t="n">
        <v>21471</v>
      </c>
      <c r="B2296" s="38" t="n">
        <v>70</v>
      </c>
      <c r="C2296" s="7" t="s">
        <v>153</v>
      </c>
      <c r="D2296" s="7" t="s">
        <v>219</v>
      </c>
    </row>
    <row r="2297" spans="1:7">
      <c r="A2297" t="s">
        <v>4</v>
      </c>
      <c r="B2297" s="4" t="s">
        <v>5</v>
      </c>
      <c r="C2297" s="4" t="s">
        <v>12</v>
      </c>
      <c r="D2297" s="4" t="s">
        <v>10</v>
      </c>
      <c r="E2297" s="4" t="s">
        <v>6</v>
      </c>
      <c r="F2297" s="4" t="s">
        <v>6</v>
      </c>
      <c r="G2297" s="4" t="s">
        <v>12</v>
      </c>
    </row>
    <row r="2298" spans="1:7">
      <c r="A2298" t="n">
        <v>21485</v>
      </c>
      <c r="B2298" s="48" t="n">
        <v>32</v>
      </c>
      <c r="C2298" s="7" t="n">
        <v>0</v>
      </c>
      <c r="D2298" s="7" t="n">
        <v>65533</v>
      </c>
      <c r="E2298" s="7" t="s">
        <v>137</v>
      </c>
      <c r="F2298" s="7" t="s">
        <v>154</v>
      </c>
      <c r="G2298" s="7" t="n">
        <v>1</v>
      </c>
    </row>
    <row r="2299" spans="1:7">
      <c r="A2299" t="s">
        <v>4</v>
      </c>
      <c r="B2299" s="4" t="s">
        <v>5</v>
      </c>
      <c r="C2299" s="4" t="s">
        <v>12</v>
      </c>
      <c r="D2299" s="4" t="s">
        <v>10</v>
      </c>
      <c r="E2299" s="4" t="s">
        <v>6</v>
      </c>
      <c r="F2299" s="4" t="s">
        <v>6</v>
      </c>
      <c r="G2299" s="4" t="s">
        <v>12</v>
      </c>
    </row>
    <row r="2300" spans="1:7">
      <c r="A2300" t="n">
        <v>21505</v>
      </c>
      <c r="B2300" s="48" t="n">
        <v>32</v>
      </c>
      <c r="C2300" s="7" t="n">
        <v>0</v>
      </c>
      <c r="D2300" s="7" t="n">
        <v>65533</v>
      </c>
      <c r="E2300" s="7" t="s">
        <v>137</v>
      </c>
      <c r="F2300" s="7" t="s">
        <v>155</v>
      </c>
      <c r="G2300" s="7" t="n">
        <v>0</v>
      </c>
    </row>
    <row r="2301" spans="1:7">
      <c r="A2301" t="s">
        <v>4</v>
      </c>
      <c r="B2301" s="4" t="s">
        <v>5</v>
      </c>
      <c r="C2301" s="4" t="s">
        <v>88</v>
      </c>
    </row>
    <row r="2302" spans="1:7">
      <c r="A2302" t="n">
        <v>21525</v>
      </c>
      <c r="B2302" s="23" t="n">
        <v>3</v>
      </c>
      <c r="C2302" s="16" t="n">
        <f t="normal" ca="1">A2310</f>
        <v>0</v>
      </c>
    </row>
    <row r="2303" spans="1:7">
      <c r="A2303" t="s">
        <v>4</v>
      </c>
      <c r="B2303" s="4" t="s">
        <v>5</v>
      </c>
      <c r="C2303" s="4" t="s">
        <v>6</v>
      </c>
      <c r="D2303" s="4" t="s">
        <v>6</v>
      </c>
    </row>
    <row r="2304" spans="1:7">
      <c r="A2304" t="n">
        <v>21530</v>
      </c>
      <c r="B2304" s="38" t="n">
        <v>70</v>
      </c>
      <c r="C2304" s="7" t="s">
        <v>153</v>
      </c>
      <c r="D2304" s="7" t="s">
        <v>220</v>
      </c>
    </row>
    <row r="2305" spans="1:7">
      <c r="A2305" t="s">
        <v>4</v>
      </c>
      <c r="B2305" s="4" t="s">
        <v>5</v>
      </c>
      <c r="C2305" s="4" t="s">
        <v>12</v>
      </c>
      <c r="D2305" s="4" t="s">
        <v>10</v>
      </c>
      <c r="E2305" s="4" t="s">
        <v>6</v>
      </c>
      <c r="F2305" s="4" t="s">
        <v>6</v>
      </c>
      <c r="G2305" s="4" t="s">
        <v>12</v>
      </c>
    </row>
    <row r="2306" spans="1:7">
      <c r="A2306" t="n">
        <v>21544</v>
      </c>
      <c r="B2306" s="48" t="n">
        <v>32</v>
      </c>
      <c r="C2306" s="7" t="n">
        <v>0</v>
      </c>
      <c r="D2306" s="7" t="n">
        <v>65533</v>
      </c>
      <c r="E2306" s="7" t="s">
        <v>137</v>
      </c>
      <c r="F2306" s="7" t="s">
        <v>154</v>
      </c>
      <c r="G2306" s="7" t="n">
        <v>0</v>
      </c>
    </row>
    <row r="2307" spans="1:7">
      <c r="A2307" t="s">
        <v>4</v>
      </c>
      <c r="B2307" s="4" t="s">
        <v>5</v>
      </c>
      <c r="C2307" s="4" t="s">
        <v>12</v>
      </c>
      <c r="D2307" s="4" t="s">
        <v>10</v>
      </c>
      <c r="E2307" s="4" t="s">
        <v>6</v>
      </c>
      <c r="F2307" s="4" t="s">
        <v>6</v>
      </c>
      <c r="G2307" s="4" t="s">
        <v>12</v>
      </c>
    </row>
    <row r="2308" spans="1:7">
      <c r="A2308" t="n">
        <v>21564</v>
      </c>
      <c r="B2308" s="48" t="n">
        <v>32</v>
      </c>
      <c r="C2308" s="7" t="n">
        <v>0</v>
      </c>
      <c r="D2308" s="7" t="n">
        <v>65533</v>
      </c>
      <c r="E2308" s="7" t="s">
        <v>137</v>
      </c>
      <c r="F2308" s="7" t="s">
        <v>155</v>
      </c>
      <c r="G2308" s="7" t="n">
        <v>1</v>
      </c>
    </row>
    <row r="2309" spans="1:7">
      <c r="A2309" t="s">
        <v>4</v>
      </c>
      <c r="B2309" s="4" t="s">
        <v>5</v>
      </c>
      <c r="C2309" s="4" t="s">
        <v>12</v>
      </c>
      <c r="D2309" s="4" t="s">
        <v>10</v>
      </c>
      <c r="E2309" s="4" t="s">
        <v>12</v>
      </c>
      <c r="F2309" s="4" t="s">
        <v>88</v>
      </c>
    </row>
    <row r="2310" spans="1:7">
      <c r="A2310" t="n">
        <v>21584</v>
      </c>
      <c r="B2310" s="13" t="n">
        <v>5</v>
      </c>
      <c r="C2310" s="7" t="n">
        <v>30</v>
      </c>
      <c r="D2310" s="7" t="n">
        <v>11040</v>
      </c>
      <c r="E2310" s="7" t="n">
        <v>1</v>
      </c>
      <c r="F2310" s="16" t="n">
        <f t="normal" ca="1">A2320</f>
        <v>0</v>
      </c>
    </row>
    <row r="2311" spans="1:7">
      <c r="A2311" t="s">
        <v>4</v>
      </c>
      <c r="B2311" s="4" t="s">
        <v>5</v>
      </c>
      <c r="C2311" s="4" t="s">
        <v>6</v>
      </c>
      <c r="D2311" s="4" t="s">
        <v>6</v>
      </c>
    </row>
    <row r="2312" spans="1:7">
      <c r="A2312" t="n">
        <v>21593</v>
      </c>
      <c r="B2312" s="38" t="n">
        <v>70</v>
      </c>
      <c r="C2312" s="7" t="s">
        <v>158</v>
      </c>
      <c r="D2312" s="7" t="s">
        <v>219</v>
      </c>
    </row>
    <row r="2313" spans="1:7">
      <c r="A2313" t="s">
        <v>4</v>
      </c>
      <c r="B2313" s="4" t="s">
        <v>5</v>
      </c>
      <c r="C2313" s="4" t="s">
        <v>12</v>
      </c>
      <c r="D2313" s="4" t="s">
        <v>10</v>
      </c>
      <c r="E2313" s="4" t="s">
        <v>6</v>
      </c>
      <c r="F2313" s="4" t="s">
        <v>6</v>
      </c>
      <c r="G2313" s="4" t="s">
        <v>12</v>
      </c>
    </row>
    <row r="2314" spans="1:7">
      <c r="A2314" t="n">
        <v>21607</v>
      </c>
      <c r="B2314" s="48" t="n">
        <v>32</v>
      </c>
      <c r="C2314" s="7" t="n">
        <v>0</v>
      </c>
      <c r="D2314" s="7" t="n">
        <v>65533</v>
      </c>
      <c r="E2314" s="7" t="s">
        <v>137</v>
      </c>
      <c r="F2314" s="7" t="s">
        <v>159</v>
      </c>
      <c r="G2314" s="7" t="n">
        <v>1</v>
      </c>
    </row>
    <row r="2315" spans="1:7">
      <c r="A2315" t="s">
        <v>4</v>
      </c>
      <c r="B2315" s="4" t="s">
        <v>5</v>
      </c>
      <c r="C2315" s="4" t="s">
        <v>12</v>
      </c>
      <c r="D2315" s="4" t="s">
        <v>10</v>
      </c>
      <c r="E2315" s="4" t="s">
        <v>6</v>
      </c>
      <c r="F2315" s="4" t="s">
        <v>6</v>
      </c>
      <c r="G2315" s="4" t="s">
        <v>12</v>
      </c>
    </row>
    <row r="2316" spans="1:7">
      <c r="A2316" t="n">
        <v>21627</v>
      </c>
      <c r="B2316" s="48" t="n">
        <v>32</v>
      </c>
      <c r="C2316" s="7" t="n">
        <v>0</v>
      </c>
      <c r="D2316" s="7" t="n">
        <v>65533</v>
      </c>
      <c r="E2316" s="7" t="s">
        <v>137</v>
      </c>
      <c r="F2316" s="7" t="s">
        <v>160</v>
      </c>
      <c r="G2316" s="7" t="n">
        <v>0</v>
      </c>
    </row>
    <row r="2317" spans="1:7">
      <c r="A2317" t="s">
        <v>4</v>
      </c>
      <c r="B2317" s="4" t="s">
        <v>5</v>
      </c>
      <c r="C2317" s="4" t="s">
        <v>88</v>
      </c>
    </row>
    <row r="2318" spans="1:7">
      <c r="A2318" t="n">
        <v>21647</v>
      </c>
      <c r="B2318" s="23" t="n">
        <v>3</v>
      </c>
      <c r="C2318" s="16" t="n">
        <f t="normal" ca="1">A2326</f>
        <v>0</v>
      </c>
    </row>
    <row r="2319" spans="1:7">
      <c r="A2319" t="s">
        <v>4</v>
      </c>
      <c r="B2319" s="4" t="s">
        <v>5</v>
      </c>
      <c r="C2319" s="4" t="s">
        <v>6</v>
      </c>
      <c r="D2319" s="4" t="s">
        <v>6</v>
      </c>
    </row>
    <row r="2320" spans="1:7">
      <c r="A2320" t="n">
        <v>21652</v>
      </c>
      <c r="B2320" s="38" t="n">
        <v>70</v>
      </c>
      <c r="C2320" s="7" t="s">
        <v>158</v>
      </c>
      <c r="D2320" s="7" t="s">
        <v>220</v>
      </c>
    </row>
    <row r="2321" spans="1:7">
      <c r="A2321" t="s">
        <v>4</v>
      </c>
      <c r="B2321" s="4" t="s">
        <v>5</v>
      </c>
      <c r="C2321" s="4" t="s">
        <v>12</v>
      </c>
      <c r="D2321" s="4" t="s">
        <v>10</v>
      </c>
      <c r="E2321" s="4" t="s">
        <v>6</v>
      </c>
      <c r="F2321" s="4" t="s">
        <v>6</v>
      </c>
      <c r="G2321" s="4" t="s">
        <v>12</v>
      </c>
    </row>
    <row r="2322" spans="1:7">
      <c r="A2322" t="n">
        <v>21666</v>
      </c>
      <c r="B2322" s="48" t="n">
        <v>32</v>
      </c>
      <c r="C2322" s="7" t="n">
        <v>0</v>
      </c>
      <c r="D2322" s="7" t="n">
        <v>65533</v>
      </c>
      <c r="E2322" s="7" t="s">
        <v>137</v>
      </c>
      <c r="F2322" s="7" t="s">
        <v>159</v>
      </c>
      <c r="G2322" s="7" t="n">
        <v>0</v>
      </c>
    </row>
    <row r="2323" spans="1:7">
      <c r="A2323" t="s">
        <v>4</v>
      </c>
      <c r="B2323" s="4" t="s">
        <v>5</v>
      </c>
      <c r="C2323" s="4" t="s">
        <v>12</v>
      </c>
      <c r="D2323" s="4" t="s">
        <v>10</v>
      </c>
      <c r="E2323" s="4" t="s">
        <v>6</v>
      </c>
      <c r="F2323" s="4" t="s">
        <v>6</v>
      </c>
      <c r="G2323" s="4" t="s">
        <v>12</v>
      </c>
    </row>
    <row r="2324" spans="1:7">
      <c r="A2324" t="n">
        <v>21686</v>
      </c>
      <c r="B2324" s="48" t="n">
        <v>32</v>
      </c>
      <c r="C2324" s="7" t="n">
        <v>0</v>
      </c>
      <c r="D2324" s="7" t="n">
        <v>65533</v>
      </c>
      <c r="E2324" s="7" t="s">
        <v>137</v>
      </c>
      <c r="F2324" s="7" t="s">
        <v>160</v>
      </c>
      <c r="G2324" s="7" t="n">
        <v>1</v>
      </c>
    </row>
    <row r="2325" spans="1:7">
      <c r="A2325" t="s">
        <v>4</v>
      </c>
      <c r="B2325" s="4" t="s">
        <v>5</v>
      </c>
      <c r="C2325" s="4" t="s">
        <v>12</v>
      </c>
      <c r="D2325" s="4" t="s">
        <v>10</v>
      </c>
      <c r="E2325" s="4" t="s">
        <v>12</v>
      </c>
      <c r="F2325" s="4" t="s">
        <v>88</v>
      </c>
    </row>
    <row r="2326" spans="1:7">
      <c r="A2326" t="n">
        <v>21706</v>
      </c>
      <c r="B2326" s="13" t="n">
        <v>5</v>
      </c>
      <c r="C2326" s="7" t="n">
        <v>30</v>
      </c>
      <c r="D2326" s="7" t="n">
        <v>11041</v>
      </c>
      <c r="E2326" s="7" t="n">
        <v>1</v>
      </c>
      <c r="F2326" s="16" t="n">
        <f t="normal" ca="1">A2336</f>
        <v>0</v>
      </c>
    </row>
    <row r="2327" spans="1:7">
      <c r="A2327" t="s">
        <v>4</v>
      </c>
      <c r="B2327" s="4" t="s">
        <v>5</v>
      </c>
      <c r="C2327" s="4" t="s">
        <v>6</v>
      </c>
      <c r="D2327" s="4" t="s">
        <v>6</v>
      </c>
    </row>
    <row r="2328" spans="1:7">
      <c r="A2328" t="n">
        <v>21715</v>
      </c>
      <c r="B2328" s="38" t="n">
        <v>70</v>
      </c>
      <c r="C2328" s="7" t="s">
        <v>163</v>
      </c>
      <c r="D2328" s="7" t="s">
        <v>219</v>
      </c>
    </row>
    <row r="2329" spans="1:7">
      <c r="A2329" t="s">
        <v>4</v>
      </c>
      <c r="B2329" s="4" t="s">
        <v>5</v>
      </c>
      <c r="C2329" s="4" t="s">
        <v>12</v>
      </c>
      <c r="D2329" s="4" t="s">
        <v>10</v>
      </c>
      <c r="E2329" s="4" t="s">
        <v>6</v>
      </c>
      <c r="F2329" s="4" t="s">
        <v>6</v>
      </c>
      <c r="G2329" s="4" t="s">
        <v>12</v>
      </c>
    </row>
    <row r="2330" spans="1:7">
      <c r="A2330" t="n">
        <v>21729</v>
      </c>
      <c r="B2330" s="48" t="n">
        <v>32</v>
      </c>
      <c r="C2330" s="7" t="n">
        <v>0</v>
      </c>
      <c r="D2330" s="7" t="n">
        <v>65533</v>
      </c>
      <c r="E2330" s="7" t="s">
        <v>137</v>
      </c>
      <c r="F2330" s="7" t="s">
        <v>164</v>
      </c>
      <c r="G2330" s="7" t="n">
        <v>1</v>
      </c>
    </row>
    <row r="2331" spans="1:7">
      <c r="A2331" t="s">
        <v>4</v>
      </c>
      <c r="B2331" s="4" t="s">
        <v>5</v>
      </c>
      <c r="C2331" s="4" t="s">
        <v>12</v>
      </c>
      <c r="D2331" s="4" t="s">
        <v>10</v>
      </c>
      <c r="E2331" s="4" t="s">
        <v>6</v>
      </c>
      <c r="F2331" s="4" t="s">
        <v>6</v>
      </c>
      <c r="G2331" s="4" t="s">
        <v>12</v>
      </c>
    </row>
    <row r="2332" spans="1:7">
      <c r="A2332" t="n">
        <v>21749</v>
      </c>
      <c r="B2332" s="48" t="n">
        <v>32</v>
      </c>
      <c r="C2332" s="7" t="n">
        <v>0</v>
      </c>
      <c r="D2332" s="7" t="n">
        <v>65533</v>
      </c>
      <c r="E2332" s="7" t="s">
        <v>137</v>
      </c>
      <c r="F2332" s="7" t="s">
        <v>165</v>
      </c>
      <c r="G2332" s="7" t="n">
        <v>0</v>
      </c>
    </row>
    <row r="2333" spans="1:7">
      <c r="A2333" t="s">
        <v>4</v>
      </c>
      <c r="B2333" s="4" t="s">
        <v>5</v>
      </c>
      <c r="C2333" s="4" t="s">
        <v>88</v>
      </c>
    </row>
    <row r="2334" spans="1:7">
      <c r="A2334" t="n">
        <v>21769</v>
      </c>
      <c r="B2334" s="23" t="n">
        <v>3</v>
      </c>
      <c r="C2334" s="16" t="n">
        <f t="normal" ca="1">A2342</f>
        <v>0</v>
      </c>
    </row>
    <row r="2335" spans="1:7">
      <c r="A2335" t="s">
        <v>4</v>
      </c>
      <c r="B2335" s="4" t="s">
        <v>5</v>
      </c>
      <c r="C2335" s="4" t="s">
        <v>6</v>
      </c>
      <c r="D2335" s="4" t="s">
        <v>6</v>
      </c>
    </row>
    <row r="2336" spans="1:7">
      <c r="A2336" t="n">
        <v>21774</v>
      </c>
      <c r="B2336" s="38" t="n">
        <v>70</v>
      </c>
      <c r="C2336" s="7" t="s">
        <v>163</v>
      </c>
      <c r="D2336" s="7" t="s">
        <v>220</v>
      </c>
    </row>
    <row r="2337" spans="1:7">
      <c r="A2337" t="s">
        <v>4</v>
      </c>
      <c r="B2337" s="4" t="s">
        <v>5</v>
      </c>
      <c r="C2337" s="4" t="s">
        <v>12</v>
      </c>
      <c r="D2337" s="4" t="s">
        <v>10</v>
      </c>
      <c r="E2337" s="4" t="s">
        <v>6</v>
      </c>
      <c r="F2337" s="4" t="s">
        <v>6</v>
      </c>
      <c r="G2337" s="4" t="s">
        <v>12</v>
      </c>
    </row>
    <row r="2338" spans="1:7">
      <c r="A2338" t="n">
        <v>21788</v>
      </c>
      <c r="B2338" s="48" t="n">
        <v>32</v>
      </c>
      <c r="C2338" s="7" t="n">
        <v>0</v>
      </c>
      <c r="D2338" s="7" t="n">
        <v>65533</v>
      </c>
      <c r="E2338" s="7" t="s">
        <v>137</v>
      </c>
      <c r="F2338" s="7" t="s">
        <v>164</v>
      </c>
      <c r="G2338" s="7" t="n">
        <v>0</v>
      </c>
    </row>
    <row r="2339" spans="1:7">
      <c r="A2339" t="s">
        <v>4</v>
      </c>
      <c r="B2339" s="4" t="s">
        <v>5</v>
      </c>
      <c r="C2339" s="4" t="s">
        <v>12</v>
      </c>
      <c r="D2339" s="4" t="s">
        <v>10</v>
      </c>
      <c r="E2339" s="4" t="s">
        <v>6</v>
      </c>
      <c r="F2339" s="4" t="s">
        <v>6</v>
      </c>
      <c r="G2339" s="4" t="s">
        <v>12</v>
      </c>
    </row>
    <row r="2340" spans="1:7">
      <c r="A2340" t="n">
        <v>21808</v>
      </c>
      <c r="B2340" s="48" t="n">
        <v>32</v>
      </c>
      <c r="C2340" s="7" t="n">
        <v>0</v>
      </c>
      <c r="D2340" s="7" t="n">
        <v>65533</v>
      </c>
      <c r="E2340" s="7" t="s">
        <v>137</v>
      </c>
      <c r="F2340" s="7" t="s">
        <v>165</v>
      </c>
      <c r="G2340" s="7" t="n">
        <v>1</v>
      </c>
    </row>
    <row r="2341" spans="1:7">
      <c r="A2341" t="s">
        <v>4</v>
      </c>
      <c r="B2341" s="4" t="s">
        <v>5</v>
      </c>
      <c r="C2341" s="4" t="s">
        <v>12</v>
      </c>
      <c r="D2341" s="4" t="s">
        <v>10</v>
      </c>
      <c r="E2341" s="4" t="s">
        <v>12</v>
      </c>
      <c r="F2341" s="4" t="s">
        <v>88</v>
      </c>
    </row>
    <row r="2342" spans="1:7">
      <c r="A2342" t="n">
        <v>21828</v>
      </c>
      <c r="B2342" s="13" t="n">
        <v>5</v>
      </c>
      <c r="C2342" s="7" t="n">
        <v>30</v>
      </c>
      <c r="D2342" s="7" t="n">
        <v>11042</v>
      </c>
      <c r="E2342" s="7" t="n">
        <v>1</v>
      </c>
      <c r="F2342" s="16" t="n">
        <f t="normal" ca="1">A2356</f>
        <v>0</v>
      </c>
    </row>
    <row r="2343" spans="1:7">
      <c r="A2343" t="s">
        <v>4</v>
      </c>
      <c r="B2343" s="4" t="s">
        <v>5</v>
      </c>
      <c r="C2343" s="4" t="s">
        <v>12</v>
      </c>
      <c r="D2343" s="4" t="s">
        <v>6</v>
      </c>
      <c r="E2343" s="4" t="s">
        <v>10</v>
      </c>
    </row>
    <row r="2344" spans="1:7">
      <c r="A2344" t="n">
        <v>21837</v>
      </c>
      <c r="B2344" s="22" t="n">
        <v>94</v>
      </c>
      <c r="C2344" s="7" t="n">
        <v>1</v>
      </c>
      <c r="D2344" s="7" t="s">
        <v>79</v>
      </c>
      <c r="E2344" s="7" t="n">
        <v>2048</v>
      </c>
    </row>
    <row r="2345" spans="1:7">
      <c r="A2345" t="s">
        <v>4</v>
      </c>
      <c r="B2345" s="4" t="s">
        <v>5</v>
      </c>
      <c r="C2345" s="4" t="s">
        <v>12</v>
      </c>
      <c r="D2345" s="4" t="s">
        <v>6</v>
      </c>
      <c r="E2345" s="4" t="s">
        <v>10</v>
      </c>
    </row>
    <row r="2346" spans="1:7">
      <c r="A2346" t="n">
        <v>21852</v>
      </c>
      <c r="B2346" s="22" t="n">
        <v>94</v>
      </c>
      <c r="C2346" s="7" t="n">
        <v>1</v>
      </c>
      <c r="D2346" s="7" t="s">
        <v>79</v>
      </c>
      <c r="E2346" s="7" t="n">
        <v>1</v>
      </c>
    </row>
    <row r="2347" spans="1:7">
      <c r="A2347" t="s">
        <v>4</v>
      </c>
      <c r="B2347" s="4" t="s">
        <v>5</v>
      </c>
      <c r="C2347" s="4" t="s">
        <v>12</v>
      </c>
      <c r="D2347" s="4" t="s">
        <v>6</v>
      </c>
      <c r="E2347" s="4" t="s">
        <v>10</v>
      </c>
    </row>
    <row r="2348" spans="1:7">
      <c r="A2348" t="n">
        <v>21867</v>
      </c>
      <c r="B2348" s="22" t="n">
        <v>94</v>
      </c>
      <c r="C2348" s="7" t="n">
        <v>1</v>
      </c>
      <c r="D2348" s="7" t="s">
        <v>79</v>
      </c>
      <c r="E2348" s="7" t="n">
        <v>2</v>
      </c>
    </row>
    <row r="2349" spans="1:7">
      <c r="A2349" t="s">
        <v>4</v>
      </c>
      <c r="B2349" s="4" t="s">
        <v>5</v>
      </c>
      <c r="C2349" s="4" t="s">
        <v>12</v>
      </c>
      <c r="D2349" s="4" t="s">
        <v>6</v>
      </c>
      <c r="E2349" s="4" t="s">
        <v>10</v>
      </c>
    </row>
    <row r="2350" spans="1:7">
      <c r="A2350" t="n">
        <v>21882</v>
      </c>
      <c r="B2350" s="22" t="n">
        <v>94</v>
      </c>
      <c r="C2350" s="7" t="n">
        <v>0</v>
      </c>
      <c r="D2350" s="7" t="s">
        <v>79</v>
      </c>
      <c r="E2350" s="7" t="n">
        <v>4</v>
      </c>
    </row>
    <row r="2351" spans="1:7">
      <c r="A2351" t="s">
        <v>4</v>
      </c>
      <c r="B2351" s="4" t="s">
        <v>5</v>
      </c>
      <c r="C2351" s="4" t="s">
        <v>6</v>
      </c>
      <c r="D2351" s="4" t="s">
        <v>6</v>
      </c>
    </row>
    <row r="2352" spans="1:7">
      <c r="A2352" t="n">
        <v>21897</v>
      </c>
      <c r="B2352" s="38" t="n">
        <v>70</v>
      </c>
      <c r="C2352" s="7" t="s">
        <v>79</v>
      </c>
      <c r="D2352" s="7" t="s">
        <v>114</v>
      </c>
    </row>
    <row r="2353" spans="1:7">
      <c r="A2353" t="s">
        <v>4</v>
      </c>
      <c r="B2353" s="4" t="s">
        <v>5</v>
      </c>
      <c r="C2353" s="4" t="s">
        <v>88</v>
      </c>
    </row>
    <row r="2354" spans="1:7">
      <c r="A2354" t="n">
        <v>21916</v>
      </c>
      <c r="B2354" s="23" t="n">
        <v>3</v>
      </c>
      <c r="C2354" s="16" t="n">
        <f t="normal" ca="1">A2366</f>
        <v>0</v>
      </c>
    </row>
    <row r="2355" spans="1:7">
      <c r="A2355" t="s">
        <v>4</v>
      </c>
      <c r="B2355" s="4" t="s">
        <v>5</v>
      </c>
      <c r="C2355" s="4" t="s">
        <v>12</v>
      </c>
      <c r="D2355" s="4" t="s">
        <v>6</v>
      </c>
      <c r="E2355" s="4" t="s">
        <v>10</v>
      </c>
    </row>
    <row r="2356" spans="1:7">
      <c r="A2356" t="n">
        <v>21921</v>
      </c>
      <c r="B2356" s="22" t="n">
        <v>94</v>
      </c>
      <c r="C2356" s="7" t="n">
        <v>0</v>
      </c>
      <c r="D2356" s="7" t="s">
        <v>79</v>
      </c>
      <c r="E2356" s="7" t="n">
        <v>2048</v>
      </c>
    </row>
    <row r="2357" spans="1:7">
      <c r="A2357" t="s">
        <v>4</v>
      </c>
      <c r="B2357" s="4" t="s">
        <v>5</v>
      </c>
      <c r="C2357" s="4" t="s">
        <v>12</v>
      </c>
      <c r="D2357" s="4" t="s">
        <v>6</v>
      </c>
      <c r="E2357" s="4" t="s">
        <v>10</v>
      </c>
    </row>
    <row r="2358" spans="1:7">
      <c r="A2358" t="n">
        <v>21936</v>
      </c>
      <c r="B2358" s="22" t="n">
        <v>94</v>
      </c>
      <c r="C2358" s="7" t="n">
        <v>0</v>
      </c>
      <c r="D2358" s="7" t="s">
        <v>79</v>
      </c>
      <c r="E2358" s="7" t="n">
        <v>1</v>
      </c>
    </row>
    <row r="2359" spans="1:7">
      <c r="A2359" t="s">
        <v>4</v>
      </c>
      <c r="B2359" s="4" t="s">
        <v>5</v>
      </c>
      <c r="C2359" s="4" t="s">
        <v>12</v>
      </c>
      <c r="D2359" s="4" t="s">
        <v>6</v>
      </c>
      <c r="E2359" s="4" t="s">
        <v>10</v>
      </c>
    </row>
    <row r="2360" spans="1:7">
      <c r="A2360" t="n">
        <v>21951</v>
      </c>
      <c r="B2360" s="22" t="n">
        <v>94</v>
      </c>
      <c r="C2360" s="7" t="n">
        <v>0</v>
      </c>
      <c r="D2360" s="7" t="s">
        <v>79</v>
      </c>
      <c r="E2360" s="7" t="n">
        <v>2</v>
      </c>
    </row>
    <row r="2361" spans="1:7">
      <c r="A2361" t="s">
        <v>4</v>
      </c>
      <c r="B2361" s="4" t="s">
        <v>5</v>
      </c>
      <c r="C2361" s="4" t="s">
        <v>12</v>
      </c>
      <c r="D2361" s="4" t="s">
        <v>6</v>
      </c>
      <c r="E2361" s="4" t="s">
        <v>10</v>
      </c>
    </row>
    <row r="2362" spans="1:7">
      <c r="A2362" t="n">
        <v>21966</v>
      </c>
      <c r="B2362" s="22" t="n">
        <v>94</v>
      </c>
      <c r="C2362" s="7" t="n">
        <v>1</v>
      </c>
      <c r="D2362" s="7" t="s">
        <v>79</v>
      </c>
      <c r="E2362" s="7" t="n">
        <v>4</v>
      </c>
    </row>
    <row r="2363" spans="1:7">
      <c r="A2363" t="s">
        <v>4</v>
      </c>
      <c r="B2363" s="4" t="s">
        <v>5</v>
      </c>
      <c r="C2363" s="4" t="s">
        <v>6</v>
      </c>
      <c r="D2363" s="4" t="s">
        <v>6</v>
      </c>
    </row>
    <row r="2364" spans="1:7">
      <c r="A2364" t="n">
        <v>21981</v>
      </c>
      <c r="B2364" s="38" t="n">
        <v>70</v>
      </c>
      <c r="C2364" s="7" t="s">
        <v>79</v>
      </c>
      <c r="D2364" s="7" t="s">
        <v>220</v>
      </c>
    </row>
    <row r="2365" spans="1:7">
      <c r="A2365" t="s">
        <v>4</v>
      </c>
      <c r="B2365" s="4" t="s">
        <v>5</v>
      </c>
      <c r="C2365" s="4" t="s">
        <v>12</v>
      </c>
      <c r="D2365" s="4" t="s">
        <v>10</v>
      </c>
      <c r="E2365" s="4" t="s">
        <v>12</v>
      </c>
      <c r="F2365" s="4" t="s">
        <v>88</v>
      </c>
    </row>
    <row r="2366" spans="1:7">
      <c r="A2366" t="n">
        <v>21998</v>
      </c>
      <c r="B2366" s="13" t="n">
        <v>5</v>
      </c>
      <c r="C2366" s="7" t="n">
        <v>30</v>
      </c>
      <c r="D2366" s="7" t="n">
        <v>11043</v>
      </c>
      <c r="E2366" s="7" t="n">
        <v>1</v>
      </c>
      <c r="F2366" s="16" t="n">
        <f t="normal" ca="1">A2380</f>
        <v>0</v>
      </c>
    </row>
    <row r="2367" spans="1:7">
      <c r="A2367" t="s">
        <v>4</v>
      </c>
      <c r="B2367" s="4" t="s">
        <v>5</v>
      </c>
      <c r="C2367" s="4" t="s">
        <v>12</v>
      </c>
      <c r="D2367" s="4" t="s">
        <v>6</v>
      </c>
      <c r="E2367" s="4" t="s">
        <v>10</v>
      </c>
    </row>
    <row r="2368" spans="1:7">
      <c r="A2368" t="n">
        <v>22007</v>
      </c>
      <c r="B2368" s="22" t="n">
        <v>94</v>
      </c>
      <c r="C2368" s="7" t="n">
        <v>1</v>
      </c>
      <c r="D2368" s="7" t="s">
        <v>81</v>
      </c>
      <c r="E2368" s="7" t="n">
        <v>2048</v>
      </c>
    </row>
    <row r="2369" spans="1:6">
      <c r="A2369" t="s">
        <v>4</v>
      </c>
      <c r="B2369" s="4" t="s">
        <v>5</v>
      </c>
      <c r="C2369" s="4" t="s">
        <v>12</v>
      </c>
      <c r="D2369" s="4" t="s">
        <v>6</v>
      </c>
      <c r="E2369" s="4" t="s">
        <v>10</v>
      </c>
    </row>
    <row r="2370" spans="1:6">
      <c r="A2370" t="n">
        <v>22022</v>
      </c>
      <c r="B2370" s="22" t="n">
        <v>94</v>
      </c>
      <c r="C2370" s="7" t="n">
        <v>1</v>
      </c>
      <c r="D2370" s="7" t="s">
        <v>81</v>
      </c>
      <c r="E2370" s="7" t="n">
        <v>1</v>
      </c>
    </row>
    <row r="2371" spans="1:6">
      <c r="A2371" t="s">
        <v>4</v>
      </c>
      <c r="B2371" s="4" t="s">
        <v>5</v>
      </c>
      <c r="C2371" s="4" t="s">
        <v>12</v>
      </c>
      <c r="D2371" s="4" t="s">
        <v>6</v>
      </c>
      <c r="E2371" s="4" t="s">
        <v>10</v>
      </c>
    </row>
    <row r="2372" spans="1:6">
      <c r="A2372" t="n">
        <v>22037</v>
      </c>
      <c r="B2372" s="22" t="n">
        <v>94</v>
      </c>
      <c r="C2372" s="7" t="n">
        <v>1</v>
      </c>
      <c r="D2372" s="7" t="s">
        <v>81</v>
      </c>
      <c r="E2372" s="7" t="n">
        <v>2</v>
      </c>
    </row>
    <row r="2373" spans="1:6">
      <c r="A2373" t="s">
        <v>4</v>
      </c>
      <c r="B2373" s="4" t="s">
        <v>5</v>
      </c>
      <c r="C2373" s="4" t="s">
        <v>12</v>
      </c>
      <c r="D2373" s="4" t="s">
        <v>6</v>
      </c>
      <c r="E2373" s="4" t="s">
        <v>10</v>
      </c>
    </row>
    <row r="2374" spans="1:6">
      <c r="A2374" t="n">
        <v>22052</v>
      </c>
      <c r="B2374" s="22" t="n">
        <v>94</v>
      </c>
      <c r="C2374" s="7" t="n">
        <v>0</v>
      </c>
      <c r="D2374" s="7" t="s">
        <v>81</v>
      </c>
      <c r="E2374" s="7" t="n">
        <v>4</v>
      </c>
    </row>
    <row r="2375" spans="1:6">
      <c r="A2375" t="s">
        <v>4</v>
      </c>
      <c r="B2375" s="4" t="s">
        <v>5</v>
      </c>
      <c r="C2375" s="4" t="s">
        <v>6</v>
      </c>
      <c r="D2375" s="4" t="s">
        <v>6</v>
      </c>
    </row>
    <row r="2376" spans="1:6">
      <c r="A2376" t="n">
        <v>22067</v>
      </c>
      <c r="B2376" s="38" t="n">
        <v>70</v>
      </c>
      <c r="C2376" s="7" t="s">
        <v>81</v>
      </c>
      <c r="D2376" s="7" t="s">
        <v>114</v>
      </c>
    </row>
    <row r="2377" spans="1:6">
      <c r="A2377" t="s">
        <v>4</v>
      </c>
      <c r="B2377" s="4" t="s">
        <v>5</v>
      </c>
      <c r="C2377" s="4" t="s">
        <v>88</v>
      </c>
    </row>
    <row r="2378" spans="1:6">
      <c r="A2378" t="n">
        <v>22086</v>
      </c>
      <c r="B2378" s="23" t="n">
        <v>3</v>
      </c>
      <c r="C2378" s="16" t="n">
        <f t="normal" ca="1">A2390</f>
        <v>0</v>
      </c>
    </row>
    <row r="2379" spans="1:6">
      <c r="A2379" t="s">
        <v>4</v>
      </c>
      <c r="B2379" s="4" t="s">
        <v>5</v>
      </c>
      <c r="C2379" s="4" t="s">
        <v>12</v>
      </c>
      <c r="D2379" s="4" t="s">
        <v>6</v>
      </c>
      <c r="E2379" s="4" t="s">
        <v>10</v>
      </c>
    </row>
    <row r="2380" spans="1:6">
      <c r="A2380" t="n">
        <v>22091</v>
      </c>
      <c r="B2380" s="22" t="n">
        <v>94</v>
      </c>
      <c r="C2380" s="7" t="n">
        <v>0</v>
      </c>
      <c r="D2380" s="7" t="s">
        <v>81</v>
      </c>
      <c r="E2380" s="7" t="n">
        <v>2048</v>
      </c>
    </row>
    <row r="2381" spans="1:6">
      <c r="A2381" t="s">
        <v>4</v>
      </c>
      <c r="B2381" s="4" t="s">
        <v>5</v>
      </c>
      <c r="C2381" s="4" t="s">
        <v>12</v>
      </c>
      <c r="D2381" s="4" t="s">
        <v>6</v>
      </c>
      <c r="E2381" s="4" t="s">
        <v>10</v>
      </c>
    </row>
    <row r="2382" spans="1:6">
      <c r="A2382" t="n">
        <v>22106</v>
      </c>
      <c r="B2382" s="22" t="n">
        <v>94</v>
      </c>
      <c r="C2382" s="7" t="n">
        <v>0</v>
      </c>
      <c r="D2382" s="7" t="s">
        <v>81</v>
      </c>
      <c r="E2382" s="7" t="n">
        <v>1</v>
      </c>
    </row>
    <row r="2383" spans="1:6">
      <c r="A2383" t="s">
        <v>4</v>
      </c>
      <c r="B2383" s="4" t="s">
        <v>5</v>
      </c>
      <c r="C2383" s="4" t="s">
        <v>12</v>
      </c>
      <c r="D2383" s="4" t="s">
        <v>6</v>
      </c>
      <c r="E2383" s="4" t="s">
        <v>10</v>
      </c>
    </row>
    <row r="2384" spans="1:6">
      <c r="A2384" t="n">
        <v>22121</v>
      </c>
      <c r="B2384" s="22" t="n">
        <v>94</v>
      </c>
      <c r="C2384" s="7" t="n">
        <v>0</v>
      </c>
      <c r="D2384" s="7" t="s">
        <v>81</v>
      </c>
      <c r="E2384" s="7" t="n">
        <v>2</v>
      </c>
    </row>
    <row r="2385" spans="1:5">
      <c r="A2385" t="s">
        <v>4</v>
      </c>
      <c r="B2385" s="4" t="s">
        <v>5</v>
      </c>
      <c r="C2385" s="4" t="s">
        <v>12</v>
      </c>
      <c r="D2385" s="4" t="s">
        <v>6</v>
      </c>
      <c r="E2385" s="4" t="s">
        <v>10</v>
      </c>
    </row>
    <row r="2386" spans="1:5">
      <c r="A2386" t="n">
        <v>22136</v>
      </c>
      <c r="B2386" s="22" t="n">
        <v>94</v>
      </c>
      <c r="C2386" s="7" t="n">
        <v>1</v>
      </c>
      <c r="D2386" s="7" t="s">
        <v>81</v>
      </c>
      <c r="E2386" s="7" t="n">
        <v>4</v>
      </c>
    </row>
    <row r="2387" spans="1:5">
      <c r="A2387" t="s">
        <v>4</v>
      </c>
      <c r="B2387" s="4" t="s">
        <v>5</v>
      </c>
      <c r="C2387" s="4" t="s">
        <v>6</v>
      </c>
      <c r="D2387" s="4" t="s">
        <v>6</v>
      </c>
    </row>
    <row r="2388" spans="1:5">
      <c r="A2388" t="n">
        <v>22151</v>
      </c>
      <c r="B2388" s="38" t="n">
        <v>70</v>
      </c>
      <c r="C2388" s="7" t="s">
        <v>81</v>
      </c>
      <c r="D2388" s="7" t="s">
        <v>220</v>
      </c>
    </row>
    <row r="2389" spans="1:5">
      <c r="A2389" t="s">
        <v>4</v>
      </c>
      <c r="B2389" s="4" t="s">
        <v>5</v>
      </c>
      <c r="C2389" s="4" t="s">
        <v>12</v>
      </c>
      <c r="D2389" s="4" t="s">
        <v>10</v>
      </c>
      <c r="E2389" s="4" t="s">
        <v>12</v>
      </c>
      <c r="F2389" s="4" t="s">
        <v>10</v>
      </c>
      <c r="G2389" s="4" t="s">
        <v>12</v>
      </c>
      <c r="H2389" s="4" t="s">
        <v>12</v>
      </c>
      <c r="I2389" s="4" t="s">
        <v>88</v>
      </c>
    </row>
    <row r="2390" spans="1:5">
      <c r="A2390" t="n">
        <v>22168</v>
      </c>
      <c r="B2390" s="13" t="n">
        <v>5</v>
      </c>
      <c r="C2390" s="7" t="n">
        <v>30</v>
      </c>
      <c r="D2390" s="7" t="n">
        <v>11042</v>
      </c>
      <c r="E2390" s="7" t="n">
        <v>30</v>
      </c>
      <c r="F2390" s="7" t="n">
        <v>11043</v>
      </c>
      <c r="G2390" s="7" t="n">
        <v>9</v>
      </c>
      <c r="H2390" s="7" t="n">
        <v>1</v>
      </c>
      <c r="I2390" s="16" t="n">
        <f t="normal" ca="1">A2450</f>
        <v>0</v>
      </c>
    </row>
    <row r="2391" spans="1:5">
      <c r="A2391" t="s">
        <v>4</v>
      </c>
      <c r="B2391" s="4" t="s">
        <v>5</v>
      </c>
      <c r="C2391" s="4" t="s">
        <v>6</v>
      </c>
      <c r="D2391" s="4" t="s">
        <v>6</v>
      </c>
    </row>
    <row r="2392" spans="1:5">
      <c r="A2392" t="n">
        <v>22181</v>
      </c>
      <c r="B2392" s="38" t="n">
        <v>70</v>
      </c>
      <c r="C2392" s="7" t="s">
        <v>184</v>
      </c>
      <c r="D2392" s="7" t="s">
        <v>219</v>
      </c>
    </row>
    <row r="2393" spans="1:5">
      <c r="A2393" t="s">
        <v>4</v>
      </c>
      <c r="B2393" s="4" t="s">
        <v>5</v>
      </c>
      <c r="C2393" s="4" t="s">
        <v>6</v>
      </c>
      <c r="D2393" s="4" t="s">
        <v>6</v>
      </c>
    </row>
    <row r="2394" spans="1:5">
      <c r="A2394" t="n">
        <v>22199</v>
      </c>
      <c r="B2394" s="38" t="n">
        <v>70</v>
      </c>
      <c r="C2394" s="7" t="s">
        <v>185</v>
      </c>
      <c r="D2394" s="7" t="s">
        <v>219</v>
      </c>
    </row>
    <row r="2395" spans="1:5">
      <c r="A2395" t="s">
        <v>4</v>
      </c>
      <c r="B2395" s="4" t="s">
        <v>5</v>
      </c>
      <c r="C2395" s="4" t="s">
        <v>6</v>
      </c>
      <c r="D2395" s="4" t="s">
        <v>6</v>
      </c>
    </row>
    <row r="2396" spans="1:5">
      <c r="A2396" t="n">
        <v>22217</v>
      </c>
      <c r="B2396" s="38" t="n">
        <v>70</v>
      </c>
      <c r="C2396" s="7" t="s">
        <v>186</v>
      </c>
      <c r="D2396" s="7" t="s">
        <v>219</v>
      </c>
    </row>
    <row r="2397" spans="1:5">
      <c r="A2397" t="s">
        <v>4</v>
      </c>
      <c r="B2397" s="4" t="s">
        <v>5</v>
      </c>
      <c r="C2397" s="4" t="s">
        <v>6</v>
      </c>
      <c r="D2397" s="4" t="s">
        <v>6</v>
      </c>
    </row>
    <row r="2398" spans="1:5">
      <c r="A2398" t="n">
        <v>22235</v>
      </c>
      <c r="B2398" s="38" t="n">
        <v>70</v>
      </c>
      <c r="C2398" s="7" t="s">
        <v>187</v>
      </c>
      <c r="D2398" s="7" t="s">
        <v>219</v>
      </c>
    </row>
    <row r="2399" spans="1:5">
      <c r="A2399" t="s">
        <v>4</v>
      </c>
      <c r="B2399" s="4" t="s">
        <v>5</v>
      </c>
      <c r="C2399" s="4" t="s">
        <v>6</v>
      </c>
      <c r="D2399" s="4" t="s">
        <v>6</v>
      </c>
    </row>
    <row r="2400" spans="1:5">
      <c r="A2400" t="n">
        <v>22253</v>
      </c>
      <c r="B2400" s="38" t="n">
        <v>70</v>
      </c>
      <c r="C2400" s="7" t="s">
        <v>188</v>
      </c>
      <c r="D2400" s="7" t="s">
        <v>219</v>
      </c>
    </row>
    <row r="2401" spans="1:9">
      <c r="A2401" t="s">
        <v>4</v>
      </c>
      <c r="B2401" s="4" t="s">
        <v>5</v>
      </c>
      <c r="C2401" s="4" t="s">
        <v>6</v>
      </c>
      <c r="D2401" s="4" t="s">
        <v>6</v>
      </c>
    </row>
    <row r="2402" spans="1:9">
      <c r="A2402" t="n">
        <v>22271</v>
      </c>
      <c r="B2402" s="38" t="n">
        <v>70</v>
      </c>
      <c r="C2402" s="7" t="s">
        <v>189</v>
      </c>
      <c r="D2402" s="7" t="s">
        <v>219</v>
      </c>
    </row>
    <row r="2403" spans="1:9">
      <c r="A2403" t="s">
        <v>4</v>
      </c>
      <c r="B2403" s="4" t="s">
        <v>5</v>
      </c>
      <c r="C2403" s="4" t="s">
        <v>6</v>
      </c>
      <c r="D2403" s="4" t="s">
        <v>6</v>
      </c>
    </row>
    <row r="2404" spans="1:9">
      <c r="A2404" t="n">
        <v>22289</v>
      </c>
      <c r="B2404" s="38" t="n">
        <v>70</v>
      </c>
      <c r="C2404" s="7" t="s">
        <v>190</v>
      </c>
      <c r="D2404" s="7" t="s">
        <v>219</v>
      </c>
    </row>
    <row r="2405" spans="1:9">
      <c r="A2405" t="s">
        <v>4</v>
      </c>
      <c r="B2405" s="4" t="s">
        <v>5</v>
      </c>
      <c r="C2405" s="4" t="s">
        <v>6</v>
      </c>
      <c r="D2405" s="4" t="s">
        <v>6</v>
      </c>
    </row>
    <row r="2406" spans="1:9">
      <c r="A2406" t="n">
        <v>22307</v>
      </c>
      <c r="B2406" s="38" t="n">
        <v>70</v>
      </c>
      <c r="C2406" s="7" t="s">
        <v>191</v>
      </c>
      <c r="D2406" s="7" t="s">
        <v>219</v>
      </c>
    </row>
    <row r="2407" spans="1:9">
      <c r="A2407" t="s">
        <v>4</v>
      </c>
      <c r="B2407" s="4" t="s">
        <v>5</v>
      </c>
      <c r="C2407" s="4" t="s">
        <v>6</v>
      </c>
      <c r="D2407" s="4" t="s">
        <v>6</v>
      </c>
    </row>
    <row r="2408" spans="1:9">
      <c r="A2408" t="n">
        <v>22325</v>
      </c>
      <c r="B2408" s="38" t="n">
        <v>70</v>
      </c>
      <c r="C2408" s="7" t="s">
        <v>192</v>
      </c>
      <c r="D2408" s="7" t="s">
        <v>219</v>
      </c>
    </row>
    <row r="2409" spans="1:9">
      <c r="A2409" t="s">
        <v>4</v>
      </c>
      <c r="B2409" s="4" t="s">
        <v>5</v>
      </c>
      <c r="C2409" s="4" t="s">
        <v>6</v>
      </c>
      <c r="D2409" s="4" t="s">
        <v>6</v>
      </c>
    </row>
    <row r="2410" spans="1:9">
      <c r="A2410" t="n">
        <v>22343</v>
      </c>
      <c r="B2410" s="38" t="n">
        <v>70</v>
      </c>
      <c r="C2410" s="7" t="s">
        <v>193</v>
      </c>
      <c r="D2410" s="7" t="s">
        <v>219</v>
      </c>
    </row>
    <row r="2411" spans="1:9">
      <c r="A2411" t="s">
        <v>4</v>
      </c>
      <c r="B2411" s="4" t="s">
        <v>5</v>
      </c>
      <c r="C2411" s="4" t="s">
        <v>6</v>
      </c>
      <c r="D2411" s="4" t="s">
        <v>6</v>
      </c>
    </row>
    <row r="2412" spans="1:9">
      <c r="A2412" t="n">
        <v>22361</v>
      </c>
      <c r="B2412" s="38" t="n">
        <v>70</v>
      </c>
      <c r="C2412" s="7" t="s">
        <v>194</v>
      </c>
      <c r="D2412" s="7" t="s">
        <v>219</v>
      </c>
    </row>
    <row r="2413" spans="1:9">
      <c r="A2413" t="s">
        <v>4</v>
      </c>
      <c r="B2413" s="4" t="s">
        <v>5</v>
      </c>
      <c r="C2413" s="4" t="s">
        <v>6</v>
      </c>
      <c r="D2413" s="4" t="s">
        <v>6</v>
      </c>
    </row>
    <row r="2414" spans="1:9">
      <c r="A2414" t="n">
        <v>22379</v>
      </c>
      <c r="B2414" s="38" t="n">
        <v>70</v>
      </c>
      <c r="C2414" s="7" t="s">
        <v>195</v>
      </c>
      <c r="D2414" s="7" t="s">
        <v>219</v>
      </c>
    </row>
    <row r="2415" spans="1:9">
      <c r="A2415" t="s">
        <v>4</v>
      </c>
      <c r="B2415" s="4" t="s">
        <v>5</v>
      </c>
      <c r="C2415" s="4" t="s">
        <v>6</v>
      </c>
      <c r="D2415" s="4" t="s">
        <v>6</v>
      </c>
    </row>
    <row r="2416" spans="1:9">
      <c r="A2416" t="n">
        <v>22397</v>
      </c>
      <c r="B2416" s="38" t="n">
        <v>70</v>
      </c>
      <c r="C2416" s="7" t="s">
        <v>196</v>
      </c>
      <c r="D2416" s="7" t="s">
        <v>219</v>
      </c>
    </row>
    <row r="2417" spans="1:4">
      <c r="A2417" t="s">
        <v>4</v>
      </c>
      <c r="B2417" s="4" t="s">
        <v>5</v>
      </c>
      <c r="C2417" s="4" t="s">
        <v>12</v>
      </c>
      <c r="D2417" s="4" t="s">
        <v>10</v>
      </c>
      <c r="E2417" s="4" t="s">
        <v>6</v>
      </c>
      <c r="F2417" s="4" t="s">
        <v>6</v>
      </c>
      <c r="G2417" s="4" t="s">
        <v>12</v>
      </c>
    </row>
    <row r="2418" spans="1:4">
      <c r="A2418" t="n">
        <v>22415</v>
      </c>
      <c r="B2418" s="48" t="n">
        <v>32</v>
      </c>
      <c r="C2418" s="7" t="n">
        <v>0</v>
      </c>
      <c r="D2418" s="7" t="n">
        <v>65533</v>
      </c>
      <c r="E2418" s="7" t="s">
        <v>137</v>
      </c>
      <c r="F2418" s="7" t="s">
        <v>197</v>
      </c>
      <c r="G2418" s="7" t="n">
        <v>1</v>
      </c>
    </row>
    <row r="2419" spans="1:4">
      <c r="A2419" t="s">
        <v>4</v>
      </c>
      <c r="B2419" s="4" t="s">
        <v>5</v>
      </c>
      <c r="C2419" s="4" t="s">
        <v>6</v>
      </c>
      <c r="D2419" s="4" t="s">
        <v>6</v>
      </c>
    </row>
    <row r="2420" spans="1:4">
      <c r="A2420" t="n">
        <v>22435</v>
      </c>
      <c r="B2420" s="38" t="n">
        <v>70</v>
      </c>
      <c r="C2420" s="7" t="s">
        <v>171</v>
      </c>
      <c r="D2420" s="7" t="s">
        <v>219</v>
      </c>
    </row>
    <row r="2421" spans="1:4">
      <c r="A2421" t="s">
        <v>4</v>
      </c>
      <c r="B2421" s="4" t="s">
        <v>5</v>
      </c>
      <c r="C2421" s="4" t="s">
        <v>6</v>
      </c>
      <c r="D2421" s="4" t="s">
        <v>6</v>
      </c>
    </row>
    <row r="2422" spans="1:4">
      <c r="A2422" t="n">
        <v>22453</v>
      </c>
      <c r="B2422" s="38" t="n">
        <v>70</v>
      </c>
      <c r="C2422" s="7" t="s">
        <v>172</v>
      </c>
      <c r="D2422" s="7" t="s">
        <v>219</v>
      </c>
    </row>
    <row r="2423" spans="1:4">
      <c r="A2423" t="s">
        <v>4</v>
      </c>
      <c r="B2423" s="4" t="s">
        <v>5</v>
      </c>
      <c r="C2423" s="4" t="s">
        <v>6</v>
      </c>
      <c r="D2423" s="4" t="s">
        <v>6</v>
      </c>
    </row>
    <row r="2424" spans="1:4">
      <c r="A2424" t="n">
        <v>22471</v>
      </c>
      <c r="B2424" s="38" t="n">
        <v>70</v>
      </c>
      <c r="C2424" s="7" t="s">
        <v>173</v>
      </c>
      <c r="D2424" s="7" t="s">
        <v>219</v>
      </c>
    </row>
    <row r="2425" spans="1:4">
      <c r="A2425" t="s">
        <v>4</v>
      </c>
      <c r="B2425" s="4" t="s">
        <v>5</v>
      </c>
      <c r="C2425" s="4" t="s">
        <v>6</v>
      </c>
      <c r="D2425" s="4" t="s">
        <v>6</v>
      </c>
    </row>
    <row r="2426" spans="1:4">
      <c r="A2426" t="n">
        <v>22489</v>
      </c>
      <c r="B2426" s="38" t="n">
        <v>70</v>
      </c>
      <c r="C2426" s="7" t="s">
        <v>174</v>
      </c>
      <c r="D2426" s="7" t="s">
        <v>219</v>
      </c>
    </row>
    <row r="2427" spans="1:4">
      <c r="A2427" t="s">
        <v>4</v>
      </c>
      <c r="B2427" s="4" t="s">
        <v>5</v>
      </c>
      <c r="C2427" s="4" t="s">
        <v>6</v>
      </c>
      <c r="D2427" s="4" t="s">
        <v>6</v>
      </c>
    </row>
    <row r="2428" spans="1:4">
      <c r="A2428" t="n">
        <v>22507</v>
      </c>
      <c r="B2428" s="38" t="n">
        <v>70</v>
      </c>
      <c r="C2428" s="7" t="s">
        <v>175</v>
      </c>
      <c r="D2428" s="7" t="s">
        <v>219</v>
      </c>
    </row>
    <row r="2429" spans="1:4">
      <c r="A2429" t="s">
        <v>4</v>
      </c>
      <c r="B2429" s="4" t="s">
        <v>5</v>
      </c>
      <c r="C2429" s="4" t="s">
        <v>6</v>
      </c>
      <c r="D2429" s="4" t="s">
        <v>6</v>
      </c>
    </row>
    <row r="2430" spans="1:4">
      <c r="A2430" t="n">
        <v>22525</v>
      </c>
      <c r="B2430" s="38" t="n">
        <v>70</v>
      </c>
      <c r="C2430" s="7" t="s">
        <v>176</v>
      </c>
      <c r="D2430" s="7" t="s">
        <v>219</v>
      </c>
    </row>
    <row r="2431" spans="1:4">
      <c r="A2431" t="s">
        <v>4</v>
      </c>
      <c r="B2431" s="4" t="s">
        <v>5</v>
      </c>
      <c r="C2431" s="4" t="s">
        <v>6</v>
      </c>
      <c r="D2431" s="4" t="s">
        <v>6</v>
      </c>
    </row>
    <row r="2432" spans="1:4">
      <c r="A2432" t="n">
        <v>22543</v>
      </c>
      <c r="B2432" s="38" t="n">
        <v>70</v>
      </c>
      <c r="C2432" s="7" t="s">
        <v>177</v>
      </c>
      <c r="D2432" s="7" t="s">
        <v>219</v>
      </c>
    </row>
    <row r="2433" spans="1:7">
      <c r="A2433" t="s">
        <v>4</v>
      </c>
      <c r="B2433" s="4" t="s">
        <v>5</v>
      </c>
      <c r="C2433" s="4" t="s">
        <v>6</v>
      </c>
      <c r="D2433" s="4" t="s">
        <v>6</v>
      </c>
    </row>
    <row r="2434" spans="1:7">
      <c r="A2434" t="n">
        <v>22561</v>
      </c>
      <c r="B2434" s="38" t="n">
        <v>70</v>
      </c>
      <c r="C2434" s="7" t="s">
        <v>178</v>
      </c>
      <c r="D2434" s="7" t="s">
        <v>219</v>
      </c>
    </row>
    <row r="2435" spans="1:7">
      <c r="A2435" t="s">
        <v>4</v>
      </c>
      <c r="B2435" s="4" t="s">
        <v>5</v>
      </c>
      <c r="C2435" s="4" t="s">
        <v>6</v>
      </c>
      <c r="D2435" s="4" t="s">
        <v>6</v>
      </c>
    </row>
    <row r="2436" spans="1:7">
      <c r="A2436" t="n">
        <v>22579</v>
      </c>
      <c r="B2436" s="38" t="n">
        <v>70</v>
      </c>
      <c r="C2436" s="7" t="s">
        <v>179</v>
      </c>
      <c r="D2436" s="7" t="s">
        <v>219</v>
      </c>
    </row>
    <row r="2437" spans="1:7">
      <c r="A2437" t="s">
        <v>4</v>
      </c>
      <c r="B2437" s="4" t="s">
        <v>5</v>
      </c>
      <c r="C2437" s="4" t="s">
        <v>6</v>
      </c>
      <c r="D2437" s="4" t="s">
        <v>6</v>
      </c>
    </row>
    <row r="2438" spans="1:7">
      <c r="A2438" t="n">
        <v>22597</v>
      </c>
      <c r="B2438" s="38" t="n">
        <v>70</v>
      </c>
      <c r="C2438" s="7" t="s">
        <v>180</v>
      </c>
      <c r="D2438" s="7" t="s">
        <v>219</v>
      </c>
    </row>
    <row r="2439" spans="1:7">
      <c r="A2439" t="s">
        <v>4</v>
      </c>
      <c r="B2439" s="4" t="s">
        <v>5</v>
      </c>
      <c r="C2439" s="4" t="s">
        <v>6</v>
      </c>
      <c r="D2439" s="4" t="s">
        <v>6</v>
      </c>
    </row>
    <row r="2440" spans="1:7">
      <c r="A2440" t="n">
        <v>22615</v>
      </c>
      <c r="B2440" s="38" t="n">
        <v>70</v>
      </c>
      <c r="C2440" s="7" t="s">
        <v>181</v>
      </c>
      <c r="D2440" s="7" t="s">
        <v>219</v>
      </c>
    </row>
    <row r="2441" spans="1:7">
      <c r="A2441" t="s">
        <v>4</v>
      </c>
      <c r="B2441" s="4" t="s">
        <v>5</v>
      </c>
      <c r="C2441" s="4" t="s">
        <v>12</v>
      </c>
      <c r="D2441" s="4" t="s">
        <v>10</v>
      </c>
      <c r="E2441" s="4" t="s">
        <v>6</v>
      </c>
      <c r="F2441" s="4" t="s">
        <v>6</v>
      </c>
      <c r="G2441" s="4" t="s">
        <v>12</v>
      </c>
    </row>
    <row r="2442" spans="1:7">
      <c r="A2442" t="n">
        <v>22633</v>
      </c>
      <c r="B2442" s="48" t="n">
        <v>32</v>
      </c>
      <c r="C2442" s="7" t="n">
        <v>0</v>
      </c>
      <c r="D2442" s="7" t="n">
        <v>65533</v>
      </c>
      <c r="E2442" s="7" t="s">
        <v>137</v>
      </c>
      <c r="F2442" s="7" t="s">
        <v>182</v>
      </c>
      <c r="G2442" s="7" t="n">
        <v>1</v>
      </c>
    </row>
    <row r="2443" spans="1:7">
      <c r="A2443" t="s">
        <v>4</v>
      </c>
      <c r="B2443" s="4" t="s">
        <v>5</v>
      </c>
      <c r="C2443" s="4" t="s">
        <v>12</v>
      </c>
      <c r="D2443" s="4" t="s">
        <v>10</v>
      </c>
      <c r="E2443" s="4" t="s">
        <v>6</v>
      </c>
      <c r="F2443" s="4" t="s">
        <v>6</v>
      </c>
      <c r="G2443" s="4" t="s">
        <v>12</v>
      </c>
    </row>
    <row r="2444" spans="1:7">
      <c r="A2444" t="n">
        <v>22653</v>
      </c>
      <c r="B2444" s="48" t="n">
        <v>32</v>
      </c>
      <c r="C2444" s="7" t="n">
        <v>1</v>
      </c>
      <c r="D2444" s="7" t="n">
        <v>65533</v>
      </c>
      <c r="E2444" s="7" t="s">
        <v>169</v>
      </c>
      <c r="F2444" s="7" t="s">
        <v>183</v>
      </c>
      <c r="G2444" s="7" t="n">
        <v>4</v>
      </c>
    </row>
    <row r="2445" spans="1:7">
      <c r="A2445" t="s">
        <v>4</v>
      </c>
      <c r="B2445" s="4" t="s">
        <v>5</v>
      </c>
      <c r="C2445" s="4" t="s">
        <v>12</v>
      </c>
      <c r="D2445" s="4" t="s">
        <v>10</v>
      </c>
      <c r="E2445" s="4" t="s">
        <v>6</v>
      </c>
      <c r="F2445" s="4" t="s">
        <v>6</v>
      </c>
      <c r="G2445" s="4" t="s">
        <v>12</v>
      </c>
    </row>
    <row r="2446" spans="1:7">
      <c r="A2446" t="n">
        <v>22667</v>
      </c>
      <c r="B2446" s="48" t="n">
        <v>32</v>
      </c>
      <c r="C2446" s="7" t="n">
        <v>1</v>
      </c>
      <c r="D2446" s="7" t="n">
        <v>65533</v>
      </c>
      <c r="E2446" s="7" t="s">
        <v>169</v>
      </c>
      <c r="F2446" s="7" t="s">
        <v>170</v>
      </c>
      <c r="G2446" s="7" t="n">
        <v>4</v>
      </c>
    </row>
    <row r="2447" spans="1:7">
      <c r="A2447" t="s">
        <v>4</v>
      </c>
      <c r="B2447" s="4" t="s">
        <v>5</v>
      </c>
      <c r="C2447" s="4" t="s">
        <v>88</v>
      </c>
    </row>
    <row r="2448" spans="1:7">
      <c r="A2448" t="n">
        <v>22681</v>
      </c>
      <c r="B2448" s="23" t="n">
        <v>3</v>
      </c>
      <c r="C2448" s="16" t="n">
        <f t="normal" ca="1">A2560</f>
        <v>0</v>
      </c>
    </row>
    <row r="2449" spans="1:7">
      <c r="A2449" t="s">
        <v>4</v>
      </c>
      <c r="B2449" s="4" t="s">
        <v>5</v>
      </c>
      <c r="C2449" s="4" t="s">
        <v>12</v>
      </c>
      <c r="D2449" s="4" t="s">
        <v>10</v>
      </c>
      <c r="E2449" s="4" t="s">
        <v>12</v>
      </c>
      <c r="F2449" s="4" t="s">
        <v>12</v>
      </c>
      <c r="G2449" s="4" t="s">
        <v>10</v>
      </c>
      <c r="H2449" s="4" t="s">
        <v>12</v>
      </c>
      <c r="I2449" s="4" t="s">
        <v>12</v>
      </c>
      <c r="J2449" s="4" t="s">
        <v>12</v>
      </c>
      <c r="K2449" s="4" t="s">
        <v>88</v>
      </c>
    </row>
    <row r="2450" spans="1:7">
      <c r="A2450" t="n">
        <v>22686</v>
      </c>
      <c r="B2450" s="13" t="n">
        <v>5</v>
      </c>
      <c r="C2450" s="7" t="n">
        <v>30</v>
      </c>
      <c r="D2450" s="7" t="n">
        <v>11042</v>
      </c>
      <c r="E2450" s="7" t="n">
        <v>8</v>
      </c>
      <c r="F2450" s="7" t="n">
        <v>30</v>
      </c>
      <c r="G2450" s="7" t="n">
        <v>11043</v>
      </c>
      <c r="H2450" s="7" t="n">
        <v>8</v>
      </c>
      <c r="I2450" s="7" t="n">
        <v>9</v>
      </c>
      <c r="J2450" s="7" t="n">
        <v>1</v>
      </c>
      <c r="K2450" s="16" t="n">
        <f t="normal" ca="1">A2506</f>
        <v>0</v>
      </c>
    </row>
    <row r="2451" spans="1:7">
      <c r="A2451" t="s">
        <v>4</v>
      </c>
      <c r="B2451" s="4" t="s">
        <v>5</v>
      </c>
      <c r="C2451" s="4" t="s">
        <v>6</v>
      </c>
      <c r="D2451" s="4" t="s">
        <v>6</v>
      </c>
    </row>
    <row r="2452" spans="1:7">
      <c r="A2452" t="n">
        <v>22701</v>
      </c>
      <c r="B2452" s="38" t="n">
        <v>70</v>
      </c>
      <c r="C2452" s="7" t="s">
        <v>184</v>
      </c>
      <c r="D2452" s="7" t="s">
        <v>220</v>
      </c>
    </row>
    <row r="2453" spans="1:7">
      <c r="A2453" t="s">
        <v>4</v>
      </c>
      <c r="B2453" s="4" t="s">
        <v>5</v>
      </c>
      <c r="C2453" s="4" t="s">
        <v>6</v>
      </c>
      <c r="D2453" s="4" t="s">
        <v>6</v>
      </c>
    </row>
    <row r="2454" spans="1:7">
      <c r="A2454" t="n">
        <v>22719</v>
      </c>
      <c r="B2454" s="38" t="n">
        <v>70</v>
      </c>
      <c r="C2454" s="7" t="s">
        <v>185</v>
      </c>
      <c r="D2454" s="7" t="s">
        <v>220</v>
      </c>
    </row>
    <row r="2455" spans="1:7">
      <c r="A2455" t="s">
        <v>4</v>
      </c>
      <c r="B2455" s="4" t="s">
        <v>5</v>
      </c>
      <c r="C2455" s="4" t="s">
        <v>6</v>
      </c>
      <c r="D2455" s="4" t="s">
        <v>6</v>
      </c>
    </row>
    <row r="2456" spans="1:7">
      <c r="A2456" t="n">
        <v>22737</v>
      </c>
      <c r="B2456" s="38" t="n">
        <v>70</v>
      </c>
      <c r="C2456" s="7" t="s">
        <v>186</v>
      </c>
      <c r="D2456" s="7" t="s">
        <v>220</v>
      </c>
    </row>
    <row r="2457" spans="1:7">
      <c r="A2457" t="s">
        <v>4</v>
      </c>
      <c r="B2457" s="4" t="s">
        <v>5</v>
      </c>
      <c r="C2457" s="4" t="s">
        <v>6</v>
      </c>
      <c r="D2457" s="4" t="s">
        <v>6</v>
      </c>
    </row>
    <row r="2458" spans="1:7">
      <c r="A2458" t="n">
        <v>22755</v>
      </c>
      <c r="B2458" s="38" t="n">
        <v>70</v>
      </c>
      <c r="C2458" s="7" t="s">
        <v>187</v>
      </c>
      <c r="D2458" s="7" t="s">
        <v>220</v>
      </c>
    </row>
    <row r="2459" spans="1:7">
      <c r="A2459" t="s">
        <v>4</v>
      </c>
      <c r="B2459" s="4" t="s">
        <v>5</v>
      </c>
      <c r="C2459" s="4" t="s">
        <v>6</v>
      </c>
      <c r="D2459" s="4" t="s">
        <v>6</v>
      </c>
    </row>
    <row r="2460" spans="1:7">
      <c r="A2460" t="n">
        <v>22773</v>
      </c>
      <c r="B2460" s="38" t="n">
        <v>70</v>
      </c>
      <c r="C2460" s="7" t="s">
        <v>188</v>
      </c>
      <c r="D2460" s="7" t="s">
        <v>220</v>
      </c>
    </row>
    <row r="2461" spans="1:7">
      <c r="A2461" t="s">
        <v>4</v>
      </c>
      <c r="B2461" s="4" t="s">
        <v>5</v>
      </c>
      <c r="C2461" s="4" t="s">
        <v>6</v>
      </c>
      <c r="D2461" s="4" t="s">
        <v>6</v>
      </c>
    </row>
    <row r="2462" spans="1:7">
      <c r="A2462" t="n">
        <v>22791</v>
      </c>
      <c r="B2462" s="38" t="n">
        <v>70</v>
      </c>
      <c r="C2462" s="7" t="s">
        <v>189</v>
      </c>
      <c r="D2462" s="7" t="s">
        <v>220</v>
      </c>
    </row>
    <row r="2463" spans="1:7">
      <c r="A2463" t="s">
        <v>4</v>
      </c>
      <c r="B2463" s="4" t="s">
        <v>5</v>
      </c>
      <c r="C2463" s="4" t="s">
        <v>6</v>
      </c>
      <c r="D2463" s="4" t="s">
        <v>6</v>
      </c>
    </row>
    <row r="2464" spans="1:7">
      <c r="A2464" t="n">
        <v>22809</v>
      </c>
      <c r="B2464" s="38" t="n">
        <v>70</v>
      </c>
      <c r="C2464" s="7" t="s">
        <v>190</v>
      </c>
      <c r="D2464" s="7" t="s">
        <v>220</v>
      </c>
    </row>
    <row r="2465" spans="1:11">
      <c r="A2465" t="s">
        <v>4</v>
      </c>
      <c r="B2465" s="4" t="s">
        <v>5</v>
      </c>
      <c r="C2465" s="4" t="s">
        <v>6</v>
      </c>
      <c r="D2465" s="4" t="s">
        <v>6</v>
      </c>
    </row>
    <row r="2466" spans="1:11">
      <c r="A2466" t="n">
        <v>22827</v>
      </c>
      <c r="B2466" s="38" t="n">
        <v>70</v>
      </c>
      <c r="C2466" s="7" t="s">
        <v>191</v>
      </c>
      <c r="D2466" s="7" t="s">
        <v>220</v>
      </c>
    </row>
    <row r="2467" spans="1:11">
      <c r="A2467" t="s">
        <v>4</v>
      </c>
      <c r="B2467" s="4" t="s">
        <v>5</v>
      </c>
      <c r="C2467" s="4" t="s">
        <v>6</v>
      </c>
      <c r="D2467" s="4" t="s">
        <v>6</v>
      </c>
    </row>
    <row r="2468" spans="1:11">
      <c r="A2468" t="n">
        <v>22845</v>
      </c>
      <c r="B2468" s="38" t="n">
        <v>70</v>
      </c>
      <c r="C2468" s="7" t="s">
        <v>192</v>
      </c>
      <c r="D2468" s="7" t="s">
        <v>220</v>
      </c>
    </row>
    <row r="2469" spans="1:11">
      <c r="A2469" t="s">
        <v>4</v>
      </c>
      <c r="B2469" s="4" t="s">
        <v>5</v>
      </c>
      <c r="C2469" s="4" t="s">
        <v>6</v>
      </c>
      <c r="D2469" s="4" t="s">
        <v>6</v>
      </c>
    </row>
    <row r="2470" spans="1:11">
      <c r="A2470" t="n">
        <v>22863</v>
      </c>
      <c r="B2470" s="38" t="n">
        <v>70</v>
      </c>
      <c r="C2470" s="7" t="s">
        <v>193</v>
      </c>
      <c r="D2470" s="7" t="s">
        <v>220</v>
      </c>
    </row>
    <row r="2471" spans="1:11">
      <c r="A2471" t="s">
        <v>4</v>
      </c>
      <c r="B2471" s="4" t="s">
        <v>5</v>
      </c>
      <c r="C2471" s="4" t="s">
        <v>6</v>
      </c>
      <c r="D2471" s="4" t="s">
        <v>6</v>
      </c>
    </row>
    <row r="2472" spans="1:11">
      <c r="A2472" t="n">
        <v>22881</v>
      </c>
      <c r="B2472" s="38" t="n">
        <v>70</v>
      </c>
      <c r="C2472" s="7" t="s">
        <v>194</v>
      </c>
      <c r="D2472" s="7" t="s">
        <v>220</v>
      </c>
    </row>
    <row r="2473" spans="1:11">
      <c r="A2473" t="s">
        <v>4</v>
      </c>
      <c r="B2473" s="4" t="s">
        <v>5</v>
      </c>
      <c r="C2473" s="4" t="s">
        <v>6</v>
      </c>
      <c r="D2473" s="4" t="s">
        <v>6</v>
      </c>
    </row>
    <row r="2474" spans="1:11">
      <c r="A2474" t="n">
        <v>22899</v>
      </c>
      <c r="B2474" s="38" t="n">
        <v>70</v>
      </c>
      <c r="C2474" s="7" t="s">
        <v>195</v>
      </c>
      <c r="D2474" s="7" t="s">
        <v>220</v>
      </c>
    </row>
    <row r="2475" spans="1:11">
      <c r="A2475" t="s">
        <v>4</v>
      </c>
      <c r="B2475" s="4" t="s">
        <v>5</v>
      </c>
      <c r="C2475" s="4" t="s">
        <v>6</v>
      </c>
      <c r="D2475" s="4" t="s">
        <v>6</v>
      </c>
    </row>
    <row r="2476" spans="1:11">
      <c r="A2476" t="n">
        <v>22917</v>
      </c>
      <c r="B2476" s="38" t="n">
        <v>70</v>
      </c>
      <c r="C2476" s="7" t="s">
        <v>196</v>
      </c>
      <c r="D2476" s="7" t="s">
        <v>220</v>
      </c>
    </row>
    <row r="2477" spans="1:11">
      <c r="A2477" t="s">
        <v>4</v>
      </c>
      <c r="B2477" s="4" t="s">
        <v>5</v>
      </c>
      <c r="C2477" s="4" t="s">
        <v>12</v>
      </c>
      <c r="D2477" s="4" t="s">
        <v>10</v>
      </c>
      <c r="E2477" s="4" t="s">
        <v>6</v>
      </c>
      <c r="F2477" s="4" t="s">
        <v>6</v>
      </c>
      <c r="G2477" s="4" t="s">
        <v>12</v>
      </c>
    </row>
    <row r="2478" spans="1:11">
      <c r="A2478" t="n">
        <v>22935</v>
      </c>
      <c r="B2478" s="48" t="n">
        <v>32</v>
      </c>
      <c r="C2478" s="7" t="n">
        <v>0</v>
      </c>
      <c r="D2478" s="7" t="n">
        <v>65533</v>
      </c>
      <c r="E2478" s="7" t="s">
        <v>137</v>
      </c>
      <c r="F2478" s="7" t="s">
        <v>197</v>
      </c>
      <c r="G2478" s="7" t="n">
        <v>0</v>
      </c>
    </row>
    <row r="2479" spans="1:11">
      <c r="A2479" t="s">
        <v>4</v>
      </c>
      <c r="B2479" s="4" t="s">
        <v>5</v>
      </c>
      <c r="C2479" s="4" t="s">
        <v>6</v>
      </c>
      <c r="D2479" s="4" t="s">
        <v>6</v>
      </c>
    </row>
    <row r="2480" spans="1:11">
      <c r="A2480" t="n">
        <v>22955</v>
      </c>
      <c r="B2480" s="38" t="n">
        <v>70</v>
      </c>
      <c r="C2480" s="7" t="s">
        <v>171</v>
      </c>
      <c r="D2480" s="7" t="s">
        <v>220</v>
      </c>
    </row>
    <row r="2481" spans="1:7">
      <c r="A2481" t="s">
        <v>4</v>
      </c>
      <c r="B2481" s="4" t="s">
        <v>5</v>
      </c>
      <c r="C2481" s="4" t="s">
        <v>6</v>
      </c>
      <c r="D2481" s="4" t="s">
        <v>6</v>
      </c>
    </row>
    <row r="2482" spans="1:7">
      <c r="A2482" t="n">
        <v>22973</v>
      </c>
      <c r="B2482" s="38" t="n">
        <v>70</v>
      </c>
      <c r="C2482" s="7" t="s">
        <v>172</v>
      </c>
      <c r="D2482" s="7" t="s">
        <v>220</v>
      </c>
    </row>
    <row r="2483" spans="1:7">
      <c r="A2483" t="s">
        <v>4</v>
      </c>
      <c r="B2483" s="4" t="s">
        <v>5</v>
      </c>
      <c r="C2483" s="4" t="s">
        <v>6</v>
      </c>
      <c r="D2483" s="4" t="s">
        <v>6</v>
      </c>
    </row>
    <row r="2484" spans="1:7">
      <c r="A2484" t="n">
        <v>22991</v>
      </c>
      <c r="B2484" s="38" t="n">
        <v>70</v>
      </c>
      <c r="C2484" s="7" t="s">
        <v>173</v>
      </c>
      <c r="D2484" s="7" t="s">
        <v>220</v>
      </c>
    </row>
    <row r="2485" spans="1:7">
      <c r="A2485" t="s">
        <v>4</v>
      </c>
      <c r="B2485" s="4" t="s">
        <v>5</v>
      </c>
      <c r="C2485" s="4" t="s">
        <v>6</v>
      </c>
      <c r="D2485" s="4" t="s">
        <v>6</v>
      </c>
    </row>
    <row r="2486" spans="1:7">
      <c r="A2486" t="n">
        <v>23009</v>
      </c>
      <c r="B2486" s="38" t="n">
        <v>70</v>
      </c>
      <c r="C2486" s="7" t="s">
        <v>174</v>
      </c>
      <c r="D2486" s="7" t="s">
        <v>220</v>
      </c>
    </row>
    <row r="2487" spans="1:7">
      <c r="A2487" t="s">
        <v>4</v>
      </c>
      <c r="B2487" s="4" t="s">
        <v>5</v>
      </c>
      <c r="C2487" s="4" t="s">
        <v>6</v>
      </c>
      <c r="D2487" s="4" t="s">
        <v>6</v>
      </c>
    </row>
    <row r="2488" spans="1:7">
      <c r="A2488" t="n">
        <v>23027</v>
      </c>
      <c r="B2488" s="38" t="n">
        <v>70</v>
      </c>
      <c r="C2488" s="7" t="s">
        <v>175</v>
      </c>
      <c r="D2488" s="7" t="s">
        <v>220</v>
      </c>
    </row>
    <row r="2489" spans="1:7">
      <c r="A2489" t="s">
        <v>4</v>
      </c>
      <c r="B2489" s="4" t="s">
        <v>5</v>
      </c>
      <c r="C2489" s="4" t="s">
        <v>6</v>
      </c>
      <c r="D2489" s="4" t="s">
        <v>6</v>
      </c>
    </row>
    <row r="2490" spans="1:7">
      <c r="A2490" t="n">
        <v>23045</v>
      </c>
      <c r="B2490" s="38" t="n">
        <v>70</v>
      </c>
      <c r="C2490" s="7" t="s">
        <v>176</v>
      </c>
      <c r="D2490" s="7" t="s">
        <v>220</v>
      </c>
    </row>
    <row r="2491" spans="1:7">
      <c r="A2491" t="s">
        <v>4</v>
      </c>
      <c r="B2491" s="4" t="s">
        <v>5</v>
      </c>
      <c r="C2491" s="4" t="s">
        <v>6</v>
      </c>
      <c r="D2491" s="4" t="s">
        <v>6</v>
      </c>
    </row>
    <row r="2492" spans="1:7">
      <c r="A2492" t="n">
        <v>23063</v>
      </c>
      <c r="B2492" s="38" t="n">
        <v>70</v>
      </c>
      <c r="C2492" s="7" t="s">
        <v>177</v>
      </c>
      <c r="D2492" s="7" t="s">
        <v>220</v>
      </c>
    </row>
    <row r="2493" spans="1:7">
      <c r="A2493" t="s">
        <v>4</v>
      </c>
      <c r="B2493" s="4" t="s">
        <v>5</v>
      </c>
      <c r="C2493" s="4" t="s">
        <v>6</v>
      </c>
      <c r="D2493" s="4" t="s">
        <v>6</v>
      </c>
    </row>
    <row r="2494" spans="1:7">
      <c r="A2494" t="n">
        <v>23081</v>
      </c>
      <c r="B2494" s="38" t="n">
        <v>70</v>
      </c>
      <c r="C2494" s="7" t="s">
        <v>178</v>
      </c>
      <c r="D2494" s="7" t="s">
        <v>220</v>
      </c>
    </row>
    <row r="2495" spans="1:7">
      <c r="A2495" t="s">
        <v>4</v>
      </c>
      <c r="B2495" s="4" t="s">
        <v>5</v>
      </c>
      <c r="C2495" s="4" t="s">
        <v>6</v>
      </c>
      <c r="D2495" s="4" t="s">
        <v>6</v>
      </c>
    </row>
    <row r="2496" spans="1:7">
      <c r="A2496" t="n">
        <v>23099</v>
      </c>
      <c r="B2496" s="38" t="n">
        <v>70</v>
      </c>
      <c r="C2496" s="7" t="s">
        <v>179</v>
      </c>
      <c r="D2496" s="7" t="s">
        <v>220</v>
      </c>
    </row>
    <row r="2497" spans="1:4">
      <c r="A2497" t="s">
        <v>4</v>
      </c>
      <c r="B2497" s="4" t="s">
        <v>5</v>
      </c>
      <c r="C2497" s="4" t="s">
        <v>6</v>
      </c>
      <c r="D2497" s="4" t="s">
        <v>6</v>
      </c>
    </row>
    <row r="2498" spans="1:4">
      <c r="A2498" t="n">
        <v>23117</v>
      </c>
      <c r="B2498" s="38" t="n">
        <v>70</v>
      </c>
      <c r="C2498" s="7" t="s">
        <v>180</v>
      </c>
      <c r="D2498" s="7" t="s">
        <v>220</v>
      </c>
    </row>
    <row r="2499" spans="1:4">
      <c r="A2499" t="s">
        <v>4</v>
      </c>
      <c r="B2499" s="4" t="s">
        <v>5</v>
      </c>
      <c r="C2499" s="4" t="s">
        <v>6</v>
      </c>
      <c r="D2499" s="4" t="s">
        <v>6</v>
      </c>
    </row>
    <row r="2500" spans="1:4">
      <c r="A2500" t="n">
        <v>23135</v>
      </c>
      <c r="B2500" s="38" t="n">
        <v>70</v>
      </c>
      <c r="C2500" s="7" t="s">
        <v>181</v>
      </c>
      <c r="D2500" s="7" t="s">
        <v>220</v>
      </c>
    </row>
    <row r="2501" spans="1:4">
      <c r="A2501" t="s">
        <v>4</v>
      </c>
      <c r="B2501" s="4" t="s">
        <v>5</v>
      </c>
      <c r="C2501" s="4" t="s">
        <v>12</v>
      </c>
      <c r="D2501" s="4" t="s">
        <v>10</v>
      </c>
      <c r="E2501" s="4" t="s">
        <v>6</v>
      </c>
      <c r="F2501" s="4" t="s">
        <v>6</v>
      </c>
      <c r="G2501" s="4" t="s">
        <v>12</v>
      </c>
    </row>
    <row r="2502" spans="1:4">
      <c r="A2502" t="n">
        <v>23153</v>
      </c>
      <c r="B2502" s="48" t="n">
        <v>32</v>
      </c>
      <c r="C2502" s="7" t="n">
        <v>0</v>
      </c>
      <c r="D2502" s="7" t="n">
        <v>65533</v>
      </c>
      <c r="E2502" s="7" t="s">
        <v>137</v>
      </c>
      <c r="F2502" s="7" t="s">
        <v>182</v>
      </c>
      <c r="G2502" s="7" t="n">
        <v>0</v>
      </c>
    </row>
    <row r="2503" spans="1:4">
      <c r="A2503" t="s">
        <v>4</v>
      </c>
      <c r="B2503" s="4" t="s">
        <v>5</v>
      </c>
      <c r="C2503" s="4" t="s">
        <v>88</v>
      </c>
    </row>
    <row r="2504" spans="1:4">
      <c r="A2504" t="n">
        <v>23173</v>
      </c>
      <c r="B2504" s="23" t="n">
        <v>3</v>
      </c>
      <c r="C2504" s="16" t="n">
        <f t="normal" ca="1">A2560</f>
        <v>0</v>
      </c>
    </row>
    <row r="2505" spans="1:4">
      <c r="A2505" t="s">
        <v>4</v>
      </c>
      <c r="B2505" s="4" t="s">
        <v>5</v>
      </c>
      <c r="C2505" s="4" t="s">
        <v>6</v>
      </c>
      <c r="D2505" s="4" t="s">
        <v>6</v>
      </c>
    </row>
    <row r="2506" spans="1:4">
      <c r="A2506" t="n">
        <v>23178</v>
      </c>
      <c r="B2506" s="38" t="n">
        <v>70</v>
      </c>
      <c r="C2506" s="7" t="s">
        <v>184</v>
      </c>
      <c r="D2506" s="7" t="s">
        <v>219</v>
      </c>
    </row>
    <row r="2507" spans="1:4">
      <c r="A2507" t="s">
        <v>4</v>
      </c>
      <c r="B2507" s="4" t="s">
        <v>5</v>
      </c>
      <c r="C2507" s="4" t="s">
        <v>6</v>
      </c>
      <c r="D2507" s="4" t="s">
        <v>6</v>
      </c>
    </row>
    <row r="2508" spans="1:4">
      <c r="A2508" t="n">
        <v>23196</v>
      </c>
      <c r="B2508" s="38" t="n">
        <v>70</v>
      </c>
      <c r="C2508" s="7" t="s">
        <v>185</v>
      </c>
      <c r="D2508" s="7" t="s">
        <v>219</v>
      </c>
    </row>
    <row r="2509" spans="1:4">
      <c r="A2509" t="s">
        <v>4</v>
      </c>
      <c r="B2509" s="4" t="s">
        <v>5</v>
      </c>
      <c r="C2509" s="4" t="s">
        <v>6</v>
      </c>
      <c r="D2509" s="4" t="s">
        <v>6</v>
      </c>
    </row>
    <row r="2510" spans="1:4">
      <c r="A2510" t="n">
        <v>23214</v>
      </c>
      <c r="B2510" s="38" t="n">
        <v>70</v>
      </c>
      <c r="C2510" s="7" t="s">
        <v>186</v>
      </c>
      <c r="D2510" s="7" t="s">
        <v>219</v>
      </c>
    </row>
    <row r="2511" spans="1:4">
      <c r="A2511" t="s">
        <v>4</v>
      </c>
      <c r="B2511" s="4" t="s">
        <v>5</v>
      </c>
      <c r="C2511" s="4" t="s">
        <v>6</v>
      </c>
      <c r="D2511" s="4" t="s">
        <v>6</v>
      </c>
    </row>
    <row r="2512" spans="1:4">
      <c r="A2512" t="n">
        <v>23232</v>
      </c>
      <c r="B2512" s="38" t="n">
        <v>70</v>
      </c>
      <c r="C2512" s="7" t="s">
        <v>187</v>
      </c>
      <c r="D2512" s="7" t="s">
        <v>219</v>
      </c>
    </row>
    <row r="2513" spans="1:7">
      <c r="A2513" t="s">
        <v>4</v>
      </c>
      <c r="B2513" s="4" t="s">
        <v>5</v>
      </c>
      <c r="C2513" s="4" t="s">
        <v>6</v>
      </c>
      <c r="D2513" s="4" t="s">
        <v>6</v>
      </c>
    </row>
    <row r="2514" spans="1:7">
      <c r="A2514" t="n">
        <v>23250</v>
      </c>
      <c r="B2514" s="38" t="n">
        <v>70</v>
      </c>
      <c r="C2514" s="7" t="s">
        <v>188</v>
      </c>
      <c r="D2514" s="7" t="s">
        <v>219</v>
      </c>
    </row>
    <row r="2515" spans="1:7">
      <c r="A2515" t="s">
        <v>4</v>
      </c>
      <c r="B2515" s="4" t="s">
        <v>5</v>
      </c>
      <c r="C2515" s="4" t="s">
        <v>6</v>
      </c>
      <c r="D2515" s="4" t="s">
        <v>6</v>
      </c>
    </row>
    <row r="2516" spans="1:7">
      <c r="A2516" t="n">
        <v>23268</v>
      </c>
      <c r="B2516" s="38" t="n">
        <v>70</v>
      </c>
      <c r="C2516" s="7" t="s">
        <v>189</v>
      </c>
      <c r="D2516" s="7" t="s">
        <v>219</v>
      </c>
    </row>
    <row r="2517" spans="1:7">
      <c r="A2517" t="s">
        <v>4</v>
      </c>
      <c r="B2517" s="4" t="s">
        <v>5</v>
      </c>
      <c r="C2517" s="4" t="s">
        <v>6</v>
      </c>
      <c r="D2517" s="4" t="s">
        <v>6</v>
      </c>
    </row>
    <row r="2518" spans="1:7">
      <c r="A2518" t="n">
        <v>23286</v>
      </c>
      <c r="B2518" s="38" t="n">
        <v>70</v>
      </c>
      <c r="C2518" s="7" t="s">
        <v>190</v>
      </c>
      <c r="D2518" s="7" t="s">
        <v>219</v>
      </c>
    </row>
    <row r="2519" spans="1:7">
      <c r="A2519" t="s">
        <v>4</v>
      </c>
      <c r="B2519" s="4" t="s">
        <v>5</v>
      </c>
      <c r="C2519" s="4" t="s">
        <v>6</v>
      </c>
      <c r="D2519" s="4" t="s">
        <v>6</v>
      </c>
    </row>
    <row r="2520" spans="1:7">
      <c r="A2520" t="n">
        <v>23304</v>
      </c>
      <c r="B2520" s="38" t="n">
        <v>70</v>
      </c>
      <c r="C2520" s="7" t="s">
        <v>191</v>
      </c>
      <c r="D2520" s="7" t="s">
        <v>219</v>
      </c>
    </row>
    <row r="2521" spans="1:7">
      <c r="A2521" t="s">
        <v>4</v>
      </c>
      <c r="B2521" s="4" t="s">
        <v>5</v>
      </c>
      <c r="C2521" s="4" t="s">
        <v>6</v>
      </c>
      <c r="D2521" s="4" t="s">
        <v>6</v>
      </c>
    </row>
    <row r="2522" spans="1:7">
      <c r="A2522" t="n">
        <v>23322</v>
      </c>
      <c r="B2522" s="38" t="n">
        <v>70</v>
      </c>
      <c r="C2522" s="7" t="s">
        <v>192</v>
      </c>
      <c r="D2522" s="7" t="s">
        <v>219</v>
      </c>
    </row>
    <row r="2523" spans="1:7">
      <c r="A2523" t="s">
        <v>4</v>
      </c>
      <c r="B2523" s="4" t="s">
        <v>5</v>
      </c>
      <c r="C2523" s="4" t="s">
        <v>6</v>
      </c>
      <c r="D2523" s="4" t="s">
        <v>6</v>
      </c>
    </row>
    <row r="2524" spans="1:7">
      <c r="A2524" t="n">
        <v>23340</v>
      </c>
      <c r="B2524" s="38" t="n">
        <v>70</v>
      </c>
      <c r="C2524" s="7" t="s">
        <v>193</v>
      </c>
      <c r="D2524" s="7" t="s">
        <v>219</v>
      </c>
    </row>
    <row r="2525" spans="1:7">
      <c r="A2525" t="s">
        <v>4</v>
      </c>
      <c r="B2525" s="4" t="s">
        <v>5</v>
      </c>
      <c r="C2525" s="4" t="s">
        <v>6</v>
      </c>
      <c r="D2525" s="4" t="s">
        <v>6</v>
      </c>
    </row>
    <row r="2526" spans="1:7">
      <c r="A2526" t="n">
        <v>23358</v>
      </c>
      <c r="B2526" s="38" t="n">
        <v>70</v>
      </c>
      <c r="C2526" s="7" t="s">
        <v>194</v>
      </c>
      <c r="D2526" s="7" t="s">
        <v>219</v>
      </c>
    </row>
    <row r="2527" spans="1:7">
      <c r="A2527" t="s">
        <v>4</v>
      </c>
      <c r="B2527" s="4" t="s">
        <v>5</v>
      </c>
      <c r="C2527" s="4" t="s">
        <v>6</v>
      </c>
      <c r="D2527" s="4" t="s">
        <v>6</v>
      </c>
    </row>
    <row r="2528" spans="1:7">
      <c r="A2528" t="n">
        <v>23376</v>
      </c>
      <c r="B2528" s="38" t="n">
        <v>70</v>
      </c>
      <c r="C2528" s="7" t="s">
        <v>195</v>
      </c>
      <c r="D2528" s="7" t="s">
        <v>219</v>
      </c>
    </row>
    <row r="2529" spans="1:4">
      <c r="A2529" t="s">
        <v>4</v>
      </c>
      <c r="B2529" s="4" t="s">
        <v>5</v>
      </c>
      <c r="C2529" s="4" t="s">
        <v>6</v>
      </c>
      <c r="D2529" s="4" t="s">
        <v>6</v>
      </c>
    </row>
    <row r="2530" spans="1:4">
      <c r="A2530" t="n">
        <v>23394</v>
      </c>
      <c r="B2530" s="38" t="n">
        <v>70</v>
      </c>
      <c r="C2530" s="7" t="s">
        <v>196</v>
      </c>
      <c r="D2530" s="7" t="s">
        <v>219</v>
      </c>
    </row>
    <row r="2531" spans="1:4">
      <c r="A2531" t="s">
        <v>4</v>
      </c>
      <c r="B2531" s="4" t="s">
        <v>5</v>
      </c>
      <c r="C2531" s="4" t="s">
        <v>12</v>
      </c>
      <c r="D2531" s="4" t="s">
        <v>10</v>
      </c>
      <c r="E2531" s="4" t="s">
        <v>6</v>
      </c>
      <c r="F2531" s="4" t="s">
        <v>6</v>
      </c>
      <c r="G2531" s="4" t="s">
        <v>12</v>
      </c>
    </row>
    <row r="2532" spans="1:4">
      <c r="A2532" t="n">
        <v>23412</v>
      </c>
      <c r="B2532" s="48" t="n">
        <v>32</v>
      </c>
      <c r="C2532" s="7" t="n">
        <v>0</v>
      </c>
      <c r="D2532" s="7" t="n">
        <v>65533</v>
      </c>
      <c r="E2532" s="7" t="s">
        <v>137</v>
      </c>
      <c r="F2532" s="7" t="s">
        <v>197</v>
      </c>
      <c r="G2532" s="7" t="n">
        <v>1</v>
      </c>
    </row>
    <row r="2533" spans="1:4">
      <c r="A2533" t="s">
        <v>4</v>
      </c>
      <c r="B2533" s="4" t="s">
        <v>5</v>
      </c>
      <c r="C2533" s="4" t="s">
        <v>6</v>
      </c>
      <c r="D2533" s="4" t="s">
        <v>6</v>
      </c>
    </row>
    <row r="2534" spans="1:4">
      <c r="A2534" t="n">
        <v>23432</v>
      </c>
      <c r="B2534" s="38" t="n">
        <v>70</v>
      </c>
      <c r="C2534" s="7" t="s">
        <v>171</v>
      </c>
      <c r="D2534" s="7" t="s">
        <v>220</v>
      </c>
    </row>
    <row r="2535" spans="1:4">
      <c r="A2535" t="s">
        <v>4</v>
      </c>
      <c r="B2535" s="4" t="s">
        <v>5</v>
      </c>
      <c r="C2535" s="4" t="s">
        <v>6</v>
      </c>
      <c r="D2535" s="4" t="s">
        <v>6</v>
      </c>
    </row>
    <row r="2536" spans="1:4">
      <c r="A2536" t="n">
        <v>23450</v>
      </c>
      <c r="B2536" s="38" t="n">
        <v>70</v>
      </c>
      <c r="C2536" s="7" t="s">
        <v>172</v>
      </c>
      <c r="D2536" s="7" t="s">
        <v>220</v>
      </c>
    </row>
    <row r="2537" spans="1:4">
      <c r="A2537" t="s">
        <v>4</v>
      </c>
      <c r="B2537" s="4" t="s">
        <v>5</v>
      </c>
      <c r="C2537" s="4" t="s">
        <v>6</v>
      </c>
      <c r="D2537" s="4" t="s">
        <v>6</v>
      </c>
    </row>
    <row r="2538" spans="1:4">
      <c r="A2538" t="n">
        <v>23468</v>
      </c>
      <c r="B2538" s="38" t="n">
        <v>70</v>
      </c>
      <c r="C2538" s="7" t="s">
        <v>173</v>
      </c>
      <c r="D2538" s="7" t="s">
        <v>220</v>
      </c>
    </row>
    <row r="2539" spans="1:4">
      <c r="A2539" t="s">
        <v>4</v>
      </c>
      <c r="B2539" s="4" t="s">
        <v>5</v>
      </c>
      <c r="C2539" s="4" t="s">
        <v>6</v>
      </c>
      <c r="D2539" s="4" t="s">
        <v>6</v>
      </c>
    </row>
    <row r="2540" spans="1:4">
      <c r="A2540" t="n">
        <v>23486</v>
      </c>
      <c r="B2540" s="38" t="n">
        <v>70</v>
      </c>
      <c r="C2540" s="7" t="s">
        <v>174</v>
      </c>
      <c r="D2540" s="7" t="s">
        <v>220</v>
      </c>
    </row>
    <row r="2541" spans="1:4">
      <c r="A2541" t="s">
        <v>4</v>
      </c>
      <c r="B2541" s="4" t="s">
        <v>5</v>
      </c>
      <c r="C2541" s="4" t="s">
        <v>6</v>
      </c>
      <c r="D2541" s="4" t="s">
        <v>6</v>
      </c>
    </row>
    <row r="2542" spans="1:4">
      <c r="A2542" t="n">
        <v>23504</v>
      </c>
      <c r="B2542" s="38" t="n">
        <v>70</v>
      </c>
      <c r="C2542" s="7" t="s">
        <v>175</v>
      </c>
      <c r="D2542" s="7" t="s">
        <v>220</v>
      </c>
    </row>
    <row r="2543" spans="1:4">
      <c r="A2543" t="s">
        <v>4</v>
      </c>
      <c r="B2543" s="4" t="s">
        <v>5</v>
      </c>
      <c r="C2543" s="4" t="s">
        <v>6</v>
      </c>
      <c r="D2543" s="4" t="s">
        <v>6</v>
      </c>
    </row>
    <row r="2544" spans="1:4">
      <c r="A2544" t="n">
        <v>23522</v>
      </c>
      <c r="B2544" s="38" t="n">
        <v>70</v>
      </c>
      <c r="C2544" s="7" t="s">
        <v>176</v>
      </c>
      <c r="D2544" s="7" t="s">
        <v>220</v>
      </c>
    </row>
    <row r="2545" spans="1:7">
      <c r="A2545" t="s">
        <v>4</v>
      </c>
      <c r="B2545" s="4" t="s">
        <v>5</v>
      </c>
      <c r="C2545" s="4" t="s">
        <v>6</v>
      </c>
      <c r="D2545" s="4" t="s">
        <v>6</v>
      </c>
    </row>
    <row r="2546" spans="1:7">
      <c r="A2546" t="n">
        <v>23540</v>
      </c>
      <c r="B2546" s="38" t="n">
        <v>70</v>
      </c>
      <c r="C2546" s="7" t="s">
        <v>177</v>
      </c>
      <c r="D2546" s="7" t="s">
        <v>220</v>
      </c>
    </row>
    <row r="2547" spans="1:7">
      <c r="A2547" t="s">
        <v>4</v>
      </c>
      <c r="B2547" s="4" t="s">
        <v>5</v>
      </c>
      <c r="C2547" s="4" t="s">
        <v>6</v>
      </c>
      <c r="D2547" s="4" t="s">
        <v>6</v>
      </c>
    </row>
    <row r="2548" spans="1:7">
      <c r="A2548" t="n">
        <v>23558</v>
      </c>
      <c r="B2548" s="38" t="n">
        <v>70</v>
      </c>
      <c r="C2548" s="7" t="s">
        <v>178</v>
      </c>
      <c r="D2548" s="7" t="s">
        <v>220</v>
      </c>
    </row>
    <row r="2549" spans="1:7">
      <c r="A2549" t="s">
        <v>4</v>
      </c>
      <c r="B2549" s="4" t="s">
        <v>5</v>
      </c>
      <c r="C2549" s="4" t="s">
        <v>6</v>
      </c>
      <c r="D2549" s="4" t="s">
        <v>6</v>
      </c>
    </row>
    <row r="2550" spans="1:7">
      <c r="A2550" t="n">
        <v>23576</v>
      </c>
      <c r="B2550" s="38" t="n">
        <v>70</v>
      </c>
      <c r="C2550" s="7" t="s">
        <v>179</v>
      </c>
      <c r="D2550" s="7" t="s">
        <v>220</v>
      </c>
    </row>
    <row r="2551" spans="1:7">
      <c r="A2551" t="s">
        <v>4</v>
      </c>
      <c r="B2551" s="4" t="s">
        <v>5</v>
      </c>
      <c r="C2551" s="4" t="s">
        <v>6</v>
      </c>
      <c r="D2551" s="4" t="s">
        <v>6</v>
      </c>
    </row>
    <row r="2552" spans="1:7">
      <c r="A2552" t="n">
        <v>23594</v>
      </c>
      <c r="B2552" s="38" t="n">
        <v>70</v>
      </c>
      <c r="C2552" s="7" t="s">
        <v>180</v>
      </c>
      <c r="D2552" s="7" t="s">
        <v>220</v>
      </c>
    </row>
    <row r="2553" spans="1:7">
      <c r="A2553" t="s">
        <v>4</v>
      </c>
      <c r="B2553" s="4" t="s">
        <v>5</v>
      </c>
      <c r="C2553" s="4" t="s">
        <v>6</v>
      </c>
      <c r="D2553" s="4" t="s">
        <v>6</v>
      </c>
    </row>
    <row r="2554" spans="1:7">
      <c r="A2554" t="n">
        <v>23612</v>
      </c>
      <c r="B2554" s="38" t="n">
        <v>70</v>
      </c>
      <c r="C2554" s="7" t="s">
        <v>181</v>
      </c>
      <c r="D2554" s="7" t="s">
        <v>220</v>
      </c>
    </row>
    <row r="2555" spans="1:7">
      <c r="A2555" t="s">
        <v>4</v>
      </c>
      <c r="B2555" s="4" t="s">
        <v>5</v>
      </c>
      <c r="C2555" s="4" t="s">
        <v>12</v>
      </c>
      <c r="D2555" s="4" t="s">
        <v>10</v>
      </c>
      <c r="E2555" s="4" t="s">
        <v>6</v>
      </c>
      <c r="F2555" s="4" t="s">
        <v>6</v>
      </c>
      <c r="G2555" s="4" t="s">
        <v>12</v>
      </c>
    </row>
    <row r="2556" spans="1:7">
      <c r="A2556" t="n">
        <v>23630</v>
      </c>
      <c r="B2556" s="48" t="n">
        <v>32</v>
      </c>
      <c r="C2556" s="7" t="n">
        <v>0</v>
      </c>
      <c r="D2556" s="7" t="n">
        <v>65533</v>
      </c>
      <c r="E2556" s="7" t="s">
        <v>137</v>
      </c>
      <c r="F2556" s="7" t="s">
        <v>182</v>
      </c>
      <c r="G2556" s="7" t="n">
        <v>0</v>
      </c>
    </row>
    <row r="2557" spans="1:7">
      <c r="A2557" t="s">
        <v>4</v>
      </c>
      <c r="B2557" s="4" t="s">
        <v>5</v>
      </c>
      <c r="C2557" s="4" t="s">
        <v>12</v>
      </c>
      <c r="D2557" s="4" t="s">
        <v>10</v>
      </c>
      <c r="E2557" s="4" t="s">
        <v>6</v>
      </c>
      <c r="F2557" s="4" t="s">
        <v>6</v>
      </c>
      <c r="G2557" s="4" t="s">
        <v>12</v>
      </c>
    </row>
    <row r="2558" spans="1:7">
      <c r="A2558" t="n">
        <v>23650</v>
      </c>
      <c r="B2558" s="48" t="n">
        <v>32</v>
      </c>
      <c r="C2558" s="7" t="n">
        <v>1</v>
      </c>
      <c r="D2558" s="7" t="n">
        <v>65533</v>
      </c>
      <c r="E2558" s="7" t="s">
        <v>169</v>
      </c>
      <c r="F2558" s="7" t="s">
        <v>183</v>
      </c>
      <c r="G2558" s="7" t="n">
        <v>4</v>
      </c>
    </row>
    <row r="2559" spans="1:7">
      <c r="A2559" t="s">
        <v>4</v>
      </c>
      <c r="B2559" s="4" t="s">
        <v>5</v>
      </c>
    </row>
    <row r="2560" spans="1:7">
      <c r="A2560" t="n">
        <v>23664</v>
      </c>
      <c r="B2560" s="5" t="n">
        <v>1</v>
      </c>
    </row>
    <row r="2561" spans="1:7" s="3" customFormat="1" customHeight="0">
      <c r="A2561" s="3" t="s">
        <v>2</v>
      </c>
      <c r="B2561" s="3" t="s">
        <v>221</v>
      </c>
    </row>
    <row r="2562" spans="1:7">
      <c r="A2562" t="s">
        <v>4</v>
      </c>
      <c r="B2562" s="4" t="s">
        <v>5</v>
      </c>
      <c r="C2562" s="4" t="s">
        <v>10</v>
      </c>
      <c r="D2562" s="4" t="s">
        <v>10</v>
      </c>
      <c r="E2562" s="4" t="s">
        <v>9</v>
      </c>
      <c r="F2562" s="4" t="s">
        <v>6</v>
      </c>
      <c r="G2562" s="4" t="s">
        <v>8</v>
      </c>
      <c r="H2562" s="4" t="s">
        <v>10</v>
      </c>
      <c r="I2562" s="4" t="s">
        <v>10</v>
      </c>
      <c r="J2562" s="4" t="s">
        <v>9</v>
      </c>
      <c r="K2562" s="4" t="s">
        <v>6</v>
      </c>
      <c r="L2562" s="4" t="s">
        <v>8</v>
      </c>
      <c r="M2562" s="4" t="s">
        <v>10</v>
      </c>
      <c r="N2562" s="4" t="s">
        <v>10</v>
      </c>
      <c r="O2562" s="4" t="s">
        <v>9</v>
      </c>
      <c r="P2562" s="4" t="s">
        <v>6</v>
      </c>
      <c r="Q2562" s="4" t="s">
        <v>8</v>
      </c>
      <c r="R2562" s="4" t="s">
        <v>10</v>
      </c>
      <c r="S2562" s="4" t="s">
        <v>10</v>
      </c>
      <c r="T2562" s="4" t="s">
        <v>9</v>
      </c>
      <c r="U2562" s="4" t="s">
        <v>6</v>
      </c>
      <c r="V2562" s="4" t="s">
        <v>8</v>
      </c>
      <c r="W2562" s="4" t="s">
        <v>10</v>
      </c>
      <c r="X2562" s="4" t="s">
        <v>10</v>
      </c>
      <c r="Y2562" s="4" t="s">
        <v>9</v>
      </c>
      <c r="Z2562" s="4" t="s">
        <v>6</v>
      </c>
      <c r="AA2562" s="4" t="s">
        <v>8</v>
      </c>
      <c r="AB2562" s="4" t="s">
        <v>10</v>
      </c>
      <c r="AC2562" s="4" t="s">
        <v>10</v>
      </c>
      <c r="AD2562" s="4" t="s">
        <v>9</v>
      </c>
      <c r="AE2562" s="4" t="s">
        <v>6</v>
      </c>
      <c r="AF2562" s="4" t="s">
        <v>8</v>
      </c>
    </row>
    <row r="2563" spans="1:7">
      <c r="A2563" t="n">
        <v>23680</v>
      </c>
      <c r="B2563" s="57" t="n">
        <v>257</v>
      </c>
      <c r="C2563" s="7" t="n">
        <v>4</v>
      </c>
      <c r="D2563" s="7" t="n">
        <v>65533</v>
      </c>
      <c r="E2563" s="7" t="n">
        <v>12105</v>
      </c>
      <c r="F2563" s="7" t="s">
        <v>18</v>
      </c>
      <c r="G2563" s="7" t="n">
        <f t="normal" ca="1">32-LENB(INDIRECT(ADDRESS(2563,6)))</f>
        <v>0</v>
      </c>
      <c r="H2563" s="7" t="n">
        <v>4</v>
      </c>
      <c r="I2563" s="7" t="n">
        <v>65533</v>
      </c>
      <c r="J2563" s="7" t="n">
        <v>12105</v>
      </c>
      <c r="K2563" s="7" t="s">
        <v>18</v>
      </c>
      <c r="L2563" s="7" t="n">
        <f t="normal" ca="1">32-LENB(INDIRECT(ADDRESS(2563,11)))</f>
        <v>0</v>
      </c>
      <c r="M2563" s="7" t="n">
        <v>4</v>
      </c>
      <c r="N2563" s="7" t="n">
        <v>65533</v>
      </c>
      <c r="O2563" s="7" t="n">
        <v>12105</v>
      </c>
      <c r="P2563" s="7" t="s">
        <v>18</v>
      </c>
      <c r="Q2563" s="7" t="n">
        <f t="normal" ca="1">32-LENB(INDIRECT(ADDRESS(2563,16)))</f>
        <v>0</v>
      </c>
      <c r="R2563" s="7" t="n">
        <v>4</v>
      </c>
      <c r="S2563" s="7" t="n">
        <v>65533</v>
      </c>
      <c r="T2563" s="7" t="n">
        <v>12101</v>
      </c>
      <c r="U2563" s="7" t="s">
        <v>18</v>
      </c>
      <c r="V2563" s="7" t="n">
        <f t="normal" ca="1">32-LENB(INDIRECT(ADDRESS(2563,21)))</f>
        <v>0</v>
      </c>
      <c r="W2563" s="7" t="n">
        <v>4</v>
      </c>
      <c r="X2563" s="7" t="n">
        <v>65533</v>
      </c>
      <c r="Y2563" s="7" t="n">
        <v>14041</v>
      </c>
      <c r="Z2563" s="7" t="s">
        <v>18</v>
      </c>
      <c r="AA2563" s="7" t="n">
        <f t="normal" ca="1">32-LENB(INDIRECT(ADDRESS(2563,26)))</f>
        <v>0</v>
      </c>
      <c r="AB2563" s="7" t="n">
        <v>0</v>
      </c>
      <c r="AC2563" s="7" t="n">
        <v>65533</v>
      </c>
      <c r="AD2563" s="7" t="n">
        <v>0</v>
      </c>
      <c r="AE2563" s="7" t="s">
        <v>18</v>
      </c>
      <c r="AF2563" s="7" t="n">
        <f t="normal" ca="1">32-LENB(INDIRECT(ADDRESS(2563,31)))</f>
        <v>0</v>
      </c>
    </row>
    <row r="2564" spans="1:7">
      <c r="A2564" t="s">
        <v>4</v>
      </c>
      <c r="B2564" s="4" t="s">
        <v>5</v>
      </c>
    </row>
    <row r="2565" spans="1:7">
      <c r="A2565" t="n">
        <v>23920</v>
      </c>
      <c r="B2565" s="5" t="n">
        <v>1</v>
      </c>
    </row>
    <row r="2566" spans="1:7" s="3" customFormat="1" customHeight="0">
      <c r="A2566" s="3" t="s">
        <v>2</v>
      </c>
      <c r="B2566" s="3" t="s">
        <v>222</v>
      </c>
    </row>
    <row r="2567" spans="1:7">
      <c r="A2567" t="s">
        <v>4</v>
      </c>
      <c r="B2567" s="4" t="s">
        <v>5</v>
      </c>
      <c r="C2567" s="4" t="s">
        <v>10</v>
      </c>
      <c r="D2567" s="4" t="s">
        <v>10</v>
      </c>
      <c r="E2567" s="4" t="s">
        <v>9</v>
      </c>
      <c r="F2567" s="4" t="s">
        <v>6</v>
      </c>
      <c r="G2567" s="4" t="s">
        <v>8</v>
      </c>
      <c r="H2567" s="4" t="s">
        <v>10</v>
      </c>
      <c r="I2567" s="4" t="s">
        <v>10</v>
      </c>
      <c r="J2567" s="4" t="s">
        <v>9</v>
      </c>
      <c r="K2567" s="4" t="s">
        <v>6</v>
      </c>
      <c r="L2567" s="4" t="s">
        <v>8</v>
      </c>
      <c r="M2567" s="4" t="s">
        <v>10</v>
      </c>
      <c r="N2567" s="4" t="s">
        <v>10</v>
      </c>
      <c r="O2567" s="4" t="s">
        <v>9</v>
      </c>
      <c r="P2567" s="4" t="s">
        <v>6</v>
      </c>
      <c r="Q2567" s="4" t="s">
        <v>8</v>
      </c>
      <c r="R2567" s="4" t="s">
        <v>10</v>
      </c>
      <c r="S2567" s="4" t="s">
        <v>10</v>
      </c>
      <c r="T2567" s="4" t="s">
        <v>9</v>
      </c>
      <c r="U2567" s="4" t="s">
        <v>6</v>
      </c>
      <c r="V2567" s="4" t="s">
        <v>8</v>
      </c>
      <c r="W2567" s="4" t="s">
        <v>10</v>
      </c>
      <c r="X2567" s="4" t="s">
        <v>10</v>
      </c>
      <c r="Y2567" s="4" t="s">
        <v>9</v>
      </c>
      <c r="Z2567" s="4" t="s">
        <v>6</v>
      </c>
      <c r="AA2567" s="4" t="s">
        <v>8</v>
      </c>
      <c r="AB2567" s="4" t="s">
        <v>10</v>
      </c>
      <c r="AC2567" s="4" t="s">
        <v>10</v>
      </c>
      <c r="AD2567" s="4" t="s">
        <v>9</v>
      </c>
      <c r="AE2567" s="4" t="s">
        <v>6</v>
      </c>
      <c r="AF2567" s="4" t="s">
        <v>8</v>
      </c>
    </row>
    <row r="2568" spans="1:7">
      <c r="A2568" t="n">
        <v>23936</v>
      </c>
      <c r="B2568" s="57" t="n">
        <v>257</v>
      </c>
      <c r="C2568" s="7" t="n">
        <v>4</v>
      </c>
      <c r="D2568" s="7" t="n">
        <v>65533</v>
      </c>
      <c r="E2568" s="7" t="n">
        <v>12105</v>
      </c>
      <c r="F2568" s="7" t="s">
        <v>18</v>
      </c>
      <c r="G2568" s="7" t="n">
        <f t="normal" ca="1">32-LENB(INDIRECT(ADDRESS(2568,6)))</f>
        <v>0</v>
      </c>
      <c r="H2568" s="7" t="n">
        <v>4</v>
      </c>
      <c r="I2568" s="7" t="n">
        <v>65533</v>
      </c>
      <c r="J2568" s="7" t="n">
        <v>12105</v>
      </c>
      <c r="K2568" s="7" t="s">
        <v>18</v>
      </c>
      <c r="L2568" s="7" t="n">
        <f t="normal" ca="1">32-LENB(INDIRECT(ADDRESS(2568,11)))</f>
        <v>0</v>
      </c>
      <c r="M2568" s="7" t="n">
        <v>4</v>
      </c>
      <c r="N2568" s="7" t="n">
        <v>65533</v>
      </c>
      <c r="O2568" s="7" t="n">
        <v>12105</v>
      </c>
      <c r="P2568" s="7" t="s">
        <v>18</v>
      </c>
      <c r="Q2568" s="7" t="n">
        <f t="normal" ca="1">32-LENB(INDIRECT(ADDRESS(2568,16)))</f>
        <v>0</v>
      </c>
      <c r="R2568" s="7" t="n">
        <v>4</v>
      </c>
      <c r="S2568" s="7" t="n">
        <v>65533</v>
      </c>
      <c r="T2568" s="7" t="n">
        <v>12101</v>
      </c>
      <c r="U2568" s="7" t="s">
        <v>18</v>
      </c>
      <c r="V2568" s="7" t="n">
        <f t="normal" ca="1">32-LENB(INDIRECT(ADDRESS(2568,21)))</f>
        <v>0</v>
      </c>
      <c r="W2568" s="7" t="n">
        <v>4</v>
      </c>
      <c r="X2568" s="7" t="n">
        <v>65533</v>
      </c>
      <c r="Y2568" s="7" t="n">
        <v>14041</v>
      </c>
      <c r="Z2568" s="7" t="s">
        <v>18</v>
      </c>
      <c r="AA2568" s="7" t="n">
        <f t="normal" ca="1">32-LENB(INDIRECT(ADDRESS(2568,26)))</f>
        <v>0</v>
      </c>
      <c r="AB2568" s="7" t="n">
        <v>0</v>
      </c>
      <c r="AC2568" s="7" t="n">
        <v>65533</v>
      </c>
      <c r="AD2568" s="7" t="n">
        <v>0</v>
      </c>
      <c r="AE2568" s="7" t="s">
        <v>18</v>
      </c>
      <c r="AF2568" s="7" t="n">
        <f t="normal" ca="1">32-LENB(INDIRECT(ADDRESS(2568,31)))</f>
        <v>0</v>
      </c>
    </row>
    <row r="2569" spans="1:7">
      <c r="A2569" t="s">
        <v>4</v>
      </c>
      <c r="B2569" s="4" t="s">
        <v>5</v>
      </c>
    </row>
    <row r="2570" spans="1:7">
      <c r="A2570" t="n">
        <v>24176</v>
      </c>
      <c r="B2570" s="5" t="n">
        <v>1</v>
      </c>
    </row>
    <row r="2571" spans="1:7" s="3" customFormat="1" customHeight="0">
      <c r="A2571" s="3" t="s">
        <v>2</v>
      </c>
      <c r="B2571" s="3" t="s">
        <v>223</v>
      </c>
    </row>
    <row r="2572" spans="1:7">
      <c r="A2572" t="s">
        <v>4</v>
      </c>
      <c r="B2572" s="4" t="s">
        <v>5</v>
      </c>
      <c r="C2572" s="4" t="s">
        <v>10</v>
      </c>
      <c r="D2572" s="4" t="s">
        <v>10</v>
      </c>
      <c r="E2572" s="4" t="s">
        <v>9</v>
      </c>
      <c r="F2572" s="4" t="s">
        <v>6</v>
      </c>
      <c r="G2572" s="4" t="s">
        <v>8</v>
      </c>
      <c r="H2572" s="4" t="s">
        <v>10</v>
      </c>
      <c r="I2572" s="4" t="s">
        <v>10</v>
      </c>
      <c r="J2572" s="4" t="s">
        <v>9</v>
      </c>
      <c r="K2572" s="4" t="s">
        <v>6</v>
      </c>
      <c r="L2572" s="4" t="s">
        <v>8</v>
      </c>
    </row>
    <row r="2573" spans="1:7">
      <c r="A2573" t="n">
        <v>24192</v>
      </c>
      <c r="B2573" s="57" t="n">
        <v>257</v>
      </c>
      <c r="C2573" s="7" t="n">
        <v>4</v>
      </c>
      <c r="D2573" s="7" t="n">
        <v>65533</v>
      </c>
      <c r="E2573" s="7" t="n">
        <v>12010</v>
      </c>
      <c r="F2573" s="7" t="s">
        <v>18</v>
      </c>
      <c r="G2573" s="7" t="n">
        <f t="normal" ca="1">32-LENB(INDIRECT(ADDRESS(2573,6)))</f>
        <v>0</v>
      </c>
      <c r="H2573" s="7" t="n">
        <v>0</v>
      </c>
      <c r="I2573" s="7" t="n">
        <v>65533</v>
      </c>
      <c r="J2573" s="7" t="n">
        <v>0</v>
      </c>
      <c r="K2573" s="7" t="s">
        <v>18</v>
      </c>
      <c r="L2573" s="7" t="n">
        <f t="normal" ca="1">32-LENB(INDIRECT(ADDRESS(2573,11)))</f>
        <v>0</v>
      </c>
    </row>
    <row r="2574" spans="1:7">
      <c r="A2574" t="s">
        <v>4</v>
      </c>
      <c r="B2574" s="4" t="s">
        <v>5</v>
      </c>
    </row>
    <row r="2575" spans="1:7">
      <c r="A2575" t="n">
        <v>24272</v>
      </c>
      <c r="B2575" s="5" t="n">
        <v>1</v>
      </c>
    </row>
    <row r="2576" spans="1:7" s="3" customFormat="1" customHeight="0">
      <c r="A2576" s="3" t="s">
        <v>2</v>
      </c>
      <c r="B2576" s="3" t="s">
        <v>224</v>
      </c>
    </row>
    <row r="2577" spans="1:32">
      <c r="A2577" t="s">
        <v>4</v>
      </c>
      <c r="B2577" s="4" t="s">
        <v>5</v>
      </c>
      <c r="C2577" s="4" t="s">
        <v>10</v>
      </c>
      <c r="D2577" s="4" t="s">
        <v>10</v>
      </c>
      <c r="E2577" s="4" t="s">
        <v>9</v>
      </c>
      <c r="F2577" s="4" t="s">
        <v>6</v>
      </c>
      <c r="G2577" s="4" t="s">
        <v>8</v>
      </c>
      <c r="H2577" s="4" t="s">
        <v>10</v>
      </c>
      <c r="I2577" s="4" t="s">
        <v>10</v>
      </c>
      <c r="J2577" s="4" t="s">
        <v>9</v>
      </c>
      <c r="K2577" s="4" t="s">
        <v>6</v>
      </c>
      <c r="L2577" s="4" t="s">
        <v>8</v>
      </c>
    </row>
    <row r="2578" spans="1:32">
      <c r="A2578" t="n">
        <v>24288</v>
      </c>
      <c r="B2578" s="57" t="n">
        <v>257</v>
      </c>
      <c r="C2578" s="7" t="n">
        <v>4</v>
      </c>
      <c r="D2578" s="7" t="n">
        <v>65533</v>
      </c>
      <c r="E2578" s="7" t="n">
        <v>12010</v>
      </c>
      <c r="F2578" s="7" t="s">
        <v>18</v>
      </c>
      <c r="G2578" s="7" t="n">
        <f t="normal" ca="1">32-LENB(INDIRECT(ADDRESS(2578,6)))</f>
        <v>0</v>
      </c>
      <c r="H2578" s="7" t="n">
        <v>0</v>
      </c>
      <c r="I2578" s="7" t="n">
        <v>65533</v>
      </c>
      <c r="J2578" s="7" t="n">
        <v>0</v>
      </c>
      <c r="K2578" s="7" t="s">
        <v>18</v>
      </c>
      <c r="L2578" s="7" t="n">
        <f t="normal" ca="1">32-LENB(INDIRECT(ADDRESS(2578,11)))</f>
        <v>0</v>
      </c>
    </row>
    <row r="2579" spans="1:32">
      <c r="A2579" t="s">
        <v>4</v>
      </c>
      <c r="B2579" s="4" t="s">
        <v>5</v>
      </c>
    </row>
    <row r="2580" spans="1:32">
      <c r="A2580" t="n">
        <v>24368</v>
      </c>
      <c r="B2580" s="5" t="n">
        <v>1</v>
      </c>
    </row>
    <row r="2581" spans="1:32" s="3" customFormat="1" customHeight="0">
      <c r="A2581" s="3" t="s">
        <v>2</v>
      </c>
      <c r="B2581" s="3" t="s">
        <v>225</v>
      </c>
    </row>
    <row r="2582" spans="1:32">
      <c r="A2582" t="s">
        <v>4</v>
      </c>
      <c r="B2582" s="4" t="s">
        <v>5</v>
      </c>
      <c r="C2582" s="4" t="s">
        <v>10</v>
      </c>
      <c r="D2582" s="4" t="s">
        <v>10</v>
      </c>
      <c r="E2582" s="4" t="s">
        <v>9</v>
      </c>
      <c r="F2582" s="4" t="s">
        <v>6</v>
      </c>
      <c r="G2582" s="4" t="s">
        <v>8</v>
      </c>
      <c r="H2582" s="4" t="s">
        <v>10</v>
      </c>
      <c r="I2582" s="4" t="s">
        <v>10</v>
      </c>
      <c r="J2582" s="4" t="s">
        <v>9</v>
      </c>
      <c r="K2582" s="4" t="s">
        <v>6</v>
      </c>
      <c r="L2582" s="4" t="s">
        <v>8</v>
      </c>
      <c r="M2582" s="4" t="s">
        <v>10</v>
      </c>
      <c r="N2582" s="4" t="s">
        <v>10</v>
      </c>
      <c r="O2582" s="4" t="s">
        <v>9</v>
      </c>
      <c r="P2582" s="4" t="s">
        <v>6</v>
      </c>
      <c r="Q2582" s="4" t="s">
        <v>8</v>
      </c>
      <c r="R2582" s="4" t="s">
        <v>10</v>
      </c>
      <c r="S2582" s="4" t="s">
        <v>10</v>
      </c>
      <c r="T2582" s="4" t="s">
        <v>9</v>
      </c>
      <c r="U2582" s="4" t="s">
        <v>6</v>
      </c>
      <c r="V2582" s="4" t="s">
        <v>8</v>
      </c>
      <c r="W2582" s="4" t="s">
        <v>10</v>
      </c>
      <c r="X2582" s="4" t="s">
        <v>10</v>
      </c>
      <c r="Y2582" s="4" t="s">
        <v>9</v>
      </c>
      <c r="Z2582" s="4" t="s">
        <v>6</v>
      </c>
      <c r="AA2582" s="4" t="s">
        <v>8</v>
      </c>
    </row>
    <row r="2583" spans="1:32">
      <c r="A2583" t="n">
        <v>24384</v>
      </c>
      <c r="B2583" s="57" t="n">
        <v>257</v>
      </c>
      <c r="C2583" s="7" t="n">
        <v>4</v>
      </c>
      <c r="D2583" s="7" t="n">
        <v>65533</v>
      </c>
      <c r="E2583" s="7" t="n">
        <v>13250</v>
      </c>
      <c r="F2583" s="7" t="s">
        <v>18</v>
      </c>
      <c r="G2583" s="7" t="n">
        <f t="normal" ca="1">32-LENB(INDIRECT(ADDRESS(2583,6)))</f>
        <v>0</v>
      </c>
      <c r="H2583" s="7" t="n">
        <v>4</v>
      </c>
      <c r="I2583" s="7" t="n">
        <v>65533</v>
      </c>
      <c r="J2583" s="7" t="n">
        <v>13216</v>
      </c>
      <c r="K2583" s="7" t="s">
        <v>18</v>
      </c>
      <c r="L2583" s="7" t="n">
        <f t="normal" ca="1">32-LENB(INDIRECT(ADDRESS(2583,11)))</f>
        <v>0</v>
      </c>
      <c r="M2583" s="7" t="n">
        <v>4</v>
      </c>
      <c r="N2583" s="7" t="n">
        <v>65533</v>
      </c>
      <c r="O2583" s="7" t="n">
        <v>4337</v>
      </c>
      <c r="P2583" s="7" t="s">
        <v>18</v>
      </c>
      <c r="Q2583" s="7" t="n">
        <f t="normal" ca="1">32-LENB(INDIRECT(ADDRESS(2583,16)))</f>
        <v>0</v>
      </c>
      <c r="R2583" s="7" t="n">
        <v>4</v>
      </c>
      <c r="S2583" s="7" t="n">
        <v>65533</v>
      </c>
      <c r="T2583" s="7" t="n">
        <v>13250</v>
      </c>
      <c r="U2583" s="7" t="s">
        <v>18</v>
      </c>
      <c r="V2583" s="7" t="n">
        <f t="normal" ca="1">32-LENB(INDIRECT(ADDRESS(2583,21)))</f>
        <v>0</v>
      </c>
      <c r="W2583" s="7" t="n">
        <v>0</v>
      </c>
      <c r="X2583" s="7" t="n">
        <v>65533</v>
      </c>
      <c r="Y2583" s="7" t="n">
        <v>0</v>
      </c>
      <c r="Z2583" s="7" t="s">
        <v>18</v>
      </c>
      <c r="AA2583" s="7" t="n">
        <f t="normal" ca="1">32-LENB(INDIRECT(ADDRESS(2583,26)))</f>
        <v>0</v>
      </c>
    </row>
    <row r="2584" spans="1:32">
      <c r="A2584" t="s">
        <v>4</v>
      </c>
      <c r="B2584" s="4" t="s">
        <v>5</v>
      </c>
    </row>
    <row r="2585" spans="1:32">
      <c r="A2585" t="n">
        <v>24584</v>
      </c>
      <c r="B2585" s="5" t="n">
        <v>1</v>
      </c>
    </row>
    <row r="2586" spans="1:32" s="3" customFormat="1" customHeight="0">
      <c r="A2586" s="3" t="s">
        <v>2</v>
      </c>
      <c r="B2586" s="3" t="s">
        <v>226</v>
      </c>
    </row>
    <row r="2587" spans="1:32">
      <c r="A2587" t="s">
        <v>4</v>
      </c>
      <c r="B2587" s="4" t="s">
        <v>5</v>
      </c>
      <c r="C2587" s="4" t="s">
        <v>10</v>
      </c>
      <c r="D2587" s="4" t="s">
        <v>10</v>
      </c>
      <c r="E2587" s="4" t="s">
        <v>9</v>
      </c>
      <c r="F2587" s="4" t="s">
        <v>6</v>
      </c>
      <c r="G2587" s="4" t="s">
        <v>8</v>
      </c>
      <c r="H2587" s="4" t="s">
        <v>10</v>
      </c>
      <c r="I2587" s="4" t="s">
        <v>10</v>
      </c>
      <c r="J2587" s="4" t="s">
        <v>9</v>
      </c>
      <c r="K2587" s="4" t="s">
        <v>6</v>
      </c>
      <c r="L2587" s="4" t="s">
        <v>8</v>
      </c>
      <c r="M2587" s="4" t="s">
        <v>10</v>
      </c>
      <c r="N2587" s="4" t="s">
        <v>10</v>
      </c>
      <c r="O2587" s="4" t="s">
        <v>9</v>
      </c>
      <c r="P2587" s="4" t="s">
        <v>6</v>
      </c>
      <c r="Q2587" s="4" t="s">
        <v>8</v>
      </c>
      <c r="R2587" s="4" t="s">
        <v>10</v>
      </c>
      <c r="S2587" s="4" t="s">
        <v>10</v>
      </c>
      <c r="T2587" s="4" t="s">
        <v>9</v>
      </c>
      <c r="U2587" s="4" t="s">
        <v>6</v>
      </c>
      <c r="V2587" s="4" t="s">
        <v>8</v>
      </c>
      <c r="W2587" s="4" t="s">
        <v>10</v>
      </c>
      <c r="X2587" s="4" t="s">
        <v>10</v>
      </c>
      <c r="Y2587" s="4" t="s">
        <v>9</v>
      </c>
      <c r="Z2587" s="4" t="s">
        <v>6</v>
      </c>
      <c r="AA2587" s="4" t="s">
        <v>8</v>
      </c>
    </row>
    <row r="2588" spans="1:32">
      <c r="A2588" t="n">
        <v>24592</v>
      </c>
      <c r="B2588" s="57" t="n">
        <v>257</v>
      </c>
      <c r="C2588" s="7" t="n">
        <v>4</v>
      </c>
      <c r="D2588" s="7" t="n">
        <v>65533</v>
      </c>
      <c r="E2588" s="7" t="n">
        <v>13250</v>
      </c>
      <c r="F2588" s="7" t="s">
        <v>18</v>
      </c>
      <c r="G2588" s="7" t="n">
        <f t="normal" ca="1">32-LENB(INDIRECT(ADDRESS(2588,6)))</f>
        <v>0</v>
      </c>
      <c r="H2588" s="7" t="n">
        <v>4</v>
      </c>
      <c r="I2588" s="7" t="n">
        <v>65533</v>
      </c>
      <c r="J2588" s="7" t="n">
        <v>13216</v>
      </c>
      <c r="K2588" s="7" t="s">
        <v>18</v>
      </c>
      <c r="L2588" s="7" t="n">
        <f t="normal" ca="1">32-LENB(INDIRECT(ADDRESS(2588,11)))</f>
        <v>0</v>
      </c>
      <c r="M2588" s="7" t="n">
        <v>4</v>
      </c>
      <c r="N2588" s="7" t="n">
        <v>65533</v>
      </c>
      <c r="O2588" s="7" t="n">
        <v>4337</v>
      </c>
      <c r="P2588" s="7" t="s">
        <v>18</v>
      </c>
      <c r="Q2588" s="7" t="n">
        <f t="normal" ca="1">32-LENB(INDIRECT(ADDRESS(2588,16)))</f>
        <v>0</v>
      </c>
      <c r="R2588" s="7" t="n">
        <v>4</v>
      </c>
      <c r="S2588" s="7" t="n">
        <v>65533</v>
      </c>
      <c r="T2588" s="7" t="n">
        <v>13250</v>
      </c>
      <c r="U2588" s="7" t="s">
        <v>18</v>
      </c>
      <c r="V2588" s="7" t="n">
        <f t="normal" ca="1">32-LENB(INDIRECT(ADDRESS(2588,21)))</f>
        <v>0</v>
      </c>
      <c r="W2588" s="7" t="n">
        <v>0</v>
      </c>
      <c r="X2588" s="7" t="n">
        <v>65533</v>
      </c>
      <c r="Y2588" s="7" t="n">
        <v>0</v>
      </c>
      <c r="Z2588" s="7" t="s">
        <v>18</v>
      </c>
      <c r="AA2588" s="7" t="n">
        <f t="normal" ca="1">32-LENB(INDIRECT(ADDRESS(2588,26)))</f>
        <v>0</v>
      </c>
    </row>
    <row r="2589" spans="1:32">
      <c r="A2589" t="s">
        <v>4</v>
      </c>
      <c r="B2589" s="4" t="s">
        <v>5</v>
      </c>
    </row>
    <row r="2590" spans="1:32">
      <c r="A2590" t="n">
        <v>24792</v>
      </c>
      <c r="B2590" s="5" t="n">
        <v>1</v>
      </c>
    </row>
    <row r="2591" spans="1:32" s="3" customFormat="1" customHeight="0">
      <c r="A2591" s="3" t="s">
        <v>2</v>
      </c>
      <c r="B2591" s="3" t="s">
        <v>227</v>
      </c>
    </row>
    <row r="2592" spans="1:32">
      <c r="A2592" t="s">
        <v>4</v>
      </c>
      <c r="B2592" s="4" t="s">
        <v>5</v>
      </c>
      <c r="C2592" s="4" t="s">
        <v>10</v>
      </c>
      <c r="D2592" s="4" t="s">
        <v>10</v>
      </c>
      <c r="E2592" s="4" t="s">
        <v>9</v>
      </c>
      <c r="F2592" s="4" t="s">
        <v>6</v>
      </c>
      <c r="G2592" s="4" t="s">
        <v>8</v>
      </c>
      <c r="H2592" s="4" t="s">
        <v>10</v>
      </c>
      <c r="I2592" s="4" t="s">
        <v>10</v>
      </c>
      <c r="J2592" s="4" t="s">
        <v>9</v>
      </c>
      <c r="K2592" s="4" t="s">
        <v>6</v>
      </c>
      <c r="L2592" s="4" t="s">
        <v>8</v>
      </c>
      <c r="M2592" s="4" t="s">
        <v>10</v>
      </c>
      <c r="N2592" s="4" t="s">
        <v>10</v>
      </c>
      <c r="O2592" s="4" t="s">
        <v>9</v>
      </c>
      <c r="P2592" s="4" t="s">
        <v>6</v>
      </c>
      <c r="Q2592" s="4" t="s">
        <v>8</v>
      </c>
      <c r="R2592" s="4" t="s">
        <v>10</v>
      </c>
      <c r="S2592" s="4" t="s">
        <v>10</v>
      </c>
      <c r="T2592" s="4" t="s">
        <v>9</v>
      </c>
      <c r="U2592" s="4" t="s">
        <v>6</v>
      </c>
      <c r="V2592" s="4" t="s">
        <v>8</v>
      </c>
      <c r="W2592" s="4" t="s">
        <v>10</v>
      </c>
      <c r="X2592" s="4" t="s">
        <v>10</v>
      </c>
      <c r="Y2592" s="4" t="s">
        <v>9</v>
      </c>
      <c r="Z2592" s="4" t="s">
        <v>6</v>
      </c>
      <c r="AA2592" s="4" t="s">
        <v>8</v>
      </c>
    </row>
    <row r="2593" spans="1:27">
      <c r="A2593" t="n">
        <v>24800</v>
      </c>
      <c r="B2593" s="57" t="n">
        <v>257</v>
      </c>
      <c r="C2593" s="7" t="n">
        <v>4</v>
      </c>
      <c r="D2593" s="7" t="n">
        <v>65533</v>
      </c>
      <c r="E2593" s="7" t="n">
        <v>13250</v>
      </c>
      <c r="F2593" s="7" t="s">
        <v>18</v>
      </c>
      <c r="G2593" s="7" t="n">
        <f t="normal" ca="1">32-LENB(INDIRECT(ADDRESS(2593,6)))</f>
        <v>0</v>
      </c>
      <c r="H2593" s="7" t="n">
        <v>4</v>
      </c>
      <c r="I2593" s="7" t="n">
        <v>65533</v>
      </c>
      <c r="J2593" s="7" t="n">
        <v>13216</v>
      </c>
      <c r="K2593" s="7" t="s">
        <v>18</v>
      </c>
      <c r="L2593" s="7" t="n">
        <f t="normal" ca="1">32-LENB(INDIRECT(ADDRESS(2593,11)))</f>
        <v>0</v>
      </c>
      <c r="M2593" s="7" t="n">
        <v>4</v>
      </c>
      <c r="N2593" s="7" t="n">
        <v>65533</v>
      </c>
      <c r="O2593" s="7" t="n">
        <v>4337</v>
      </c>
      <c r="P2593" s="7" t="s">
        <v>18</v>
      </c>
      <c r="Q2593" s="7" t="n">
        <f t="normal" ca="1">32-LENB(INDIRECT(ADDRESS(2593,16)))</f>
        <v>0</v>
      </c>
      <c r="R2593" s="7" t="n">
        <v>4</v>
      </c>
      <c r="S2593" s="7" t="n">
        <v>65533</v>
      </c>
      <c r="T2593" s="7" t="n">
        <v>13250</v>
      </c>
      <c r="U2593" s="7" t="s">
        <v>18</v>
      </c>
      <c r="V2593" s="7" t="n">
        <f t="normal" ca="1">32-LENB(INDIRECT(ADDRESS(2593,21)))</f>
        <v>0</v>
      </c>
      <c r="W2593" s="7" t="n">
        <v>0</v>
      </c>
      <c r="X2593" s="7" t="n">
        <v>65533</v>
      </c>
      <c r="Y2593" s="7" t="n">
        <v>0</v>
      </c>
      <c r="Z2593" s="7" t="s">
        <v>18</v>
      </c>
      <c r="AA2593" s="7" t="n">
        <f t="normal" ca="1">32-LENB(INDIRECT(ADDRESS(2593,26)))</f>
        <v>0</v>
      </c>
    </row>
    <row r="2594" spans="1:27">
      <c r="A2594" t="s">
        <v>4</v>
      </c>
      <c r="B2594" s="4" t="s">
        <v>5</v>
      </c>
    </row>
    <row r="2595" spans="1:27">
      <c r="A2595" t="n">
        <v>25000</v>
      </c>
      <c r="B2595" s="5" t="n">
        <v>1</v>
      </c>
    </row>
    <row r="2596" spans="1:27" s="3" customFormat="1" customHeight="0">
      <c r="A2596" s="3" t="s">
        <v>2</v>
      </c>
      <c r="B2596" s="3" t="s">
        <v>228</v>
      </c>
    </row>
    <row r="2597" spans="1:27">
      <c r="A2597" t="s">
        <v>4</v>
      </c>
      <c r="B2597" s="4" t="s">
        <v>5</v>
      </c>
      <c r="C2597" s="4" t="s">
        <v>10</v>
      </c>
      <c r="D2597" s="4" t="s">
        <v>10</v>
      </c>
      <c r="E2597" s="4" t="s">
        <v>9</v>
      </c>
      <c r="F2597" s="4" t="s">
        <v>6</v>
      </c>
      <c r="G2597" s="4" t="s">
        <v>8</v>
      </c>
      <c r="H2597" s="4" t="s">
        <v>10</v>
      </c>
      <c r="I2597" s="4" t="s">
        <v>10</v>
      </c>
      <c r="J2597" s="4" t="s">
        <v>9</v>
      </c>
      <c r="K2597" s="4" t="s">
        <v>6</v>
      </c>
      <c r="L2597" s="4" t="s">
        <v>8</v>
      </c>
      <c r="M2597" s="4" t="s">
        <v>10</v>
      </c>
      <c r="N2597" s="4" t="s">
        <v>10</v>
      </c>
      <c r="O2597" s="4" t="s">
        <v>9</v>
      </c>
      <c r="P2597" s="4" t="s">
        <v>6</v>
      </c>
      <c r="Q2597" s="4" t="s">
        <v>8</v>
      </c>
      <c r="R2597" s="4" t="s">
        <v>10</v>
      </c>
      <c r="S2597" s="4" t="s">
        <v>10</v>
      </c>
      <c r="T2597" s="4" t="s">
        <v>9</v>
      </c>
      <c r="U2597" s="4" t="s">
        <v>6</v>
      </c>
      <c r="V2597" s="4" t="s">
        <v>8</v>
      </c>
      <c r="W2597" s="4" t="s">
        <v>10</v>
      </c>
      <c r="X2597" s="4" t="s">
        <v>10</v>
      </c>
      <c r="Y2597" s="4" t="s">
        <v>9</v>
      </c>
      <c r="Z2597" s="4" t="s">
        <v>6</v>
      </c>
      <c r="AA2597" s="4" t="s">
        <v>8</v>
      </c>
    </row>
    <row r="2598" spans="1:27">
      <c r="A2598" t="n">
        <v>25008</v>
      </c>
      <c r="B2598" s="57" t="n">
        <v>257</v>
      </c>
      <c r="C2598" s="7" t="n">
        <v>4</v>
      </c>
      <c r="D2598" s="7" t="n">
        <v>65533</v>
      </c>
      <c r="E2598" s="7" t="n">
        <v>13250</v>
      </c>
      <c r="F2598" s="7" t="s">
        <v>18</v>
      </c>
      <c r="G2598" s="7" t="n">
        <f t="normal" ca="1">32-LENB(INDIRECT(ADDRESS(2598,6)))</f>
        <v>0</v>
      </c>
      <c r="H2598" s="7" t="n">
        <v>4</v>
      </c>
      <c r="I2598" s="7" t="n">
        <v>65533</v>
      </c>
      <c r="J2598" s="7" t="n">
        <v>13216</v>
      </c>
      <c r="K2598" s="7" t="s">
        <v>18</v>
      </c>
      <c r="L2598" s="7" t="n">
        <f t="normal" ca="1">32-LENB(INDIRECT(ADDRESS(2598,11)))</f>
        <v>0</v>
      </c>
      <c r="M2598" s="7" t="n">
        <v>4</v>
      </c>
      <c r="N2598" s="7" t="n">
        <v>65533</v>
      </c>
      <c r="O2598" s="7" t="n">
        <v>4337</v>
      </c>
      <c r="P2598" s="7" t="s">
        <v>18</v>
      </c>
      <c r="Q2598" s="7" t="n">
        <f t="normal" ca="1">32-LENB(INDIRECT(ADDRESS(2598,16)))</f>
        <v>0</v>
      </c>
      <c r="R2598" s="7" t="n">
        <v>4</v>
      </c>
      <c r="S2598" s="7" t="n">
        <v>65533</v>
      </c>
      <c r="T2598" s="7" t="n">
        <v>13250</v>
      </c>
      <c r="U2598" s="7" t="s">
        <v>18</v>
      </c>
      <c r="V2598" s="7" t="n">
        <f t="normal" ca="1">32-LENB(INDIRECT(ADDRESS(2598,21)))</f>
        <v>0</v>
      </c>
      <c r="W2598" s="7" t="n">
        <v>0</v>
      </c>
      <c r="X2598" s="7" t="n">
        <v>65533</v>
      </c>
      <c r="Y2598" s="7" t="n">
        <v>0</v>
      </c>
      <c r="Z2598" s="7" t="s">
        <v>18</v>
      </c>
      <c r="AA2598" s="7" t="n">
        <f t="normal" ca="1">32-LENB(INDIRECT(ADDRESS(2598,26)))</f>
        <v>0</v>
      </c>
    </row>
    <row r="2599" spans="1:27">
      <c r="A2599" t="s">
        <v>4</v>
      </c>
      <c r="B2599" s="4" t="s">
        <v>5</v>
      </c>
    </row>
    <row r="2600" spans="1:27">
      <c r="A2600" t="n">
        <v>25208</v>
      </c>
      <c r="B2600" s="5" t="n">
        <v>1</v>
      </c>
    </row>
    <row r="2601" spans="1:27" s="3" customFormat="1" customHeight="0">
      <c r="A2601" s="3" t="s">
        <v>2</v>
      </c>
      <c r="B2601" s="3" t="s">
        <v>229</v>
      </c>
    </row>
    <row r="2602" spans="1:27">
      <c r="A2602" t="s">
        <v>4</v>
      </c>
      <c r="B2602" s="4" t="s">
        <v>5</v>
      </c>
      <c r="C2602" s="4" t="s">
        <v>10</v>
      </c>
      <c r="D2602" s="4" t="s">
        <v>10</v>
      </c>
      <c r="E2602" s="4" t="s">
        <v>9</v>
      </c>
      <c r="F2602" s="4" t="s">
        <v>6</v>
      </c>
      <c r="G2602" s="4" t="s">
        <v>8</v>
      </c>
      <c r="H2602" s="4" t="s">
        <v>10</v>
      </c>
      <c r="I2602" s="4" t="s">
        <v>10</v>
      </c>
      <c r="J2602" s="4" t="s">
        <v>9</v>
      </c>
      <c r="K2602" s="4" t="s">
        <v>6</v>
      </c>
      <c r="L2602" s="4" t="s">
        <v>8</v>
      </c>
      <c r="M2602" s="4" t="s">
        <v>10</v>
      </c>
      <c r="N2602" s="4" t="s">
        <v>10</v>
      </c>
      <c r="O2602" s="4" t="s">
        <v>9</v>
      </c>
      <c r="P2602" s="4" t="s">
        <v>6</v>
      </c>
      <c r="Q2602" s="4" t="s">
        <v>8</v>
      </c>
      <c r="R2602" s="4" t="s">
        <v>10</v>
      </c>
      <c r="S2602" s="4" t="s">
        <v>10</v>
      </c>
      <c r="T2602" s="4" t="s">
        <v>9</v>
      </c>
      <c r="U2602" s="4" t="s">
        <v>6</v>
      </c>
      <c r="V2602" s="4" t="s">
        <v>8</v>
      </c>
      <c r="W2602" s="4" t="s">
        <v>10</v>
      </c>
      <c r="X2602" s="4" t="s">
        <v>10</v>
      </c>
      <c r="Y2602" s="4" t="s">
        <v>9</v>
      </c>
      <c r="Z2602" s="4" t="s">
        <v>6</v>
      </c>
      <c r="AA2602" s="4" t="s">
        <v>8</v>
      </c>
    </row>
    <row r="2603" spans="1:27">
      <c r="A2603" t="n">
        <v>25216</v>
      </c>
      <c r="B2603" s="57" t="n">
        <v>257</v>
      </c>
      <c r="C2603" s="7" t="n">
        <v>4</v>
      </c>
      <c r="D2603" s="7" t="n">
        <v>65533</v>
      </c>
      <c r="E2603" s="7" t="n">
        <v>13250</v>
      </c>
      <c r="F2603" s="7" t="s">
        <v>18</v>
      </c>
      <c r="G2603" s="7" t="n">
        <f t="normal" ca="1">32-LENB(INDIRECT(ADDRESS(2603,6)))</f>
        <v>0</v>
      </c>
      <c r="H2603" s="7" t="n">
        <v>4</v>
      </c>
      <c r="I2603" s="7" t="n">
        <v>65533</v>
      </c>
      <c r="J2603" s="7" t="n">
        <v>13216</v>
      </c>
      <c r="K2603" s="7" t="s">
        <v>18</v>
      </c>
      <c r="L2603" s="7" t="n">
        <f t="normal" ca="1">32-LENB(INDIRECT(ADDRESS(2603,11)))</f>
        <v>0</v>
      </c>
      <c r="M2603" s="7" t="n">
        <v>4</v>
      </c>
      <c r="N2603" s="7" t="n">
        <v>65533</v>
      </c>
      <c r="O2603" s="7" t="n">
        <v>4337</v>
      </c>
      <c r="P2603" s="7" t="s">
        <v>18</v>
      </c>
      <c r="Q2603" s="7" t="n">
        <f t="normal" ca="1">32-LENB(INDIRECT(ADDRESS(2603,16)))</f>
        <v>0</v>
      </c>
      <c r="R2603" s="7" t="n">
        <v>4</v>
      </c>
      <c r="S2603" s="7" t="n">
        <v>65533</v>
      </c>
      <c r="T2603" s="7" t="n">
        <v>13250</v>
      </c>
      <c r="U2603" s="7" t="s">
        <v>18</v>
      </c>
      <c r="V2603" s="7" t="n">
        <f t="normal" ca="1">32-LENB(INDIRECT(ADDRESS(2603,21)))</f>
        <v>0</v>
      </c>
      <c r="W2603" s="7" t="n">
        <v>0</v>
      </c>
      <c r="X2603" s="7" t="n">
        <v>65533</v>
      </c>
      <c r="Y2603" s="7" t="n">
        <v>0</v>
      </c>
      <c r="Z2603" s="7" t="s">
        <v>18</v>
      </c>
      <c r="AA2603" s="7" t="n">
        <f t="normal" ca="1">32-LENB(INDIRECT(ADDRESS(2603,26)))</f>
        <v>0</v>
      </c>
    </row>
    <row r="2604" spans="1:27">
      <c r="A2604" t="s">
        <v>4</v>
      </c>
      <c r="B2604" s="4" t="s">
        <v>5</v>
      </c>
    </row>
    <row r="2605" spans="1:27">
      <c r="A2605" t="n">
        <v>25416</v>
      </c>
      <c r="B2605" s="5" t="n">
        <v>1</v>
      </c>
    </row>
    <row r="2606" spans="1:27" s="3" customFormat="1" customHeight="0">
      <c r="A2606" s="3" t="s">
        <v>2</v>
      </c>
      <c r="B2606" s="3" t="s">
        <v>230</v>
      </c>
    </row>
    <row r="2607" spans="1:27">
      <c r="A2607" t="s">
        <v>4</v>
      </c>
      <c r="B2607" s="4" t="s">
        <v>5</v>
      </c>
      <c r="C2607" s="4" t="s">
        <v>10</v>
      </c>
      <c r="D2607" s="4" t="s">
        <v>10</v>
      </c>
      <c r="E2607" s="4" t="s">
        <v>9</v>
      </c>
      <c r="F2607" s="4" t="s">
        <v>6</v>
      </c>
      <c r="G2607" s="4" t="s">
        <v>8</v>
      </c>
      <c r="H2607" s="4" t="s">
        <v>10</v>
      </c>
      <c r="I2607" s="4" t="s">
        <v>10</v>
      </c>
      <c r="J2607" s="4" t="s">
        <v>9</v>
      </c>
      <c r="K2607" s="4" t="s">
        <v>6</v>
      </c>
      <c r="L2607" s="4" t="s">
        <v>8</v>
      </c>
      <c r="M2607" s="4" t="s">
        <v>10</v>
      </c>
      <c r="N2607" s="4" t="s">
        <v>10</v>
      </c>
      <c r="O2607" s="4" t="s">
        <v>9</v>
      </c>
      <c r="P2607" s="4" t="s">
        <v>6</v>
      </c>
      <c r="Q2607" s="4" t="s">
        <v>8</v>
      </c>
      <c r="R2607" s="4" t="s">
        <v>10</v>
      </c>
      <c r="S2607" s="4" t="s">
        <v>10</v>
      </c>
      <c r="T2607" s="4" t="s">
        <v>9</v>
      </c>
      <c r="U2607" s="4" t="s">
        <v>6</v>
      </c>
      <c r="V2607" s="4" t="s">
        <v>8</v>
      </c>
      <c r="W2607" s="4" t="s">
        <v>10</v>
      </c>
      <c r="X2607" s="4" t="s">
        <v>10</v>
      </c>
      <c r="Y2607" s="4" t="s">
        <v>9</v>
      </c>
      <c r="Z2607" s="4" t="s">
        <v>6</v>
      </c>
      <c r="AA2607" s="4" t="s">
        <v>8</v>
      </c>
    </row>
    <row r="2608" spans="1:27">
      <c r="A2608" t="n">
        <v>25424</v>
      </c>
      <c r="B2608" s="57" t="n">
        <v>257</v>
      </c>
      <c r="C2608" s="7" t="n">
        <v>4</v>
      </c>
      <c r="D2608" s="7" t="n">
        <v>65533</v>
      </c>
      <c r="E2608" s="7" t="n">
        <v>13250</v>
      </c>
      <c r="F2608" s="7" t="s">
        <v>18</v>
      </c>
      <c r="G2608" s="7" t="n">
        <f t="normal" ca="1">32-LENB(INDIRECT(ADDRESS(2608,6)))</f>
        <v>0</v>
      </c>
      <c r="H2608" s="7" t="n">
        <v>4</v>
      </c>
      <c r="I2608" s="7" t="n">
        <v>65533</v>
      </c>
      <c r="J2608" s="7" t="n">
        <v>13216</v>
      </c>
      <c r="K2608" s="7" t="s">
        <v>18</v>
      </c>
      <c r="L2608" s="7" t="n">
        <f t="normal" ca="1">32-LENB(INDIRECT(ADDRESS(2608,11)))</f>
        <v>0</v>
      </c>
      <c r="M2608" s="7" t="n">
        <v>4</v>
      </c>
      <c r="N2608" s="7" t="n">
        <v>65533</v>
      </c>
      <c r="O2608" s="7" t="n">
        <v>4337</v>
      </c>
      <c r="P2608" s="7" t="s">
        <v>18</v>
      </c>
      <c r="Q2608" s="7" t="n">
        <f t="normal" ca="1">32-LENB(INDIRECT(ADDRESS(2608,16)))</f>
        <v>0</v>
      </c>
      <c r="R2608" s="7" t="n">
        <v>4</v>
      </c>
      <c r="S2608" s="7" t="n">
        <v>65533</v>
      </c>
      <c r="T2608" s="7" t="n">
        <v>13250</v>
      </c>
      <c r="U2608" s="7" t="s">
        <v>18</v>
      </c>
      <c r="V2608" s="7" t="n">
        <f t="normal" ca="1">32-LENB(INDIRECT(ADDRESS(2608,21)))</f>
        <v>0</v>
      </c>
      <c r="W2608" s="7" t="n">
        <v>0</v>
      </c>
      <c r="X2608" s="7" t="n">
        <v>65533</v>
      </c>
      <c r="Y2608" s="7" t="n">
        <v>0</v>
      </c>
      <c r="Z2608" s="7" t="s">
        <v>18</v>
      </c>
      <c r="AA2608" s="7" t="n">
        <f t="normal" ca="1">32-LENB(INDIRECT(ADDRESS(2608,26)))</f>
        <v>0</v>
      </c>
    </row>
    <row r="2609" spans="1:27">
      <c r="A2609" t="s">
        <v>4</v>
      </c>
      <c r="B2609" s="4" t="s">
        <v>5</v>
      </c>
    </row>
    <row r="2610" spans="1:27">
      <c r="A2610" t="n">
        <v>25624</v>
      </c>
      <c r="B2610" s="5" t="n">
        <v>1</v>
      </c>
    </row>
    <row r="2611" spans="1:27" s="3" customFormat="1" customHeight="0">
      <c r="A2611" s="3" t="s">
        <v>2</v>
      </c>
      <c r="B2611" s="3" t="s">
        <v>231</v>
      </c>
    </row>
    <row r="2612" spans="1:27">
      <c r="A2612" t="s">
        <v>4</v>
      </c>
      <c r="B2612" s="4" t="s">
        <v>5</v>
      </c>
      <c r="C2612" s="4" t="s">
        <v>10</v>
      </c>
      <c r="D2612" s="4" t="s">
        <v>10</v>
      </c>
      <c r="E2612" s="4" t="s">
        <v>9</v>
      </c>
      <c r="F2612" s="4" t="s">
        <v>6</v>
      </c>
      <c r="G2612" s="4" t="s">
        <v>8</v>
      </c>
      <c r="H2612" s="4" t="s">
        <v>10</v>
      </c>
      <c r="I2612" s="4" t="s">
        <v>10</v>
      </c>
      <c r="J2612" s="4" t="s">
        <v>9</v>
      </c>
      <c r="K2612" s="4" t="s">
        <v>6</v>
      </c>
      <c r="L2612" s="4" t="s">
        <v>8</v>
      </c>
      <c r="M2612" s="4" t="s">
        <v>10</v>
      </c>
      <c r="N2612" s="4" t="s">
        <v>10</v>
      </c>
      <c r="O2612" s="4" t="s">
        <v>9</v>
      </c>
      <c r="P2612" s="4" t="s">
        <v>6</v>
      </c>
      <c r="Q2612" s="4" t="s">
        <v>8</v>
      </c>
      <c r="R2612" s="4" t="s">
        <v>10</v>
      </c>
      <c r="S2612" s="4" t="s">
        <v>10</v>
      </c>
      <c r="T2612" s="4" t="s">
        <v>9</v>
      </c>
      <c r="U2612" s="4" t="s">
        <v>6</v>
      </c>
      <c r="V2612" s="4" t="s">
        <v>8</v>
      </c>
      <c r="W2612" s="4" t="s">
        <v>10</v>
      </c>
      <c r="X2612" s="4" t="s">
        <v>10</v>
      </c>
      <c r="Y2612" s="4" t="s">
        <v>9</v>
      </c>
      <c r="Z2612" s="4" t="s">
        <v>6</v>
      </c>
      <c r="AA2612" s="4" t="s">
        <v>8</v>
      </c>
    </row>
    <row r="2613" spans="1:27">
      <c r="A2613" t="n">
        <v>25632</v>
      </c>
      <c r="B2613" s="57" t="n">
        <v>257</v>
      </c>
      <c r="C2613" s="7" t="n">
        <v>4</v>
      </c>
      <c r="D2613" s="7" t="n">
        <v>65533</v>
      </c>
      <c r="E2613" s="7" t="n">
        <v>13250</v>
      </c>
      <c r="F2613" s="7" t="s">
        <v>18</v>
      </c>
      <c r="G2613" s="7" t="n">
        <f t="normal" ca="1">32-LENB(INDIRECT(ADDRESS(2613,6)))</f>
        <v>0</v>
      </c>
      <c r="H2613" s="7" t="n">
        <v>4</v>
      </c>
      <c r="I2613" s="7" t="n">
        <v>65533</v>
      </c>
      <c r="J2613" s="7" t="n">
        <v>13216</v>
      </c>
      <c r="K2613" s="7" t="s">
        <v>18</v>
      </c>
      <c r="L2613" s="7" t="n">
        <f t="normal" ca="1">32-LENB(INDIRECT(ADDRESS(2613,11)))</f>
        <v>0</v>
      </c>
      <c r="M2613" s="7" t="n">
        <v>4</v>
      </c>
      <c r="N2613" s="7" t="n">
        <v>65533</v>
      </c>
      <c r="O2613" s="7" t="n">
        <v>4337</v>
      </c>
      <c r="P2613" s="7" t="s">
        <v>18</v>
      </c>
      <c r="Q2613" s="7" t="n">
        <f t="normal" ca="1">32-LENB(INDIRECT(ADDRESS(2613,16)))</f>
        <v>0</v>
      </c>
      <c r="R2613" s="7" t="n">
        <v>4</v>
      </c>
      <c r="S2613" s="7" t="n">
        <v>65533</v>
      </c>
      <c r="T2613" s="7" t="n">
        <v>13250</v>
      </c>
      <c r="U2613" s="7" t="s">
        <v>18</v>
      </c>
      <c r="V2613" s="7" t="n">
        <f t="normal" ca="1">32-LENB(INDIRECT(ADDRESS(2613,21)))</f>
        <v>0</v>
      </c>
      <c r="W2613" s="7" t="n">
        <v>0</v>
      </c>
      <c r="X2613" s="7" t="n">
        <v>65533</v>
      </c>
      <c r="Y2613" s="7" t="n">
        <v>0</v>
      </c>
      <c r="Z2613" s="7" t="s">
        <v>18</v>
      </c>
      <c r="AA2613" s="7" t="n">
        <f t="normal" ca="1">32-LENB(INDIRECT(ADDRESS(2613,26)))</f>
        <v>0</v>
      </c>
    </row>
    <row r="2614" spans="1:27">
      <c r="A2614" t="s">
        <v>4</v>
      </c>
      <c r="B2614" s="4" t="s">
        <v>5</v>
      </c>
    </row>
    <row r="2615" spans="1:27">
      <c r="A2615" t="n">
        <v>25832</v>
      </c>
      <c r="B2615" s="5" t="n">
        <v>1</v>
      </c>
    </row>
    <row r="2616" spans="1:27" s="3" customFormat="1" customHeight="0">
      <c r="A2616" s="3" t="s">
        <v>2</v>
      </c>
      <c r="B2616" s="3" t="s">
        <v>232</v>
      </c>
    </row>
    <row r="2617" spans="1:27">
      <c r="A2617" t="s">
        <v>4</v>
      </c>
      <c r="B2617" s="4" t="s">
        <v>5</v>
      </c>
      <c r="C2617" s="4" t="s">
        <v>10</v>
      </c>
      <c r="D2617" s="4" t="s">
        <v>10</v>
      </c>
      <c r="E2617" s="4" t="s">
        <v>9</v>
      </c>
      <c r="F2617" s="4" t="s">
        <v>6</v>
      </c>
      <c r="G2617" s="4" t="s">
        <v>8</v>
      </c>
      <c r="H2617" s="4" t="s">
        <v>10</v>
      </c>
      <c r="I2617" s="4" t="s">
        <v>10</v>
      </c>
      <c r="J2617" s="4" t="s">
        <v>9</v>
      </c>
      <c r="K2617" s="4" t="s">
        <v>6</v>
      </c>
      <c r="L2617" s="4" t="s">
        <v>8</v>
      </c>
      <c r="M2617" s="4" t="s">
        <v>10</v>
      </c>
      <c r="N2617" s="4" t="s">
        <v>10</v>
      </c>
      <c r="O2617" s="4" t="s">
        <v>9</v>
      </c>
      <c r="P2617" s="4" t="s">
        <v>6</v>
      </c>
      <c r="Q2617" s="4" t="s">
        <v>8</v>
      </c>
      <c r="R2617" s="4" t="s">
        <v>10</v>
      </c>
      <c r="S2617" s="4" t="s">
        <v>10</v>
      </c>
      <c r="T2617" s="4" t="s">
        <v>9</v>
      </c>
      <c r="U2617" s="4" t="s">
        <v>6</v>
      </c>
      <c r="V2617" s="4" t="s">
        <v>8</v>
      </c>
      <c r="W2617" s="4" t="s">
        <v>10</v>
      </c>
      <c r="X2617" s="4" t="s">
        <v>10</v>
      </c>
      <c r="Y2617" s="4" t="s">
        <v>9</v>
      </c>
      <c r="Z2617" s="4" t="s">
        <v>6</v>
      </c>
      <c r="AA2617" s="4" t="s">
        <v>8</v>
      </c>
    </row>
    <row r="2618" spans="1:27">
      <c r="A2618" t="n">
        <v>25840</v>
      </c>
      <c r="B2618" s="57" t="n">
        <v>257</v>
      </c>
      <c r="C2618" s="7" t="n">
        <v>4</v>
      </c>
      <c r="D2618" s="7" t="n">
        <v>65533</v>
      </c>
      <c r="E2618" s="7" t="n">
        <v>13250</v>
      </c>
      <c r="F2618" s="7" t="s">
        <v>18</v>
      </c>
      <c r="G2618" s="7" t="n">
        <f t="normal" ca="1">32-LENB(INDIRECT(ADDRESS(2618,6)))</f>
        <v>0</v>
      </c>
      <c r="H2618" s="7" t="n">
        <v>4</v>
      </c>
      <c r="I2618" s="7" t="n">
        <v>65533</v>
      </c>
      <c r="J2618" s="7" t="n">
        <v>13216</v>
      </c>
      <c r="K2618" s="7" t="s">
        <v>18</v>
      </c>
      <c r="L2618" s="7" t="n">
        <f t="normal" ca="1">32-LENB(INDIRECT(ADDRESS(2618,11)))</f>
        <v>0</v>
      </c>
      <c r="M2618" s="7" t="n">
        <v>4</v>
      </c>
      <c r="N2618" s="7" t="n">
        <v>65533</v>
      </c>
      <c r="O2618" s="7" t="n">
        <v>4337</v>
      </c>
      <c r="P2618" s="7" t="s">
        <v>18</v>
      </c>
      <c r="Q2618" s="7" t="n">
        <f t="normal" ca="1">32-LENB(INDIRECT(ADDRESS(2618,16)))</f>
        <v>0</v>
      </c>
      <c r="R2618" s="7" t="n">
        <v>4</v>
      </c>
      <c r="S2618" s="7" t="n">
        <v>65533</v>
      </c>
      <c r="T2618" s="7" t="n">
        <v>13250</v>
      </c>
      <c r="U2618" s="7" t="s">
        <v>18</v>
      </c>
      <c r="V2618" s="7" t="n">
        <f t="normal" ca="1">32-LENB(INDIRECT(ADDRESS(2618,21)))</f>
        <v>0</v>
      </c>
      <c r="W2618" s="7" t="n">
        <v>0</v>
      </c>
      <c r="X2618" s="7" t="n">
        <v>65533</v>
      </c>
      <c r="Y2618" s="7" t="n">
        <v>0</v>
      </c>
      <c r="Z2618" s="7" t="s">
        <v>18</v>
      </c>
      <c r="AA2618" s="7" t="n">
        <f t="normal" ca="1">32-LENB(INDIRECT(ADDRESS(2618,26)))</f>
        <v>0</v>
      </c>
    </row>
    <row r="2619" spans="1:27">
      <c r="A2619" t="s">
        <v>4</v>
      </c>
      <c r="B2619" s="4" t="s">
        <v>5</v>
      </c>
    </row>
    <row r="2620" spans="1:27">
      <c r="A2620" t="n">
        <v>26040</v>
      </c>
      <c r="B2620" s="5" t="n">
        <v>1</v>
      </c>
    </row>
    <row r="2621" spans="1:27" s="3" customFormat="1" customHeight="0">
      <c r="A2621" s="3" t="s">
        <v>2</v>
      </c>
      <c r="B2621" s="3" t="s">
        <v>233</v>
      </c>
    </row>
    <row r="2622" spans="1:27">
      <c r="A2622" t="s">
        <v>4</v>
      </c>
      <c r="B2622" s="4" t="s">
        <v>5</v>
      </c>
      <c r="C2622" s="4" t="s">
        <v>10</v>
      </c>
      <c r="D2622" s="4" t="s">
        <v>10</v>
      </c>
      <c r="E2622" s="4" t="s">
        <v>9</v>
      </c>
      <c r="F2622" s="4" t="s">
        <v>6</v>
      </c>
      <c r="G2622" s="4" t="s">
        <v>8</v>
      </c>
      <c r="H2622" s="4" t="s">
        <v>10</v>
      </c>
      <c r="I2622" s="4" t="s">
        <v>10</v>
      </c>
      <c r="J2622" s="4" t="s">
        <v>9</v>
      </c>
      <c r="K2622" s="4" t="s">
        <v>6</v>
      </c>
      <c r="L2622" s="4" t="s">
        <v>8</v>
      </c>
      <c r="M2622" s="4" t="s">
        <v>10</v>
      </c>
      <c r="N2622" s="4" t="s">
        <v>10</v>
      </c>
      <c r="O2622" s="4" t="s">
        <v>9</v>
      </c>
      <c r="P2622" s="4" t="s">
        <v>6</v>
      </c>
      <c r="Q2622" s="4" t="s">
        <v>8</v>
      </c>
      <c r="R2622" s="4" t="s">
        <v>10</v>
      </c>
      <c r="S2622" s="4" t="s">
        <v>10</v>
      </c>
      <c r="T2622" s="4" t="s">
        <v>9</v>
      </c>
      <c r="U2622" s="4" t="s">
        <v>6</v>
      </c>
      <c r="V2622" s="4" t="s">
        <v>8</v>
      </c>
      <c r="W2622" s="4" t="s">
        <v>10</v>
      </c>
      <c r="X2622" s="4" t="s">
        <v>10</v>
      </c>
      <c r="Y2622" s="4" t="s">
        <v>9</v>
      </c>
      <c r="Z2622" s="4" t="s">
        <v>6</v>
      </c>
      <c r="AA2622" s="4" t="s">
        <v>8</v>
      </c>
    </row>
    <row r="2623" spans="1:27">
      <c r="A2623" t="n">
        <v>26048</v>
      </c>
      <c r="B2623" s="57" t="n">
        <v>257</v>
      </c>
      <c r="C2623" s="7" t="n">
        <v>4</v>
      </c>
      <c r="D2623" s="7" t="n">
        <v>65533</v>
      </c>
      <c r="E2623" s="7" t="n">
        <v>13250</v>
      </c>
      <c r="F2623" s="7" t="s">
        <v>18</v>
      </c>
      <c r="G2623" s="7" t="n">
        <f t="normal" ca="1">32-LENB(INDIRECT(ADDRESS(2623,6)))</f>
        <v>0</v>
      </c>
      <c r="H2623" s="7" t="n">
        <v>4</v>
      </c>
      <c r="I2623" s="7" t="n">
        <v>65533</v>
      </c>
      <c r="J2623" s="7" t="n">
        <v>13216</v>
      </c>
      <c r="K2623" s="7" t="s">
        <v>18</v>
      </c>
      <c r="L2623" s="7" t="n">
        <f t="normal" ca="1">32-LENB(INDIRECT(ADDRESS(2623,11)))</f>
        <v>0</v>
      </c>
      <c r="M2623" s="7" t="n">
        <v>4</v>
      </c>
      <c r="N2623" s="7" t="n">
        <v>65533</v>
      </c>
      <c r="O2623" s="7" t="n">
        <v>4337</v>
      </c>
      <c r="P2623" s="7" t="s">
        <v>18</v>
      </c>
      <c r="Q2623" s="7" t="n">
        <f t="normal" ca="1">32-LENB(INDIRECT(ADDRESS(2623,16)))</f>
        <v>0</v>
      </c>
      <c r="R2623" s="7" t="n">
        <v>4</v>
      </c>
      <c r="S2623" s="7" t="n">
        <v>65533</v>
      </c>
      <c r="T2623" s="7" t="n">
        <v>13250</v>
      </c>
      <c r="U2623" s="7" t="s">
        <v>18</v>
      </c>
      <c r="V2623" s="7" t="n">
        <f t="normal" ca="1">32-LENB(INDIRECT(ADDRESS(2623,21)))</f>
        <v>0</v>
      </c>
      <c r="W2623" s="7" t="n">
        <v>0</v>
      </c>
      <c r="X2623" s="7" t="n">
        <v>65533</v>
      </c>
      <c r="Y2623" s="7" t="n">
        <v>0</v>
      </c>
      <c r="Z2623" s="7" t="s">
        <v>18</v>
      </c>
      <c r="AA2623" s="7" t="n">
        <f t="normal" ca="1">32-LENB(INDIRECT(ADDRESS(2623,26)))</f>
        <v>0</v>
      </c>
    </row>
    <row r="2624" spans="1:27">
      <c r="A2624" t="s">
        <v>4</v>
      </c>
      <c r="B2624" s="4" t="s">
        <v>5</v>
      </c>
    </row>
    <row r="2625" spans="1:27">
      <c r="A2625" t="n">
        <v>26248</v>
      </c>
      <c r="B2625" s="5" t="n">
        <v>1</v>
      </c>
    </row>
    <row r="2626" spans="1:27" s="3" customFormat="1" customHeight="0">
      <c r="A2626" s="3" t="s">
        <v>2</v>
      </c>
      <c r="B2626" s="3" t="s">
        <v>234</v>
      </c>
    </row>
    <row r="2627" spans="1:27">
      <c r="A2627" t="s">
        <v>4</v>
      </c>
      <c r="B2627" s="4" t="s">
        <v>5</v>
      </c>
      <c r="C2627" s="4" t="s">
        <v>10</v>
      </c>
      <c r="D2627" s="4" t="s">
        <v>10</v>
      </c>
      <c r="E2627" s="4" t="s">
        <v>9</v>
      </c>
      <c r="F2627" s="4" t="s">
        <v>6</v>
      </c>
      <c r="G2627" s="4" t="s">
        <v>8</v>
      </c>
      <c r="H2627" s="4" t="s">
        <v>10</v>
      </c>
      <c r="I2627" s="4" t="s">
        <v>10</v>
      </c>
      <c r="J2627" s="4" t="s">
        <v>9</v>
      </c>
      <c r="K2627" s="4" t="s">
        <v>6</v>
      </c>
      <c r="L2627" s="4" t="s">
        <v>8</v>
      </c>
      <c r="M2627" s="4" t="s">
        <v>10</v>
      </c>
      <c r="N2627" s="4" t="s">
        <v>10</v>
      </c>
      <c r="O2627" s="4" t="s">
        <v>9</v>
      </c>
      <c r="P2627" s="4" t="s">
        <v>6</v>
      </c>
      <c r="Q2627" s="4" t="s">
        <v>8</v>
      </c>
      <c r="R2627" s="4" t="s">
        <v>10</v>
      </c>
      <c r="S2627" s="4" t="s">
        <v>10</v>
      </c>
      <c r="T2627" s="4" t="s">
        <v>9</v>
      </c>
      <c r="U2627" s="4" t="s">
        <v>6</v>
      </c>
      <c r="V2627" s="4" t="s">
        <v>8</v>
      </c>
      <c r="W2627" s="4" t="s">
        <v>10</v>
      </c>
      <c r="X2627" s="4" t="s">
        <v>10</v>
      </c>
      <c r="Y2627" s="4" t="s">
        <v>9</v>
      </c>
      <c r="Z2627" s="4" t="s">
        <v>6</v>
      </c>
      <c r="AA2627" s="4" t="s">
        <v>8</v>
      </c>
    </row>
    <row r="2628" spans="1:27">
      <c r="A2628" t="n">
        <v>26256</v>
      </c>
      <c r="B2628" s="57" t="n">
        <v>257</v>
      </c>
      <c r="C2628" s="7" t="n">
        <v>4</v>
      </c>
      <c r="D2628" s="7" t="n">
        <v>65533</v>
      </c>
      <c r="E2628" s="7" t="n">
        <v>13250</v>
      </c>
      <c r="F2628" s="7" t="s">
        <v>18</v>
      </c>
      <c r="G2628" s="7" t="n">
        <f t="normal" ca="1">32-LENB(INDIRECT(ADDRESS(2628,6)))</f>
        <v>0</v>
      </c>
      <c r="H2628" s="7" t="n">
        <v>4</v>
      </c>
      <c r="I2628" s="7" t="n">
        <v>65533</v>
      </c>
      <c r="J2628" s="7" t="n">
        <v>13216</v>
      </c>
      <c r="K2628" s="7" t="s">
        <v>18</v>
      </c>
      <c r="L2628" s="7" t="n">
        <f t="normal" ca="1">32-LENB(INDIRECT(ADDRESS(2628,11)))</f>
        <v>0</v>
      </c>
      <c r="M2628" s="7" t="n">
        <v>4</v>
      </c>
      <c r="N2628" s="7" t="n">
        <v>65533</v>
      </c>
      <c r="O2628" s="7" t="n">
        <v>4337</v>
      </c>
      <c r="P2628" s="7" t="s">
        <v>18</v>
      </c>
      <c r="Q2628" s="7" t="n">
        <f t="normal" ca="1">32-LENB(INDIRECT(ADDRESS(2628,16)))</f>
        <v>0</v>
      </c>
      <c r="R2628" s="7" t="n">
        <v>4</v>
      </c>
      <c r="S2628" s="7" t="n">
        <v>65533</v>
      </c>
      <c r="T2628" s="7" t="n">
        <v>13250</v>
      </c>
      <c r="U2628" s="7" t="s">
        <v>18</v>
      </c>
      <c r="V2628" s="7" t="n">
        <f t="normal" ca="1">32-LENB(INDIRECT(ADDRESS(2628,21)))</f>
        <v>0</v>
      </c>
      <c r="W2628" s="7" t="n">
        <v>0</v>
      </c>
      <c r="X2628" s="7" t="n">
        <v>65533</v>
      </c>
      <c r="Y2628" s="7" t="n">
        <v>0</v>
      </c>
      <c r="Z2628" s="7" t="s">
        <v>18</v>
      </c>
      <c r="AA2628" s="7" t="n">
        <f t="normal" ca="1">32-LENB(INDIRECT(ADDRESS(2628,26)))</f>
        <v>0</v>
      </c>
    </row>
    <row r="2629" spans="1:27">
      <c r="A2629" t="s">
        <v>4</v>
      </c>
      <c r="B2629" s="4" t="s">
        <v>5</v>
      </c>
    </row>
    <row r="2630" spans="1:27">
      <c r="A2630" t="n">
        <v>26456</v>
      </c>
      <c r="B2630" s="5" t="n">
        <v>1</v>
      </c>
    </row>
    <row r="2631" spans="1:27" s="3" customFormat="1" customHeight="0">
      <c r="A2631" s="3" t="s">
        <v>2</v>
      </c>
      <c r="B2631" s="3" t="s">
        <v>235</v>
      </c>
    </row>
    <row r="2632" spans="1:27">
      <c r="A2632" t="s">
        <v>4</v>
      </c>
      <c r="B2632" s="4" t="s">
        <v>5</v>
      </c>
      <c r="C2632" s="4" t="s">
        <v>10</v>
      </c>
      <c r="D2632" s="4" t="s">
        <v>10</v>
      </c>
      <c r="E2632" s="4" t="s">
        <v>9</v>
      </c>
      <c r="F2632" s="4" t="s">
        <v>6</v>
      </c>
      <c r="G2632" s="4" t="s">
        <v>8</v>
      </c>
      <c r="H2632" s="4" t="s">
        <v>10</v>
      </c>
      <c r="I2632" s="4" t="s">
        <v>10</v>
      </c>
      <c r="J2632" s="4" t="s">
        <v>9</v>
      </c>
      <c r="K2632" s="4" t="s">
        <v>6</v>
      </c>
      <c r="L2632" s="4" t="s">
        <v>8</v>
      </c>
      <c r="M2632" s="4" t="s">
        <v>10</v>
      </c>
      <c r="N2632" s="4" t="s">
        <v>10</v>
      </c>
      <c r="O2632" s="4" t="s">
        <v>9</v>
      </c>
      <c r="P2632" s="4" t="s">
        <v>6</v>
      </c>
      <c r="Q2632" s="4" t="s">
        <v>8</v>
      </c>
      <c r="R2632" s="4" t="s">
        <v>10</v>
      </c>
      <c r="S2632" s="4" t="s">
        <v>10</v>
      </c>
      <c r="T2632" s="4" t="s">
        <v>9</v>
      </c>
      <c r="U2632" s="4" t="s">
        <v>6</v>
      </c>
      <c r="V2632" s="4" t="s">
        <v>8</v>
      </c>
      <c r="W2632" s="4" t="s">
        <v>10</v>
      </c>
      <c r="X2632" s="4" t="s">
        <v>10</v>
      </c>
      <c r="Y2632" s="4" t="s">
        <v>9</v>
      </c>
      <c r="Z2632" s="4" t="s">
        <v>6</v>
      </c>
      <c r="AA2632" s="4" t="s">
        <v>8</v>
      </c>
    </row>
    <row r="2633" spans="1:27">
      <c r="A2633" t="n">
        <v>26464</v>
      </c>
      <c r="B2633" s="57" t="n">
        <v>257</v>
      </c>
      <c r="C2633" s="7" t="n">
        <v>4</v>
      </c>
      <c r="D2633" s="7" t="n">
        <v>65533</v>
      </c>
      <c r="E2633" s="7" t="n">
        <v>13250</v>
      </c>
      <c r="F2633" s="7" t="s">
        <v>18</v>
      </c>
      <c r="G2633" s="7" t="n">
        <f t="normal" ca="1">32-LENB(INDIRECT(ADDRESS(2633,6)))</f>
        <v>0</v>
      </c>
      <c r="H2633" s="7" t="n">
        <v>4</v>
      </c>
      <c r="I2633" s="7" t="n">
        <v>65533</v>
      </c>
      <c r="J2633" s="7" t="n">
        <v>13216</v>
      </c>
      <c r="K2633" s="7" t="s">
        <v>18</v>
      </c>
      <c r="L2633" s="7" t="n">
        <f t="normal" ca="1">32-LENB(INDIRECT(ADDRESS(2633,11)))</f>
        <v>0</v>
      </c>
      <c r="M2633" s="7" t="n">
        <v>4</v>
      </c>
      <c r="N2633" s="7" t="n">
        <v>65533</v>
      </c>
      <c r="O2633" s="7" t="n">
        <v>4337</v>
      </c>
      <c r="P2633" s="7" t="s">
        <v>18</v>
      </c>
      <c r="Q2633" s="7" t="n">
        <f t="normal" ca="1">32-LENB(INDIRECT(ADDRESS(2633,16)))</f>
        <v>0</v>
      </c>
      <c r="R2633" s="7" t="n">
        <v>4</v>
      </c>
      <c r="S2633" s="7" t="n">
        <v>65533</v>
      </c>
      <c r="T2633" s="7" t="n">
        <v>13250</v>
      </c>
      <c r="U2633" s="7" t="s">
        <v>18</v>
      </c>
      <c r="V2633" s="7" t="n">
        <f t="normal" ca="1">32-LENB(INDIRECT(ADDRESS(2633,21)))</f>
        <v>0</v>
      </c>
      <c r="W2633" s="7" t="n">
        <v>0</v>
      </c>
      <c r="X2633" s="7" t="n">
        <v>65533</v>
      </c>
      <c r="Y2633" s="7" t="n">
        <v>0</v>
      </c>
      <c r="Z2633" s="7" t="s">
        <v>18</v>
      </c>
      <c r="AA2633" s="7" t="n">
        <f t="normal" ca="1">32-LENB(INDIRECT(ADDRESS(2633,26)))</f>
        <v>0</v>
      </c>
    </row>
    <row r="2634" spans="1:27">
      <c r="A2634" t="s">
        <v>4</v>
      </c>
      <c r="B2634" s="4" t="s">
        <v>5</v>
      </c>
    </row>
    <row r="2635" spans="1:27">
      <c r="A2635" t="n">
        <v>26664</v>
      </c>
      <c r="B2635" s="5" t="n">
        <v>1</v>
      </c>
    </row>
    <row r="2636" spans="1:27" s="3" customFormat="1" customHeight="0">
      <c r="A2636" s="3" t="s">
        <v>2</v>
      </c>
      <c r="B2636" s="3" t="s">
        <v>236</v>
      </c>
    </row>
    <row r="2637" spans="1:27">
      <c r="A2637" t="s">
        <v>4</v>
      </c>
      <c r="B2637" s="4" t="s">
        <v>5</v>
      </c>
      <c r="C2637" s="4" t="s">
        <v>10</v>
      </c>
      <c r="D2637" s="4" t="s">
        <v>10</v>
      </c>
      <c r="E2637" s="4" t="s">
        <v>9</v>
      </c>
      <c r="F2637" s="4" t="s">
        <v>6</v>
      </c>
      <c r="G2637" s="4" t="s">
        <v>8</v>
      </c>
      <c r="H2637" s="4" t="s">
        <v>10</v>
      </c>
      <c r="I2637" s="4" t="s">
        <v>10</v>
      </c>
      <c r="J2637" s="4" t="s">
        <v>9</v>
      </c>
      <c r="K2637" s="4" t="s">
        <v>6</v>
      </c>
      <c r="L2637" s="4" t="s">
        <v>8</v>
      </c>
      <c r="M2637" s="4" t="s">
        <v>10</v>
      </c>
      <c r="N2637" s="4" t="s">
        <v>10</v>
      </c>
      <c r="O2637" s="4" t="s">
        <v>9</v>
      </c>
      <c r="P2637" s="4" t="s">
        <v>6</v>
      </c>
      <c r="Q2637" s="4" t="s">
        <v>8</v>
      </c>
      <c r="R2637" s="4" t="s">
        <v>10</v>
      </c>
      <c r="S2637" s="4" t="s">
        <v>10</v>
      </c>
      <c r="T2637" s="4" t="s">
        <v>9</v>
      </c>
      <c r="U2637" s="4" t="s">
        <v>6</v>
      </c>
      <c r="V2637" s="4" t="s">
        <v>8</v>
      </c>
      <c r="W2637" s="4" t="s">
        <v>10</v>
      </c>
      <c r="X2637" s="4" t="s">
        <v>10</v>
      </c>
      <c r="Y2637" s="4" t="s">
        <v>9</v>
      </c>
      <c r="Z2637" s="4" t="s">
        <v>6</v>
      </c>
      <c r="AA2637" s="4" t="s">
        <v>8</v>
      </c>
    </row>
    <row r="2638" spans="1:27">
      <c r="A2638" t="n">
        <v>26672</v>
      </c>
      <c r="B2638" s="57" t="n">
        <v>257</v>
      </c>
      <c r="C2638" s="7" t="n">
        <v>4</v>
      </c>
      <c r="D2638" s="7" t="n">
        <v>65533</v>
      </c>
      <c r="E2638" s="7" t="n">
        <v>13250</v>
      </c>
      <c r="F2638" s="7" t="s">
        <v>18</v>
      </c>
      <c r="G2638" s="7" t="n">
        <f t="normal" ca="1">32-LENB(INDIRECT(ADDRESS(2638,6)))</f>
        <v>0</v>
      </c>
      <c r="H2638" s="7" t="n">
        <v>4</v>
      </c>
      <c r="I2638" s="7" t="n">
        <v>65533</v>
      </c>
      <c r="J2638" s="7" t="n">
        <v>13216</v>
      </c>
      <c r="K2638" s="7" t="s">
        <v>18</v>
      </c>
      <c r="L2638" s="7" t="n">
        <f t="normal" ca="1">32-LENB(INDIRECT(ADDRESS(2638,11)))</f>
        <v>0</v>
      </c>
      <c r="M2638" s="7" t="n">
        <v>4</v>
      </c>
      <c r="N2638" s="7" t="n">
        <v>65533</v>
      </c>
      <c r="O2638" s="7" t="n">
        <v>4337</v>
      </c>
      <c r="P2638" s="7" t="s">
        <v>18</v>
      </c>
      <c r="Q2638" s="7" t="n">
        <f t="normal" ca="1">32-LENB(INDIRECT(ADDRESS(2638,16)))</f>
        <v>0</v>
      </c>
      <c r="R2638" s="7" t="n">
        <v>4</v>
      </c>
      <c r="S2638" s="7" t="n">
        <v>65533</v>
      </c>
      <c r="T2638" s="7" t="n">
        <v>13250</v>
      </c>
      <c r="U2638" s="7" t="s">
        <v>18</v>
      </c>
      <c r="V2638" s="7" t="n">
        <f t="normal" ca="1">32-LENB(INDIRECT(ADDRESS(2638,21)))</f>
        <v>0</v>
      </c>
      <c r="W2638" s="7" t="n">
        <v>0</v>
      </c>
      <c r="X2638" s="7" t="n">
        <v>65533</v>
      </c>
      <c r="Y2638" s="7" t="n">
        <v>0</v>
      </c>
      <c r="Z2638" s="7" t="s">
        <v>18</v>
      </c>
      <c r="AA2638" s="7" t="n">
        <f t="normal" ca="1">32-LENB(INDIRECT(ADDRESS(2638,26)))</f>
        <v>0</v>
      </c>
    </row>
    <row r="2639" spans="1:27">
      <c r="A2639" t="s">
        <v>4</v>
      </c>
      <c r="B2639" s="4" t="s">
        <v>5</v>
      </c>
    </row>
    <row r="2640" spans="1:27">
      <c r="A2640" t="n">
        <v>26872</v>
      </c>
      <c r="B2640" s="5" t="n">
        <v>1</v>
      </c>
    </row>
    <row r="2641" spans="1:27" s="3" customFormat="1" customHeight="0">
      <c r="A2641" s="3" t="s">
        <v>2</v>
      </c>
      <c r="B2641" s="3" t="s">
        <v>237</v>
      </c>
    </row>
    <row r="2642" spans="1:27">
      <c r="A2642" t="s">
        <v>4</v>
      </c>
      <c r="B2642" s="4" t="s">
        <v>5</v>
      </c>
      <c r="C2642" s="4" t="s">
        <v>10</v>
      </c>
      <c r="D2642" s="4" t="s">
        <v>10</v>
      </c>
      <c r="E2642" s="4" t="s">
        <v>9</v>
      </c>
      <c r="F2642" s="4" t="s">
        <v>6</v>
      </c>
      <c r="G2642" s="4" t="s">
        <v>8</v>
      </c>
      <c r="H2642" s="4" t="s">
        <v>10</v>
      </c>
      <c r="I2642" s="4" t="s">
        <v>10</v>
      </c>
      <c r="J2642" s="4" t="s">
        <v>9</v>
      </c>
      <c r="K2642" s="4" t="s">
        <v>6</v>
      </c>
      <c r="L2642" s="4" t="s">
        <v>8</v>
      </c>
      <c r="M2642" s="4" t="s">
        <v>10</v>
      </c>
      <c r="N2642" s="4" t="s">
        <v>10</v>
      </c>
      <c r="O2642" s="4" t="s">
        <v>9</v>
      </c>
      <c r="P2642" s="4" t="s">
        <v>6</v>
      </c>
      <c r="Q2642" s="4" t="s">
        <v>8</v>
      </c>
      <c r="R2642" s="4" t="s">
        <v>10</v>
      </c>
      <c r="S2642" s="4" t="s">
        <v>10</v>
      </c>
      <c r="T2642" s="4" t="s">
        <v>9</v>
      </c>
      <c r="U2642" s="4" t="s">
        <v>6</v>
      </c>
      <c r="V2642" s="4" t="s">
        <v>8</v>
      </c>
      <c r="W2642" s="4" t="s">
        <v>10</v>
      </c>
      <c r="X2642" s="4" t="s">
        <v>10</v>
      </c>
      <c r="Y2642" s="4" t="s">
        <v>9</v>
      </c>
      <c r="Z2642" s="4" t="s">
        <v>6</v>
      </c>
      <c r="AA2642" s="4" t="s">
        <v>8</v>
      </c>
      <c r="AB2642" s="4" t="s">
        <v>10</v>
      </c>
      <c r="AC2642" s="4" t="s">
        <v>10</v>
      </c>
      <c r="AD2642" s="4" t="s">
        <v>9</v>
      </c>
      <c r="AE2642" s="4" t="s">
        <v>6</v>
      </c>
      <c r="AF2642" s="4" t="s">
        <v>8</v>
      </c>
      <c r="AG2642" s="4" t="s">
        <v>10</v>
      </c>
      <c r="AH2642" s="4" t="s">
        <v>10</v>
      </c>
      <c r="AI2642" s="4" t="s">
        <v>9</v>
      </c>
      <c r="AJ2642" s="4" t="s">
        <v>6</v>
      </c>
      <c r="AK2642" s="4" t="s">
        <v>8</v>
      </c>
      <c r="AL2642" s="4" t="s">
        <v>10</v>
      </c>
      <c r="AM2642" s="4" t="s">
        <v>10</v>
      </c>
      <c r="AN2642" s="4" t="s">
        <v>9</v>
      </c>
      <c r="AO2642" s="4" t="s">
        <v>6</v>
      </c>
      <c r="AP2642" s="4" t="s">
        <v>8</v>
      </c>
      <c r="AQ2642" s="4" t="s">
        <v>10</v>
      </c>
      <c r="AR2642" s="4" t="s">
        <v>10</v>
      </c>
      <c r="AS2642" s="4" t="s">
        <v>9</v>
      </c>
      <c r="AT2642" s="4" t="s">
        <v>6</v>
      </c>
      <c r="AU2642" s="4" t="s">
        <v>8</v>
      </c>
      <c r="AV2642" s="4" t="s">
        <v>10</v>
      </c>
      <c r="AW2642" s="4" t="s">
        <v>10</v>
      </c>
      <c r="AX2642" s="4" t="s">
        <v>9</v>
      </c>
      <c r="AY2642" s="4" t="s">
        <v>6</v>
      </c>
      <c r="AZ2642" s="4" t="s">
        <v>8</v>
      </c>
      <c r="BA2642" s="4" t="s">
        <v>10</v>
      </c>
      <c r="BB2642" s="4" t="s">
        <v>10</v>
      </c>
      <c r="BC2642" s="4" t="s">
        <v>9</v>
      </c>
      <c r="BD2642" s="4" t="s">
        <v>6</v>
      </c>
      <c r="BE2642" s="4" t="s">
        <v>8</v>
      </c>
      <c r="BF2642" s="4" t="s">
        <v>10</v>
      </c>
      <c r="BG2642" s="4" t="s">
        <v>10</v>
      </c>
      <c r="BH2642" s="4" t="s">
        <v>9</v>
      </c>
      <c r="BI2642" s="4" t="s">
        <v>6</v>
      </c>
      <c r="BJ2642" s="4" t="s">
        <v>8</v>
      </c>
      <c r="BK2642" s="4" t="s">
        <v>10</v>
      </c>
      <c r="BL2642" s="4" t="s">
        <v>10</v>
      </c>
      <c r="BM2642" s="4" t="s">
        <v>9</v>
      </c>
      <c r="BN2642" s="4" t="s">
        <v>6</v>
      </c>
      <c r="BO2642" s="4" t="s">
        <v>8</v>
      </c>
      <c r="BP2642" s="4" t="s">
        <v>10</v>
      </c>
      <c r="BQ2642" s="4" t="s">
        <v>10</v>
      </c>
      <c r="BR2642" s="4" t="s">
        <v>9</v>
      </c>
      <c r="BS2642" s="4" t="s">
        <v>6</v>
      </c>
      <c r="BT2642" s="4" t="s">
        <v>8</v>
      </c>
      <c r="BU2642" s="4" t="s">
        <v>10</v>
      </c>
      <c r="BV2642" s="4" t="s">
        <v>10</v>
      </c>
      <c r="BW2642" s="4" t="s">
        <v>9</v>
      </c>
      <c r="BX2642" s="4" t="s">
        <v>6</v>
      </c>
      <c r="BY2642" s="4" t="s">
        <v>8</v>
      </c>
    </row>
    <row r="2643" spans="1:27">
      <c r="A2643" t="n">
        <v>26880</v>
      </c>
      <c r="B2643" s="57" t="n">
        <v>257</v>
      </c>
      <c r="C2643" s="7" t="n">
        <v>4</v>
      </c>
      <c r="D2643" s="7" t="n">
        <v>65533</v>
      </c>
      <c r="E2643" s="7" t="n">
        <v>4559</v>
      </c>
      <c r="F2643" s="7" t="s">
        <v>18</v>
      </c>
      <c r="G2643" s="7" t="n">
        <f t="normal" ca="1">32-LENB(INDIRECT(ADDRESS(2643,6)))</f>
        <v>0</v>
      </c>
      <c r="H2643" s="7" t="n">
        <v>4</v>
      </c>
      <c r="I2643" s="7" t="n">
        <v>65533</v>
      </c>
      <c r="J2643" s="7" t="n">
        <v>4559</v>
      </c>
      <c r="K2643" s="7" t="s">
        <v>18</v>
      </c>
      <c r="L2643" s="7" t="n">
        <f t="normal" ca="1">32-LENB(INDIRECT(ADDRESS(2643,11)))</f>
        <v>0</v>
      </c>
      <c r="M2643" s="7" t="n">
        <v>4</v>
      </c>
      <c r="N2643" s="7" t="n">
        <v>65533</v>
      </c>
      <c r="O2643" s="7" t="n">
        <v>4559</v>
      </c>
      <c r="P2643" s="7" t="s">
        <v>18</v>
      </c>
      <c r="Q2643" s="7" t="n">
        <f t="normal" ca="1">32-LENB(INDIRECT(ADDRESS(2643,16)))</f>
        <v>0</v>
      </c>
      <c r="R2643" s="7" t="n">
        <v>4</v>
      </c>
      <c r="S2643" s="7" t="n">
        <v>65533</v>
      </c>
      <c r="T2643" s="7" t="n">
        <v>4559</v>
      </c>
      <c r="U2643" s="7" t="s">
        <v>18</v>
      </c>
      <c r="V2643" s="7" t="n">
        <f t="normal" ca="1">32-LENB(INDIRECT(ADDRESS(2643,21)))</f>
        <v>0</v>
      </c>
      <c r="W2643" s="7" t="n">
        <v>4</v>
      </c>
      <c r="X2643" s="7" t="n">
        <v>65533</v>
      </c>
      <c r="Y2643" s="7" t="n">
        <v>4559</v>
      </c>
      <c r="Z2643" s="7" t="s">
        <v>18</v>
      </c>
      <c r="AA2643" s="7" t="n">
        <f t="normal" ca="1">32-LENB(INDIRECT(ADDRESS(2643,26)))</f>
        <v>0</v>
      </c>
      <c r="AB2643" s="7" t="n">
        <v>4</v>
      </c>
      <c r="AC2643" s="7" t="n">
        <v>65533</v>
      </c>
      <c r="AD2643" s="7" t="n">
        <v>4559</v>
      </c>
      <c r="AE2643" s="7" t="s">
        <v>18</v>
      </c>
      <c r="AF2643" s="7" t="n">
        <f t="normal" ca="1">32-LENB(INDIRECT(ADDRESS(2643,31)))</f>
        <v>0</v>
      </c>
      <c r="AG2643" s="7" t="n">
        <v>4</v>
      </c>
      <c r="AH2643" s="7" t="n">
        <v>65533</v>
      </c>
      <c r="AI2643" s="7" t="n">
        <v>4559</v>
      </c>
      <c r="AJ2643" s="7" t="s">
        <v>18</v>
      </c>
      <c r="AK2643" s="7" t="n">
        <f t="normal" ca="1">32-LENB(INDIRECT(ADDRESS(2643,36)))</f>
        <v>0</v>
      </c>
      <c r="AL2643" s="7" t="n">
        <v>4</v>
      </c>
      <c r="AM2643" s="7" t="n">
        <v>65533</v>
      </c>
      <c r="AN2643" s="7" t="n">
        <v>4559</v>
      </c>
      <c r="AO2643" s="7" t="s">
        <v>18</v>
      </c>
      <c r="AP2643" s="7" t="n">
        <f t="normal" ca="1">32-LENB(INDIRECT(ADDRESS(2643,41)))</f>
        <v>0</v>
      </c>
      <c r="AQ2643" s="7" t="n">
        <v>4</v>
      </c>
      <c r="AR2643" s="7" t="n">
        <v>65533</v>
      </c>
      <c r="AS2643" s="7" t="n">
        <v>4559</v>
      </c>
      <c r="AT2643" s="7" t="s">
        <v>18</v>
      </c>
      <c r="AU2643" s="7" t="n">
        <f t="normal" ca="1">32-LENB(INDIRECT(ADDRESS(2643,46)))</f>
        <v>0</v>
      </c>
      <c r="AV2643" s="7" t="n">
        <v>4</v>
      </c>
      <c r="AW2643" s="7" t="n">
        <v>65533</v>
      </c>
      <c r="AX2643" s="7" t="n">
        <v>4559</v>
      </c>
      <c r="AY2643" s="7" t="s">
        <v>18</v>
      </c>
      <c r="AZ2643" s="7" t="n">
        <f t="normal" ca="1">32-LENB(INDIRECT(ADDRESS(2643,51)))</f>
        <v>0</v>
      </c>
      <c r="BA2643" s="7" t="n">
        <v>4</v>
      </c>
      <c r="BB2643" s="7" t="n">
        <v>65533</v>
      </c>
      <c r="BC2643" s="7" t="n">
        <v>4559</v>
      </c>
      <c r="BD2643" s="7" t="s">
        <v>18</v>
      </c>
      <c r="BE2643" s="7" t="n">
        <f t="normal" ca="1">32-LENB(INDIRECT(ADDRESS(2643,56)))</f>
        <v>0</v>
      </c>
      <c r="BF2643" s="7" t="n">
        <v>4</v>
      </c>
      <c r="BG2643" s="7" t="n">
        <v>65533</v>
      </c>
      <c r="BH2643" s="7" t="n">
        <v>4559</v>
      </c>
      <c r="BI2643" s="7" t="s">
        <v>18</v>
      </c>
      <c r="BJ2643" s="7" t="n">
        <f t="normal" ca="1">32-LENB(INDIRECT(ADDRESS(2643,61)))</f>
        <v>0</v>
      </c>
      <c r="BK2643" s="7" t="n">
        <v>4</v>
      </c>
      <c r="BL2643" s="7" t="n">
        <v>65533</v>
      </c>
      <c r="BM2643" s="7" t="n">
        <v>4559</v>
      </c>
      <c r="BN2643" s="7" t="s">
        <v>18</v>
      </c>
      <c r="BO2643" s="7" t="n">
        <f t="normal" ca="1">32-LENB(INDIRECT(ADDRESS(2643,66)))</f>
        <v>0</v>
      </c>
      <c r="BP2643" s="7" t="n">
        <v>4</v>
      </c>
      <c r="BQ2643" s="7" t="n">
        <v>65533</v>
      </c>
      <c r="BR2643" s="7" t="n">
        <v>4559</v>
      </c>
      <c r="BS2643" s="7" t="s">
        <v>18</v>
      </c>
      <c r="BT2643" s="7" t="n">
        <f t="normal" ca="1">32-LENB(INDIRECT(ADDRESS(2643,71)))</f>
        <v>0</v>
      </c>
      <c r="BU2643" s="7" t="n">
        <v>0</v>
      </c>
      <c r="BV2643" s="7" t="n">
        <v>65533</v>
      </c>
      <c r="BW2643" s="7" t="n">
        <v>0</v>
      </c>
      <c r="BX2643" s="7" t="s">
        <v>18</v>
      </c>
      <c r="BY2643" s="7" t="n">
        <f t="normal" ca="1">32-LENB(INDIRECT(ADDRESS(2643,76)))</f>
        <v>0</v>
      </c>
    </row>
    <row r="2644" spans="1:27">
      <c r="A2644" t="s">
        <v>4</v>
      </c>
      <c r="B2644" s="4" t="s">
        <v>5</v>
      </c>
    </row>
    <row r="2645" spans="1:27">
      <c r="A2645" t="n">
        <v>27480</v>
      </c>
      <c r="B2645" s="5" t="n">
        <v>1</v>
      </c>
    </row>
    <row r="2646" spans="1:27" s="3" customFormat="1" customHeight="0">
      <c r="A2646" s="3" t="s">
        <v>2</v>
      </c>
      <c r="B2646" s="3" t="s">
        <v>238</v>
      </c>
    </row>
    <row r="2647" spans="1:27">
      <c r="A2647" t="s">
        <v>4</v>
      </c>
      <c r="B2647" s="4" t="s">
        <v>5</v>
      </c>
      <c r="C2647" s="4" t="s">
        <v>10</v>
      </c>
      <c r="D2647" s="4" t="s">
        <v>10</v>
      </c>
      <c r="E2647" s="4" t="s">
        <v>9</v>
      </c>
      <c r="F2647" s="4" t="s">
        <v>6</v>
      </c>
      <c r="G2647" s="4" t="s">
        <v>8</v>
      </c>
      <c r="H2647" s="4" t="s">
        <v>10</v>
      </c>
      <c r="I2647" s="4" t="s">
        <v>10</v>
      </c>
      <c r="J2647" s="4" t="s">
        <v>9</v>
      </c>
      <c r="K2647" s="4" t="s">
        <v>6</v>
      </c>
      <c r="L2647" s="4" t="s">
        <v>8</v>
      </c>
      <c r="M2647" s="4" t="s">
        <v>10</v>
      </c>
      <c r="N2647" s="4" t="s">
        <v>10</v>
      </c>
      <c r="O2647" s="4" t="s">
        <v>9</v>
      </c>
      <c r="P2647" s="4" t="s">
        <v>6</v>
      </c>
      <c r="Q2647" s="4" t="s">
        <v>8</v>
      </c>
      <c r="R2647" s="4" t="s">
        <v>10</v>
      </c>
      <c r="S2647" s="4" t="s">
        <v>10</v>
      </c>
      <c r="T2647" s="4" t="s">
        <v>9</v>
      </c>
      <c r="U2647" s="4" t="s">
        <v>6</v>
      </c>
      <c r="V2647" s="4" t="s">
        <v>8</v>
      </c>
      <c r="W2647" s="4" t="s">
        <v>10</v>
      </c>
      <c r="X2647" s="4" t="s">
        <v>10</v>
      </c>
      <c r="Y2647" s="4" t="s">
        <v>9</v>
      </c>
      <c r="Z2647" s="4" t="s">
        <v>6</v>
      </c>
      <c r="AA2647" s="4" t="s">
        <v>8</v>
      </c>
      <c r="AB2647" s="4" t="s">
        <v>10</v>
      </c>
      <c r="AC2647" s="4" t="s">
        <v>10</v>
      </c>
      <c r="AD2647" s="4" t="s">
        <v>9</v>
      </c>
      <c r="AE2647" s="4" t="s">
        <v>6</v>
      </c>
      <c r="AF2647" s="4" t="s">
        <v>8</v>
      </c>
      <c r="AG2647" s="4" t="s">
        <v>10</v>
      </c>
      <c r="AH2647" s="4" t="s">
        <v>10</v>
      </c>
      <c r="AI2647" s="4" t="s">
        <v>9</v>
      </c>
      <c r="AJ2647" s="4" t="s">
        <v>6</v>
      </c>
      <c r="AK2647" s="4" t="s">
        <v>8</v>
      </c>
      <c r="AL2647" s="4" t="s">
        <v>10</v>
      </c>
      <c r="AM2647" s="4" t="s">
        <v>10</v>
      </c>
      <c r="AN2647" s="4" t="s">
        <v>9</v>
      </c>
      <c r="AO2647" s="4" t="s">
        <v>6</v>
      </c>
      <c r="AP2647" s="4" t="s">
        <v>8</v>
      </c>
      <c r="AQ2647" s="4" t="s">
        <v>10</v>
      </c>
      <c r="AR2647" s="4" t="s">
        <v>10</v>
      </c>
      <c r="AS2647" s="4" t="s">
        <v>9</v>
      </c>
      <c r="AT2647" s="4" t="s">
        <v>6</v>
      </c>
      <c r="AU2647" s="4" t="s">
        <v>8</v>
      </c>
      <c r="AV2647" s="4" t="s">
        <v>10</v>
      </c>
      <c r="AW2647" s="4" t="s">
        <v>10</v>
      </c>
      <c r="AX2647" s="4" t="s">
        <v>9</v>
      </c>
      <c r="AY2647" s="4" t="s">
        <v>6</v>
      </c>
      <c r="AZ2647" s="4" t="s">
        <v>8</v>
      </c>
      <c r="BA2647" s="4" t="s">
        <v>10</v>
      </c>
      <c r="BB2647" s="4" t="s">
        <v>10</v>
      </c>
      <c r="BC2647" s="4" t="s">
        <v>9</v>
      </c>
      <c r="BD2647" s="4" t="s">
        <v>6</v>
      </c>
      <c r="BE2647" s="4" t="s">
        <v>8</v>
      </c>
      <c r="BF2647" s="4" t="s">
        <v>10</v>
      </c>
      <c r="BG2647" s="4" t="s">
        <v>10</v>
      </c>
      <c r="BH2647" s="4" t="s">
        <v>9</v>
      </c>
      <c r="BI2647" s="4" t="s">
        <v>6</v>
      </c>
      <c r="BJ2647" s="4" t="s">
        <v>8</v>
      </c>
      <c r="BK2647" s="4" t="s">
        <v>10</v>
      </c>
      <c r="BL2647" s="4" t="s">
        <v>10</v>
      </c>
      <c r="BM2647" s="4" t="s">
        <v>9</v>
      </c>
      <c r="BN2647" s="4" t="s">
        <v>6</v>
      </c>
      <c r="BO2647" s="4" t="s">
        <v>8</v>
      </c>
      <c r="BP2647" s="4" t="s">
        <v>10</v>
      </c>
      <c r="BQ2647" s="4" t="s">
        <v>10</v>
      </c>
      <c r="BR2647" s="4" t="s">
        <v>9</v>
      </c>
      <c r="BS2647" s="4" t="s">
        <v>6</v>
      </c>
      <c r="BT2647" s="4" t="s">
        <v>8</v>
      </c>
      <c r="BU2647" s="4" t="s">
        <v>10</v>
      </c>
      <c r="BV2647" s="4" t="s">
        <v>10</v>
      </c>
      <c r="BW2647" s="4" t="s">
        <v>9</v>
      </c>
      <c r="BX2647" s="4" t="s">
        <v>6</v>
      </c>
      <c r="BY2647" s="4" t="s">
        <v>8</v>
      </c>
    </row>
    <row r="2648" spans="1:27">
      <c r="A2648" t="n">
        <v>27488</v>
      </c>
      <c r="B2648" s="57" t="n">
        <v>257</v>
      </c>
      <c r="C2648" s="7" t="n">
        <v>4</v>
      </c>
      <c r="D2648" s="7" t="n">
        <v>65533</v>
      </c>
      <c r="E2648" s="7" t="n">
        <v>4559</v>
      </c>
      <c r="F2648" s="7" t="s">
        <v>18</v>
      </c>
      <c r="G2648" s="7" t="n">
        <f t="normal" ca="1">32-LENB(INDIRECT(ADDRESS(2648,6)))</f>
        <v>0</v>
      </c>
      <c r="H2648" s="7" t="n">
        <v>4</v>
      </c>
      <c r="I2648" s="7" t="n">
        <v>65533</v>
      </c>
      <c r="J2648" s="7" t="n">
        <v>4559</v>
      </c>
      <c r="K2648" s="7" t="s">
        <v>18</v>
      </c>
      <c r="L2648" s="7" t="n">
        <f t="normal" ca="1">32-LENB(INDIRECT(ADDRESS(2648,11)))</f>
        <v>0</v>
      </c>
      <c r="M2648" s="7" t="n">
        <v>4</v>
      </c>
      <c r="N2648" s="7" t="n">
        <v>65533</v>
      </c>
      <c r="O2648" s="7" t="n">
        <v>4559</v>
      </c>
      <c r="P2648" s="7" t="s">
        <v>18</v>
      </c>
      <c r="Q2648" s="7" t="n">
        <f t="normal" ca="1">32-LENB(INDIRECT(ADDRESS(2648,16)))</f>
        <v>0</v>
      </c>
      <c r="R2648" s="7" t="n">
        <v>4</v>
      </c>
      <c r="S2648" s="7" t="n">
        <v>65533</v>
      </c>
      <c r="T2648" s="7" t="n">
        <v>4559</v>
      </c>
      <c r="U2648" s="7" t="s">
        <v>18</v>
      </c>
      <c r="V2648" s="7" t="n">
        <f t="normal" ca="1">32-LENB(INDIRECT(ADDRESS(2648,21)))</f>
        <v>0</v>
      </c>
      <c r="W2648" s="7" t="n">
        <v>4</v>
      </c>
      <c r="X2648" s="7" t="n">
        <v>65533</v>
      </c>
      <c r="Y2648" s="7" t="n">
        <v>4559</v>
      </c>
      <c r="Z2648" s="7" t="s">
        <v>18</v>
      </c>
      <c r="AA2648" s="7" t="n">
        <f t="normal" ca="1">32-LENB(INDIRECT(ADDRESS(2648,26)))</f>
        <v>0</v>
      </c>
      <c r="AB2648" s="7" t="n">
        <v>4</v>
      </c>
      <c r="AC2648" s="7" t="n">
        <v>65533</v>
      </c>
      <c r="AD2648" s="7" t="n">
        <v>4559</v>
      </c>
      <c r="AE2648" s="7" t="s">
        <v>18</v>
      </c>
      <c r="AF2648" s="7" t="n">
        <f t="normal" ca="1">32-LENB(INDIRECT(ADDRESS(2648,31)))</f>
        <v>0</v>
      </c>
      <c r="AG2648" s="7" t="n">
        <v>4</v>
      </c>
      <c r="AH2648" s="7" t="n">
        <v>65533</v>
      </c>
      <c r="AI2648" s="7" t="n">
        <v>4559</v>
      </c>
      <c r="AJ2648" s="7" t="s">
        <v>18</v>
      </c>
      <c r="AK2648" s="7" t="n">
        <f t="normal" ca="1">32-LENB(INDIRECT(ADDRESS(2648,36)))</f>
        <v>0</v>
      </c>
      <c r="AL2648" s="7" t="n">
        <v>4</v>
      </c>
      <c r="AM2648" s="7" t="n">
        <v>65533</v>
      </c>
      <c r="AN2648" s="7" t="n">
        <v>4559</v>
      </c>
      <c r="AO2648" s="7" t="s">
        <v>18</v>
      </c>
      <c r="AP2648" s="7" t="n">
        <f t="normal" ca="1">32-LENB(INDIRECT(ADDRESS(2648,41)))</f>
        <v>0</v>
      </c>
      <c r="AQ2648" s="7" t="n">
        <v>4</v>
      </c>
      <c r="AR2648" s="7" t="n">
        <v>65533</v>
      </c>
      <c r="AS2648" s="7" t="n">
        <v>4559</v>
      </c>
      <c r="AT2648" s="7" t="s">
        <v>18</v>
      </c>
      <c r="AU2648" s="7" t="n">
        <f t="normal" ca="1">32-LENB(INDIRECT(ADDRESS(2648,46)))</f>
        <v>0</v>
      </c>
      <c r="AV2648" s="7" t="n">
        <v>4</v>
      </c>
      <c r="AW2648" s="7" t="n">
        <v>65533</v>
      </c>
      <c r="AX2648" s="7" t="n">
        <v>4559</v>
      </c>
      <c r="AY2648" s="7" t="s">
        <v>18</v>
      </c>
      <c r="AZ2648" s="7" t="n">
        <f t="normal" ca="1">32-LENB(INDIRECT(ADDRESS(2648,51)))</f>
        <v>0</v>
      </c>
      <c r="BA2648" s="7" t="n">
        <v>4</v>
      </c>
      <c r="BB2648" s="7" t="n">
        <v>65533</v>
      </c>
      <c r="BC2648" s="7" t="n">
        <v>4559</v>
      </c>
      <c r="BD2648" s="7" t="s">
        <v>18</v>
      </c>
      <c r="BE2648" s="7" t="n">
        <f t="normal" ca="1">32-LENB(INDIRECT(ADDRESS(2648,56)))</f>
        <v>0</v>
      </c>
      <c r="BF2648" s="7" t="n">
        <v>4</v>
      </c>
      <c r="BG2648" s="7" t="n">
        <v>65533</v>
      </c>
      <c r="BH2648" s="7" t="n">
        <v>4559</v>
      </c>
      <c r="BI2648" s="7" t="s">
        <v>18</v>
      </c>
      <c r="BJ2648" s="7" t="n">
        <f t="normal" ca="1">32-LENB(INDIRECT(ADDRESS(2648,61)))</f>
        <v>0</v>
      </c>
      <c r="BK2648" s="7" t="n">
        <v>4</v>
      </c>
      <c r="BL2648" s="7" t="n">
        <v>65533</v>
      </c>
      <c r="BM2648" s="7" t="n">
        <v>4559</v>
      </c>
      <c r="BN2648" s="7" t="s">
        <v>18</v>
      </c>
      <c r="BO2648" s="7" t="n">
        <f t="normal" ca="1">32-LENB(INDIRECT(ADDRESS(2648,66)))</f>
        <v>0</v>
      </c>
      <c r="BP2648" s="7" t="n">
        <v>4</v>
      </c>
      <c r="BQ2648" s="7" t="n">
        <v>65533</v>
      </c>
      <c r="BR2648" s="7" t="n">
        <v>4559</v>
      </c>
      <c r="BS2648" s="7" t="s">
        <v>18</v>
      </c>
      <c r="BT2648" s="7" t="n">
        <f t="normal" ca="1">32-LENB(INDIRECT(ADDRESS(2648,71)))</f>
        <v>0</v>
      </c>
      <c r="BU2648" s="7" t="n">
        <v>0</v>
      </c>
      <c r="BV2648" s="7" t="n">
        <v>65533</v>
      </c>
      <c r="BW2648" s="7" t="n">
        <v>0</v>
      </c>
      <c r="BX2648" s="7" t="s">
        <v>18</v>
      </c>
      <c r="BY2648" s="7" t="n">
        <f t="normal" ca="1">32-LENB(INDIRECT(ADDRESS(2648,76)))</f>
        <v>0</v>
      </c>
    </row>
    <row r="2649" spans="1:27">
      <c r="A2649" t="s">
        <v>4</v>
      </c>
      <c r="B2649" s="4" t="s">
        <v>5</v>
      </c>
    </row>
    <row r="2650" spans="1:27">
      <c r="A2650" t="n">
        <v>28088</v>
      </c>
      <c r="B2650" s="5" t="n">
        <v>1</v>
      </c>
    </row>
    <row r="2651" spans="1:27" s="3" customFormat="1" customHeight="0">
      <c r="A2651" s="3" t="s">
        <v>2</v>
      </c>
      <c r="B2651" s="3" t="s">
        <v>239</v>
      </c>
    </row>
    <row r="2652" spans="1:27">
      <c r="A2652" t="s">
        <v>4</v>
      </c>
      <c r="B2652" s="4" t="s">
        <v>5</v>
      </c>
      <c r="C2652" s="4" t="s">
        <v>10</v>
      </c>
      <c r="D2652" s="4" t="s">
        <v>10</v>
      </c>
      <c r="E2652" s="4" t="s">
        <v>9</v>
      </c>
      <c r="F2652" s="4" t="s">
        <v>6</v>
      </c>
      <c r="G2652" s="4" t="s">
        <v>8</v>
      </c>
      <c r="H2652" s="4" t="s">
        <v>10</v>
      </c>
      <c r="I2652" s="4" t="s">
        <v>10</v>
      </c>
      <c r="J2652" s="4" t="s">
        <v>9</v>
      </c>
      <c r="K2652" s="4" t="s">
        <v>6</v>
      </c>
      <c r="L2652" s="4" t="s">
        <v>8</v>
      </c>
      <c r="M2652" s="4" t="s">
        <v>10</v>
      </c>
      <c r="N2652" s="4" t="s">
        <v>10</v>
      </c>
      <c r="O2652" s="4" t="s">
        <v>9</v>
      </c>
      <c r="P2652" s="4" t="s">
        <v>6</v>
      </c>
      <c r="Q2652" s="4" t="s">
        <v>8</v>
      </c>
    </row>
    <row r="2653" spans="1:27">
      <c r="A2653" t="n">
        <v>28096</v>
      </c>
      <c r="B2653" s="57" t="n">
        <v>257</v>
      </c>
      <c r="C2653" s="7" t="n">
        <v>3</v>
      </c>
      <c r="D2653" s="7" t="n">
        <v>65533</v>
      </c>
      <c r="E2653" s="7" t="n">
        <v>0</v>
      </c>
      <c r="F2653" s="7" t="s">
        <v>202</v>
      </c>
      <c r="G2653" s="7" t="n">
        <f t="normal" ca="1">32-LENB(INDIRECT(ADDRESS(2653,6)))</f>
        <v>0</v>
      </c>
      <c r="H2653" s="7" t="n">
        <v>3</v>
      </c>
      <c r="I2653" s="7" t="n">
        <v>65533</v>
      </c>
      <c r="J2653" s="7" t="n">
        <v>0</v>
      </c>
      <c r="K2653" s="7" t="s">
        <v>203</v>
      </c>
      <c r="L2653" s="7" t="n">
        <f t="normal" ca="1">32-LENB(INDIRECT(ADDRESS(2653,11)))</f>
        <v>0</v>
      </c>
      <c r="M2653" s="7" t="n">
        <v>0</v>
      </c>
      <c r="N2653" s="7" t="n">
        <v>65533</v>
      </c>
      <c r="O2653" s="7" t="n">
        <v>0</v>
      </c>
      <c r="P2653" s="7" t="s">
        <v>18</v>
      </c>
      <c r="Q2653" s="7" t="n">
        <f t="normal" ca="1">32-LENB(INDIRECT(ADDRESS(2653,16)))</f>
        <v>0</v>
      </c>
    </row>
    <row r="2654" spans="1:27">
      <c r="A2654" t="s">
        <v>4</v>
      </c>
      <c r="B2654" s="4" t="s">
        <v>5</v>
      </c>
    </row>
    <row r="2655" spans="1:27">
      <c r="A2655" t="n">
        <v>28216</v>
      </c>
      <c r="B2655" s="5" t="n">
        <v>1</v>
      </c>
    </row>
    <row r="2656" spans="1:27" s="3" customFormat="1" customHeight="0">
      <c r="A2656" s="3" t="s">
        <v>2</v>
      </c>
      <c r="B2656" s="3" t="s">
        <v>240</v>
      </c>
    </row>
    <row r="2657" spans="1:12">
      <c r="A2657" t="s">
        <v>4</v>
      </c>
      <c r="B2657" s="4" t="s">
        <v>5</v>
      </c>
      <c r="C2657" s="4" t="s">
        <v>10</v>
      </c>
      <c r="D2657" s="4" t="s">
        <v>10</v>
      </c>
      <c r="E2657" s="4" t="s">
        <v>9</v>
      </c>
      <c r="F2657" s="4" t="s">
        <v>6</v>
      </c>
      <c r="G2657" s="4" t="s">
        <v>8</v>
      </c>
      <c r="H2657" s="4" t="s">
        <v>10</v>
      </c>
      <c r="I2657" s="4" t="s">
        <v>10</v>
      </c>
      <c r="J2657" s="4" t="s">
        <v>9</v>
      </c>
      <c r="K2657" s="4" t="s">
        <v>6</v>
      </c>
      <c r="L2657" s="4" t="s">
        <v>8</v>
      </c>
    </row>
    <row r="2658" spans="1:12">
      <c r="A2658" t="n">
        <v>28224</v>
      </c>
      <c r="B2658" s="57" t="n">
        <v>257</v>
      </c>
      <c r="C2658" s="7" t="n">
        <v>3</v>
      </c>
      <c r="D2658" s="7" t="n">
        <v>65533</v>
      </c>
      <c r="E2658" s="7" t="n">
        <v>0</v>
      </c>
      <c r="F2658" s="7" t="s">
        <v>211</v>
      </c>
      <c r="G2658" s="7" t="n">
        <f t="normal" ca="1">32-LENB(INDIRECT(ADDRESS(2658,6)))</f>
        <v>0</v>
      </c>
      <c r="H2658" s="7" t="n">
        <v>0</v>
      </c>
      <c r="I2658" s="7" t="n">
        <v>65533</v>
      </c>
      <c r="J2658" s="7" t="n">
        <v>0</v>
      </c>
      <c r="K2658" s="7" t="s">
        <v>18</v>
      </c>
      <c r="L2658" s="7" t="n">
        <f t="normal" ca="1">32-LENB(INDIRECT(ADDRESS(2658,11)))</f>
        <v>0</v>
      </c>
    </row>
    <row r="2659" spans="1:12">
      <c r="A2659" t="s">
        <v>4</v>
      </c>
      <c r="B2659" s="4" t="s">
        <v>5</v>
      </c>
    </row>
    <row r="2660" spans="1:12">
      <c r="A2660" t="n">
        <v>28304</v>
      </c>
      <c r="B2660" s="5" t="n">
        <v>1</v>
      </c>
    </row>
    <row r="2661" spans="1:12" s="3" customFormat="1" customHeight="0">
      <c r="A2661" s="3" t="s">
        <v>2</v>
      </c>
      <c r="B2661" s="3" t="s">
        <v>241</v>
      </c>
    </row>
    <row r="2662" spans="1:12">
      <c r="A2662" t="s">
        <v>4</v>
      </c>
      <c r="B2662" s="4" t="s">
        <v>5</v>
      </c>
      <c r="C2662" s="4" t="s">
        <v>10</v>
      </c>
      <c r="D2662" s="4" t="s">
        <v>10</v>
      </c>
      <c r="E2662" s="4" t="s">
        <v>9</v>
      </c>
      <c r="F2662" s="4" t="s">
        <v>6</v>
      </c>
      <c r="G2662" s="4" t="s">
        <v>8</v>
      </c>
      <c r="H2662" s="4" t="s">
        <v>10</v>
      </c>
      <c r="I2662" s="4" t="s">
        <v>10</v>
      </c>
      <c r="J2662" s="4" t="s">
        <v>9</v>
      </c>
      <c r="K2662" s="4" t="s">
        <v>6</v>
      </c>
      <c r="L2662" s="4" t="s">
        <v>8</v>
      </c>
    </row>
    <row r="2663" spans="1:12">
      <c r="A2663" t="n">
        <v>28320</v>
      </c>
      <c r="B2663" s="57" t="n">
        <v>257</v>
      </c>
      <c r="C2663" s="7" t="n">
        <v>4</v>
      </c>
      <c r="D2663" s="7" t="n">
        <v>65533</v>
      </c>
      <c r="E2663" s="7" t="n">
        <v>12105</v>
      </c>
      <c r="F2663" s="7" t="s">
        <v>18</v>
      </c>
      <c r="G2663" s="7" t="n">
        <f t="normal" ca="1">32-LENB(INDIRECT(ADDRESS(2663,6)))</f>
        <v>0</v>
      </c>
      <c r="H2663" s="7" t="n">
        <v>0</v>
      </c>
      <c r="I2663" s="7" t="n">
        <v>65533</v>
      </c>
      <c r="J2663" s="7" t="n">
        <v>0</v>
      </c>
      <c r="K2663" s="7" t="s">
        <v>18</v>
      </c>
      <c r="L2663" s="7" t="n">
        <f t="normal" ca="1">32-LENB(INDIRECT(ADDRESS(2663,11)))</f>
        <v>0</v>
      </c>
    </row>
    <row r="2664" spans="1:12">
      <c r="A2664" t="s">
        <v>4</v>
      </c>
      <c r="B2664" s="4" t="s">
        <v>5</v>
      </c>
    </row>
    <row r="2665" spans="1:12">
      <c r="A2665" t="n">
        <v>28400</v>
      </c>
      <c r="B266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2025-09-06T21:46:31</dcterms:created>
  <dcterms:modified xsi:type="dcterms:W3CDTF">2025-09-06T21:46:31</dcterms:modified>
</cp:coreProperties>
</file>