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E8FF73"/>
      </patternFill>
    </fill>
    <fill>
      <patternFill patternType="solid">
        <fgColor rgb="FFFFBE73"/>
      </patternFill>
    </fill>
    <fill>
      <patternFill patternType="solid">
        <fgColor rgb="FF73FF94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91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98FF73"/>
      </patternFill>
    </fill>
    <fill>
      <patternFill patternType="solid">
        <fgColor rgb="FFF6FF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DC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F373"/>
      </patternFill>
    </fill>
    <fill>
      <patternFill patternType="solid">
        <fgColor rgb="FFF1FF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EF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7CFF73"/>
      </patternFill>
    </fill>
    <fill>
      <patternFill patternType="solid">
        <fgColor rgb="FFFFB073"/>
      </patternFill>
    </fill>
    <fill>
      <patternFill patternType="solid">
        <fgColor rgb="FFA2FF73"/>
      </patternFill>
    </fill>
    <fill>
      <patternFill patternType="solid">
        <fgColor rgb="FFFDFF73"/>
      </patternFill>
    </fill>
    <fill>
      <patternFill patternType="solid">
        <fgColor rgb="FFFFF173"/>
      </patternFill>
    </fill>
    <fill>
      <patternFill patternType="solid">
        <fgColor rgb="FFD7FF73"/>
      </patternFill>
    </fill>
    <fill>
      <patternFill patternType="solid">
        <fgColor rgb="FFBBFF73"/>
      </patternFill>
    </fill>
    <fill>
      <patternFill patternType="solid">
        <fgColor rgb="FFFFFF73"/>
      </patternFill>
    </fill>
    <fill>
      <patternFill patternType="solid">
        <fgColor rgb="FFFFEF73"/>
      </patternFill>
    </fill>
    <fill>
      <patternFill patternType="solid">
        <fgColor rgb="FFFFEC73"/>
      </patternFill>
    </fill>
    <fill>
      <patternFill patternType="solid">
        <fgColor rgb="FFFFE573"/>
      </patternFill>
    </fill>
    <fill>
      <patternFill patternType="solid">
        <fgColor rgb="FF73FF78"/>
      </patternFill>
    </fill>
    <fill>
      <patternFill patternType="solid">
        <fgColor rgb="FFFFB773"/>
      </patternFill>
    </fill>
    <fill>
      <patternFill patternType="solid">
        <fgColor rgb="FFD5FF73"/>
      </patternFill>
    </fill>
    <fill>
      <patternFill patternType="solid">
        <fgColor rgb="FFC7FF73"/>
      </patternFill>
    </fill>
    <fill>
      <patternFill patternType="solid">
        <fgColor rgb="FFECFF73"/>
      </patternFill>
    </fill>
    <fill>
      <patternFill patternType="solid">
        <fgColor rgb="FFD0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0" xfId="0" applyFill="1" applyAlignment="1">
      <alignment horizontal="center" vertical="center" wrapText="1"/>
    </xf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<sst xmlns="http://schemas.openxmlformats.org/spreadsheetml/2006/main" count="15501" uniqueCount="323">
  <si>
    <t>CS2</t>
  </si>
  <si>
    <t>m4021</t>
  </si>
  <si>
    <t>FUNCTION</t>
  </si>
  <si>
    <t/>
  </si>
  <si>
    <t>Location</t>
  </si>
  <si>
    <t>OP Code</t>
  </si>
  <si>
    <t>string</t>
  </si>
  <si>
    <t>bm4021</t>
  </si>
  <si>
    <t>fill</t>
  </si>
  <si>
    <t>int</t>
  </si>
  <si>
    <t>short</t>
  </si>
  <si>
    <t>mon227_c01</t>
  </si>
  <si>
    <t/>
  </si>
  <si>
    <t>byte</t>
  </si>
  <si>
    <t>bytearray</t>
  </si>
  <si>
    <t>mon157_c00</t>
  </si>
  <si>
    <t>mon212</t>
  </si>
  <si>
    <t>mon000_c00</t>
  </si>
  <si>
    <t>mon102_c00</t>
  </si>
  <si>
    <t>mon212_c00</t>
  </si>
  <si>
    <t>PreInit</t>
  </si>
  <si>
    <t>FC_Change_MapColor</t>
  </si>
  <si>
    <t>pointer</t>
  </si>
  <si>
    <t>Start</t>
  </si>
  <si>
    <t>End</t>
  </si>
  <si>
    <t>Init</t>
  </si>
  <si>
    <t>event/ev2sk002.eff</t>
  </si>
  <si>
    <t>event/ev2wa010.eff</t>
  </si>
  <si>
    <t>float</t>
  </si>
  <si>
    <t>tbox00</t>
  </si>
  <si>
    <t>tbox01</t>
  </si>
  <si>
    <t>LP_mbox00</t>
  </si>
  <si>
    <t>tbox02</t>
  </si>
  <si>
    <t>EV_AVoice_Treasure01</t>
  </si>
  <si>
    <t>EV_AVoice_Treasure02</t>
  </si>
  <si>
    <t>kbox00</t>
  </si>
  <si>
    <t>LP_kbox00</t>
  </si>
  <si>
    <t>breakobj01</t>
  </si>
  <si>
    <t>LP_dropItem</t>
  </si>
  <si>
    <t>breakobj02</t>
  </si>
  <si>
    <t>breakobj03</t>
  </si>
  <si>
    <t>breakobj04</t>
  </si>
  <si>
    <t>breakobj05</t>
  </si>
  <si>
    <t>breakobj06</t>
  </si>
  <si>
    <t>breakobj07</t>
  </si>
  <si>
    <t>healobject00</t>
  </si>
  <si>
    <t>LP_healobject</t>
  </si>
  <si>
    <t>Init_Replay</t>
  </si>
  <si>
    <t>Init_Replay</t>
  </si>
  <si>
    <t>switch00</t>
  </si>
  <si>
    <t>on_c</t>
  </si>
  <si>
    <t>switch01</t>
  </si>
  <si>
    <t>event00</t>
  </si>
  <si>
    <t>up_c</t>
  </si>
  <si>
    <t>__mmp__</t>
  </si>
  <si>
    <t>up</t>
  </si>
  <si>
    <t>down</t>
  </si>
  <si>
    <t>wait</t>
  </si>
  <si>
    <t>goal</t>
  </si>
  <si>
    <t>door02</t>
  </si>
  <si>
    <t>open1_c</t>
  </si>
  <si>
    <t>LP_DOOR_TO_2ND</t>
  </si>
  <si>
    <t>Reinit</t>
  </si>
  <si>
    <t>LP_mbox00_Get</t>
  </si>
  <si>
    <t>LP_kbox00_Get</t>
  </si>
  <si>
    <t>SB_01_VISIT_SUIREIKUTSU</t>
  </si>
  <si>
    <t>WP_WarpOut</t>
  </si>
  <si>
    <t>LP_DOOR_TO_2ND</t>
  </si>
  <si>
    <t>dialog</t>
  </si>
  <si>
    <t>The door is sealed shut.</t>
  </si>
  <si>
    <t>LP_kbox00</t>
  </si>
  <si>
    <t>A spiritual presence is emanating from the chest.
Combatants: Laura, Emma
Monster Level: L71</t>
  </si>
  <si>
    <t>Open the Trial Chest?</t>
  </si>
  <si>
    <t>Yes</t>
  </si>
  <si>
    <t>No</t>
  </si>
  <si>
    <t>open</t>
  </si>
  <si>
    <t>FC_Party_Face_Reset2</t>
  </si>
  <si>
    <t>FC_MapJumpState</t>
  </si>
  <si>
    <t>FC_MapJumpState2</t>
  </si>
  <si>
    <t>Did you hear Vita Clotilde was accused of impersonating
a radio show host? Yup: charged with a Misty-meanor.</t>
  </si>
  <si>
    <t>LP_kbox00_Get</t>
  </si>
  <si>
    <t>open_c</t>
  </si>
  <si>
    <t>Overcame the trial!</t>
  </si>
  <si>
    <t>Laura and Emma can now use Overdrive
when linked with one another.</t>
  </si>
  <si>
    <t>Laura and Emma can now use Overdrive II
when linked with one another.</t>
  </si>
  <si>
    <t>Laura and Emma's bond strengthened!</t>
  </si>
  <si>
    <t>HP and EP were fully restored!</t>
  </si>
  <si>
    <t>LP_mbox00</t>
  </si>
  <si>
    <t>LP_mbox00_Get</t>
  </si>
  <si>
    <t xml:space="preserve">Obtained </t>
  </si>
  <si>
    <t>.</t>
  </si>
  <si>
    <t>LP_switch00</t>
  </si>
  <si>
    <t>off</t>
  </si>
  <si>
    <t>on</t>
  </si>
  <si>
    <t>LP_switch01</t>
  </si>
  <si>
    <t>LP_healobject</t>
  </si>
  <si>
    <t>EV_healobject</t>
  </si>
  <si>
    <t>LP_warpobj00</t>
  </si>
  <si>
    <t>event/ev2wa011.eff</t>
  </si>
  <si>
    <t>event/ev2wa012.eff</t>
  </si>
  <si>
    <t>Warp to [Aqua Shrine - Entrance]</t>
  </si>
  <si>
    <t>Warp to [Aqua Shrine - Depths]</t>
  </si>
  <si>
    <t>Cancel</t>
  </si>
  <si>
    <t>m4020</t>
  </si>
  <si>
    <t>m4021</t>
  </si>
  <si>
    <t>m4022</t>
  </si>
  <si>
    <t>WP_WarpOut</t>
  </si>
  <si>
    <t>event/ev2wa013.eff</t>
  </si>
  <si>
    <t>EV_01_62_00</t>
  </si>
  <si>
    <t>AniFieldAttack</t>
  </si>
  <si>
    <t>AniWait</t>
  </si>
  <si>
    <t>FC_Start_Party</t>
  </si>
  <si>
    <t>event/ev2gk009.eff</t>
  </si>
  <si>
    <t>C_NPC052</t>
  </si>
  <si>
    <t>Celine</t>
  </si>
  <si>
    <t>C_MON227_C01</t>
  </si>
  <si>
    <t>Monster A</t>
  </si>
  <si>
    <t>mon227</t>
  </si>
  <si>
    <t>Monster B</t>
  </si>
  <si>
    <t>Monster C</t>
  </si>
  <si>
    <t>FC_chr_entry</t>
  </si>
  <si>
    <t>ET_01_62_00_AniEvKincho</t>
  </si>
  <si>
    <t>NODE_CENTER</t>
  </si>
  <si>
    <t>AniEv3010</t>
  </si>
  <si>
    <t>ET_01_62_00_AniEvKincho</t>
  </si>
  <si>
    <t>2[autoE2]</t>
  </si>
  <si>
    <t>0[autoM0]</t>
  </si>
  <si>
    <t>#b</t>
  </si>
  <si>
    <t>0</t>
  </si>
  <si>
    <t>EV_01_62_01</t>
  </si>
  <si>
    <t>I_VIS005</t>
  </si>
  <si>
    <t>I_VIS006</t>
  </si>
  <si>
    <t>I_VIS007</t>
  </si>
  <si>
    <t>I_SVIS048</t>
  </si>
  <si>
    <t>C_NPC900</t>
  </si>
  <si>
    <t>Dummy</t>
  </si>
  <si>
    <t>AniEvOdoroki</t>
  </si>
  <si>
    <t>AniEvUdegumi</t>
  </si>
  <si>
    <t>AniEvUdegumiF</t>
  </si>
  <si>
    <t>AniEvRyoteMae</t>
  </si>
  <si>
    <t>AniEvAttachEquip</t>
  </si>
  <si>
    <t>SubAttackEndEV</t>
  </si>
  <si>
    <t>#E_2#M_9</t>
  </si>
  <si>
    <t>#2KWe did it!</t>
  </si>
  <si>
    <t>#E[1]#M_0</t>
  </si>
  <si>
    <t>#2KWhew... They were certainly formidable.</t>
  </si>
  <si>
    <t>0[autoE0]</t>
  </si>
  <si>
    <t>#E_2#M_0</t>
  </si>
  <si>
    <t>#4K#FFrom what I can gather, they were trying
to protect this door.</t>
  </si>
  <si>
    <t>FC_look_dir_Yes</t>
  </si>
  <si>
    <t>#E[3]#M_A</t>
  </si>
  <si>
    <t>#3K#FYeah. It was like that when we visited
one of the other shrines, too.</t>
  </si>
  <si>
    <t>#E_2#M_A</t>
  </si>
  <si>
    <t>#3K#FThe door itself looks similar to the one
we found in the old schoolhouse, don't
you think?</t>
  </si>
  <si>
    <t>#E_0#M_0</t>
  </si>
  <si>
    <t>#4KYou wouldn't know anything about that,
would you, Emma?</t>
  </si>
  <si>
    <t>FC_look_dir_No</t>
  </si>
  <si>
    <t>#E[9]#M_A</t>
  </si>
  <si>
    <t>#K#FI'm sorry, I'm afraid I don't.</t>
  </si>
  <si>
    <t>#E_8#M_A</t>
  </si>
  <si>
    <t>#2K#FWhat about you, Celine?</t>
  </si>
  <si>
    <t>#E_I#M_0</t>
  </si>
  <si>
    <t>#2P...Who knows?</t>
  </si>
  <si>
    <t>#E[A]#M_0</t>
  </si>
  <si>
    <t>#K#0T(She totally does.)</t>
  </si>
  <si>
    <t>#E[A]#M_A</t>
  </si>
  <si>
    <t>#K#0T(Boo... She totally knows what's up.)</t>
  </si>
  <si>
    <t>#E[9]#M_0</t>
  </si>
  <si>
    <t>#K#0T(Oh, Celine. You may be a talking cat,
but you are still a cat.)</t>
  </si>
  <si>
    <t>#K#0T(It would be nice if she could be
a little more cooperative...)</t>
  </si>
  <si>
    <t>#E_8#M_0</t>
  </si>
  <si>
    <t>#K#0T(Well, I'm sure she wouldn't keep it
secret to do us any harm, at least.)</t>
  </si>
  <si>
    <t>#E[1]#M_A(Maybe it's just her way of saying
not to worry about it for now?)</t>
  </si>
  <si>
    <t>#E_8#M_9</t>
  </si>
  <si>
    <t>#E[1]#M_A(I expect it simply means the answer
doesn't really matter right now.)</t>
  </si>
  <si>
    <t>#K#0T(Oh, I'm sure she's not being secretive
to hurt us.)</t>
  </si>
  <si>
    <t>#E[1]#M_0(It's likely her way of saying that we
shouldn't concern ourselves with it at
the present time.)</t>
  </si>
  <si>
    <t>#K#0T(That does sound like Celine...)</t>
  </si>
  <si>
    <t>#E_E#M_A</t>
  </si>
  <si>
    <t>#K#0T(I'm sorry she's behaving this way...
I'll see if I can get anything out of her
later.)</t>
  </si>
  <si>
    <t>#K#0T(Thanks.)</t>
  </si>
  <si>
    <t>ET_01_62_01_TurnToREAN</t>
  </si>
  <si>
    <t>#KEither way, this seems to be as far
as we can go right now.</t>
  </si>
  <si>
    <t>#E[1]#M_0We might as well turn around and
head back outs--</t>
  </si>
  <si>
    <t>C</t>
  </si>
  <si>
    <t>#E[C]#M[0]</t>
  </si>
  <si>
    <t>#K...!</t>
  </si>
  <si>
    <t>B</t>
  </si>
  <si>
    <t>Young Man</t>
  </si>
  <si>
    <t>#0T#8C#800W#8CYou're that girl!</t>
  </si>
  <si>
    <t>#8C#8CIt's dangerous here! Hurry and flee!</t>
  </si>
  <si>
    <t>Girl</t>
  </si>
  <si>
    <t>#0T#8C#800W#8CHeehee... Your Highness.</t>
  </si>
  <si>
    <t>#8C#8CPerhaps you should take a closer look
at us and see if you still feel the same
way.</t>
  </si>
  <si>
    <t>#0T#8C#800W#8C...!</t>
  </si>
  <si>
    <t>#8C#8CJust who are you...?</t>
  </si>
  <si>
    <t>#0T#8C#800W#8CThe doctor's daughter you encountered
was a mere disguise.</t>
  </si>
  <si>
    <t>#8CIn truth, I am the leader of a band of
mighty warriors from the distant land of
Legram, who gather in Lohengrin Castle...</t>
  </si>
  <si>
    <t>#0T#8C#800W#8CThe Eisenritter.</t>
  </si>
  <si>
    <t>AniEvWait</t>
  </si>
  <si>
    <t>1</t>
  </si>
  <si>
    <t>...</t>
  </si>
  <si>
    <t>#E[C]#M_A</t>
  </si>
  <si>
    <t>#4K#0TWhat's wrong, Rean?</t>
  </si>
  <si>
    <t>#4K#0TIs something wrong, Rean?</t>
  </si>
  <si>
    <t>#3K#F#0TRean...?</t>
  </si>
  <si>
    <t>#E_2#M_ADid you see something?</t>
  </si>
  <si>
    <t>#E[3]#M_0</t>
  </si>
  <si>
    <t>#K#F...Yeah. And it's not the first time,
either.</t>
  </si>
  <si>
    <t>#E_2#M_0It was like a video of some kind
started playing inside my head.</t>
  </si>
  <si>
    <t>#K#F...Yeah. It was like a video of some
kind started playing inside my head.</t>
  </si>
  <si>
    <t>#KThere was someone they called
'Your Highness,' and I heard the
Eisenritter being mentioned, too.</t>
  </si>
  <si>
    <t>#E[C]#M_0</t>
  </si>
  <si>
    <t>#KThe Eisenritter?</t>
  </si>
  <si>
    <t>#E_2#M_0That's peculiar. Of all things, why them?</t>
  </si>
  <si>
    <t>#3KYou got me.</t>
  </si>
  <si>
    <t>#3KIt didn't feel like a dream or an illusion,
either. It felt more real than that...</t>
  </si>
  <si>
    <t>#E_0#M_0Like I was watching someone's memories
of something that had actually happened.</t>
  </si>
  <si>
    <t>#E[1]#M_A</t>
  </si>
  <si>
    <t>#KSomeone's memories?</t>
  </si>
  <si>
    <t>#E_2#M_AWhat if they were Emperor Dreichels'?</t>
  </si>
  <si>
    <t>ET_01_62_01_TurnToEMMA</t>
  </si>
  <si>
    <t>#3KOh! Hey, there's an idea.</t>
  </si>
  <si>
    <t>#KIf it were, 'Your Highness' would be
the young Prince Dreichels...</t>
  </si>
  <si>
    <t>#E_0#M_0And given that he fought alongside
the Eisenritter, I could see them being
mentioned around him.</t>
  </si>
  <si>
    <t>#KExactly. All the pieces fall into place.</t>
  </si>
  <si>
    <t>#E_E#M_AWell, except for why Rean--and only Rean--
can see his memories in the first place.</t>
  </si>
  <si>
    <t>#E[1]#M[A]</t>
  </si>
  <si>
    <t>#K...</t>
  </si>
  <si>
    <t>#3K...As curious as I am, I don't think we've
got time to try and get to the bottom
of it right now.</t>
  </si>
  <si>
    <t>#E_0#M_0Let's keep going.</t>
  </si>
  <si>
    <t>FC_AddAP_3</t>
  </si>
  <si>
    <t>FC_End_Party</t>
  </si>
  <si>
    <t>Reinit</t>
  </si>
  <si>
    <t>ET_01_62_01_TurnToREAN</t>
  </si>
  <si>
    <t>ET_01_62_01_TurnToEMMA</t>
  </si>
  <si>
    <t>EV_03_26_02</t>
  </si>
  <si>
    <t>#E_0#M[0]</t>
  </si>
  <si>
    <t>#K#0T(This must be the door Celine mentioned.)</t>
  </si>
  <si>
    <t>#E[1]#M[0](I know there're several Spirit Shrines
in Erebonia, but it'd probably be best
to explore them one at a time.)</t>
  </si>
  <si>
    <t>#E_2#M[0](Should we dive in?)</t>
  </si>
  <si>
    <t>Begin Exploring</t>
  </si>
  <si>
    <t>Walk Away</t>
  </si>
  <si>
    <t>ET_03_26_02_StopperEnd</t>
  </si>
  <si>
    <t>event/ev2ce002.eff</t>
  </si>
  <si>
    <t>event/ev2sk018.eff</t>
  </si>
  <si>
    <t>event/ev2sk019.eff</t>
  </si>
  <si>
    <t>map</t>
  </si>
  <si>
    <t>door01</t>
  </si>
  <si>
    <t>boss_iight01</t>
  </si>
  <si>
    <t>boss_iight02</t>
  </si>
  <si>
    <t>boss_iight03</t>
  </si>
  <si>
    <t>boss_iight04</t>
  </si>
  <si>
    <t>#2KWell, we made it this far without
any problems.</t>
  </si>
  <si>
    <t>#E_I#M_0I don't think any monsters are going
to appear like they did before, either.</t>
  </si>
  <si>
    <t>#E[1]#M_0(I think that's the last of seeing
someone else's memories, too...)</t>
  </si>
  <si>
    <t>#2KWell, guess this is it.</t>
  </si>
  <si>
    <t>#1K#FStep aside. I'll open it.</t>
  </si>
  <si>
    <t>#2KYou will...?</t>
  </si>
  <si>
    <t>#1P#8C#8CShrine of radiance, crafted by the gnomes...</t>
  </si>
  <si>
    <t>#8C#8C...by the hand of the spirits, open your doors,
and guide us to the proving grounds...</t>
  </si>
  <si>
    <t>open1</t>
  </si>
  <si>
    <t>#E[C]#M[8]</t>
  </si>
  <si>
    <t>#4K...!</t>
  </si>
  <si>
    <t>#4K#FIt actually opened.</t>
  </si>
  <si>
    <t>ET_03_26_02_LookCELINE2</t>
  </si>
  <si>
    <t>#4KAnd you knew how to do that
all this time?</t>
  </si>
  <si>
    <t>#2KSure did.</t>
  </si>
  <si>
    <t>#4KI've never heard that incantation
before, either...</t>
  </si>
  <si>
    <t>#E_J#M_0</t>
  </si>
  <si>
    <t>#2KI learned it from the elder a long
time ago.</t>
  </si>
  <si>
    <t>#E[9]#M_0I suppose she thought you weren't
ready for it.</t>
  </si>
  <si>
    <t>#4KWell, that's not very fair...</t>
  </si>
  <si>
    <t>#2KAnyway, we can now advance into
the proving grounds.</t>
  </si>
  <si>
    <t>#K#F#0TIn their depths is where we'll find the
crystallized Zemurian Ore.</t>
  </si>
  <si>
    <t>#E_2#M_AYou'll find that trial I mentioned before,
too. You'll need to be careful.</t>
  </si>
  <si>
    <t>#E_2#M[A]</t>
  </si>
  <si>
    <t>#KUh-oh...</t>
  </si>
  <si>
    <t>#E_2#M[0]</t>
  </si>
  <si>
    <t>#KJust lovely...</t>
  </si>
  <si>
    <t>#KBring it on.</t>
  </si>
  <si>
    <t>#E_2#M_4</t>
  </si>
  <si>
    <t>#KHeh. I'll embrace any challenge.</t>
  </si>
  <si>
    <t>#KWoohoo! Time to do some treasure 
hunting!</t>
  </si>
  <si>
    <t>#KYES!!! It's treasure hunting time!</t>
  </si>
  <si>
    <t>#KMay the winds and the Goddess
be with us all!</t>
  </si>
  <si>
    <t>#KKeep on your toes, guys!</t>
  </si>
  <si>
    <t>ET_03_26_02_LookCELINE2</t>
  </si>
  <si>
    <t>ET_03_26_02_TurnToDoor2</t>
  </si>
  <si>
    <t>ET_03_26_02_StopperEnd</t>
  </si>
  <si>
    <t>FC_Party_Face_Reset</t>
  </si>
  <si>
    <t>EV_03_37_02</t>
  </si>
  <si>
    <t>#E[1]#M[0]</t>
  </si>
  <si>
    <t>#K#0T(Once we've gone in, it'd be a waste to
leave before finishing what we started.)</t>
  </si>
  <si>
    <t>#E_2#M[0](Are we ready for this?)</t>
  </si>
  <si>
    <t>Open the Proving Grounds</t>
  </si>
  <si>
    <t>#2KWe should be able to go inside now.</t>
  </si>
  <si>
    <t>#E_0#M_4</t>
  </si>
  <si>
    <t>#2KSo deep within here lies a trial of
some sort, correct?</t>
  </si>
  <si>
    <t>#2KYes. And it's only by overcoming this
trial that we'll be able to get more ore.</t>
  </si>
  <si>
    <t>#2KThere's no telling what we'll come up
against on our way through. We should
make sure we're ready for anything.</t>
  </si>
  <si>
    <t>EV_03_40_02</t>
  </si>
  <si>
    <t>#1K#FOkay. It's open.</t>
  </si>
  <si>
    <t>#1K#FBe very careful, everyone.</t>
  </si>
  <si>
    <t>EV_03_43_02</t>
  </si>
  <si>
    <t>#2KOkay. It's open.</t>
  </si>
  <si>
    <t>#2KLet's make our way inside, then.</t>
  </si>
  <si>
    <t>#2KRight!</t>
  </si>
  <si>
    <t>SB_01_VISIT_SUIREIKUTSU</t>
  </si>
  <si>
    <t>I_PVIS_M4020</t>
  </si>
  <si>
    <t>_LP_kbox00_Get</t>
  </si>
  <si>
    <t>_LP_mbox00_Get</t>
  </si>
  <si>
    <t>_LP_switch00</t>
  </si>
  <si>
    <t>_LP_switch01</t>
  </si>
  <si>
    <t>_LP_warpobj00</t>
  </si>
  <si>
    <t>_WP_WarpOut</t>
  </si>
  <si>
    <t>_EV_01_62_00</t>
  </si>
  <si>
    <t>_EV_01_62_01</t>
  </si>
  <si>
    <t>_EV_03_26_02</t>
  </si>
  <si>
    <t>_EV_03_37_02</t>
  </si>
  <si>
    <t>_EV_03_40_02</t>
  </si>
  <si>
    <t>_EV_03_43_02</t>
  </si>
  <si>
    <t>_SB_01_VISIT_SUIREIKUTSU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</si>
</sst>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E8FF73"/>
      </patternFill>
    </fill>
    <fill>
      <patternFill patternType="solid">
        <fgColor rgb="FFFFBE73"/>
      </patternFill>
    </fill>
    <fill>
      <patternFill patternType="solid">
        <fgColor rgb="FF73FF94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91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98FF73"/>
      </patternFill>
    </fill>
    <fill>
      <patternFill patternType="solid">
        <fgColor rgb="FFF6FF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DC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F373"/>
      </patternFill>
    </fill>
    <fill>
      <patternFill patternType="solid">
        <fgColor rgb="FFF1FF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EF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7CFF73"/>
      </patternFill>
    </fill>
    <fill>
      <patternFill patternType="solid">
        <fgColor rgb="FFFFB073"/>
      </patternFill>
    </fill>
    <fill>
      <patternFill patternType="solid">
        <fgColor rgb="FFA2FF73"/>
      </patternFill>
    </fill>
    <fill>
      <patternFill patternType="solid">
        <fgColor rgb="FFFDFF73"/>
      </patternFill>
    </fill>
    <fill>
      <patternFill patternType="solid">
        <fgColor rgb="FFFFF173"/>
      </patternFill>
    </fill>
    <fill>
      <patternFill patternType="solid">
        <fgColor rgb="FFD7FF73"/>
      </patternFill>
    </fill>
    <fill>
      <patternFill patternType="solid">
        <fgColor rgb="FFBBFF73"/>
      </patternFill>
    </fill>
    <fill>
      <patternFill patternType="solid">
        <fgColor rgb="FFFFFF73"/>
      </patternFill>
    </fill>
    <fill>
      <patternFill patternType="solid">
        <fgColor rgb="FFFFEF73"/>
      </patternFill>
    </fill>
    <fill>
      <patternFill patternType="solid">
        <fgColor rgb="FFFFEC73"/>
      </patternFill>
    </fill>
    <fill>
      <patternFill patternType="solid">
        <fgColor rgb="FFFFE573"/>
      </patternFill>
    </fill>
    <fill>
      <patternFill patternType="solid">
        <fgColor rgb="FF73FF78"/>
      </patternFill>
    </fill>
    <fill>
      <patternFill patternType="solid">
        <fgColor rgb="FFFFB773"/>
      </patternFill>
    </fill>
    <fill>
      <patternFill patternType="solid">
        <fgColor rgb="FFD5FF73"/>
      </patternFill>
    </fill>
    <fill>
      <patternFill patternType="solid">
        <fgColor rgb="FFC7FF73"/>
      </patternFill>
    </fill>
    <fill>
      <patternFill patternType="solid">
        <fgColor rgb="FFECFF73"/>
      </patternFill>
    </fill>
    <fill>
      <patternFill patternType="solid">
        <fgColor rgb="FFD0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0" xfId="0" applyFill="1" applyAlignment="1">
      <alignment horizontal="center" vertical="center" wrapText="1"/>
    </xf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O485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892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896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590036</v>
      </c>
      <c r="F9" s="7" t="n">
        <v>421</v>
      </c>
      <c r="G9" s="7" t="n">
        <v>423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1104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1108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2</v>
      </c>
      <c r="K14" s="7" t="n">
        <v>0</v>
      </c>
      <c r="L14" s="7" t="n">
        <v>0</v>
      </c>
      <c r="M14" s="7" t="s">
        <v>15</v>
      </c>
      <c r="N14" s="7" t="n">
        <f t="normal" ca="1">16-LENB(INDIRECT(ADDRESS(14,13)))</f>
        <v>0</v>
      </c>
      <c r="O14" s="7" t="s">
        <v>15</v>
      </c>
      <c r="P14" s="7" t="n">
        <f t="normal" ca="1">16-LENB(INDIRECT(ADDRESS(14,15)))</f>
        <v>0</v>
      </c>
      <c r="Q14" s="7" t="s">
        <v>15</v>
      </c>
      <c r="R14" s="7" t="n">
        <f t="normal" ca="1">16-LENB(INDIRECT(ADDRESS(14,17)))</f>
        <v>0</v>
      </c>
      <c r="S14" s="7" t="s">
        <v>15</v>
      </c>
      <c r="T14" s="7" t="n">
        <f t="normal" ca="1">16-LENB(INDIRECT(ADDRESS(14,19)))</f>
        <v>0</v>
      </c>
      <c r="U14" s="7" t="s">
        <v>16</v>
      </c>
      <c r="V14" s="7" t="n">
        <f t="normal" ca="1">16-LENB(INDIRECT(ADDRESS(14,21)))</f>
        <v>0</v>
      </c>
      <c r="W14" s="7" t="s">
        <v>16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1316</v>
      </c>
      <c r="B16" s="5" t="n">
        <v>1</v>
      </c>
    </row>
    <row r="17" spans="1:72" s="3" customFormat="1" customHeight="0">
      <c r="A17" s="3" t="s">
        <v>2</v>
      </c>
      <c r="B17" s="3" t="s">
        <v>3</v>
      </c>
    </row>
    <row r="18" spans="1:72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9</v>
      </c>
      <c r="AT18" s="4" t="s">
        <v>6</v>
      </c>
      <c r="AU18" s="4" t="s">
        <v>8</v>
      </c>
      <c r="AV18" s="4" t="s">
        <v>6</v>
      </c>
      <c r="AW18" s="4" t="s">
        <v>8</v>
      </c>
      <c r="AX18" s="4" t="s">
        <v>6</v>
      </c>
      <c r="AY18" s="4" t="s">
        <v>8</v>
      </c>
      <c r="AZ18" s="4" t="s">
        <v>6</v>
      </c>
      <c r="BA18" s="4" t="s">
        <v>8</v>
      </c>
      <c r="BB18" s="4" t="s">
        <v>6</v>
      </c>
      <c r="BC18" s="4" t="s">
        <v>8</v>
      </c>
      <c r="BD18" s="4" t="s">
        <v>6</v>
      </c>
      <c r="BE18" s="4" t="s">
        <v>8</v>
      </c>
      <c r="BF18" s="4" t="s">
        <v>6</v>
      </c>
      <c r="BG18" s="4" t="s">
        <v>8</v>
      </c>
      <c r="BH18" s="4" t="s">
        <v>6</v>
      </c>
      <c r="BI18" s="4" t="s">
        <v>8</v>
      </c>
      <c r="BJ18" s="4" t="s">
        <v>13</v>
      </c>
      <c r="BK18" s="4" t="s">
        <v>13</v>
      </c>
      <c r="BL18" s="4" t="s">
        <v>13</v>
      </c>
      <c r="BM18" s="4" t="s">
        <v>13</v>
      </c>
      <c r="BN18" s="4" t="s">
        <v>13</v>
      </c>
      <c r="BO18" s="4" t="s">
        <v>13</v>
      </c>
      <c r="BP18" s="4" t="s">
        <v>13</v>
      </c>
      <c r="BQ18" s="4" t="s">
        <v>13</v>
      </c>
      <c r="BR18" s="4" t="s">
        <v>14</v>
      </c>
      <c r="BS18" s="4" t="s">
        <v>14</v>
      </c>
      <c r="BT18" s="4" t="s">
        <v>14</v>
      </c>
      <c r="BU18" s="4" t="s">
        <v>14</v>
      </c>
      <c r="BV18" s="4" t="s">
        <v>14</v>
      </c>
      <c r="BW18" s="4" t="s">
        <v>14</v>
      </c>
      <c r="BX18" s="4" t="s">
        <v>14</v>
      </c>
      <c r="BY18" s="4" t="s">
        <v>14</v>
      </c>
      <c r="BZ18" s="4" t="s">
        <v>9</v>
      </c>
      <c r="CA18" s="4" t="s">
        <v>6</v>
      </c>
      <c r="CB18" s="4" t="s">
        <v>8</v>
      </c>
      <c r="CC18" s="4" t="s">
        <v>6</v>
      </c>
      <c r="CD18" s="4" t="s">
        <v>8</v>
      </c>
      <c r="CE18" s="4" t="s">
        <v>6</v>
      </c>
      <c r="CF18" s="4" t="s">
        <v>8</v>
      </c>
      <c r="CG18" s="4" t="s">
        <v>6</v>
      </c>
      <c r="CH18" s="4" t="s">
        <v>8</v>
      </c>
      <c r="CI18" s="4" t="s">
        <v>6</v>
      </c>
      <c r="CJ18" s="4" t="s">
        <v>8</v>
      </c>
      <c r="CK18" s="4" t="s">
        <v>6</v>
      </c>
      <c r="CL18" s="4" t="s">
        <v>8</v>
      </c>
      <c r="CM18" s="4" t="s">
        <v>6</v>
      </c>
      <c r="CN18" s="4" t="s">
        <v>8</v>
      </c>
      <c r="CO18" s="4" t="s">
        <v>6</v>
      </c>
      <c r="CP18" s="4" t="s">
        <v>8</v>
      </c>
      <c r="CQ18" s="4" t="s">
        <v>13</v>
      </c>
      <c r="CR18" s="4" t="s">
        <v>13</v>
      </c>
      <c r="CS18" s="4" t="s">
        <v>13</v>
      </c>
      <c r="CT18" s="4" t="s">
        <v>13</v>
      </c>
      <c r="CU18" s="4" t="s">
        <v>13</v>
      </c>
      <c r="CV18" s="4" t="s">
        <v>13</v>
      </c>
      <c r="CW18" s="4" t="s">
        <v>13</v>
      </c>
      <c r="CX18" s="4" t="s">
        <v>13</v>
      </c>
      <c r="CY18" s="4" t="s">
        <v>14</v>
      </c>
      <c r="CZ18" s="4" t="s">
        <v>14</v>
      </c>
      <c r="DA18" s="4" t="s">
        <v>14</v>
      </c>
      <c r="DB18" s="4" t="s">
        <v>14</v>
      </c>
      <c r="DC18" s="4" t="s">
        <v>14</v>
      </c>
      <c r="DD18" s="4" t="s">
        <v>14</v>
      </c>
      <c r="DE18" s="4" t="s">
        <v>14</v>
      </c>
      <c r="DF18" s="4" t="s">
        <v>14</v>
      </c>
      <c r="DG18" s="4" t="s">
        <v>9</v>
      </c>
      <c r="DH18" s="4" t="s">
        <v>6</v>
      </c>
      <c r="DI18" s="4" t="s">
        <v>8</v>
      </c>
      <c r="DJ18" s="4" t="s">
        <v>6</v>
      </c>
      <c r="DK18" s="4" t="s">
        <v>8</v>
      </c>
      <c r="DL18" s="4" t="s">
        <v>6</v>
      </c>
      <c r="DM18" s="4" t="s">
        <v>8</v>
      </c>
      <c r="DN18" s="4" t="s">
        <v>6</v>
      </c>
      <c r="DO18" s="4" t="s">
        <v>8</v>
      </c>
      <c r="DP18" s="4" t="s">
        <v>6</v>
      </c>
      <c r="DQ18" s="4" t="s">
        <v>8</v>
      </c>
      <c r="DR18" s="4" t="s">
        <v>6</v>
      </c>
      <c r="DS18" s="4" t="s">
        <v>8</v>
      </c>
      <c r="DT18" s="4" t="s">
        <v>6</v>
      </c>
      <c r="DU18" s="4" t="s">
        <v>8</v>
      </c>
      <c r="DV18" s="4" t="s">
        <v>6</v>
      </c>
      <c r="DW18" s="4" t="s">
        <v>8</v>
      </c>
      <c r="DX18" s="4" t="s">
        <v>13</v>
      </c>
      <c r="DY18" s="4" t="s">
        <v>13</v>
      </c>
      <c r="DZ18" s="4" t="s">
        <v>13</v>
      </c>
      <c r="EA18" s="4" t="s">
        <v>13</v>
      </c>
      <c r="EB18" s="4" t="s">
        <v>13</v>
      </c>
      <c r="EC18" s="4" t="s">
        <v>13</v>
      </c>
      <c r="ED18" s="4" t="s">
        <v>13</v>
      </c>
      <c r="EE18" s="4" t="s">
        <v>13</v>
      </c>
      <c r="EF18" s="4" t="s">
        <v>14</v>
      </c>
      <c r="EG18" s="4" t="s">
        <v>14</v>
      </c>
      <c r="EH18" s="4" t="s">
        <v>14</v>
      </c>
      <c r="EI18" s="4" t="s">
        <v>14</v>
      </c>
      <c r="EJ18" s="4" t="s">
        <v>14</v>
      </c>
      <c r="EK18" s="4" t="s">
        <v>14</v>
      </c>
      <c r="EL18" s="4" t="s">
        <v>14</v>
      </c>
      <c r="EM18" s="4" t="s">
        <v>14</v>
      </c>
      <c r="EN18" s="4" t="s">
        <v>14</v>
      </c>
      <c r="EO18" s="4" t="s">
        <v>14</v>
      </c>
      <c r="EP18" s="4" t="s">
        <v>14</v>
      </c>
      <c r="EQ18" s="4" t="s">
        <v>14</v>
      </c>
      <c r="ER18" s="4" t="s">
        <v>14</v>
      </c>
      <c r="ES18" s="4" t="s">
        <v>14</v>
      </c>
      <c r="ET18" s="4" t="s">
        <v>14</v>
      </c>
      <c r="EU18" s="4" t="s">
        <v>14</v>
      </c>
      <c r="EV18" s="4" t="s">
        <v>14</v>
      </c>
      <c r="EW18" s="4" t="s">
        <v>14</v>
      </c>
      <c r="EX18" s="4" t="s">
        <v>14</v>
      </c>
      <c r="EY18" s="4" t="s">
        <v>14</v>
      </c>
      <c r="EZ18" s="4" t="s">
        <v>14</v>
      </c>
      <c r="FA18" s="4" t="s">
        <v>14</v>
      </c>
      <c r="FB18" s="4" t="s">
        <v>14</v>
      </c>
      <c r="FC18" s="4" t="s">
        <v>14</v>
      </c>
      <c r="FD18" s="4" t="s">
        <v>14</v>
      </c>
      <c r="FE18" s="4" t="s">
        <v>14</v>
      </c>
      <c r="FF18" s="4" t="s">
        <v>14</v>
      </c>
      <c r="FG18" s="4" t="s">
        <v>14</v>
      </c>
      <c r="FH18" s="4" t="s">
        <v>14</v>
      </c>
      <c r="FI18" s="4" t="s">
        <v>14</v>
      </c>
      <c r="FJ18" s="4" t="s">
        <v>14</v>
      </c>
      <c r="FK18" s="4" t="s">
        <v>14</v>
      </c>
      <c r="FL18" s="4" t="s">
        <v>14</v>
      </c>
      <c r="FM18" s="4" t="s">
        <v>14</v>
      </c>
      <c r="FN18" s="4" t="s">
        <v>14</v>
      </c>
      <c r="FO18" s="4" t="s">
        <v>14</v>
      </c>
    </row>
    <row r="19" spans="1:72">
      <c r="A19" t="n">
        <v>1320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0</v>
      </c>
      <c r="F19" s="7" t="n">
        <v>420</v>
      </c>
      <c r="G19" s="7" t="n">
        <v>423</v>
      </c>
      <c r="H19" s="7" t="n">
        <v>0</v>
      </c>
      <c r="I19" s="7" t="n">
        <v>0</v>
      </c>
      <c r="J19" s="7" t="n">
        <v>2</v>
      </c>
      <c r="K19" s="7" t="n">
        <v>0</v>
      </c>
      <c r="L19" s="7" t="n">
        <v>0</v>
      </c>
      <c r="M19" s="7" t="s">
        <v>17</v>
      </c>
      <c r="N19" s="7" t="n">
        <f t="normal" ca="1">16-LENB(INDIRECT(ADDRESS(19,13)))</f>
        <v>0</v>
      </c>
      <c r="O19" s="7" t="s">
        <v>17</v>
      </c>
      <c r="P19" s="7" t="n">
        <f t="normal" ca="1">16-LENB(INDIRECT(ADDRESS(19,15)))</f>
        <v>0</v>
      </c>
      <c r="Q19" s="7" t="s">
        <v>17</v>
      </c>
      <c r="R19" s="7" t="n">
        <f t="normal" ca="1">16-LENB(INDIRECT(ADDRESS(19,17)))</f>
        <v>0</v>
      </c>
      <c r="S19" s="7" t="s">
        <v>17</v>
      </c>
      <c r="T19" s="7" t="n">
        <f t="normal" ca="1">16-LENB(INDIRECT(ADDRESS(19,19)))</f>
        <v>0</v>
      </c>
      <c r="U19" s="7" t="s">
        <v>17</v>
      </c>
      <c r="V19" s="7" t="n">
        <f t="normal" ca="1">16-LENB(INDIRECT(ADDRESS(19,21)))</f>
        <v>0</v>
      </c>
      <c r="W19" s="7" t="s">
        <v>17</v>
      </c>
      <c r="X19" s="7" t="n">
        <f t="normal" ca="1">16-LENB(INDIRECT(ADDRESS(19,23)))</f>
        <v>0</v>
      </c>
      <c r="Y19" s="7" t="s">
        <v>17</v>
      </c>
      <c r="Z19" s="7" t="n">
        <f t="normal" ca="1">16-LENB(INDIRECT(ADDRESS(19,25)))</f>
        <v>0</v>
      </c>
      <c r="AA19" s="7" t="s">
        <v>17</v>
      </c>
      <c r="AB19" s="7" t="n">
        <f t="normal" ca="1">16-LENB(INDIRECT(ADDRESS(19,27)))</f>
        <v>0</v>
      </c>
      <c r="AC19" s="7" t="n">
        <v>100</v>
      </c>
      <c r="AD19" s="7" t="n">
        <v>80</v>
      </c>
      <c r="AE19" s="7" t="n">
        <v>50</v>
      </c>
      <c r="AF19" s="7" t="n">
        <v>30</v>
      </c>
      <c r="AG19" s="7" t="n">
        <v>20</v>
      </c>
      <c r="AH19" s="7" t="n">
        <v>10</v>
      </c>
      <c r="AI19" s="7" t="n">
        <v>5</v>
      </c>
      <c r="AJ19" s="7" t="n">
        <v>5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1</v>
      </c>
      <c r="AT19" s="7" t="s">
        <v>16</v>
      </c>
      <c r="AU19" s="7" t="n">
        <f t="normal" ca="1">16-LENB(INDIRECT(ADDRESS(19,46)))</f>
        <v>0</v>
      </c>
      <c r="AV19" s="7" t="s">
        <v>16</v>
      </c>
      <c r="AW19" s="7" t="n">
        <f t="normal" ca="1">16-LENB(INDIRECT(ADDRESS(19,48)))</f>
        <v>0</v>
      </c>
      <c r="AX19" s="7" t="s">
        <v>16</v>
      </c>
      <c r="AY19" s="7" t="n">
        <f t="normal" ca="1">16-LENB(INDIRECT(ADDRESS(19,50)))</f>
        <v>0</v>
      </c>
      <c r="AZ19" s="7" t="s">
        <v>16</v>
      </c>
      <c r="BA19" s="7" t="n">
        <f t="normal" ca="1">16-LENB(INDIRECT(ADDRESS(19,52)))</f>
        <v>0</v>
      </c>
      <c r="BB19" s="7" t="s">
        <v>17</v>
      </c>
      <c r="BC19" s="7" t="n">
        <f t="normal" ca="1">16-LENB(INDIRECT(ADDRESS(19,54)))</f>
        <v>0</v>
      </c>
      <c r="BD19" s="7" t="s">
        <v>17</v>
      </c>
      <c r="BE19" s="7" t="n">
        <f t="normal" ca="1">16-LENB(INDIRECT(ADDRESS(19,56)))</f>
        <v>0</v>
      </c>
      <c r="BF19" s="7" t="s">
        <v>17</v>
      </c>
      <c r="BG19" s="7" t="n">
        <f t="normal" ca="1">16-LENB(INDIRECT(ADDRESS(19,58)))</f>
        <v>0</v>
      </c>
      <c r="BH19" s="7" t="s">
        <v>17</v>
      </c>
      <c r="BI19" s="7" t="n">
        <f t="normal" ca="1">16-LENB(INDIRECT(ADDRESS(19,60)))</f>
        <v>0</v>
      </c>
      <c r="BJ19" s="7" t="n">
        <v>100</v>
      </c>
      <c r="BK19" s="7" t="n">
        <v>80</v>
      </c>
      <c r="BL19" s="7" t="n">
        <v>50</v>
      </c>
      <c r="BM19" s="7" t="n">
        <v>30</v>
      </c>
      <c r="BN19" s="7" t="n">
        <v>20</v>
      </c>
      <c r="BO19" s="7" t="n">
        <v>10</v>
      </c>
      <c r="BP19" s="7" t="n">
        <v>5</v>
      </c>
      <c r="BQ19" s="7" t="n">
        <v>5</v>
      </c>
      <c r="BR19" s="7" t="n">
        <v>0</v>
      </c>
      <c r="BS19" s="7" t="n">
        <v>0</v>
      </c>
      <c r="BT19" s="7" t="n">
        <v>0</v>
      </c>
      <c r="BU19" s="7" t="n">
        <v>0</v>
      </c>
      <c r="BV19" s="7" t="n">
        <v>0</v>
      </c>
      <c r="BW19" s="7" t="n">
        <v>0</v>
      </c>
      <c r="BX19" s="7" t="n">
        <v>0</v>
      </c>
      <c r="BY19" s="7" t="n">
        <v>0</v>
      </c>
      <c r="BZ19" s="7" t="n">
        <v>2</v>
      </c>
      <c r="CA19" s="7" t="s">
        <v>18</v>
      </c>
      <c r="CB19" s="7" t="n">
        <f t="normal" ca="1">16-LENB(INDIRECT(ADDRESS(19,79)))</f>
        <v>0</v>
      </c>
      <c r="CC19" s="7" t="s">
        <v>18</v>
      </c>
      <c r="CD19" s="7" t="n">
        <f t="normal" ca="1">16-LENB(INDIRECT(ADDRESS(19,81)))</f>
        <v>0</v>
      </c>
      <c r="CE19" s="7" t="s">
        <v>18</v>
      </c>
      <c r="CF19" s="7" t="n">
        <f t="normal" ca="1">16-LENB(INDIRECT(ADDRESS(19,83)))</f>
        <v>0</v>
      </c>
      <c r="CG19" s="7" t="s">
        <v>18</v>
      </c>
      <c r="CH19" s="7" t="n">
        <f t="normal" ca="1">16-LENB(INDIRECT(ADDRESS(19,85)))</f>
        <v>0</v>
      </c>
      <c r="CI19" s="7" t="s">
        <v>18</v>
      </c>
      <c r="CJ19" s="7" t="n">
        <f t="normal" ca="1">16-LENB(INDIRECT(ADDRESS(19,87)))</f>
        <v>0</v>
      </c>
      <c r="CK19" s="7" t="s">
        <v>18</v>
      </c>
      <c r="CL19" s="7" t="n">
        <f t="normal" ca="1">16-LENB(INDIRECT(ADDRESS(19,89)))</f>
        <v>0</v>
      </c>
      <c r="CM19" s="7" t="s">
        <v>18</v>
      </c>
      <c r="CN19" s="7" t="n">
        <f t="normal" ca="1">16-LENB(INDIRECT(ADDRESS(19,91)))</f>
        <v>0</v>
      </c>
      <c r="CO19" s="7" t="s">
        <v>18</v>
      </c>
      <c r="CP19" s="7" t="n">
        <f t="normal" ca="1">16-LENB(INDIRECT(ADDRESS(19,93)))</f>
        <v>0</v>
      </c>
      <c r="CQ19" s="7" t="n">
        <v>100</v>
      </c>
      <c r="CR19" s="7" t="n">
        <v>80</v>
      </c>
      <c r="CS19" s="7" t="n">
        <v>50</v>
      </c>
      <c r="CT19" s="7" t="n">
        <v>30</v>
      </c>
      <c r="CU19" s="7" t="n">
        <v>20</v>
      </c>
      <c r="CV19" s="7" t="n">
        <v>10</v>
      </c>
      <c r="CW19" s="7" t="n">
        <v>5</v>
      </c>
      <c r="CX19" s="7" t="n">
        <v>5</v>
      </c>
      <c r="CY19" s="7" t="n">
        <v>0</v>
      </c>
      <c r="CZ19" s="7" t="n">
        <v>0</v>
      </c>
      <c r="DA19" s="7" t="n">
        <v>0</v>
      </c>
      <c r="DB19" s="7" t="n">
        <v>0</v>
      </c>
      <c r="DC19" s="7" t="n">
        <v>0</v>
      </c>
      <c r="DD19" s="7" t="n">
        <v>0</v>
      </c>
      <c r="DE19" s="7" t="n">
        <v>0</v>
      </c>
      <c r="DF19" s="7" t="n">
        <v>0</v>
      </c>
      <c r="DG19" s="7" t="n">
        <v>3</v>
      </c>
      <c r="DH19" s="7" t="s">
        <v>15</v>
      </c>
      <c r="DI19" s="7" t="n">
        <f t="normal" ca="1">16-LENB(INDIRECT(ADDRESS(19,112)))</f>
        <v>0</v>
      </c>
      <c r="DJ19" s="7" t="s">
        <v>15</v>
      </c>
      <c r="DK19" s="7" t="n">
        <f t="normal" ca="1">16-LENB(INDIRECT(ADDRESS(19,114)))</f>
        <v>0</v>
      </c>
      <c r="DL19" s="7" t="s">
        <v>15</v>
      </c>
      <c r="DM19" s="7" t="n">
        <f t="normal" ca="1">16-LENB(INDIRECT(ADDRESS(19,116)))</f>
        <v>0</v>
      </c>
      <c r="DN19" s="7" t="s">
        <v>15</v>
      </c>
      <c r="DO19" s="7" t="n">
        <f t="normal" ca="1">16-LENB(INDIRECT(ADDRESS(19,118)))</f>
        <v>0</v>
      </c>
      <c r="DP19" s="7" t="s">
        <v>16</v>
      </c>
      <c r="DQ19" s="7" t="n">
        <f t="normal" ca="1">16-LENB(INDIRECT(ADDRESS(19,120)))</f>
        <v>0</v>
      </c>
      <c r="DR19" s="7" t="s">
        <v>16</v>
      </c>
      <c r="DS19" s="7" t="n">
        <f t="normal" ca="1">16-LENB(INDIRECT(ADDRESS(19,122)))</f>
        <v>0</v>
      </c>
      <c r="DT19" s="7" t="s">
        <v>16</v>
      </c>
      <c r="DU19" s="7" t="n">
        <f t="normal" ca="1">16-LENB(INDIRECT(ADDRESS(19,124)))</f>
        <v>0</v>
      </c>
      <c r="DV19" s="7" t="s">
        <v>16</v>
      </c>
      <c r="DW19" s="7" t="n">
        <f t="normal" ca="1">16-LENB(INDIRECT(ADDRESS(19,126)))</f>
        <v>0</v>
      </c>
      <c r="DX19" s="7" t="n">
        <v>100</v>
      </c>
      <c r="DY19" s="7" t="n">
        <v>80</v>
      </c>
      <c r="DZ19" s="7" t="n">
        <v>50</v>
      </c>
      <c r="EA19" s="7" t="n">
        <v>30</v>
      </c>
      <c r="EB19" s="7" t="n">
        <v>20</v>
      </c>
      <c r="EC19" s="7" t="n">
        <v>10</v>
      </c>
      <c r="ED19" s="7" t="n">
        <v>5</v>
      </c>
      <c r="EE19" s="7" t="n">
        <v>5</v>
      </c>
      <c r="EF19" s="7" t="n">
        <v>0</v>
      </c>
      <c r="EG19" s="7" t="n">
        <v>0</v>
      </c>
      <c r="EH19" s="7" t="n">
        <v>0</v>
      </c>
      <c r="EI19" s="7" t="n">
        <v>0</v>
      </c>
      <c r="EJ19" s="7" t="n">
        <v>0</v>
      </c>
      <c r="EK19" s="7" t="n">
        <v>0</v>
      </c>
      <c r="EL19" s="7" t="n">
        <v>0</v>
      </c>
      <c r="EM19" s="7" t="n">
        <v>0</v>
      </c>
      <c r="EN19" s="7" t="n">
        <v>255</v>
      </c>
      <c r="EO19" s="7" t="n">
        <v>255</v>
      </c>
      <c r="EP19" s="7" t="n">
        <v>255</v>
      </c>
      <c r="EQ19" s="7" t="n">
        <v>255</v>
      </c>
      <c r="ER19" s="7" t="n">
        <v>0</v>
      </c>
      <c r="ES19" s="7" t="n">
        <v>0</v>
      </c>
      <c r="ET19" s="7" t="n">
        <v>0</v>
      </c>
      <c r="EU19" s="7" t="n">
        <v>0</v>
      </c>
      <c r="EV19" s="7" t="n">
        <v>0</v>
      </c>
      <c r="EW19" s="7" t="n">
        <v>0</v>
      </c>
      <c r="EX19" s="7" t="n">
        <v>0</v>
      </c>
      <c r="EY19" s="7" t="n">
        <v>0</v>
      </c>
      <c r="EZ19" s="7" t="n">
        <v>0</v>
      </c>
      <c r="FA19" s="7" t="n">
        <v>0</v>
      </c>
      <c r="FB19" s="7" t="n">
        <v>0</v>
      </c>
      <c r="FC19" s="7" t="n">
        <v>0</v>
      </c>
      <c r="FD19" s="7" t="n">
        <v>0</v>
      </c>
      <c r="FE19" s="7" t="n">
        <v>0</v>
      </c>
      <c r="FF19" s="7" t="n">
        <v>0</v>
      </c>
      <c r="FG19" s="7" t="n">
        <v>0</v>
      </c>
      <c r="FH19" s="7" t="n">
        <v>0</v>
      </c>
      <c r="FI19" s="7" t="n">
        <v>0</v>
      </c>
      <c r="FJ19" s="7" t="n">
        <v>0</v>
      </c>
      <c r="FK19" s="7" t="n">
        <v>0</v>
      </c>
      <c r="FL19" s="7" t="n">
        <v>0</v>
      </c>
      <c r="FM19" s="7" t="n">
        <v>0</v>
      </c>
      <c r="FN19" s="7" t="n">
        <v>0</v>
      </c>
      <c r="FO19" s="7" t="n">
        <v>0</v>
      </c>
    </row>
    <row r="20" spans="1:72">
      <c r="A20" t="s">
        <v>4</v>
      </c>
      <c r="B20" s="4" t="s">
        <v>5</v>
      </c>
    </row>
    <row r="21" spans="1:72">
      <c r="A21" t="n">
        <v>1972</v>
      </c>
      <c r="B21" s="5" t="n">
        <v>1</v>
      </c>
    </row>
    <row r="22" spans="1:72" s="3" customFormat="1" customHeight="0">
      <c r="A22" s="3" t="s">
        <v>2</v>
      </c>
      <c r="B22" s="3" t="s">
        <v>3</v>
      </c>
    </row>
    <row r="23" spans="1:72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13</v>
      </c>
      <c r="AD23" s="4" t="s">
        <v>13</v>
      </c>
      <c r="AE23" s="4" t="s">
        <v>13</v>
      </c>
      <c r="AF23" s="4" t="s">
        <v>13</v>
      </c>
      <c r="AG23" s="4" t="s">
        <v>13</v>
      </c>
      <c r="AH23" s="4" t="s">
        <v>13</v>
      </c>
      <c r="AI23" s="4" t="s">
        <v>13</v>
      </c>
      <c r="AJ23" s="4" t="s">
        <v>13</v>
      </c>
      <c r="AK23" s="4" t="s">
        <v>14</v>
      </c>
      <c r="AL23" s="4" t="s">
        <v>14</v>
      </c>
      <c r="AM23" s="4" t="s">
        <v>14</v>
      </c>
      <c r="AN23" s="4" t="s">
        <v>14</v>
      </c>
      <c r="AO23" s="4" t="s">
        <v>14</v>
      </c>
      <c r="AP23" s="4" t="s">
        <v>14</v>
      </c>
      <c r="AQ23" s="4" t="s">
        <v>14</v>
      </c>
      <c r="AR23" s="4" t="s">
        <v>14</v>
      </c>
      <c r="AS23" s="4" t="s">
        <v>14</v>
      </c>
      <c r="AT23" s="4" t="s">
        <v>14</v>
      </c>
      <c r="AU23" s="4" t="s">
        <v>14</v>
      </c>
      <c r="AV23" s="4" t="s">
        <v>14</v>
      </c>
      <c r="AW23" s="4" t="s">
        <v>14</v>
      </c>
      <c r="AX23" s="4" t="s">
        <v>14</v>
      </c>
      <c r="AY23" s="4" t="s">
        <v>14</v>
      </c>
      <c r="AZ23" s="4" t="s">
        <v>14</v>
      </c>
      <c r="BA23" s="4" t="s">
        <v>14</v>
      </c>
      <c r="BB23" s="4" t="s">
        <v>14</v>
      </c>
      <c r="BC23" s="4" t="s">
        <v>14</v>
      </c>
      <c r="BD23" s="4" t="s">
        <v>14</v>
      </c>
      <c r="BE23" s="4" t="s">
        <v>14</v>
      </c>
      <c r="BF23" s="4" t="s">
        <v>14</v>
      </c>
      <c r="BG23" s="4" t="s">
        <v>14</v>
      </c>
      <c r="BH23" s="4" t="s">
        <v>14</v>
      </c>
      <c r="BI23" s="4" t="s">
        <v>14</v>
      </c>
      <c r="BJ23" s="4" t="s">
        <v>14</v>
      </c>
      <c r="BK23" s="4" t="s">
        <v>14</v>
      </c>
      <c r="BL23" s="4" t="s">
        <v>14</v>
      </c>
      <c r="BM23" s="4" t="s">
        <v>14</v>
      </c>
      <c r="BN23" s="4" t="s">
        <v>14</v>
      </c>
      <c r="BO23" s="4" t="s">
        <v>14</v>
      </c>
      <c r="BP23" s="4" t="s">
        <v>14</v>
      </c>
      <c r="BQ23" s="4" t="s">
        <v>14</v>
      </c>
      <c r="BR23" s="4" t="s">
        <v>14</v>
      </c>
      <c r="BS23" s="4" t="s">
        <v>14</v>
      </c>
      <c r="BT23" s="4" t="s">
        <v>14</v>
      </c>
    </row>
    <row r="24" spans="1:72">
      <c r="A24" t="n">
        <v>1976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85</v>
      </c>
      <c r="F24" s="7" t="n">
        <v>443</v>
      </c>
      <c r="G24" s="7" t="n">
        <v>423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19</v>
      </c>
      <c r="N24" s="7" t="n">
        <f t="normal" ca="1">16-LENB(INDIRECT(ADDRESS(24,13)))</f>
        <v>0</v>
      </c>
      <c r="O24" s="7" t="s">
        <v>16</v>
      </c>
      <c r="P24" s="7" t="n">
        <f t="normal" ca="1">16-LENB(INDIRECT(ADDRESS(24,15)))</f>
        <v>0</v>
      </c>
      <c r="Q24" s="7" t="s">
        <v>16</v>
      </c>
      <c r="R24" s="7" t="n">
        <f t="normal" ca="1">16-LENB(INDIRECT(ADDRESS(24,17)))</f>
        <v>0</v>
      </c>
      <c r="S24" s="7" t="s">
        <v>16</v>
      </c>
      <c r="T24" s="7" t="n">
        <f t="normal" ca="1">16-LENB(INDIRECT(ADDRESS(24,19)))</f>
        <v>0</v>
      </c>
      <c r="U24" s="7" t="s">
        <v>16</v>
      </c>
      <c r="V24" s="7" t="n">
        <f t="normal" ca="1">16-LENB(INDIRECT(ADDRESS(24,21)))</f>
        <v>0</v>
      </c>
      <c r="W24" s="7" t="s">
        <v>12</v>
      </c>
      <c r="X24" s="7" t="n">
        <f t="normal" ca="1">16-LENB(INDIRECT(ADDRESS(24,23)))</f>
        <v>0</v>
      </c>
      <c r="Y24" s="7" t="s">
        <v>12</v>
      </c>
      <c r="Z24" s="7" t="n">
        <f t="normal" ca="1">16-LENB(INDIRECT(ADDRESS(24,25)))</f>
        <v>0</v>
      </c>
      <c r="AA24" s="7" t="s">
        <v>12</v>
      </c>
      <c r="AB24" s="7" t="n">
        <f t="normal" ca="1">16-LENB(INDIRECT(ADDRESS(24,27)))</f>
        <v>0</v>
      </c>
      <c r="AC24" s="7" t="n">
        <v>100</v>
      </c>
      <c r="AD24" s="7" t="n">
        <v>100</v>
      </c>
      <c r="AE24" s="7" t="n">
        <v>100</v>
      </c>
      <c r="AF24" s="7" t="n">
        <v>100</v>
      </c>
      <c r="AG24" s="7" t="n">
        <v>100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72">
      <c r="A25" t="s">
        <v>4</v>
      </c>
      <c r="B25" s="4" t="s">
        <v>5</v>
      </c>
    </row>
    <row r="26" spans="1:72">
      <c r="A26" t="n">
        <v>2184</v>
      </c>
      <c r="B26" s="5" t="n">
        <v>1</v>
      </c>
    </row>
    <row r="27" spans="1:72" s="3" customFormat="1" customHeight="0">
      <c r="A27" s="3" t="s">
        <v>2</v>
      </c>
      <c r="B27" s="3" t="s">
        <v>20</v>
      </c>
    </row>
    <row r="28" spans="1:72">
      <c r="A28" t="s">
        <v>4</v>
      </c>
      <c r="B28" s="4" t="s">
        <v>5</v>
      </c>
      <c r="C28" s="4" t="s">
        <v>13</v>
      </c>
      <c r="D28" s="4" t="s">
        <v>6</v>
      </c>
    </row>
    <row r="29" spans="1:72">
      <c r="A29" t="n">
        <v>2188</v>
      </c>
      <c r="B29" s="8" t="n">
        <v>2</v>
      </c>
      <c r="C29" s="7" t="n">
        <v>10</v>
      </c>
      <c r="D29" s="7" t="s">
        <v>21</v>
      </c>
    </row>
    <row r="30" spans="1:72">
      <c r="A30" t="s">
        <v>4</v>
      </c>
      <c r="B30" s="4" t="s">
        <v>5</v>
      </c>
      <c r="C30" s="4" t="s">
        <v>13</v>
      </c>
      <c r="D30" s="4" t="s">
        <v>13</v>
      </c>
    </row>
    <row r="31" spans="1:72">
      <c r="A31" t="n">
        <v>2209</v>
      </c>
      <c r="B31" s="9" t="n">
        <v>162</v>
      </c>
      <c r="C31" s="7" t="n">
        <v>0</v>
      </c>
      <c r="D31" s="7" t="n">
        <v>0</v>
      </c>
    </row>
    <row r="32" spans="1:72">
      <c r="A32" t="s">
        <v>4</v>
      </c>
      <c r="B32" s="4" t="s">
        <v>5</v>
      </c>
      <c r="C32" s="4" t="s">
        <v>13</v>
      </c>
      <c r="D32" s="4" t="s">
        <v>10</v>
      </c>
      <c r="E32" s="4" t="s">
        <v>13</v>
      </c>
      <c r="F32" s="4" t="s">
        <v>22</v>
      </c>
    </row>
    <row r="33" spans="1:171">
      <c r="A33" t="n">
        <v>2212</v>
      </c>
      <c r="B33" s="10" t="n">
        <v>5</v>
      </c>
      <c r="C33" s="7" t="n">
        <v>30</v>
      </c>
      <c r="D33" s="7" t="n">
        <v>6400</v>
      </c>
      <c r="E33" s="7" t="n">
        <v>1</v>
      </c>
      <c r="F33" s="11" t="n">
        <f t="normal" ca="1">A39</f>
        <v>0</v>
      </c>
    </row>
    <row r="34" spans="1:171">
      <c r="A34" t="s">
        <v>4</v>
      </c>
      <c r="B34" s="4" t="s">
        <v>5</v>
      </c>
      <c r="C34" s="4" t="s">
        <v>13</v>
      </c>
      <c r="D34" s="4" t="s">
        <v>10</v>
      </c>
      <c r="E34" s="4" t="s">
        <v>13</v>
      </c>
      <c r="F34" s="4" t="s">
        <v>13</v>
      </c>
      <c r="G34" s="12" t="s">
        <v>23</v>
      </c>
      <c r="H34" s="4" t="s">
        <v>5</v>
      </c>
      <c r="I34" s="4" t="s">
        <v>13</v>
      </c>
      <c r="J34" s="4" t="s">
        <v>10</v>
      </c>
      <c r="K34" s="12" t="s">
        <v>24</v>
      </c>
      <c r="L34" s="4" t="s">
        <v>13</v>
      </c>
      <c r="M34" s="4" t="s">
        <v>9</v>
      </c>
      <c r="N34" s="4" t="s">
        <v>13</v>
      </c>
      <c r="O34" s="4" t="s">
        <v>13</v>
      </c>
      <c r="P34" s="4" t="s">
        <v>13</v>
      </c>
      <c r="Q34" s="4" t="s">
        <v>22</v>
      </c>
    </row>
    <row r="35" spans="1:171">
      <c r="A35" t="n">
        <v>2221</v>
      </c>
      <c r="B35" s="10" t="n">
        <v>5</v>
      </c>
      <c r="C35" s="7" t="n">
        <v>30</v>
      </c>
      <c r="D35" s="7" t="n">
        <v>10264</v>
      </c>
      <c r="E35" s="7" t="n">
        <v>8</v>
      </c>
      <c r="F35" s="7" t="n">
        <v>28</v>
      </c>
      <c r="G35" s="12" t="s">
        <v>3</v>
      </c>
      <c r="H35" s="9" t="n">
        <v>162</v>
      </c>
      <c r="I35" s="7" t="n">
        <v>2</v>
      </c>
      <c r="J35" s="7" t="n">
        <v>0</v>
      </c>
      <c r="K35" s="12" t="s">
        <v>3</v>
      </c>
      <c r="L35" s="7" t="n">
        <v>0</v>
      </c>
      <c r="M35" s="7" t="n">
        <v>0</v>
      </c>
      <c r="N35" s="7" t="n">
        <v>2</v>
      </c>
      <c r="O35" s="7" t="n">
        <v>9</v>
      </c>
      <c r="P35" s="7" t="n">
        <v>1</v>
      </c>
      <c r="Q35" s="11" t="n">
        <f t="normal" ca="1">A39</f>
        <v>0</v>
      </c>
    </row>
    <row r="36" spans="1:171">
      <c r="A36" t="s">
        <v>4</v>
      </c>
      <c r="B36" s="4" t="s">
        <v>5</v>
      </c>
      <c r="C36" s="4" t="s">
        <v>13</v>
      </c>
      <c r="D36" s="4" t="s">
        <v>13</v>
      </c>
      <c r="E36" s="4" t="s">
        <v>13</v>
      </c>
      <c r="F36" s="4" t="s">
        <v>13</v>
      </c>
    </row>
    <row r="37" spans="1:171">
      <c r="A37" t="n">
        <v>2243</v>
      </c>
      <c r="B37" s="13" t="n">
        <v>14</v>
      </c>
      <c r="C37" s="7" t="n">
        <v>0</v>
      </c>
      <c r="D37" s="7" t="n">
        <v>0</v>
      </c>
      <c r="E37" s="7" t="n">
        <v>1</v>
      </c>
      <c r="F37" s="7" t="n">
        <v>0</v>
      </c>
    </row>
    <row r="38" spans="1:171">
      <c r="A38" t="s">
        <v>4</v>
      </c>
      <c r="B38" s="4" t="s">
        <v>5</v>
      </c>
    </row>
    <row r="39" spans="1:171">
      <c r="A39" t="n">
        <v>2248</v>
      </c>
      <c r="B39" s="5" t="n">
        <v>1</v>
      </c>
    </row>
    <row r="40" spans="1:171" s="3" customFormat="1" customHeight="0">
      <c r="A40" s="3" t="s">
        <v>2</v>
      </c>
      <c r="B40" s="3" t="s">
        <v>25</v>
      </c>
    </row>
    <row r="41" spans="1:171">
      <c r="A41" t="s">
        <v>4</v>
      </c>
      <c r="B41" s="4" t="s">
        <v>5</v>
      </c>
      <c r="C41" s="4" t="s">
        <v>13</v>
      </c>
      <c r="D41" s="4" t="s">
        <v>10</v>
      </c>
      <c r="E41" s="4" t="s">
        <v>13</v>
      </c>
      <c r="F41" s="4" t="s">
        <v>6</v>
      </c>
    </row>
    <row r="42" spans="1:171">
      <c r="A42" t="n">
        <v>2252</v>
      </c>
      <c r="B42" s="14" t="n">
        <v>39</v>
      </c>
      <c r="C42" s="7" t="n">
        <v>10</v>
      </c>
      <c r="D42" s="7" t="n">
        <v>65533</v>
      </c>
      <c r="E42" s="7" t="n">
        <v>200</v>
      </c>
      <c r="F42" s="7" t="s">
        <v>26</v>
      </c>
    </row>
    <row r="43" spans="1:171">
      <c r="A43" t="s">
        <v>4</v>
      </c>
      <c r="B43" s="4" t="s">
        <v>5</v>
      </c>
      <c r="C43" s="4" t="s">
        <v>13</v>
      </c>
      <c r="D43" s="4" t="s">
        <v>13</v>
      </c>
      <c r="E43" s="4" t="s">
        <v>9</v>
      </c>
    </row>
    <row r="44" spans="1:171">
      <c r="A44" t="n">
        <v>2276</v>
      </c>
      <c r="B44" s="15" t="n">
        <v>74</v>
      </c>
      <c r="C44" s="7" t="n">
        <v>23</v>
      </c>
      <c r="D44" s="7" t="n">
        <v>0</v>
      </c>
      <c r="E44" s="7" t="n">
        <v>200</v>
      </c>
    </row>
    <row r="45" spans="1:171">
      <c r="A45" t="s">
        <v>4</v>
      </c>
      <c r="B45" s="4" t="s">
        <v>5</v>
      </c>
      <c r="C45" s="4" t="s">
        <v>13</v>
      </c>
      <c r="D45" s="4" t="s">
        <v>10</v>
      </c>
      <c r="E45" s="4" t="s">
        <v>13</v>
      </c>
      <c r="F45" s="4" t="s">
        <v>6</v>
      </c>
    </row>
    <row r="46" spans="1:171">
      <c r="A46" t="n">
        <v>2283</v>
      </c>
      <c r="B46" s="14" t="n">
        <v>39</v>
      </c>
      <c r="C46" s="7" t="n">
        <v>10</v>
      </c>
      <c r="D46" s="7" t="n">
        <v>65533</v>
      </c>
      <c r="E46" s="7" t="n">
        <v>231</v>
      </c>
      <c r="F46" s="7" t="s">
        <v>27</v>
      </c>
    </row>
    <row r="47" spans="1:171">
      <c r="A47" t="s">
        <v>4</v>
      </c>
      <c r="B47" s="4" t="s">
        <v>5</v>
      </c>
      <c r="C47" s="4" t="s">
        <v>13</v>
      </c>
      <c r="D47" s="4" t="s">
        <v>10</v>
      </c>
      <c r="E47" s="4" t="s">
        <v>28</v>
      </c>
      <c r="F47" s="4" t="s">
        <v>10</v>
      </c>
      <c r="G47" s="4" t="s">
        <v>9</v>
      </c>
      <c r="H47" s="4" t="s">
        <v>9</v>
      </c>
      <c r="I47" s="4" t="s">
        <v>10</v>
      </c>
      <c r="J47" s="4" t="s">
        <v>10</v>
      </c>
      <c r="K47" s="4" t="s">
        <v>9</v>
      </c>
      <c r="L47" s="4" t="s">
        <v>9</v>
      </c>
      <c r="M47" s="4" t="s">
        <v>9</v>
      </c>
      <c r="N47" s="4" t="s">
        <v>9</v>
      </c>
      <c r="O47" s="4" t="s">
        <v>6</v>
      </c>
    </row>
    <row r="48" spans="1:171">
      <c r="A48" t="n">
        <v>2307</v>
      </c>
      <c r="B48" s="16" t="n">
        <v>50</v>
      </c>
      <c r="C48" s="7" t="n">
        <v>0</v>
      </c>
      <c r="D48" s="7" t="n">
        <v>8121</v>
      </c>
      <c r="E48" s="7" t="n">
        <v>0.699999988079071</v>
      </c>
      <c r="F48" s="7" t="n">
        <v>1000</v>
      </c>
      <c r="G48" s="7" t="n">
        <v>0</v>
      </c>
      <c r="H48" s="7" t="n">
        <v>0</v>
      </c>
      <c r="I48" s="7" t="n">
        <v>0</v>
      </c>
      <c r="J48" s="7" t="n">
        <v>65533</v>
      </c>
      <c r="K48" s="7" t="n">
        <v>0</v>
      </c>
      <c r="L48" s="7" t="n">
        <v>0</v>
      </c>
      <c r="M48" s="7" t="n">
        <v>0</v>
      </c>
      <c r="N48" s="7" t="n">
        <v>0</v>
      </c>
      <c r="O48" s="7" t="s">
        <v>12</v>
      </c>
    </row>
    <row r="49" spans="1:17">
      <c r="A49" t="s">
        <v>4</v>
      </c>
      <c r="B49" s="4" t="s">
        <v>5</v>
      </c>
      <c r="C49" s="4" t="s">
        <v>13</v>
      </c>
      <c r="D49" s="4" t="s">
        <v>10</v>
      </c>
      <c r="E49" s="4" t="s">
        <v>28</v>
      </c>
      <c r="F49" s="4" t="s">
        <v>10</v>
      </c>
      <c r="G49" s="4" t="s">
        <v>9</v>
      </c>
      <c r="H49" s="4" t="s">
        <v>9</v>
      </c>
      <c r="I49" s="4" t="s">
        <v>10</v>
      </c>
      <c r="J49" s="4" t="s">
        <v>10</v>
      </c>
      <c r="K49" s="4" t="s">
        <v>9</v>
      </c>
      <c r="L49" s="4" t="s">
        <v>9</v>
      </c>
      <c r="M49" s="4" t="s">
        <v>9</v>
      </c>
      <c r="N49" s="4" t="s">
        <v>9</v>
      </c>
      <c r="O49" s="4" t="s">
        <v>6</v>
      </c>
    </row>
    <row r="50" spans="1:17">
      <c r="A50" t="n">
        <v>2346</v>
      </c>
      <c r="B50" s="16" t="n">
        <v>50</v>
      </c>
      <c r="C50" s="7" t="n">
        <v>0</v>
      </c>
      <c r="D50" s="7" t="n">
        <v>8040</v>
      </c>
      <c r="E50" s="7" t="n">
        <v>0.400000005960464</v>
      </c>
      <c r="F50" s="7" t="n">
        <v>1000</v>
      </c>
      <c r="G50" s="7" t="n">
        <v>0</v>
      </c>
      <c r="H50" s="7" t="n">
        <v>-1069547520</v>
      </c>
      <c r="I50" s="7" t="n">
        <v>0</v>
      </c>
      <c r="J50" s="7" t="n">
        <v>65533</v>
      </c>
      <c r="K50" s="7" t="n">
        <v>0</v>
      </c>
      <c r="L50" s="7" t="n">
        <v>0</v>
      </c>
      <c r="M50" s="7" t="n">
        <v>0</v>
      </c>
      <c r="N50" s="7" t="n">
        <v>0</v>
      </c>
      <c r="O50" s="7" t="s">
        <v>12</v>
      </c>
    </row>
    <row r="51" spans="1:17">
      <c r="A51" t="s">
        <v>4</v>
      </c>
      <c r="B51" s="4" t="s">
        <v>5</v>
      </c>
      <c r="C51" s="4" t="s">
        <v>13</v>
      </c>
      <c r="D51" s="4" t="s">
        <v>6</v>
      </c>
      <c r="E51" s="4" t="s">
        <v>6</v>
      </c>
      <c r="F51" s="4" t="s">
        <v>10</v>
      </c>
      <c r="G51" s="4" t="s">
        <v>10</v>
      </c>
    </row>
    <row r="52" spans="1:17">
      <c r="A52" t="n">
        <v>2385</v>
      </c>
      <c r="B52" s="15" t="n">
        <v>74</v>
      </c>
      <c r="C52" s="7" t="n">
        <v>13</v>
      </c>
      <c r="D52" s="7" t="s">
        <v>29</v>
      </c>
      <c r="E52" s="7" t="s">
        <v>12</v>
      </c>
      <c r="F52" s="7" t="n">
        <v>6062</v>
      </c>
      <c r="G52" s="7" t="n">
        <v>557</v>
      </c>
    </row>
    <row r="53" spans="1:17">
      <c r="A53" t="s">
        <v>4</v>
      </c>
      <c r="B53" s="4" t="s">
        <v>5</v>
      </c>
      <c r="C53" s="4" t="s">
        <v>13</v>
      </c>
      <c r="D53" s="4" t="s">
        <v>6</v>
      </c>
      <c r="E53" s="4" t="s">
        <v>6</v>
      </c>
      <c r="F53" s="4" t="s">
        <v>10</v>
      </c>
      <c r="G53" s="4" t="s">
        <v>10</v>
      </c>
    </row>
    <row r="54" spans="1:17">
      <c r="A54" t="n">
        <v>2399</v>
      </c>
      <c r="B54" s="15" t="n">
        <v>74</v>
      </c>
      <c r="C54" s="7" t="n">
        <v>13</v>
      </c>
      <c r="D54" s="7" t="s">
        <v>30</v>
      </c>
      <c r="E54" s="7" t="s">
        <v>31</v>
      </c>
      <c r="F54" s="7" t="n">
        <v>6064</v>
      </c>
      <c r="G54" s="7" t="n">
        <v>3478</v>
      </c>
    </row>
    <row r="55" spans="1:17">
      <c r="A55" t="s">
        <v>4</v>
      </c>
      <c r="B55" s="4" t="s">
        <v>5</v>
      </c>
      <c r="C55" s="4" t="s">
        <v>13</v>
      </c>
      <c r="D55" s="4" t="s">
        <v>6</v>
      </c>
      <c r="E55" s="4" t="s">
        <v>6</v>
      </c>
      <c r="F55" s="4" t="s">
        <v>10</v>
      </c>
      <c r="G55" s="4" t="s">
        <v>10</v>
      </c>
    </row>
    <row r="56" spans="1:17">
      <c r="A56" t="n">
        <v>2422</v>
      </c>
      <c r="B56" s="15" t="n">
        <v>74</v>
      </c>
      <c r="C56" s="7" t="n">
        <v>13</v>
      </c>
      <c r="D56" s="7" t="s">
        <v>32</v>
      </c>
      <c r="E56" s="7" t="s">
        <v>12</v>
      </c>
      <c r="F56" s="7" t="n">
        <v>6066</v>
      </c>
      <c r="G56" s="7" t="n">
        <v>4</v>
      </c>
    </row>
    <row r="57" spans="1:17">
      <c r="A57" t="s">
        <v>4</v>
      </c>
      <c r="B57" s="4" t="s">
        <v>5</v>
      </c>
      <c r="C57" s="4" t="s">
        <v>10</v>
      </c>
      <c r="D57" s="4" t="s">
        <v>13</v>
      </c>
      <c r="E57" s="4" t="s">
        <v>6</v>
      </c>
      <c r="F57" s="4" t="s">
        <v>9</v>
      </c>
      <c r="G57" s="4" t="s">
        <v>10</v>
      </c>
      <c r="H57" s="4" t="s">
        <v>10</v>
      </c>
      <c r="I57" s="4" t="s">
        <v>6</v>
      </c>
      <c r="J57" s="4" t="s">
        <v>28</v>
      </c>
    </row>
    <row r="58" spans="1:17">
      <c r="A58" t="n">
        <v>2436</v>
      </c>
      <c r="B58" s="17" t="n">
        <v>106</v>
      </c>
      <c r="C58" s="7" t="n">
        <v>0</v>
      </c>
      <c r="D58" s="7" t="n">
        <v>3</v>
      </c>
      <c r="E58" s="7" t="s">
        <v>29</v>
      </c>
      <c r="F58" s="7" t="n">
        <v>1091567616</v>
      </c>
      <c r="G58" s="7" t="n">
        <v>7424</v>
      </c>
      <c r="H58" s="7" t="n">
        <v>6062</v>
      </c>
      <c r="I58" s="7" t="s">
        <v>33</v>
      </c>
      <c r="J58" s="7" t="n">
        <v>2</v>
      </c>
    </row>
    <row r="59" spans="1:17">
      <c r="A59" t="s">
        <v>4</v>
      </c>
      <c r="B59" s="4" t="s">
        <v>5</v>
      </c>
      <c r="C59" s="4" t="s">
        <v>10</v>
      </c>
      <c r="D59" s="4" t="s">
        <v>13</v>
      </c>
      <c r="E59" s="4" t="s">
        <v>6</v>
      </c>
      <c r="F59" s="4" t="s">
        <v>9</v>
      </c>
      <c r="G59" s="4" t="s">
        <v>10</v>
      </c>
      <c r="H59" s="4" t="s">
        <v>10</v>
      </c>
      <c r="I59" s="4" t="s">
        <v>6</v>
      </c>
      <c r="J59" s="4" t="s">
        <v>28</v>
      </c>
    </row>
    <row r="60" spans="1:17">
      <c r="A60" t="n">
        <v>2480</v>
      </c>
      <c r="B60" s="17" t="n">
        <v>106</v>
      </c>
      <c r="C60" s="7" t="n">
        <v>0</v>
      </c>
      <c r="D60" s="7" t="n">
        <v>3</v>
      </c>
      <c r="E60" s="7" t="s">
        <v>30</v>
      </c>
      <c r="F60" s="7" t="n">
        <v>1091567616</v>
      </c>
      <c r="G60" s="7" t="n">
        <v>7425</v>
      </c>
      <c r="H60" s="7" t="n">
        <v>6064</v>
      </c>
      <c r="I60" s="7" t="s">
        <v>34</v>
      </c>
      <c r="J60" s="7" t="n">
        <v>2</v>
      </c>
    </row>
    <row r="61" spans="1:17">
      <c r="A61" t="s">
        <v>4</v>
      </c>
      <c r="B61" s="4" t="s">
        <v>5</v>
      </c>
      <c r="C61" s="4" t="s">
        <v>13</v>
      </c>
      <c r="D61" s="4" t="s">
        <v>6</v>
      </c>
      <c r="E61" s="4" t="s">
        <v>6</v>
      </c>
      <c r="F61" s="4" t="s">
        <v>10</v>
      </c>
      <c r="G61" s="4" t="s">
        <v>10</v>
      </c>
    </row>
    <row r="62" spans="1:17">
      <c r="A62" t="n">
        <v>2524</v>
      </c>
      <c r="B62" s="15" t="n">
        <v>74</v>
      </c>
      <c r="C62" s="7" t="n">
        <v>13</v>
      </c>
      <c r="D62" s="7" t="s">
        <v>35</v>
      </c>
      <c r="E62" s="7" t="s">
        <v>36</v>
      </c>
      <c r="F62" s="7" t="n">
        <v>6204</v>
      </c>
      <c r="G62" s="7" t="n">
        <v>9999</v>
      </c>
    </row>
    <row r="63" spans="1:17">
      <c r="A63" t="s">
        <v>4</v>
      </c>
      <c r="B63" s="4" t="s">
        <v>5</v>
      </c>
      <c r="C63" s="4" t="s">
        <v>13</v>
      </c>
      <c r="D63" s="4" t="s">
        <v>6</v>
      </c>
      <c r="E63" s="4" t="s">
        <v>6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 spans="1:17">
      <c r="A64" t="n">
        <v>2547</v>
      </c>
      <c r="B64" s="15" t="n">
        <v>74</v>
      </c>
      <c r="C64" s="7" t="n">
        <v>20</v>
      </c>
      <c r="D64" s="7" t="s">
        <v>37</v>
      </c>
      <c r="E64" s="7" t="s">
        <v>38</v>
      </c>
      <c r="F64" s="7" t="n">
        <v>0</v>
      </c>
      <c r="G64" s="7" t="n">
        <v>40</v>
      </c>
      <c r="H64" s="7" t="n">
        <v>129</v>
      </c>
      <c r="I64" s="7" t="n">
        <v>0</v>
      </c>
      <c r="J64" s="7" t="n">
        <v>0</v>
      </c>
    </row>
    <row r="65" spans="1:15">
      <c r="A65" t="s">
        <v>4</v>
      </c>
      <c r="B65" s="4" t="s">
        <v>5</v>
      </c>
      <c r="C65" s="4" t="s">
        <v>13</v>
      </c>
      <c r="D65" s="4" t="s">
        <v>6</v>
      </c>
      <c r="E65" s="4" t="s">
        <v>6</v>
      </c>
      <c r="F65" s="4" t="s">
        <v>10</v>
      </c>
      <c r="G65" s="4" t="s">
        <v>10</v>
      </c>
      <c r="H65" s="4" t="s">
        <v>10</v>
      </c>
      <c r="I65" s="4" t="s">
        <v>10</v>
      </c>
      <c r="J65" s="4" t="s">
        <v>10</v>
      </c>
    </row>
    <row r="66" spans="1:15">
      <c r="A66" t="n">
        <v>2582</v>
      </c>
      <c r="B66" s="15" t="n">
        <v>74</v>
      </c>
      <c r="C66" s="7" t="n">
        <v>20</v>
      </c>
      <c r="D66" s="7" t="s">
        <v>39</v>
      </c>
      <c r="E66" s="7" t="s">
        <v>38</v>
      </c>
      <c r="F66" s="7" t="n">
        <v>0</v>
      </c>
      <c r="G66" s="7" t="n">
        <v>40</v>
      </c>
      <c r="H66" s="7" t="n">
        <v>129</v>
      </c>
      <c r="I66" s="7" t="n">
        <v>0</v>
      </c>
      <c r="J66" s="7" t="n">
        <v>0</v>
      </c>
    </row>
    <row r="67" spans="1:15">
      <c r="A67" t="s">
        <v>4</v>
      </c>
      <c r="B67" s="4" t="s">
        <v>5</v>
      </c>
      <c r="C67" s="4" t="s">
        <v>13</v>
      </c>
      <c r="D67" s="4" t="s">
        <v>6</v>
      </c>
      <c r="E67" s="4" t="s">
        <v>6</v>
      </c>
      <c r="F67" s="4" t="s">
        <v>10</v>
      </c>
      <c r="G67" s="4" t="s">
        <v>10</v>
      </c>
      <c r="H67" s="4" t="s">
        <v>10</v>
      </c>
      <c r="I67" s="4" t="s">
        <v>10</v>
      </c>
      <c r="J67" s="4" t="s">
        <v>10</v>
      </c>
    </row>
    <row r="68" spans="1:15">
      <c r="A68" t="n">
        <v>2617</v>
      </c>
      <c r="B68" s="15" t="n">
        <v>74</v>
      </c>
      <c r="C68" s="7" t="n">
        <v>20</v>
      </c>
      <c r="D68" s="7" t="s">
        <v>40</v>
      </c>
      <c r="E68" s="7" t="s">
        <v>38</v>
      </c>
      <c r="F68" s="7" t="n">
        <v>0</v>
      </c>
      <c r="G68" s="7" t="n">
        <v>40</v>
      </c>
      <c r="H68" s="7" t="n">
        <v>129</v>
      </c>
      <c r="I68" s="7" t="n">
        <v>0</v>
      </c>
      <c r="J68" s="7" t="n">
        <v>0</v>
      </c>
    </row>
    <row r="69" spans="1:15">
      <c r="A69" t="s">
        <v>4</v>
      </c>
      <c r="B69" s="4" t="s">
        <v>5</v>
      </c>
      <c r="C69" s="4" t="s">
        <v>13</v>
      </c>
      <c r="D69" s="4" t="s">
        <v>6</v>
      </c>
      <c r="E69" s="4" t="s">
        <v>6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10</v>
      </c>
    </row>
    <row r="70" spans="1:15">
      <c r="A70" t="n">
        <v>2652</v>
      </c>
      <c r="B70" s="15" t="n">
        <v>74</v>
      </c>
      <c r="C70" s="7" t="n">
        <v>20</v>
      </c>
      <c r="D70" s="7" t="s">
        <v>41</v>
      </c>
      <c r="E70" s="7" t="s">
        <v>38</v>
      </c>
      <c r="F70" s="7" t="n">
        <v>0</v>
      </c>
      <c r="G70" s="7" t="n">
        <v>40</v>
      </c>
      <c r="H70" s="7" t="n">
        <v>129</v>
      </c>
      <c r="I70" s="7" t="n">
        <v>0</v>
      </c>
      <c r="J70" s="7" t="n">
        <v>0</v>
      </c>
    </row>
    <row r="71" spans="1:15">
      <c r="A71" t="s">
        <v>4</v>
      </c>
      <c r="B71" s="4" t="s">
        <v>5</v>
      </c>
      <c r="C71" s="4" t="s">
        <v>13</v>
      </c>
      <c r="D71" s="4" t="s">
        <v>6</v>
      </c>
      <c r="E71" s="4" t="s">
        <v>6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10</v>
      </c>
    </row>
    <row r="72" spans="1:15">
      <c r="A72" t="n">
        <v>2687</v>
      </c>
      <c r="B72" s="15" t="n">
        <v>74</v>
      </c>
      <c r="C72" s="7" t="n">
        <v>20</v>
      </c>
      <c r="D72" s="7" t="s">
        <v>42</v>
      </c>
      <c r="E72" s="7" t="s">
        <v>38</v>
      </c>
      <c r="F72" s="7" t="n">
        <v>0</v>
      </c>
      <c r="G72" s="7" t="n">
        <v>40</v>
      </c>
      <c r="H72" s="7" t="n">
        <v>129</v>
      </c>
      <c r="I72" s="7" t="n">
        <v>0</v>
      </c>
      <c r="J72" s="7" t="n">
        <v>0</v>
      </c>
    </row>
    <row r="73" spans="1:15">
      <c r="A73" t="s">
        <v>4</v>
      </c>
      <c r="B73" s="4" t="s">
        <v>5</v>
      </c>
      <c r="C73" s="4" t="s">
        <v>13</v>
      </c>
      <c r="D73" s="4" t="s">
        <v>6</v>
      </c>
      <c r="E73" s="4" t="s">
        <v>6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</row>
    <row r="74" spans="1:15">
      <c r="A74" t="n">
        <v>2722</v>
      </c>
      <c r="B74" s="15" t="n">
        <v>74</v>
      </c>
      <c r="C74" s="7" t="n">
        <v>20</v>
      </c>
      <c r="D74" s="7" t="s">
        <v>43</v>
      </c>
      <c r="E74" s="7" t="s">
        <v>38</v>
      </c>
      <c r="F74" s="7" t="n">
        <v>0</v>
      </c>
      <c r="G74" s="7" t="n">
        <v>40</v>
      </c>
      <c r="H74" s="7" t="n">
        <v>129</v>
      </c>
      <c r="I74" s="7" t="n">
        <v>0</v>
      </c>
      <c r="J74" s="7" t="n">
        <v>0</v>
      </c>
    </row>
    <row r="75" spans="1:15">
      <c r="A75" t="s">
        <v>4</v>
      </c>
      <c r="B75" s="4" t="s">
        <v>5</v>
      </c>
      <c r="C75" s="4" t="s">
        <v>13</v>
      </c>
      <c r="D75" s="4" t="s">
        <v>6</v>
      </c>
      <c r="E75" s="4" t="s">
        <v>6</v>
      </c>
      <c r="F75" s="4" t="s">
        <v>10</v>
      </c>
      <c r="G75" s="4" t="s">
        <v>10</v>
      </c>
      <c r="H75" s="4" t="s">
        <v>10</v>
      </c>
      <c r="I75" s="4" t="s">
        <v>10</v>
      </c>
      <c r="J75" s="4" t="s">
        <v>10</v>
      </c>
    </row>
    <row r="76" spans="1:15">
      <c r="A76" t="n">
        <v>2757</v>
      </c>
      <c r="B76" s="15" t="n">
        <v>74</v>
      </c>
      <c r="C76" s="7" t="n">
        <v>20</v>
      </c>
      <c r="D76" s="7" t="s">
        <v>44</v>
      </c>
      <c r="E76" s="7" t="s">
        <v>38</v>
      </c>
      <c r="F76" s="7" t="n">
        <v>0</v>
      </c>
      <c r="G76" s="7" t="n">
        <v>40</v>
      </c>
      <c r="H76" s="7" t="n">
        <v>129</v>
      </c>
      <c r="I76" s="7" t="n">
        <v>0</v>
      </c>
      <c r="J76" s="7" t="n">
        <v>0</v>
      </c>
    </row>
    <row r="77" spans="1:15">
      <c r="A77" t="s">
        <v>4</v>
      </c>
      <c r="B77" s="4" t="s">
        <v>5</v>
      </c>
      <c r="C77" s="4" t="s">
        <v>13</v>
      </c>
      <c r="D77" s="4" t="s">
        <v>6</v>
      </c>
      <c r="E77" s="4" t="s">
        <v>6</v>
      </c>
    </row>
    <row r="78" spans="1:15">
      <c r="A78" t="n">
        <v>2792</v>
      </c>
      <c r="B78" s="15" t="n">
        <v>74</v>
      </c>
      <c r="C78" s="7" t="n">
        <v>25</v>
      </c>
      <c r="D78" s="7" t="s">
        <v>45</v>
      </c>
      <c r="E78" s="7" t="s">
        <v>46</v>
      </c>
    </row>
    <row r="79" spans="1:15">
      <c r="A79" t="s">
        <v>4</v>
      </c>
      <c r="B79" s="4" t="s">
        <v>5</v>
      </c>
      <c r="C79" s="4" t="s">
        <v>10</v>
      </c>
      <c r="D79" s="4" t="s">
        <v>6</v>
      </c>
      <c r="E79" s="4" t="s">
        <v>6</v>
      </c>
      <c r="F79" s="4" t="s">
        <v>6</v>
      </c>
      <c r="G79" s="4" t="s">
        <v>13</v>
      </c>
      <c r="H79" s="4" t="s">
        <v>9</v>
      </c>
      <c r="I79" s="4" t="s">
        <v>28</v>
      </c>
      <c r="J79" s="4" t="s">
        <v>28</v>
      </c>
      <c r="K79" s="4" t="s">
        <v>28</v>
      </c>
      <c r="L79" s="4" t="s">
        <v>28</v>
      </c>
      <c r="M79" s="4" t="s">
        <v>28</v>
      </c>
      <c r="N79" s="4" t="s">
        <v>28</v>
      </c>
      <c r="O79" s="4" t="s">
        <v>28</v>
      </c>
      <c r="P79" s="4" t="s">
        <v>6</v>
      </c>
      <c r="Q79" s="4" t="s">
        <v>6</v>
      </c>
      <c r="R79" s="4" t="s">
        <v>9</v>
      </c>
      <c r="S79" s="4" t="s">
        <v>13</v>
      </c>
      <c r="T79" s="4" t="s">
        <v>9</v>
      </c>
      <c r="U79" s="4" t="s">
        <v>9</v>
      </c>
      <c r="V79" s="4" t="s">
        <v>10</v>
      </c>
    </row>
    <row r="80" spans="1:15">
      <c r="A80" t="n">
        <v>2821</v>
      </c>
      <c r="B80" s="18" t="n">
        <v>19</v>
      </c>
      <c r="C80" s="7" t="n">
        <v>2010</v>
      </c>
      <c r="D80" s="7" t="s">
        <v>12</v>
      </c>
      <c r="E80" s="7" t="s">
        <v>12</v>
      </c>
      <c r="F80" s="7" t="s">
        <v>17</v>
      </c>
      <c r="G80" s="7" t="n">
        <v>2</v>
      </c>
      <c r="H80" s="7" t="n">
        <v>0</v>
      </c>
      <c r="I80" s="7" t="n">
        <v>8.03999996185303</v>
      </c>
      <c r="J80" s="7" t="n">
        <v>0</v>
      </c>
      <c r="K80" s="7" t="n">
        <v>-52.5800018310547</v>
      </c>
      <c r="L80" s="7" t="n">
        <v>356.5</v>
      </c>
      <c r="M80" s="7" t="n">
        <v>-1</v>
      </c>
      <c r="N80" s="7" t="n">
        <v>0</v>
      </c>
      <c r="O80" s="7" t="n">
        <v>0</v>
      </c>
      <c r="P80" s="7" t="s">
        <v>12</v>
      </c>
      <c r="Q80" s="7" t="s">
        <v>12</v>
      </c>
      <c r="R80" s="7" t="n">
        <v>3</v>
      </c>
      <c r="S80" s="7" t="n">
        <v>0</v>
      </c>
      <c r="T80" s="7" t="n">
        <v>1090519040</v>
      </c>
      <c r="U80" s="7" t="n">
        <v>1101004800</v>
      </c>
      <c r="V80" s="7" t="n">
        <v>0</v>
      </c>
    </row>
    <row r="81" spans="1:22">
      <c r="A81" t="s">
        <v>4</v>
      </c>
      <c r="B81" s="4" t="s">
        <v>5</v>
      </c>
      <c r="C81" s="4" t="s">
        <v>10</v>
      </c>
      <c r="D81" s="4" t="s">
        <v>6</v>
      </c>
      <c r="E81" s="4" t="s">
        <v>6</v>
      </c>
      <c r="F81" s="4" t="s">
        <v>6</v>
      </c>
      <c r="G81" s="4" t="s">
        <v>13</v>
      </c>
      <c r="H81" s="4" t="s">
        <v>9</v>
      </c>
      <c r="I81" s="4" t="s">
        <v>28</v>
      </c>
      <c r="J81" s="4" t="s">
        <v>28</v>
      </c>
      <c r="K81" s="4" t="s">
        <v>28</v>
      </c>
      <c r="L81" s="4" t="s">
        <v>28</v>
      </c>
      <c r="M81" s="4" t="s">
        <v>28</v>
      </c>
      <c r="N81" s="4" t="s">
        <v>28</v>
      </c>
      <c r="O81" s="4" t="s">
        <v>28</v>
      </c>
      <c r="P81" s="4" t="s">
        <v>6</v>
      </c>
      <c r="Q81" s="4" t="s">
        <v>6</v>
      </c>
      <c r="R81" s="4" t="s">
        <v>9</v>
      </c>
      <c r="S81" s="4" t="s">
        <v>13</v>
      </c>
      <c r="T81" s="4" t="s">
        <v>9</v>
      </c>
      <c r="U81" s="4" t="s">
        <v>9</v>
      </c>
      <c r="V81" s="4" t="s">
        <v>10</v>
      </c>
    </row>
    <row r="82" spans="1:22">
      <c r="A82" t="n">
        <v>2887</v>
      </c>
      <c r="B82" s="18" t="n">
        <v>19</v>
      </c>
      <c r="C82" s="7" t="n">
        <v>2011</v>
      </c>
      <c r="D82" s="7" t="s">
        <v>12</v>
      </c>
      <c r="E82" s="7" t="s">
        <v>12</v>
      </c>
      <c r="F82" s="7" t="s">
        <v>18</v>
      </c>
      <c r="G82" s="7" t="n">
        <v>2</v>
      </c>
      <c r="H82" s="7" t="n">
        <v>0</v>
      </c>
      <c r="I82" s="7" t="n">
        <v>46.1199989318848</v>
      </c>
      <c r="J82" s="7" t="n">
        <v>0</v>
      </c>
      <c r="K82" s="7" t="n">
        <v>-41.6699981689453</v>
      </c>
      <c r="L82" s="7" t="n">
        <v>270.799987792969</v>
      </c>
      <c r="M82" s="7" t="n">
        <v>-1</v>
      </c>
      <c r="N82" s="7" t="n">
        <v>0</v>
      </c>
      <c r="O82" s="7" t="n">
        <v>0</v>
      </c>
      <c r="P82" s="7" t="s">
        <v>12</v>
      </c>
      <c r="Q82" s="7" t="s">
        <v>12</v>
      </c>
      <c r="R82" s="7" t="n">
        <v>3</v>
      </c>
      <c r="S82" s="7" t="n">
        <v>2</v>
      </c>
      <c r="T82" s="7" t="n">
        <v>1090519040</v>
      </c>
      <c r="U82" s="7" t="n">
        <v>1101004800</v>
      </c>
      <c r="V82" s="7" t="n">
        <v>0</v>
      </c>
    </row>
    <row r="83" spans="1:22">
      <c r="A83" t="s">
        <v>4</v>
      </c>
      <c r="B83" s="4" t="s">
        <v>5</v>
      </c>
      <c r="C83" s="4" t="s">
        <v>10</v>
      </c>
      <c r="D83" s="4" t="s">
        <v>6</v>
      </c>
      <c r="E83" s="4" t="s">
        <v>6</v>
      </c>
      <c r="F83" s="4" t="s">
        <v>6</v>
      </c>
      <c r="G83" s="4" t="s">
        <v>13</v>
      </c>
      <c r="H83" s="4" t="s">
        <v>9</v>
      </c>
      <c r="I83" s="4" t="s">
        <v>28</v>
      </c>
      <c r="J83" s="4" t="s">
        <v>28</v>
      </c>
      <c r="K83" s="4" t="s">
        <v>28</v>
      </c>
      <c r="L83" s="4" t="s">
        <v>28</v>
      </c>
      <c r="M83" s="4" t="s">
        <v>28</v>
      </c>
      <c r="N83" s="4" t="s">
        <v>28</v>
      </c>
      <c r="O83" s="4" t="s">
        <v>28</v>
      </c>
      <c r="P83" s="4" t="s">
        <v>6</v>
      </c>
      <c r="Q83" s="4" t="s">
        <v>6</v>
      </c>
      <c r="R83" s="4" t="s">
        <v>9</v>
      </c>
      <c r="S83" s="4" t="s">
        <v>13</v>
      </c>
      <c r="T83" s="4" t="s">
        <v>9</v>
      </c>
      <c r="U83" s="4" t="s">
        <v>9</v>
      </c>
      <c r="V83" s="4" t="s">
        <v>10</v>
      </c>
    </row>
    <row r="84" spans="1:22">
      <c r="A84" t="n">
        <v>2953</v>
      </c>
      <c r="B84" s="18" t="n">
        <v>19</v>
      </c>
      <c r="C84" s="7" t="n">
        <v>2012</v>
      </c>
      <c r="D84" s="7" t="s">
        <v>12</v>
      </c>
      <c r="E84" s="7" t="s">
        <v>12</v>
      </c>
      <c r="F84" s="7" t="s">
        <v>15</v>
      </c>
      <c r="G84" s="7" t="n">
        <v>2</v>
      </c>
      <c r="H84" s="7" t="n">
        <v>0</v>
      </c>
      <c r="I84" s="7" t="n">
        <v>31.6000003814697</v>
      </c>
      <c r="J84" s="7" t="n">
        <v>-4</v>
      </c>
      <c r="K84" s="7" t="n">
        <v>-74.629997253418</v>
      </c>
      <c r="L84" s="7" t="n">
        <v>92.5</v>
      </c>
      <c r="M84" s="7" t="n">
        <v>-1</v>
      </c>
      <c r="N84" s="7" t="n">
        <v>0</v>
      </c>
      <c r="O84" s="7" t="n">
        <v>0</v>
      </c>
      <c r="P84" s="7" t="s">
        <v>12</v>
      </c>
      <c r="Q84" s="7" t="s">
        <v>12</v>
      </c>
      <c r="R84" s="7" t="n">
        <v>3</v>
      </c>
      <c r="S84" s="7" t="n">
        <v>3</v>
      </c>
      <c r="T84" s="7" t="n">
        <v>1090519040</v>
      </c>
      <c r="U84" s="7" t="n">
        <v>1101004800</v>
      </c>
      <c r="V84" s="7" t="n">
        <v>0</v>
      </c>
    </row>
    <row r="85" spans="1:22">
      <c r="A85" t="s">
        <v>4</v>
      </c>
      <c r="B85" s="4" t="s">
        <v>5</v>
      </c>
      <c r="C85" s="4" t="s">
        <v>10</v>
      </c>
      <c r="D85" s="4" t="s">
        <v>6</v>
      </c>
      <c r="E85" s="4" t="s">
        <v>6</v>
      </c>
      <c r="F85" s="4" t="s">
        <v>6</v>
      </c>
      <c r="G85" s="4" t="s">
        <v>13</v>
      </c>
      <c r="H85" s="4" t="s">
        <v>9</v>
      </c>
      <c r="I85" s="4" t="s">
        <v>28</v>
      </c>
      <c r="J85" s="4" t="s">
        <v>28</v>
      </c>
      <c r="K85" s="4" t="s">
        <v>28</v>
      </c>
      <c r="L85" s="4" t="s">
        <v>28</v>
      </c>
      <c r="M85" s="4" t="s">
        <v>28</v>
      </c>
      <c r="N85" s="4" t="s">
        <v>28</v>
      </c>
      <c r="O85" s="4" t="s">
        <v>28</v>
      </c>
      <c r="P85" s="4" t="s">
        <v>6</v>
      </c>
      <c r="Q85" s="4" t="s">
        <v>6</v>
      </c>
      <c r="R85" s="4" t="s">
        <v>9</v>
      </c>
      <c r="S85" s="4" t="s">
        <v>13</v>
      </c>
      <c r="T85" s="4" t="s">
        <v>9</v>
      </c>
      <c r="U85" s="4" t="s">
        <v>9</v>
      </c>
      <c r="V85" s="4" t="s">
        <v>10</v>
      </c>
    </row>
    <row r="86" spans="1:22">
      <c r="A86" t="n">
        <v>3019</v>
      </c>
      <c r="B86" s="18" t="n">
        <v>19</v>
      </c>
      <c r="C86" s="7" t="n">
        <v>2013</v>
      </c>
      <c r="D86" s="7" t="s">
        <v>12</v>
      </c>
      <c r="E86" s="7" t="s">
        <v>12</v>
      </c>
      <c r="F86" s="7" t="s">
        <v>17</v>
      </c>
      <c r="G86" s="7" t="n">
        <v>2</v>
      </c>
      <c r="H86" s="7" t="n">
        <v>0</v>
      </c>
      <c r="I86" s="7" t="n">
        <v>23.7700004577637</v>
      </c>
      <c r="J86" s="7" t="n">
        <v>0</v>
      </c>
      <c r="K86" s="7" t="n">
        <v>-11.1700000762939</v>
      </c>
      <c r="L86" s="7" t="n">
        <v>183.699996948242</v>
      </c>
      <c r="M86" s="7" t="n">
        <v>-1</v>
      </c>
      <c r="N86" s="7" t="n">
        <v>0</v>
      </c>
      <c r="O86" s="7" t="n">
        <v>0</v>
      </c>
      <c r="P86" s="7" t="s">
        <v>12</v>
      </c>
      <c r="Q86" s="7" t="s">
        <v>12</v>
      </c>
      <c r="R86" s="7" t="n">
        <v>3</v>
      </c>
      <c r="S86" s="7" t="n">
        <v>0</v>
      </c>
      <c r="T86" s="7" t="n">
        <v>1090519040</v>
      </c>
      <c r="U86" s="7" t="n">
        <v>1101004800</v>
      </c>
      <c r="V86" s="7" t="n">
        <v>0</v>
      </c>
    </row>
    <row r="87" spans="1:22">
      <c r="A87" t="s">
        <v>4</v>
      </c>
      <c r="B87" s="4" t="s">
        <v>5</v>
      </c>
      <c r="C87" s="4" t="s">
        <v>10</v>
      </c>
      <c r="D87" s="4" t="s">
        <v>6</v>
      </c>
      <c r="E87" s="4" t="s">
        <v>6</v>
      </c>
      <c r="F87" s="4" t="s">
        <v>6</v>
      </c>
      <c r="G87" s="4" t="s">
        <v>13</v>
      </c>
      <c r="H87" s="4" t="s">
        <v>9</v>
      </c>
      <c r="I87" s="4" t="s">
        <v>28</v>
      </c>
      <c r="J87" s="4" t="s">
        <v>28</v>
      </c>
      <c r="K87" s="4" t="s">
        <v>28</v>
      </c>
      <c r="L87" s="4" t="s">
        <v>28</v>
      </c>
      <c r="M87" s="4" t="s">
        <v>28</v>
      </c>
      <c r="N87" s="4" t="s">
        <v>28</v>
      </c>
      <c r="O87" s="4" t="s">
        <v>28</v>
      </c>
      <c r="P87" s="4" t="s">
        <v>6</v>
      </c>
      <c r="Q87" s="4" t="s">
        <v>6</v>
      </c>
      <c r="R87" s="4" t="s">
        <v>9</v>
      </c>
      <c r="S87" s="4" t="s">
        <v>13</v>
      </c>
      <c r="T87" s="4" t="s">
        <v>9</v>
      </c>
      <c r="U87" s="4" t="s">
        <v>9</v>
      </c>
      <c r="V87" s="4" t="s">
        <v>10</v>
      </c>
    </row>
    <row r="88" spans="1:22">
      <c r="A88" t="n">
        <v>3085</v>
      </c>
      <c r="B88" s="18" t="n">
        <v>19</v>
      </c>
      <c r="C88" s="7" t="n">
        <v>2014</v>
      </c>
      <c r="D88" s="7" t="s">
        <v>12</v>
      </c>
      <c r="E88" s="7" t="s">
        <v>12</v>
      </c>
      <c r="F88" s="7" t="s">
        <v>15</v>
      </c>
      <c r="G88" s="7" t="n">
        <v>2</v>
      </c>
      <c r="H88" s="7" t="n">
        <v>0</v>
      </c>
      <c r="I88" s="7" t="n">
        <v>-34.8600006103516</v>
      </c>
      <c r="J88" s="7" t="n">
        <v>0</v>
      </c>
      <c r="K88" s="7" t="n">
        <v>-51.9500007629395</v>
      </c>
      <c r="L88" s="7" t="n">
        <v>90.9000015258789</v>
      </c>
      <c r="M88" s="7" t="n">
        <v>-1</v>
      </c>
      <c r="N88" s="7" t="n">
        <v>0</v>
      </c>
      <c r="O88" s="7" t="n">
        <v>0</v>
      </c>
      <c r="P88" s="7" t="s">
        <v>12</v>
      </c>
      <c r="Q88" s="7" t="s">
        <v>12</v>
      </c>
      <c r="R88" s="7" t="n">
        <v>3</v>
      </c>
      <c r="S88" s="7" t="n">
        <v>3</v>
      </c>
      <c r="T88" s="7" t="n">
        <v>1090519040</v>
      </c>
      <c r="U88" s="7" t="n">
        <v>1101004800</v>
      </c>
      <c r="V88" s="7" t="n">
        <v>0</v>
      </c>
    </row>
    <row r="89" spans="1:22">
      <c r="A89" t="s">
        <v>4</v>
      </c>
      <c r="B89" s="4" t="s">
        <v>5</v>
      </c>
      <c r="C89" s="4" t="s">
        <v>10</v>
      </c>
      <c r="D89" s="4" t="s">
        <v>6</v>
      </c>
      <c r="E89" s="4" t="s">
        <v>6</v>
      </c>
      <c r="F89" s="4" t="s">
        <v>6</v>
      </c>
      <c r="G89" s="4" t="s">
        <v>13</v>
      </c>
      <c r="H89" s="4" t="s">
        <v>9</v>
      </c>
      <c r="I89" s="4" t="s">
        <v>28</v>
      </c>
      <c r="J89" s="4" t="s">
        <v>28</v>
      </c>
      <c r="K89" s="4" t="s">
        <v>28</v>
      </c>
      <c r="L89" s="4" t="s">
        <v>28</v>
      </c>
      <c r="M89" s="4" t="s">
        <v>28</v>
      </c>
      <c r="N89" s="4" t="s">
        <v>28</v>
      </c>
      <c r="O89" s="4" t="s">
        <v>28</v>
      </c>
      <c r="P89" s="4" t="s">
        <v>6</v>
      </c>
      <c r="Q89" s="4" t="s">
        <v>6</v>
      </c>
      <c r="R89" s="4" t="s">
        <v>9</v>
      </c>
      <c r="S89" s="4" t="s">
        <v>13</v>
      </c>
      <c r="T89" s="4" t="s">
        <v>9</v>
      </c>
      <c r="U89" s="4" t="s">
        <v>9</v>
      </c>
      <c r="V89" s="4" t="s">
        <v>10</v>
      </c>
    </row>
    <row r="90" spans="1:22">
      <c r="A90" t="n">
        <v>3151</v>
      </c>
      <c r="B90" s="18" t="n">
        <v>19</v>
      </c>
      <c r="C90" s="7" t="n">
        <v>2015</v>
      </c>
      <c r="D90" s="7" t="s">
        <v>12</v>
      </c>
      <c r="E90" s="7" t="s">
        <v>12</v>
      </c>
      <c r="F90" s="7" t="s">
        <v>16</v>
      </c>
      <c r="G90" s="7" t="n">
        <v>2</v>
      </c>
      <c r="H90" s="7" t="n">
        <v>0</v>
      </c>
      <c r="I90" s="7" t="n">
        <v>-13.9099998474121</v>
      </c>
      <c r="J90" s="7" t="n">
        <v>0</v>
      </c>
      <c r="K90" s="7" t="n">
        <v>-70.4700012207031</v>
      </c>
      <c r="L90" s="7" t="n">
        <v>68.8000030517578</v>
      </c>
      <c r="M90" s="7" t="n">
        <v>-1</v>
      </c>
      <c r="N90" s="7" t="n">
        <v>0</v>
      </c>
      <c r="O90" s="7" t="n">
        <v>0</v>
      </c>
      <c r="P90" s="7" t="s">
        <v>12</v>
      </c>
      <c r="Q90" s="7" t="s">
        <v>12</v>
      </c>
      <c r="R90" s="7" t="n">
        <v>3</v>
      </c>
      <c r="S90" s="7" t="n">
        <v>1</v>
      </c>
      <c r="T90" s="7" t="n">
        <v>1090519040</v>
      </c>
      <c r="U90" s="7" t="n">
        <v>1101004800</v>
      </c>
      <c r="V90" s="7" t="n">
        <v>0</v>
      </c>
    </row>
    <row r="91" spans="1:22">
      <c r="A91" t="s">
        <v>4</v>
      </c>
      <c r="B91" s="4" t="s">
        <v>5</v>
      </c>
      <c r="C91" s="4" t="s">
        <v>10</v>
      </c>
      <c r="D91" s="4" t="s">
        <v>6</v>
      </c>
      <c r="E91" s="4" t="s">
        <v>6</v>
      </c>
      <c r="F91" s="4" t="s">
        <v>6</v>
      </c>
      <c r="G91" s="4" t="s">
        <v>13</v>
      </c>
      <c r="H91" s="4" t="s">
        <v>9</v>
      </c>
      <c r="I91" s="4" t="s">
        <v>28</v>
      </c>
      <c r="J91" s="4" t="s">
        <v>28</v>
      </c>
      <c r="K91" s="4" t="s">
        <v>28</v>
      </c>
      <c r="L91" s="4" t="s">
        <v>28</v>
      </c>
      <c r="M91" s="4" t="s">
        <v>28</v>
      </c>
      <c r="N91" s="4" t="s">
        <v>28</v>
      </c>
      <c r="O91" s="4" t="s">
        <v>28</v>
      </c>
      <c r="P91" s="4" t="s">
        <v>6</v>
      </c>
      <c r="Q91" s="4" t="s">
        <v>6</v>
      </c>
      <c r="R91" s="4" t="s">
        <v>9</v>
      </c>
      <c r="S91" s="4" t="s">
        <v>13</v>
      </c>
      <c r="T91" s="4" t="s">
        <v>9</v>
      </c>
      <c r="U91" s="4" t="s">
        <v>9</v>
      </c>
      <c r="V91" s="4" t="s">
        <v>10</v>
      </c>
    </row>
    <row r="92" spans="1:22">
      <c r="A92" t="n">
        <v>3213</v>
      </c>
      <c r="B92" s="18" t="n">
        <v>19</v>
      </c>
      <c r="C92" s="7" t="n">
        <v>2016</v>
      </c>
      <c r="D92" s="7" t="s">
        <v>12</v>
      </c>
      <c r="E92" s="7" t="s">
        <v>12</v>
      </c>
      <c r="F92" s="7" t="s">
        <v>18</v>
      </c>
      <c r="G92" s="7" t="n">
        <v>2</v>
      </c>
      <c r="H92" s="7" t="n">
        <v>0</v>
      </c>
      <c r="I92" s="7" t="n">
        <v>-5.17999982833862</v>
      </c>
      <c r="J92" s="7" t="n">
        <v>-4</v>
      </c>
      <c r="K92" s="7" t="n">
        <v>-36.9300003051758</v>
      </c>
      <c r="L92" s="7" t="n">
        <v>46.5999984741211</v>
      </c>
      <c r="M92" s="7" t="n">
        <v>-1</v>
      </c>
      <c r="N92" s="7" t="n">
        <v>0</v>
      </c>
      <c r="O92" s="7" t="n">
        <v>0</v>
      </c>
      <c r="P92" s="7" t="s">
        <v>12</v>
      </c>
      <c r="Q92" s="7" t="s">
        <v>12</v>
      </c>
      <c r="R92" s="7" t="n">
        <v>3</v>
      </c>
      <c r="S92" s="7" t="n">
        <v>2</v>
      </c>
      <c r="T92" s="7" t="n">
        <v>1090519040</v>
      </c>
      <c r="U92" s="7" t="n">
        <v>1101004800</v>
      </c>
      <c r="V92" s="7" t="n">
        <v>0</v>
      </c>
    </row>
    <row r="93" spans="1:22">
      <c r="A93" t="s">
        <v>4</v>
      </c>
      <c r="B93" s="4" t="s">
        <v>5</v>
      </c>
      <c r="C93" s="4" t="s">
        <v>10</v>
      </c>
      <c r="D93" s="4" t="s">
        <v>6</v>
      </c>
      <c r="E93" s="4" t="s">
        <v>6</v>
      </c>
      <c r="F93" s="4" t="s">
        <v>6</v>
      </c>
      <c r="G93" s="4" t="s">
        <v>13</v>
      </c>
      <c r="H93" s="4" t="s">
        <v>9</v>
      </c>
      <c r="I93" s="4" t="s">
        <v>28</v>
      </c>
      <c r="J93" s="4" t="s">
        <v>28</v>
      </c>
      <c r="K93" s="4" t="s">
        <v>28</v>
      </c>
      <c r="L93" s="4" t="s">
        <v>28</v>
      </c>
      <c r="M93" s="4" t="s">
        <v>28</v>
      </c>
      <c r="N93" s="4" t="s">
        <v>28</v>
      </c>
      <c r="O93" s="4" t="s">
        <v>28</v>
      </c>
      <c r="P93" s="4" t="s">
        <v>6</v>
      </c>
      <c r="Q93" s="4" t="s">
        <v>6</v>
      </c>
      <c r="R93" s="4" t="s">
        <v>9</v>
      </c>
      <c r="S93" s="4" t="s">
        <v>13</v>
      </c>
      <c r="T93" s="4" t="s">
        <v>9</v>
      </c>
      <c r="U93" s="4" t="s">
        <v>9</v>
      </c>
      <c r="V93" s="4" t="s">
        <v>10</v>
      </c>
    </row>
    <row r="94" spans="1:22">
      <c r="A94" t="n">
        <v>3279</v>
      </c>
      <c r="B94" s="18" t="n">
        <v>19</v>
      </c>
      <c r="C94" s="7" t="n">
        <v>2017</v>
      </c>
      <c r="D94" s="7" t="s">
        <v>12</v>
      </c>
      <c r="E94" s="7" t="s">
        <v>12</v>
      </c>
      <c r="F94" s="7" t="s">
        <v>15</v>
      </c>
      <c r="G94" s="7" t="n">
        <v>2</v>
      </c>
      <c r="H94" s="7" t="n">
        <v>0</v>
      </c>
      <c r="I94" s="7" t="n">
        <v>-23.4200000762939</v>
      </c>
      <c r="J94" s="7" t="n">
        <v>0</v>
      </c>
      <c r="K94" s="7" t="n">
        <v>-106.169998168945</v>
      </c>
      <c r="L94" s="7" t="n">
        <v>275.399993896484</v>
      </c>
      <c r="M94" s="7" t="n">
        <v>-1</v>
      </c>
      <c r="N94" s="7" t="n">
        <v>0</v>
      </c>
      <c r="O94" s="7" t="n">
        <v>0</v>
      </c>
      <c r="P94" s="7" t="s">
        <v>12</v>
      </c>
      <c r="Q94" s="7" t="s">
        <v>12</v>
      </c>
      <c r="R94" s="7" t="n">
        <v>3</v>
      </c>
      <c r="S94" s="7" t="n">
        <v>3</v>
      </c>
      <c r="T94" s="7" t="n">
        <v>1090519040</v>
      </c>
      <c r="U94" s="7" t="n">
        <v>1101004800</v>
      </c>
      <c r="V94" s="7" t="n">
        <v>0</v>
      </c>
    </row>
    <row r="95" spans="1:22">
      <c r="A95" t="s">
        <v>4</v>
      </c>
      <c r="B95" s="4" t="s">
        <v>5</v>
      </c>
      <c r="C95" s="4" t="s">
        <v>13</v>
      </c>
      <c r="D95" s="4" t="s">
        <v>6</v>
      </c>
    </row>
    <row r="96" spans="1:22">
      <c r="A96" t="n">
        <v>3345</v>
      </c>
      <c r="B96" s="8" t="n">
        <v>2</v>
      </c>
      <c r="C96" s="7" t="n">
        <v>11</v>
      </c>
      <c r="D96" s="7" t="s">
        <v>47</v>
      </c>
    </row>
    <row r="97" spans="1:22">
      <c r="A97" t="s">
        <v>4</v>
      </c>
      <c r="B97" s="4" t="s">
        <v>5</v>
      </c>
      <c r="C97" s="4" t="s">
        <v>13</v>
      </c>
      <c r="D97" s="4" t="s">
        <v>10</v>
      </c>
      <c r="E97" s="4" t="s">
        <v>10</v>
      </c>
      <c r="F97" s="4" t="s">
        <v>10</v>
      </c>
      <c r="G97" s="4" t="s">
        <v>10</v>
      </c>
      <c r="H97" s="4" t="s">
        <v>10</v>
      </c>
      <c r="I97" s="4" t="s">
        <v>10</v>
      </c>
      <c r="J97" s="4" t="s">
        <v>9</v>
      </c>
      <c r="K97" s="4" t="s">
        <v>9</v>
      </c>
      <c r="L97" s="4" t="s">
        <v>9</v>
      </c>
      <c r="M97" s="4" t="s">
        <v>6</v>
      </c>
    </row>
    <row r="98" spans="1:22">
      <c r="A98" t="n">
        <v>3359</v>
      </c>
      <c r="B98" s="19" t="n">
        <v>124</v>
      </c>
      <c r="C98" s="7" t="n">
        <v>255</v>
      </c>
      <c r="D98" s="7" t="n">
        <v>0</v>
      </c>
      <c r="E98" s="7" t="n">
        <v>0</v>
      </c>
      <c r="F98" s="7" t="n">
        <v>0</v>
      </c>
      <c r="G98" s="7" t="n">
        <v>0</v>
      </c>
      <c r="H98" s="7" t="n">
        <v>0</v>
      </c>
      <c r="I98" s="7" t="n">
        <v>65535</v>
      </c>
      <c r="J98" s="7" t="n">
        <v>0</v>
      </c>
      <c r="K98" s="7" t="n">
        <v>0</v>
      </c>
      <c r="L98" s="7" t="n">
        <v>0</v>
      </c>
      <c r="M98" s="7" t="s">
        <v>12</v>
      </c>
    </row>
    <row r="99" spans="1:22">
      <c r="A99" t="s">
        <v>4</v>
      </c>
      <c r="B99" s="4" t="s">
        <v>5</v>
      </c>
    </row>
    <row r="100" spans="1:22">
      <c r="A100" t="n">
        <v>3386</v>
      </c>
      <c r="B100" s="5" t="n">
        <v>1</v>
      </c>
    </row>
    <row r="101" spans="1:22" s="3" customFormat="1" customHeight="0">
      <c r="A101" s="3" t="s">
        <v>2</v>
      </c>
      <c r="B101" s="3" t="s">
        <v>48</v>
      </c>
    </row>
    <row r="102" spans="1:22">
      <c r="A102" t="s">
        <v>4</v>
      </c>
      <c r="B102" s="4" t="s">
        <v>5</v>
      </c>
      <c r="C102" s="4" t="s">
        <v>13</v>
      </c>
      <c r="D102" s="4" t="s">
        <v>13</v>
      </c>
      <c r="E102" s="4" t="s">
        <v>13</v>
      </c>
      <c r="F102" s="4" t="s">
        <v>9</v>
      </c>
      <c r="G102" s="4" t="s">
        <v>13</v>
      </c>
      <c r="H102" s="4" t="s">
        <v>13</v>
      </c>
      <c r="I102" s="4" t="s">
        <v>22</v>
      </c>
    </row>
    <row r="103" spans="1:22">
      <c r="A103" t="n">
        <v>3388</v>
      </c>
      <c r="B103" s="10" t="n">
        <v>5</v>
      </c>
      <c r="C103" s="7" t="n">
        <v>35</v>
      </c>
      <c r="D103" s="7" t="n">
        <v>3</v>
      </c>
      <c r="E103" s="7" t="n">
        <v>0</v>
      </c>
      <c r="F103" s="7" t="n">
        <v>0</v>
      </c>
      <c r="G103" s="7" t="n">
        <v>2</v>
      </c>
      <c r="H103" s="7" t="n">
        <v>1</v>
      </c>
      <c r="I103" s="11" t="n">
        <f t="normal" ca="1">A107</f>
        <v>0</v>
      </c>
    </row>
    <row r="104" spans="1:22">
      <c r="A104" t="s">
        <v>4</v>
      </c>
      <c r="B104" s="4" t="s">
        <v>5</v>
      </c>
      <c r="C104" s="4" t="s">
        <v>22</v>
      </c>
    </row>
    <row r="105" spans="1:22">
      <c r="A105" t="n">
        <v>3402</v>
      </c>
      <c r="B105" s="20" t="n">
        <v>3</v>
      </c>
      <c r="C105" s="11" t="n">
        <f t="normal" ca="1">A129</f>
        <v>0</v>
      </c>
    </row>
    <row r="106" spans="1:22">
      <c r="A106" t="s">
        <v>4</v>
      </c>
      <c r="B106" s="4" t="s">
        <v>5</v>
      </c>
      <c r="C106" s="4" t="s">
        <v>13</v>
      </c>
      <c r="D106" s="4" t="s">
        <v>13</v>
      </c>
      <c r="E106" s="4" t="s">
        <v>13</v>
      </c>
      <c r="F106" s="4" t="s">
        <v>9</v>
      </c>
      <c r="G106" s="4" t="s">
        <v>13</v>
      </c>
      <c r="H106" s="4" t="s">
        <v>13</v>
      </c>
      <c r="I106" s="4" t="s">
        <v>22</v>
      </c>
    </row>
    <row r="107" spans="1:22">
      <c r="A107" t="n">
        <v>3407</v>
      </c>
      <c r="B107" s="10" t="n">
        <v>5</v>
      </c>
      <c r="C107" s="7" t="n">
        <v>35</v>
      </c>
      <c r="D107" s="7" t="n">
        <v>3</v>
      </c>
      <c r="E107" s="7" t="n">
        <v>0</v>
      </c>
      <c r="F107" s="7" t="n">
        <v>1</v>
      </c>
      <c r="G107" s="7" t="n">
        <v>2</v>
      </c>
      <c r="H107" s="7" t="n">
        <v>1</v>
      </c>
      <c r="I107" s="11" t="n">
        <f t="normal" ca="1">A111</f>
        <v>0</v>
      </c>
    </row>
    <row r="108" spans="1:22">
      <c r="A108" t="s">
        <v>4</v>
      </c>
      <c r="B108" s="4" t="s">
        <v>5</v>
      </c>
      <c r="C108" s="4" t="s">
        <v>22</v>
      </c>
    </row>
    <row r="109" spans="1:22">
      <c r="A109" t="n">
        <v>3421</v>
      </c>
      <c r="B109" s="20" t="n">
        <v>3</v>
      </c>
      <c r="C109" s="11" t="n">
        <f t="normal" ca="1">A129</f>
        <v>0</v>
      </c>
    </row>
    <row r="110" spans="1:22">
      <c r="A110" t="s">
        <v>4</v>
      </c>
      <c r="B110" s="4" t="s">
        <v>5</v>
      </c>
      <c r="C110" s="4" t="s">
        <v>13</v>
      </c>
      <c r="D110" s="4" t="s">
        <v>13</v>
      </c>
      <c r="E110" s="4" t="s">
        <v>13</v>
      </c>
      <c r="F110" s="4" t="s">
        <v>9</v>
      </c>
      <c r="G110" s="4" t="s">
        <v>13</v>
      </c>
      <c r="H110" s="4" t="s">
        <v>13</v>
      </c>
      <c r="I110" s="4" t="s">
        <v>22</v>
      </c>
    </row>
    <row r="111" spans="1:22">
      <c r="A111" t="n">
        <v>3426</v>
      </c>
      <c r="B111" s="10" t="n">
        <v>5</v>
      </c>
      <c r="C111" s="7" t="n">
        <v>35</v>
      </c>
      <c r="D111" s="7" t="n">
        <v>3</v>
      </c>
      <c r="E111" s="7" t="n">
        <v>0</v>
      </c>
      <c r="F111" s="7" t="n">
        <v>2</v>
      </c>
      <c r="G111" s="7" t="n">
        <v>2</v>
      </c>
      <c r="H111" s="7" t="n">
        <v>1</v>
      </c>
      <c r="I111" s="11" t="n">
        <f t="normal" ca="1">A115</f>
        <v>0</v>
      </c>
    </row>
    <row r="112" spans="1:22">
      <c r="A112" t="s">
        <v>4</v>
      </c>
      <c r="B112" s="4" t="s">
        <v>5</v>
      </c>
      <c r="C112" s="4" t="s">
        <v>22</v>
      </c>
    </row>
    <row r="113" spans="1:13">
      <c r="A113" t="n">
        <v>3440</v>
      </c>
      <c r="B113" s="20" t="n">
        <v>3</v>
      </c>
      <c r="C113" s="11" t="n">
        <f t="normal" ca="1">A129</f>
        <v>0</v>
      </c>
    </row>
    <row r="114" spans="1:13">
      <c r="A114" t="s">
        <v>4</v>
      </c>
      <c r="B114" s="4" t="s">
        <v>5</v>
      </c>
      <c r="C114" s="4" t="s">
        <v>13</v>
      </c>
      <c r="D114" s="4" t="s">
        <v>13</v>
      </c>
      <c r="E114" s="4" t="s">
        <v>13</v>
      </c>
      <c r="F114" s="4" t="s">
        <v>9</v>
      </c>
      <c r="G114" s="4" t="s">
        <v>13</v>
      </c>
      <c r="H114" s="4" t="s">
        <v>13</v>
      </c>
      <c r="I114" s="4" t="s">
        <v>22</v>
      </c>
    </row>
    <row r="115" spans="1:13">
      <c r="A115" t="n">
        <v>3445</v>
      </c>
      <c r="B115" s="10" t="n">
        <v>5</v>
      </c>
      <c r="C115" s="7" t="n">
        <v>35</v>
      </c>
      <c r="D115" s="7" t="n">
        <v>3</v>
      </c>
      <c r="E115" s="7" t="n">
        <v>0</v>
      </c>
      <c r="F115" s="7" t="n">
        <v>3</v>
      </c>
      <c r="G115" s="7" t="n">
        <v>2</v>
      </c>
      <c r="H115" s="7" t="n">
        <v>1</v>
      </c>
      <c r="I115" s="11" t="n">
        <f t="normal" ca="1">A119</f>
        <v>0</v>
      </c>
    </row>
    <row r="116" spans="1:13">
      <c r="A116" t="s">
        <v>4</v>
      </c>
      <c r="B116" s="4" t="s">
        <v>5</v>
      </c>
      <c r="C116" s="4" t="s">
        <v>22</v>
      </c>
    </row>
    <row r="117" spans="1:13">
      <c r="A117" t="n">
        <v>3459</v>
      </c>
      <c r="B117" s="20" t="n">
        <v>3</v>
      </c>
      <c r="C117" s="11" t="n">
        <f t="normal" ca="1">A129</f>
        <v>0</v>
      </c>
    </row>
    <row r="118" spans="1:13">
      <c r="A118" t="s">
        <v>4</v>
      </c>
      <c r="B118" s="4" t="s">
        <v>5</v>
      </c>
      <c r="C118" s="4" t="s">
        <v>13</v>
      </c>
      <c r="D118" s="4" t="s">
        <v>13</v>
      </c>
      <c r="E118" s="4" t="s">
        <v>13</v>
      </c>
      <c r="F118" s="4" t="s">
        <v>9</v>
      </c>
      <c r="G118" s="4" t="s">
        <v>13</v>
      </c>
      <c r="H118" s="4" t="s">
        <v>13</v>
      </c>
      <c r="I118" s="4" t="s">
        <v>22</v>
      </c>
    </row>
    <row r="119" spans="1:13">
      <c r="A119" t="n">
        <v>3464</v>
      </c>
      <c r="B119" s="10" t="n">
        <v>5</v>
      </c>
      <c r="C119" s="7" t="n">
        <v>35</v>
      </c>
      <c r="D119" s="7" t="n">
        <v>3</v>
      </c>
      <c r="E119" s="7" t="n">
        <v>0</v>
      </c>
      <c r="F119" s="7" t="n">
        <v>4</v>
      </c>
      <c r="G119" s="7" t="n">
        <v>2</v>
      </c>
      <c r="H119" s="7" t="n">
        <v>1</v>
      </c>
      <c r="I119" s="11" t="n">
        <f t="normal" ca="1">A123</f>
        <v>0</v>
      </c>
    </row>
    <row r="120" spans="1:13">
      <c r="A120" t="s">
        <v>4</v>
      </c>
      <c r="B120" s="4" t="s">
        <v>5</v>
      </c>
      <c r="C120" s="4" t="s">
        <v>22</v>
      </c>
    </row>
    <row r="121" spans="1:13">
      <c r="A121" t="n">
        <v>3478</v>
      </c>
      <c r="B121" s="20" t="n">
        <v>3</v>
      </c>
      <c r="C121" s="11" t="n">
        <f t="normal" ca="1">A129</f>
        <v>0</v>
      </c>
    </row>
    <row r="122" spans="1:13">
      <c r="A122" t="s">
        <v>4</v>
      </c>
      <c r="B122" s="4" t="s">
        <v>5</v>
      </c>
      <c r="C122" s="4" t="s">
        <v>13</v>
      </c>
      <c r="D122" s="4" t="s">
        <v>13</v>
      </c>
      <c r="E122" s="4" t="s">
        <v>13</v>
      </c>
      <c r="F122" s="4" t="s">
        <v>9</v>
      </c>
      <c r="G122" s="4" t="s">
        <v>13</v>
      </c>
      <c r="H122" s="4" t="s">
        <v>13</v>
      </c>
      <c r="I122" s="4" t="s">
        <v>22</v>
      </c>
    </row>
    <row r="123" spans="1:13">
      <c r="A123" t="n">
        <v>3483</v>
      </c>
      <c r="B123" s="10" t="n">
        <v>5</v>
      </c>
      <c r="C123" s="7" t="n">
        <v>35</v>
      </c>
      <c r="D123" s="7" t="n">
        <v>3</v>
      </c>
      <c r="E123" s="7" t="n">
        <v>0</v>
      </c>
      <c r="F123" s="7" t="n">
        <v>5</v>
      </c>
      <c r="G123" s="7" t="n">
        <v>2</v>
      </c>
      <c r="H123" s="7" t="n">
        <v>1</v>
      </c>
      <c r="I123" s="11" t="n">
        <f t="normal" ca="1">A127</f>
        <v>0</v>
      </c>
    </row>
    <row r="124" spans="1:13">
      <c r="A124" t="s">
        <v>4</v>
      </c>
      <c r="B124" s="4" t="s">
        <v>5</v>
      </c>
      <c r="C124" s="4" t="s">
        <v>22</v>
      </c>
    </row>
    <row r="125" spans="1:13">
      <c r="A125" t="n">
        <v>3497</v>
      </c>
      <c r="B125" s="20" t="n">
        <v>3</v>
      </c>
      <c r="C125" s="11" t="n">
        <f t="normal" ca="1">A129</f>
        <v>0</v>
      </c>
    </row>
    <row r="126" spans="1:13">
      <c r="A126" t="s">
        <v>4</v>
      </c>
      <c r="B126" s="4" t="s">
        <v>5</v>
      </c>
      <c r="C126" s="4" t="s">
        <v>13</v>
      </c>
      <c r="D126" s="4" t="s">
        <v>13</v>
      </c>
      <c r="E126" s="4" t="s">
        <v>13</v>
      </c>
      <c r="F126" s="4" t="s">
        <v>9</v>
      </c>
      <c r="G126" s="4" t="s">
        <v>13</v>
      </c>
      <c r="H126" s="4" t="s">
        <v>13</v>
      </c>
      <c r="I126" s="4" t="s">
        <v>22</v>
      </c>
    </row>
    <row r="127" spans="1:13">
      <c r="A127" t="n">
        <v>3502</v>
      </c>
      <c r="B127" s="10" t="n">
        <v>5</v>
      </c>
      <c r="C127" s="7" t="n">
        <v>35</v>
      </c>
      <c r="D127" s="7" t="n">
        <v>3</v>
      </c>
      <c r="E127" s="7" t="n">
        <v>0</v>
      </c>
      <c r="F127" s="7" t="n">
        <v>6</v>
      </c>
      <c r="G127" s="7" t="n">
        <v>2</v>
      </c>
      <c r="H127" s="7" t="n">
        <v>1</v>
      </c>
      <c r="I127" s="11" t="n">
        <f t="normal" ca="1">A129</f>
        <v>0</v>
      </c>
    </row>
    <row r="128" spans="1:13">
      <c r="A128" t="s">
        <v>4</v>
      </c>
      <c r="B128" s="4" t="s">
        <v>5</v>
      </c>
      <c r="C128" s="4" t="s">
        <v>13</v>
      </c>
      <c r="D128" s="4" t="s">
        <v>10</v>
      </c>
      <c r="E128" s="4" t="s">
        <v>13</v>
      </c>
      <c r="F128" s="4" t="s">
        <v>22</v>
      </c>
    </row>
    <row r="129" spans="1:9">
      <c r="A129" t="n">
        <v>3516</v>
      </c>
      <c r="B129" s="10" t="n">
        <v>5</v>
      </c>
      <c r="C129" s="7" t="n">
        <v>30</v>
      </c>
      <c r="D129" s="7" t="n">
        <v>11048</v>
      </c>
      <c r="E129" s="7" t="n">
        <v>1</v>
      </c>
      <c r="F129" s="11" t="n">
        <f t="normal" ca="1">A143</f>
        <v>0</v>
      </c>
    </row>
    <row r="130" spans="1:9">
      <c r="A130" t="s">
        <v>4</v>
      </c>
      <c r="B130" s="4" t="s">
        <v>5</v>
      </c>
      <c r="C130" s="4" t="s">
        <v>6</v>
      </c>
      <c r="D130" s="4" t="s">
        <v>6</v>
      </c>
    </row>
    <row r="131" spans="1:9">
      <c r="A131" t="n">
        <v>3525</v>
      </c>
      <c r="B131" s="21" t="n">
        <v>70</v>
      </c>
      <c r="C131" s="7" t="s">
        <v>49</v>
      </c>
      <c r="D131" s="7" t="s">
        <v>50</v>
      </c>
    </row>
    <row r="132" spans="1:9">
      <c r="A132" t="s">
        <v>4</v>
      </c>
      <c r="B132" s="4" t="s">
        <v>5</v>
      </c>
      <c r="C132" s="4" t="s">
        <v>6</v>
      </c>
      <c r="D132" s="4" t="s">
        <v>6</v>
      </c>
    </row>
    <row r="133" spans="1:9">
      <c r="A133" t="n">
        <v>3540</v>
      </c>
      <c r="B133" s="21" t="n">
        <v>70</v>
      </c>
      <c r="C133" s="7" t="s">
        <v>51</v>
      </c>
      <c r="D133" s="7" t="s">
        <v>50</v>
      </c>
    </row>
    <row r="134" spans="1:9">
      <c r="A134" t="s">
        <v>4</v>
      </c>
      <c r="B134" s="4" t="s">
        <v>5</v>
      </c>
      <c r="C134" s="4" t="s">
        <v>6</v>
      </c>
      <c r="D134" s="4" t="s">
        <v>6</v>
      </c>
    </row>
    <row r="135" spans="1:9">
      <c r="A135" t="n">
        <v>3555</v>
      </c>
      <c r="B135" s="21" t="n">
        <v>70</v>
      </c>
      <c r="C135" s="7" t="s">
        <v>52</v>
      </c>
      <c r="D135" s="7" t="s">
        <v>53</v>
      </c>
    </row>
    <row r="136" spans="1:9">
      <c r="A136" t="s">
        <v>4</v>
      </c>
      <c r="B136" s="4" t="s">
        <v>5</v>
      </c>
      <c r="C136" s="4" t="s">
        <v>13</v>
      </c>
      <c r="D136" s="4" t="s">
        <v>10</v>
      </c>
      <c r="E136" s="4" t="s">
        <v>6</v>
      </c>
      <c r="F136" s="4" t="s">
        <v>6</v>
      </c>
      <c r="G136" s="4" t="s">
        <v>13</v>
      </c>
    </row>
    <row r="137" spans="1:9">
      <c r="A137" t="n">
        <v>3569</v>
      </c>
      <c r="B137" s="22" t="n">
        <v>32</v>
      </c>
      <c r="C137" s="7" t="n">
        <v>0</v>
      </c>
      <c r="D137" s="7" t="n">
        <v>65533</v>
      </c>
      <c r="E137" s="7" t="s">
        <v>54</v>
      </c>
      <c r="F137" s="7" t="s">
        <v>55</v>
      </c>
      <c r="G137" s="7" t="n">
        <v>0</v>
      </c>
    </row>
    <row r="138" spans="1:9">
      <c r="A138" t="s">
        <v>4</v>
      </c>
      <c r="B138" s="4" t="s">
        <v>5</v>
      </c>
      <c r="C138" s="4" t="s">
        <v>13</v>
      </c>
      <c r="D138" s="4" t="s">
        <v>10</v>
      </c>
      <c r="E138" s="4" t="s">
        <v>6</v>
      </c>
      <c r="F138" s="4" t="s">
        <v>6</v>
      </c>
      <c r="G138" s="4" t="s">
        <v>13</v>
      </c>
    </row>
    <row r="139" spans="1:9">
      <c r="A139" t="n">
        <v>3585</v>
      </c>
      <c r="B139" s="22" t="n">
        <v>32</v>
      </c>
      <c r="C139" s="7" t="n">
        <v>0</v>
      </c>
      <c r="D139" s="7" t="n">
        <v>65533</v>
      </c>
      <c r="E139" s="7" t="s">
        <v>54</v>
      </c>
      <c r="F139" s="7" t="s">
        <v>56</v>
      </c>
      <c r="G139" s="7" t="n">
        <v>1</v>
      </c>
    </row>
    <row r="140" spans="1:9">
      <c r="A140" t="s">
        <v>4</v>
      </c>
      <c r="B140" s="4" t="s">
        <v>5</v>
      </c>
      <c r="C140" s="4" t="s">
        <v>22</v>
      </c>
    </row>
    <row r="141" spans="1:9">
      <c r="A141" t="n">
        <v>3603</v>
      </c>
      <c r="B141" s="20" t="n">
        <v>3</v>
      </c>
      <c r="C141" s="11" t="n">
        <f t="normal" ca="1">A153</f>
        <v>0</v>
      </c>
    </row>
    <row r="142" spans="1:9">
      <c r="A142" t="s">
        <v>4</v>
      </c>
      <c r="B142" s="4" t="s">
        <v>5</v>
      </c>
      <c r="C142" s="4" t="s">
        <v>6</v>
      </c>
      <c r="D142" s="4" t="s">
        <v>6</v>
      </c>
    </row>
    <row r="143" spans="1:9">
      <c r="A143" t="n">
        <v>3608</v>
      </c>
      <c r="B143" s="21" t="n">
        <v>70</v>
      </c>
      <c r="C143" s="7" t="s">
        <v>49</v>
      </c>
      <c r="D143" s="7" t="s">
        <v>57</v>
      </c>
    </row>
    <row r="144" spans="1:9">
      <c r="A144" t="s">
        <v>4</v>
      </c>
      <c r="B144" s="4" t="s">
        <v>5</v>
      </c>
      <c r="C144" s="4" t="s">
        <v>6</v>
      </c>
      <c r="D144" s="4" t="s">
        <v>6</v>
      </c>
    </row>
    <row r="145" spans="1:7">
      <c r="A145" t="n">
        <v>3623</v>
      </c>
      <c r="B145" s="21" t="n">
        <v>70</v>
      </c>
      <c r="C145" s="7" t="s">
        <v>51</v>
      </c>
      <c r="D145" s="7" t="s">
        <v>57</v>
      </c>
    </row>
    <row r="146" spans="1:7">
      <c r="A146" t="s">
        <v>4</v>
      </c>
      <c r="B146" s="4" t="s">
        <v>5</v>
      </c>
      <c r="C146" s="4" t="s">
        <v>6</v>
      </c>
      <c r="D146" s="4" t="s">
        <v>6</v>
      </c>
    </row>
    <row r="147" spans="1:7">
      <c r="A147" t="n">
        <v>3638</v>
      </c>
      <c r="B147" s="21" t="n">
        <v>70</v>
      </c>
      <c r="C147" s="7" t="s">
        <v>52</v>
      </c>
      <c r="D147" s="7" t="s">
        <v>57</v>
      </c>
    </row>
    <row r="148" spans="1:7">
      <c r="A148" t="s">
        <v>4</v>
      </c>
      <c r="B148" s="4" t="s">
        <v>5</v>
      </c>
      <c r="C148" s="4" t="s">
        <v>13</v>
      </c>
      <c r="D148" s="4" t="s">
        <v>10</v>
      </c>
      <c r="E148" s="4" t="s">
        <v>6</v>
      </c>
      <c r="F148" s="4" t="s">
        <v>6</v>
      </c>
      <c r="G148" s="4" t="s">
        <v>13</v>
      </c>
    </row>
    <row r="149" spans="1:7">
      <c r="A149" t="n">
        <v>3652</v>
      </c>
      <c r="B149" s="22" t="n">
        <v>32</v>
      </c>
      <c r="C149" s="7" t="n">
        <v>0</v>
      </c>
      <c r="D149" s="7" t="n">
        <v>65533</v>
      </c>
      <c r="E149" s="7" t="s">
        <v>54</v>
      </c>
      <c r="F149" s="7" t="s">
        <v>55</v>
      </c>
      <c r="G149" s="7" t="n">
        <v>1</v>
      </c>
    </row>
    <row r="150" spans="1:7">
      <c r="A150" t="s">
        <v>4</v>
      </c>
      <c r="B150" s="4" t="s">
        <v>5</v>
      </c>
      <c r="C150" s="4" t="s">
        <v>13</v>
      </c>
      <c r="D150" s="4" t="s">
        <v>10</v>
      </c>
      <c r="E150" s="4" t="s">
        <v>6</v>
      </c>
      <c r="F150" s="4" t="s">
        <v>6</v>
      </c>
      <c r="G150" s="4" t="s">
        <v>13</v>
      </c>
    </row>
    <row r="151" spans="1:7">
      <c r="A151" t="n">
        <v>3668</v>
      </c>
      <c r="B151" s="22" t="n">
        <v>32</v>
      </c>
      <c r="C151" s="7" t="n">
        <v>0</v>
      </c>
      <c r="D151" s="7" t="n">
        <v>65533</v>
      </c>
      <c r="E151" s="7" t="s">
        <v>54</v>
      </c>
      <c r="F151" s="7" t="s">
        <v>56</v>
      </c>
      <c r="G151" s="7" t="n">
        <v>0</v>
      </c>
    </row>
    <row r="152" spans="1:7">
      <c r="A152" t="s">
        <v>4</v>
      </c>
      <c r="B152" s="4" t="s">
        <v>5</v>
      </c>
      <c r="C152" s="4" t="s">
        <v>13</v>
      </c>
      <c r="D152" s="4" t="s">
        <v>10</v>
      </c>
      <c r="E152" s="4" t="s">
        <v>13</v>
      </c>
      <c r="F152" s="4" t="s">
        <v>13</v>
      </c>
      <c r="G152" s="4" t="s">
        <v>22</v>
      </c>
    </row>
    <row r="153" spans="1:7">
      <c r="A153" t="n">
        <v>3686</v>
      </c>
      <c r="B153" s="10" t="n">
        <v>5</v>
      </c>
      <c r="C153" s="7" t="n">
        <v>30</v>
      </c>
      <c r="D153" s="7" t="n">
        <v>9636</v>
      </c>
      <c r="E153" s="7" t="n">
        <v>8</v>
      </c>
      <c r="F153" s="7" t="n">
        <v>1</v>
      </c>
      <c r="G153" s="11" t="n">
        <f t="normal" ca="1">A163</f>
        <v>0</v>
      </c>
    </row>
    <row r="154" spans="1:7">
      <c r="A154" t="s">
        <v>4</v>
      </c>
      <c r="B154" s="4" t="s">
        <v>5</v>
      </c>
      <c r="C154" s="4" t="s">
        <v>6</v>
      </c>
      <c r="D154" s="4" t="s">
        <v>9</v>
      </c>
    </row>
    <row r="155" spans="1:7">
      <c r="A155" t="n">
        <v>3696</v>
      </c>
      <c r="B155" s="23" t="n">
        <v>134</v>
      </c>
      <c r="C155" s="7" t="s">
        <v>58</v>
      </c>
      <c r="D155" s="7" t="n">
        <v>1</v>
      </c>
    </row>
    <row r="156" spans="1:7">
      <c r="A156" t="s">
        <v>4</v>
      </c>
      <c r="B156" s="4" t="s">
        <v>5</v>
      </c>
      <c r="C156" s="4" t="s">
        <v>13</v>
      </c>
      <c r="D156" s="4" t="s">
        <v>6</v>
      </c>
      <c r="E156" s="4" t="s">
        <v>10</v>
      </c>
    </row>
    <row r="157" spans="1:7">
      <c r="A157" t="n">
        <v>3706</v>
      </c>
      <c r="B157" s="24" t="n">
        <v>94</v>
      </c>
      <c r="C157" s="7" t="n">
        <v>1</v>
      </c>
      <c r="D157" s="7" t="s">
        <v>59</v>
      </c>
      <c r="E157" s="7" t="n">
        <v>16</v>
      </c>
    </row>
    <row r="158" spans="1:7">
      <c r="A158" t="s">
        <v>4</v>
      </c>
      <c r="B158" s="4" t="s">
        <v>5</v>
      </c>
      <c r="C158" s="4" t="s">
        <v>13</v>
      </c>
      <c r="D158" s="4" t="s">
        <v>6</v>
      </c>
      <c r="E158" s="4" t="s">
        <v>10</v>
      </c>
    </row>
    <row r="159" spans="1:7">
      <c r="A159" t="n">
        <v>3717</v>
      </c>
      <c r="B159" s="24" t="n">
        <v>94</v>
      </c>
      <c r="C159" s="7" t="n">
        <v>1</v>
      </c>
      <c r="D159" s="7" t="s">
        <v>59</v>
      </c>
      <c r="E159" s="7" t="n">
        <v>512</v>
      </c>
    </row>
    <row r="160" spans="1:7">
      <c r="A160" t="s">
        <v>4</v>
      </c>
      <c r="B160" s="4" t="s">
        <v>5</v>
      </c>
      <c r="C160" s="4" t="s">
        <v>22</v>
      </c>
    </row>
    <row r="161" spans="1:7">
      <c r="A161" t="n">
        <v>3728</v>
      </c>
      <c r="B161" s="20" t="n">
        <v>3</v>
      </c>
      <c r="C161" s="11" t="n">
        <f t="normal" ca="1">A171</f>
        <v>0</v>
      </c>
    </row>
    <row r="162" spans="1:7">
      <c r="A162" t="s">
        <v>4</v>
      </c>
      <c r="B162" s="4" t="s">
        <v>5</v>
      </c>
      <c r="C162" s="4" t="s">
        <v>6</v>
      </c>
      <c r="D162" s="4" t="s">
        <v>9</v>
      </c>
    </row>
    <row r="163" spans="1:7">
      <c r="A163" t="n">
        <v>3733</v>
      </c>
      <c r="B163" s="23" t="n">
        <v>134</v>
      </c>
      <c r="C163" s="7" t="s">
        <v>58</v>
      </c>
      <c r="D163" s="7" t="n">
        <v>0</v>
      </c>
    </row>
    <row r="164" spans="1:7">
      <c r="A164" t="s">
        <v>4</v>
      </c>
      <c r="B164" s="4" t="s">
        <v>5</v>
      </c>
      <c r="C164" s="4" t="s">
        <v>6</v>
      </c>
      <c r="D164" s="4" t="s">
        <v>6</v>
      </c>
    </row>
    <row r="165" spans="1:7">
      <c r="A165" t="n">
        <v>3743</v>
      </c>
      <c r="B165" s="21" t="n">
        <v>70</v>
      </c>
      <c r="C165" s="7" t="s">
        <v>59</v>
      </c>
      <c r="D165" s="7" t="s">
        <v>60</v>
      </c>
    </row>
    <row r="166" spans="1:7">
      <c r="A166" t="s">
        <v>4</v>
      </c>
      <c r="B166" s="4" t="s">
        <v>5</v>
      </c>
      <c r="C166" s="4" t="s">
        <v>13</v>
      </c>
      <c r="D166" s="4" t="s">
        <v>6</v>
      </c>
      <c r="E166" s="4" t="s">
        <v>10</v>
      </c>
    </row>
    <row r="167" spans="1:7">
      <c r="A167" t="n">
        <v>3759</v>
      </c>
      <c r="B167" s="24" t="n">
        <v>94</v>
      </c>
      <c r="C167" s="7" t="n">
        <v>1</v>
      </c>
      <c r="D167" s="7" t="s">
        <v>59</v>
      </c>
      <c r="E167" s="7" t="n">
        <v>16</v>
      </c>
    </row>
    <row r="168" spans="1:7">
      <c r="A168" t="s">
        <v>4</v>
      </c>
      <c r="B168" s="4" t="s">
        <v>5</v>
      </c>
      <c r="C168" s="4" t="s">
        <v>13</v>
      </c>
      <c r="D168" s="4" t="s">
        <v>6</v>
      </c>
      <c r="E168" s="4" t="s">
        <v>10</v>
      </c>
    </row>
    <row r="169" spans="1:7">
      <c r="A169" t="n">
        <v>3770</v>
      </c>
      <c r="B169" s="24" t="n">
        <v>94</v>
      </c>
      <c r="C169" s="7" t="n">
        <v>0</v>
      </c>
      <c r="D169" s="7" t="s">
        <v>59</v>
      </c>
      <c r="E169" s="7" t="n">
        <v>512</v>
      </c>
    </row>
    <row r="170" spans="1:7">
      <c r="A170" t="s">
        <v>4</v>
      </c>
      <c r="B170" s="4" t="s">
        <v>5</v>
      </c>
      <c r="C170" s="4" t="s">
        <v>13</v>
      </c>
      <c r="D170" s="4" t="s">
        <v>6</v>
      </c>
      <c r="E170" s="4" t="s">
        <v>10</v>
      </c>
    </row>
    <row r="171" spans="1:7">
      <c r="A171" t="n">
        <v>3781</v>
      </c>
      <c r="B171" s="25" t="n">
        <v>91</v>
      </c>
      <c r="C171" s="7" t="n">
        <v>1</v>
      </c>
      <c r="D171" s="7" t="s">
        <v>61</v>
      </c>
      <c r="E171" s="7" t="n">
        <v>1</v>
      </c>
    </row>
    <row r="172" spans="1:7">
      <c r="A172" t="s">
        <v>4</v>
      </c>
      <c r="B172" s="4" t="s">
        <v>5</v>
      </c>
      <c r="C172" s="4" t="s">
        <v>13</v>
      </c>
      <c r="D172" s="4" t="s">
        <v>10</v>
      </c>
      <c r="E172" s="4" t="s">
        <v>13</v>
      </c>
      <c r="F172" s="4" t="s">
        <v>13</v>
      </c>
      <c r="G172" s="4" t="s">
        <v>22</v>
      </c>
    </row>
    <row r="173" spans="1:7">
      <c r="A173" t="n">
        <v>3800</v>
      </c>
      <c r="B173" s="10" t="n">
        <v>5</v>
      </c>
      <c r="C173" s="7" t="n">
        <v>30</v>
      </c>
      <c r="D173" s="7" t="n">
        <v>9233</v>
      </c>
      <c r="E173" s="7" t="n">
        <v>8</v>
      </c>
      <c r="F173" s="7" t="n">
        <v>1</v>
      </c>
      <c r="G173" s="11" t="n">
        <f t="normal" ca="1">A177</f>
        <v>0</v>
      </c>
    </row>
    <row r="174" spans="1:7">
      <c r="A174" t="s">
        <v>4</v>
      </c>
      <c r="B174" s="4" t="s">
        <v>5</v>
      </c>
      <c r="C174" s="4" t="s">
        <v>13</v>
      </c>
      <c r="D174" s="4" t="s">
        <v>6</v>
      </c>
      <c r="E174" s="4" t="s">
        <v>10</v>
      </c>
    </row>
    <row r="175" spans="1:7">
      <c r="A175" t="n">
        <v>3810</v>
      </c>
      <c r="B175" s="25" t="n">
        <v>91</v>
      </c>
      <c r="C175" s="7" t="n">
        <v>0</v>
      </c>
      <c r="D175" s="7" t="s">
        <v>61</v>
      </c>
      <c r="E175" s="7" t="n">
        <v>1</v>
      </c>
    </row>
    <row r="176" spans="1:7">
      <c r="A176" t="s">
        <v>4</v>
      </c>
      <c r="B176" s="4" t="s">
        <v>5</v>
      </c>
      <c r="C176" s="4" t="s">
        <v>13</v>
      </c>
      <c r="D176" s="4" t="s">
        <v>10</v>
      </c>
      <c r="E176" s="4" t="s">
        <v>10</v>
      </c>
      <c r="F176" s="4" t="s">
        <v>10</v>
      </c>
      <c r="G176" s="4" t="s">
        <v>10</v>
      </c>
      <c r="H176" s="4" t="s">
        <v>10</v>
      </c>
      <c r="I176" s="4" t="s">
        <v>6</v>
      </c>
      <c r="J176" s="4" t="s">
        <v>28</v>
      </c>
      <c r="K176" s="4" t="s">
        <v>28</v>
      </c>
      <c r="L176" s="4" t="s">
        <v>28</v>
      </c>
      <c r="M176" s="4" t="s">
        <v>9</v>
      </c>
      <c r="N176" s="4" t="s">
        <v>9</v>
      </c>
      <c r="O176" s="4" t="s">
        <v>28</v>
      </c>
      <c r="P176" s="4" t="s">
        <v>28</v>
      </c>
      <c r="Q176" s="4" t="s">
        <v>28</v>
      </c>
      <c r="R176" s="4" t="s">
        <v>28</v>
      </c>
      <c r="S176" s="4" t="s">
        <v>13</v>
      </c>
    </row>
    <row r="177" spans="1:19">
      <c r="A177" t="n">
        <v>3829</v>
      </c>
      <c r="B177" s="14" t="n">
        <v>39</v>
      </c>
      <c r="C177" s="7" t="n">
        <v>12</v>
      </c>
      <c r="D177" s="7" t="n">
        <v>65533</v>
      </c>
      <c r="E177" s="7" t="n">
        <v>231</v>
      </c>
      <c r="F177" s="7" t="n">
        <v>0</v>
      </c>
      <c r="G177" s="7" t="n">
        <v>65533</v>
      </c>
      <c r="H177" s="7" t="n">
        <v>0</v>
      </c>
      <c r="I177" s="7" t="s">
        <v>12</v>
      </c>
      <c r="J177" s="7" t="n">
        <v>8</v>
      </c>
      <c r="K177" s="7" t="n">
        <v>0</v>
      </c>
      <c r="L177" s="7" t="n">
        <v>-136</v>
      </c>
      <c r="M177" s="7" t="n">
        <v>0</v>
      </c>
      <c r="N177" s="7" t="n">
        <v>0</v>
      </c>
      <c r="O177" s="7" t="n">
        <v>0</v>
      </c>
      <c r="P177" s="7" t="n">
        <v>1</v>
      </c>
      <c r="Q177" s="7" t="n">
        <v>1</v>
      </c>
      <c r="R177" s="7" t="n">
        <v>1</v>
      </c>
      <c r="S177" s="7" t="n">
        <v>131</v>
      </c>
    </row>
    <row r="178" spans="1:19">
      <c r="A178" t="s">
        <v>4</v>
      </c>
      <c r="B178" s="4" t="s">
        <v>5</v>
      </c>
    </row>
    <row r="179" spans="1:19">
      <c r="A179" t="n">
        <v>3879</v>
      </c>
      <c r="B179" s="5" t="n">
        <v>1</v>
      </c>
    </row>
    <row r="180" spans="1:19" s="3" customFormat="1" customHeight="0">
      <c r="A180" s="3" t="s">
        <v>2</v>
      </c>
      <c r="B180" s="3" t="s">
        <v>62</v>
      </c>
    </row>
    <row r="181" spans="1:19">
      <c r="A181" t="s">
        <v>4</v>
      </c>
      <c r="B181" s="4" t="s">
        <v>5</v>
      </c>
      <c r="C181" s="4" t="s">
        <v>13</v>
      </c>
      <c r="D181" s="4" t="s">
        <v>13</v>
      </c>
      <c r="E181" s="4" t="s">
        <v>13</v>
      </c>
      <c r="F181" s="4" t="s">
        <v>9</v>
      </c>
      <c r="G181" s="4" t="s">
        <v>13</v>
      </c>
      <c r="H181" s="4" t="s">
        <v>13</v>
      </c>
      <c r="I181" s="4" t="s">
        <v>22</v>
      </c>
    </row>
    <row r="182" spans="1:19">
      <c r="A182" t="n">
        <v>3880</v>
      </c>
      <c r="B182" s="10" t="n">
        <v>5</v>
      </c>
      <c r="C182" s="7" t="n">
        <v>32</v>
      </c>
      <c r="D182" s="7" t="n">
        <v>3</v>
      </c>
      <c r="E182" s="7" t="n">
        <v>0</v>
      </c>
      <c r="F182" s="7" t="n">
        <v>80</v>
      </c>
      <c r="G182" s="7" t="n">
        <v>2</v>
      </c>
      <c r="H182" s="7" t="n">
        <v>1</v>
      </c>
      <c r="I182" s="11" t="n">
        <f t="normal" ca="1">A194</f>
        <v>0</v>
      </c>
    </row>
    <row r="183" spans="1:19">
      <c r="A183" t="s">
        <v>4</v>
      </c>
      <c r="B183" s="4" t="s">
        <v>5</v>
      </c>
      <c r="C183" s="4" t="s">
        <v>13</v>
      </c>
      <c r="D183" s="4" t="s">
        <v>13</v>
      </c>
      <c r="E183" s="4" t="s">
        <v>13</v>
      </c>
      <c r="F183" s="4" t="s">
        <v>9</v>
      </c>
      <c r="G183" s="4" t="s">
        <v>13</v>
      </c>
      <c r="H183" s="4" t="s">
        <v>13</v>
      </c>
      <c r="I183" s="4" t="s">
        <v>22</v>
      </c>
    </row>
    <row r="184" spans="1:19">
      <c r="A184" t="n">
        <v>3894</v>
      </c>
      <c r="B184" s="10" t="n">
        <v>5</v>
      </c>
      <c r="C184" s="7" t="n">
        <v>32</v>
      </c>
      <c r="D184" s="7" t="n">
        <v>4</v>
      </c>
      <c r="E184" s="7" t="n">
        <v>0</v>
      </c>
      <c r="F184" s="7" t="n">
        <v>1</v>
      </c>
      <c r="G184" s="7" t="n">
        <v>2</v>
      </c>
      <c r="H184" s="7" t="n">
        <v>1</v>
      </c>
      <c r="I184" s="11" t="n">
        <f t="normal" ca="1">A192</f>
        <v>0</v>
      </c>
    </row>
    <row r="185" spans="1:19">
      <c r="A185" t="s">
        <v>4</v>
      </c>
      <c r="B185" s="4" t="s">
        <v>5</v>
      </c>
      <c r="C185" s="4" t="s">
        <v>10</v>
      </c>
    </row>
    <row r="186" spans="1:19">
      <c r="A186" t="n">
        <v>3908</v>
      </c>
      <c r="B186" s="26" t="n">
        <v>12</v>
      </c>
      <c r="C186" s="7" t="n">
        <v>6064</v>
      </c>
    </row>
    <row r="187" spans="1:19">
      <c r="A187" t="s">
        <v>4</v>
      </c>
      <c r="B187" s="4" t="s">
        <v>5</v>
      </c>
      <c r="C187" s="4" t="s">
        <v>13</v>
      </c>
      <c r="D187" s="4" t="s">
        <v>6</v>
      </c>
      <c r="E187" s="4" t="s">
        <v>10</v>
      </c>
    </row>
    <row r="188" spans="1:19">
      <c r="A188" t="n">
        <v>3911</v>
      </c>
      <c r="B188" s="25" t="n">
        <v>91</v>
      </c>
      <c r="C188" s="7" t="n">
        <v>1</v>
      </c>
      <c r="D188" s="7" t="s">
        <v>31</v>
      </c>
      <c r="E188" s="7" t="n">
        <v>1</v>
      </c>
    </row>
    <row r="189" spans="1:19">
      <c r="A189" t="s">
        <v>4</v>
      </c>
      <c r="B189" s="4" t="s">
        <v>5</v>
      </c>
      <c r="C189" s="4" t="s">
        <v>10</v>
      </c>
      <c r="D189" s="4" t="s">
        <v>13</v>
      </c>
      <c r="E189" s="4" t="s">
        <v>13</v>
      </c>
      <c r="F189" s="4" t="s">
        <v>6</v>
      </c>
    </row>
    <row r="190" spans="1:19">
      <c r="A190" t="n">
        <v>3925</v>
      </c>
      <c r="B190" s="27" t="n">
        <v>20</v>
      </c>
      <c r="C190" s="7" t="n">
        <v>65533</v>
      </c>
      <c r="D190" s="7" t="n">
        <v>0</v>
      </c>
      <c r="E190" s="7" t="n">
        <v>11</v>
      </c>
      <c r="F190" s="7" t="s">
        <v>63</v>
      </c>
    </row>
    <row r="191" spans="1:19">
      <c r="A191" t="s">
        <v>4</v>
      </c>
      <c r="B191" s="4" t="s">
        <v>5</v>
      </c>
      <c r="C191" s="4" t="s">
        <v>13</v>
      </c>
      <c r="D191" s="4" t="s">
        <v>13</v>
      </c>
      <c r="E191" s="4" t="s">
        <v>9</v>
      </c>
      <c r="F191" s="4" t="s">
        <v>13</v>
      </c>
      <c r="G191" s="4" t="s">
        <v>13</v>
      </c>
    </row>
    <row r="192" spans="1:19">
      <c r="A192" t="n">
        <v>3944</v>
      </c>
      <c r="B192" s="28" t="n">
        <v>8</v>
      </c>
      <c r="C192" s="7" t="n">
        <v>3</v>
      </c>
      <c r="D192" s="7" t="n">
        <v>0</v>
      </c>
      <c r="E192" s="7" t="n">
        <v>0</v>
      </c>
      <c r="F192" s="7" t="n">
        <v>19</v>
      </c>
      <c r="G192" s="7" t="n">
        <v>1</v>
      </c>
    </row>
    <row r="193" spans="1:19">
      <c r="A193" t="s">
        <v>4</v>
      </c>
      <c r="B193" s="4" t="s">
        <v>5</v>
      </c>
      <c r="C193" s="4" t="s">
        <v>13</v>
      </c>
      <c r="D193" s="4" t="s">
        <v>13</v>
      </c>
      <c r="E193" s="4" t="s">
        <v>13</v>
      </c>
      <c r="F193" s="4" t="s">
        <v>9</v>
      </c>
      <c r="G193" s="4" t="s">
        <v>13</v>
      </c>
      <c r="H193" s="4" t="s">
        <v>13</v>
      </c>
      <c r="I193" s="4" t="s">
        <v>22</v>
      </c>
    </row>
    <row r="194" spans="1:19">
      <c r="A194" t="n">
        <v>3953</v>
      </c>
      <c r="B194" s="10" t="n">
        <v>5</v>
      </c>
      <c r="C194" s="7" t="n">
        <v>32</v>
      </c>
      <c r="D194" s="7" t="n">
        <v>3</v>
      </c>
      <c r="E194" s="7" t="n">
        <v>0</v>
      </c>
      <c r="F194" s="7" t="n">
        <v>85</v>
      </c>
      <c r="G194" s="7" t="n">
        <v>2</v>
      </c>
      <c r="H194" s="7" t="n">
        <v>1</v>
      </c>
      <c r="I194" s="11" t="n">
        <f t="normal" ca="1">A206</f>
        <v>0</v>
      </c>
    </row>
    <row r="195" spans="1:19">
      <c r="A195" t="s">
        <v>4</v>
      </c>
      <c r="B195" s="4" t="s">
        <v>5</v>
      </c>
      <c r="C195" s="4" t="s">
        <v>13</v>
      </c>
      <c r="D195" s="4" t="s">
        <v>13</v>
      </c>
      <c r="E195" s="4" t="s">
        <v>13</v>
      </c>
      <c r="F195" s="4" t="s">
        <v>9</v>
      </c>
      <c r="G195" s="4" t="s">
        <v>13</v>
      </c>
      <c r="H195" s="4" t="s">
        <v>13</v>
      </c>
      <c r="I195" s="4" t="s">
        <v>22</v>
      </c>
    </row>
    <row r="196" spans="1:19">
      <c r="A196" t="n">
        <v>3967</v>
      </c>
      <c r="B196" s="10" t="n">
        <v>5</v>
      </c>
      <c r="C196" s="7" t="n">
        <v>32</v>
      </c>
      <c r="D196" s="7" t="n">
        <v>4</v>
      </c>
      <c r="E196" s="7" t="n">
        <v>0</v>
      </c>
      <c r="F196" s="7" t="n">
        <v>1</v>
      </c>
      <c r="G196" s="7" t="n">
        <v>2</v>
      </c>
      <c r="H196" s="7" t="n">
        <v>1</v>
      </c>
      <c r="I196" s="11" t="n">
        <f t="normal" ca="1">A204</f>
        <v>0</v>
      </c>
    </row>
    <row r="197" spans="1:19">
      <c r="A197" t="s">
        <v>4</v>
      </c>
      <c r="B197" s="4" t="s">
        <v>5</v>
      </c>
      <c r="C197" s="4" t="s">
        <v>10</v>
      </c>
    </row>
    <row r="198" spans="1:19">
      <c r="A198" t="n">
        <v>3981</v>
      </c>
      <c r="B198" s="26" t="n">
        <v>12</v>
      </c>
      <c r="C198" s="7" t="n">
        <v>6204</v>
      </c>
    </row>
    <row r="199" spans="1:19">
      <c r="A199" t="s">
        <v>4</v>
      </c>
      <c r="B199" s="4" t="s">
        <v>5</v>
      </c>
      <c r="C199" s="4" t="s">
        <v>13</v>
      </c>
      <c r="D199" s="4" t="s">
        <v>6</v>
      </c>
      <c r="E199" s="4" t="s">
        <v>10</v>
      </c>
    </row>
    <row r="200" spans="1:19">
      <c r="A200" t="n">
        <v>3984</v>
      </c>
      <c r="B200" s="25" t="n">
        <v>91</v>
      </c>
      <c r="C200" s="7" t="n">
        <v>1</v>
      </c>
      <c r="D200" s="7" t="s">
        <v>36</v>
      </c>
      <c r="E200" s="7" t="n">
        <v>1</v>
      </c>
    </row>
    <row r="201" spans="1:19">
      <c r="A201" t="s">
        <v>4</v>
      </c>
      <c r="B201" s="4" t="s">
        <v>5</v>
      </c>
      <c r="C201" s="4" t="s">
        <v>10</v>
      </c>
      <c r="D201" s="4" t="s">
        <v>13</v>
      </c>
      <c r="E201" s="4" t="s">
        <v>13</v>
      </c>
      <c r="F201" s="4" t="s">
        <v>6</v>
      </c>
    </row>
    <row r="202" spans="1:19">
      <c r="A202" t="n">
        <v>3998</v>
      </c>
      <c r="B202" s="27" t="n">
        <v>20</v>
      </c>
      <c r="C202" s="7" t="n">
        <v>65533</v>
      </c>
      <c r="D202" s="7" t="n">
        <v>0</v>
      </c>
      <c r="E202" s="7" t="n">
        <v>11</v>
      </c>
      <c r="F202" s="7" t="s">
        <v>64</v>
      </c>
    </row>
    <row r="203" spans="1:19">
      <c r="A203" t="s">
        <v>4</v>
      </c>
      <c r="B203" s="4" t="s">
        <v>5</v>
      </c>
      <c r="C203" s="4" t="s">
        <v>13</v>
      </c>
      <c r="D203" s="4" t="s">
        <v>13</v>
      </c>
      <c r="E203" s="4" t="s">
        <v>9</v>
      </c>
      <c r="F203" s="4" t="s">
        <v>13</v>
      </c>
      <c r="G203" s="4" t="s">
        <v>13</v>
      </c>
    </row>
    <row r="204" spans="1:19">
      <c r="A204" t="n">
        <v>4017</v>
      </c>
      <c r="B204" s="28" t="n">
        <v>8</v>
      </c>
      <c r="C204" s="7" t="n">
        <v>3</v>
      </c>
      <c r="D204" s="7" t="n">
        <v>0</v>
      </c>
      <c r="E204" s="7" t="n">
        <v>0</v>
      </c>
      <c r="F204" s="7" t="n">
        <v>19</v>
      </c>
      <c r="G204" s="7" t="n">
        <v>1</v>
      </c>
    </row>
    <row r="205" spans="1:19">
      <c r="A205" t="s">
        <v>4</v>
      </c>
      <c r="B205" s="4" t="s">
        <v>5</v>
      </c>
      <c r="C205" s="4" t="s">
        <v>13</v>
      </c>
      <c r="D205" s="4" t="s">
        <v>10</v>
      </c>
      <c r="E205" s="4" t="s">
        <v>13</v>
      </c>
      <c r="F205" s="4" t="s">
        <v>22</v>
      </c>
    </row>
    <row r="206" spans="1:19">
      <c r="A206" t="n">
        <v>4026</v>
      </c>
      <c r="B206" s="10" t="n">
        <v>5</v>
      </c>
      <c r="C206" s="7" t="n">
        <v>30</v>
      </c>
      <c r="D206" s="7" t="n">
        <v>6400</v>
      </c>
      <c r="E206" s="7" t="n">
        <v>1</v>
      </c>
      <c r="F206" s="11" t="n">
        <f t="normal" ca="1">A212</f>
        <v>0</v>
      </c>
    </row>
    <row r="207" spans="1:19">
      <c r="A207" t="s">
        <v>4</v>
      </c>
      <c r="B207" s="4" t="s">
        <v>5</v>
      </c>
      <c r="C207" s="4" t="s">
        <v>13</v>
      </c>
      <c r="D207" s="4" t="s">
        <v>10</v>
      </c>
      <c r="E207" s="4" t="s">
        <v>13</v>
      </c>
      <c r="F207" s="4" t="s">
        <v>13</v>
      </c>
      <c r="G207" s="12" t="s">
        <v>23</v>
      </c>
      <c r="H207" s="4" t="s">
        <v>5</v>
      </c>
      <c r="I207" s="4" t="s">
        <v>13</v>
      </c>
      <c r="J207" s="4" t="s">
        <v>10</v>
      </c>
      <c r="K207" s="12" t="s">
        <v>24</v>
      </c>
      <c r="L207" s="4" t="s">
        <v>13</v>
      </c>
      <c r="M207" s="4" t="s">
        <v>9</v>
      </c>
      <c r="N207" s="4" t="s">
        <v>13</v>
      </c>
      <c r="O207" s="4" t="s">
        <v>13</v>
      </c>
      <c r="P207" s="4" t="s">
        <v>13</v>
      </c>
      <c r="Q207" s="4" t="s">
        <v>10</v>
      </c>
      <c r="R207" s="4" t="s">
        <v>13</v>
      </c>
      <c r="S207" s="4" t="s">
        <v>13</v>
      </c>
      <c r="T207" s="4" t="s">
        <v>13</v>
      </c>
      <c r="U207" s="4" t="s">
        <v>22</v>
      </c>
    </row>
    <row r="208" spans="1:19">
      <c r="A208" t="n">
        <v>4035</v>
      </c>
      <c r="B208" s="10" t="n">
        <v>5</v>
      </c>
      <c r="C208" s="7" t="n">
        <v>30</v>
      </c>
      <c r="D208" s="7" t="n">
        <v>10264</v>
      </c>
      <c r="E208" s="7" t="n">
        <v>8</v>
      </c>
      <c r="F208" s="7" t="n">
        <v>28</v>
      </c>
      <c r="G208" s="12" t="s">
        <v>3</v>
      </c>
      <c r="H208" s="9" t="n">
        <v>162</v>
      </c>
      <c r="I208" s="7" t="n">
        <v>2</v>
      </c>
      <c r="J208" s="7" t="n">
        <v>0</v>
      </c>
      <c r="K208" s="12" t="s">
        <v>3</v>
      </c>
      <c r="L208" s="7" t="n">
        <v>0</v>
      </c>
      <c r="M208" s="7" t="n">
        <v>0</v>
      </c>
      <c r="N208" s="7" t="n">
        <v>2</v>
      </c>
      <c r="O208" s="7" t="n">
        <v>9</v>
      </c>
      <c r="P208" s="7" t="n">
        <v>30</v>
      </c>
      <c r="Q208" s="7" t="n">
        <v>6753</v>
      </c>
      <c r="R208" s="7" t="n">
        <v>8</v>
      </c>
      <c r="S208" s="7" t="n">
        <v>9</v>
      </c>
      <c r="T208" s="7" t="n">
        <v>1</v>
      </c>
      <c r="U208" s="11" t="n">
        <f t="normal" ca="1">A212</f>
        <v>0</v>
      </c>
    </row>
    <row r="209" spans="1:21">
      <c r="A209" t="s">
        <v>4</v>
      </c>
      <c r="B209" s="4" t="s">
        <v>5</v>
      </c>
      <c r="C209" s="4" t="s">
        <v>10</v>
      </c>
      <c r="D209" s="4" t="s">
        <v>13</v>
      </c>
      <c r="E209" s="4" t="s">
        <v>13</v>
      </c>
      <c r="F209" s="4" t="s">
        <v>6</v>
      </c>
    </row>
    <row r="210" spans="1:21">
      <c r="A210" t="n">
        <v>4062</v>
      </c>
      <c r="B210" s="27" t="n">
        <v>20</v>
      </c>
      <c r="C210" s="7" t="n">
        <v>65533</v>
      </c>
      <c r="D210" s="7" t="n">
        <v>0</v>
      </c>
      <c r="E210" s="7" t="n">
        <v>11</v>
      </c>
      <c r="F210" s="7" t="s">
        <v>65</v>
      </c>
    </row>
    <row r="211" spans="1:21">
      <c r="A211" t="s">
        <v>4</v>
      </c>
      <c r="B211" s="4" t="s">
        <v>5</v>
      </c>
      <c r="C211" s="4" t="s">
        <v>13</v>
      </c>
      <c r="D211" s="4" t="s">
        <v>10</v>
      </c>
      <c r="E211" s="4" t="s">
        <v>13</v>
      </c>
      <c r="F211" s="4" t="s">
        <v>22</v>
      </c>
    </row>
    <row r="212" spans="1:21">
      <c r="A212" t="n">
        <v>4091</v>
      </c>
      <c r="B212" s="10" t="n">
        <v>5</v>
      </c>
      <c r="C212" s="7" t="n">
        <v>30</v>
      </c>
      <c r="D212" s="7" t="n">
        <v>6753</v>
      </c>
      <c r="E212" s="7" t="n">
        <v>1</v>
      </c>
      <c r="F212" s="11" t="n">
        <f t="normal" ca="1">A218</f>
        <v>0</v>
      </c>
    </row>
    <row r="213" spans="1:21">
      <c r="A213" t="s">
        <v>4</v>
      </c>
      <c r="B213" s="4" t="s">
        <v>5</v>
      </c>
      <c r="C213" s="4" t="s">
        <v>10</v>
      </c>
    </row>
    <row r="214" spans="1:21">
      <c r="A214" t="n">
        <v>4100</v>
      </c>
      <c r="B214" s="29" t="n">
        <v>13</v>
      </c>
      <c r="C214" s="7" t="n">
        <v>6753</v>
      </c>
    </row>
    <row r="215" spans="1:21">
      <c r="A215" t="s">
        <v>4</v>
      </c>
      <c r="B215" s="4" t="s">
        <v>5</v>
      </c>
      <c r="C215" s="4" t="s">
        <v>10</v>
      </c>
      <c r="D215" s="4" t="s">
        <v>13</v>
      </c>
      <c r="E215" s="4" t="s">
        <v>13</v>
      </c>
      <c r="F215" s="4" t="s">
        <v>6</v>
      </c>
    </row>
    <row r="216" spans="1:21">
      <c r="A216" t="n">
        <v>4103</v>
      </c>
      <c r="B216" s="27" t="n">
        <v>20</v>
      </c>
      <c r="C216" s="7" t="n">
        <v>65533</v>
      </c>
      <c r="D216" s="7" t="n">
        <v>0</v>
      </c>
      <c r="E216" s="7" t="n">
        <v>11</v>
      </c>
      <c r="F216" s="7" t="s">
        <v>66</v>
      </c>
    </row>
    <row r="217" spans="1:21">
      <c r="A217" t="s">
        <v>4</v>
      </c>
      <c r="B217" s="4" t="s">
        <v>5</v>
      </c>
      <c r="C217" s="4" t="s">
        <v>13</v>
      </c>
      <c r="D217" s="4" t="s">
        <v>13</v>
      </c>
    </row>
    <row r="218" spans="1:21">
      <c r="A218" t="n">
        <v>4119</v>
      </c>
      <c r="B218" s="9" t="n">
        <v>162</v>
      </c>
      <c r="C218" s="7" t="n">
        <v>0</v>
      </c>
      <c r="D218" s="7" t="n">
        <v>1</v>
      </c>
    </row>
    <row r="219" spans="1:21">
      <c r="A219" t="s">
        <v>4</v>
      </c>
      <c r="B219" s="4" t="s">
        <v>5</v>
      </c>
    </row>
    <row r="220" spans="1:21">
      <c r="A220" t="n">
        <v>4122</v>
      </c>
      <c r="B220" s="5" t="n">
        <v>1</v>
      </c>
    </row>
    <row r="221" spans="1:21" s="3" customFormat="1" customHeight="0">
      <c r="A221" s="3" t="s">
        <v>2</v>
      </c>
      <c r="B221" s="3" t="s">
        <v>67</v>
      </c>
    </row>
    <row r="222" spans="1:21">
      <c r="A222" t="s">
        <v>4</v>
      </c>
      <c r="B222" s="4" t="s">
        <v>5</v>
      </c>
      <c r="C222" s="4" t="s">
        <v>13</v>
      </c>
      <c r="D222" s="4" t="s">
        <v>10</v>
      </c>
    </row>
    <row r="223" spans="1:21">
      <c r="A223" t="n">
        <v>4124</v>
      </c>
      <c r="B223" s="30" t="n">
        <v>22</v>
      </c>
      <c r="C223" s="7" t="n">
        <v>20</v>
      </c>
      <c r="D223" s="7" t="n">
        <v>0</v>
      </c>
    </row>
    <row r="224" spans="1:21">
      <c r="A224" t="s">
        <v>4</v>
      </c>
      <c r="B224" s="4" t="s">
        <v>5</v>
      </c>
      <c r="C224" s="4" t="s">
        <v>13</v>
      </c>
      <c r="D224" s="4" t="s">
        <v>10</v>
      </c>
      <c r="E224" s="4" t="s">
        <v>10</v>
      </c>
      <c r="F224" s="4" t="s">
        <v>10</v>
      </c>
      <c r="G224" s="4" t="s">
        <v>10</v>
      </c>
      <c r="H224" s="4" t="s">
        <v>13</v>
      </c>
    </row>
    <row r="225" spans="1:8">
      <c r="A225" t="n">
        <v>4128</v>
      </c>
      <c r="B225" s="31" t="n">
        <v>25</v>
      </c>
      <c r="C225" s="7" t="n">
        <v>5</v>
      </c>
      <c r="D225" s="7" t="n">
        <v>65535</v>
      </c>
      <c r="E225" s="7" t="n">
        <v>500</v>
      </c>
      <c r="F225" s="7" t="n">
        <v>800</v>
      </c>
      <c r="G225" s="7" t="n">
        <v>140</v>
      </c>
      <c r="H225" s="7" t="n">
        <v>0</v>
      </c>
    </row>
    <row r="226" spans="1:8">
      <c r="A226" t="s">
        <v>4</v>
      </c>
      <c r="B226" s="4" t="s">
        <v>5</v>
      </c>
      <c r="C226" s="4" t="s">
        <v>10</v>
      </c>
      <c r="D226" s="4" t="s">
        <v>13</v>
      </c>
      <c r="E226" s="4" t="s">
        <v>68</v>
      </c>
      <c r="F226" s="4" t="s">
        <v>13</v>
      </c>
      <c r="G226" s="4" t="s">
        <v>13</v>
      </c>
    </row>
    <row r="227" spans="1:8">
      <c r="A227" t="n">
        <v>4139</v>
      </c>
      <c r="B227" s="32" t="n">
        <v>24</v>
      </c>
      <c r="C227" s="7" t="n">
        <v>65533</v>
      </c>
      <c r="D227" s="7" t="n">
        <v>11</v>
      </c>
      <c r="E227" s="7" t="s">
        <v>69</v>
      </c>
      <c r="F227" s="7" t="n">
        <v>2</v>
      </c>
      <c r="G227" s="7" t="n">
        <v>0</v>
      </c>
    </row>
    <row r="228" spans="1:8">
      <c r="A228" t="s">
        <v>4</v>
      </c>
      <c r="B228" s="4" t="s">
        <v>5</v>
      </c>
    </row>
    <row r="229" spans="1:8">
      <c r="A229" t="n">
        <v>4169</v>
      </c>
      <c r="B229" s="33" t="n">
        <v>28</v>
      </c>
    </row>
    <row r="230" spans="1:8">
      <c r="A230" t="s">
        <v>4</v>
      </c>
      <c r="B230" s="4" t="s">
        <v>5</v>
      </c>
      <c r="C230" s="4" t="s">
        <v>13</v>
      </c>
    </row>
    <row r="231" spans="1:8">
      <c r="A231" t="n">
        <v>4170</v>
      </c>
      <c r="B231" s="34" t="n">
        <v>27</v>
      </c>
      <c r="C231" s="7" t="n">
        <v>0</v>
      </c>
    </row>
    <row r="232" spans="1:8">
      <c r="A232" t="s">
        <v>4</v>
      </c>
      <c r="B232" s="4" t="s">
        <v>5</v>
      </c>
      <c r="C232" s="4" t="s">
        <v>13</v>
      </c>
    </row>
    <row r="233" spans="1:8">
      <c r="A233" t="n">
        <v>4172</v>
      </c>
      <c r="B233" s="34" t="n">
        <v>27</v>
      </c>
      <c r="C233" s="7" t="n">
        <v>1</v>
      </c>
    </row>
    <row r="234" spans="1:8">
      <c r="A234" t="s">
        <v>4</v>
      </c>
      <c r="B234" s="4" t="s">
        <v>5</v>
      </c>
      <c r="C234" s="4" t="s">
        <v>13</v>
      </c>
      <c r="D234" s="4" t="s">
        <v>10</v>
      </c>
      <c r="E234" s="4" t="s">
        <v>10</v>
      </c>
      <c r="F234" s="4" t="s">
        <v>10</v>
      </c>
      <c r="G234" s="4" t="s">
        <v>10</v>
      </c>
      <c r="H234" s="4" t="s">
        <v>13</v>
      </c>
    </row>
    <row r="235" spans="1:8">
      <c r="A235" t="n">
        <v>4174</v>
      </c>
      <c r="B235" s="31" t="n">
        <v>25</v>
      </c>
      <c r="C235" s="7" t="n">
        <v>5</v>
      </c>
      <c r="D235" s="7" t="n">
        <v>65535</v>
      </c>
      <c r="E235" s="7" t="n">
        <v>65535</v>
      </c>
      <c r="F235" s="7" t="n">
        <v>65535</v>
      </c>
      <c r="G235" s="7" t="n">
        <v>65535</v>
      </c>
      <c r="H235" s="7" t="n">
        <v>0</v>
      </c>
    </row>
    <row r="236" spans="1:8">
      <c r="A236" t="s">
        <v>4</v>
      </c>
      <c r="B236" s="4" t="s">
        <v>5</v>
      </c>
      <c r="C236" s="4" t="s">
        <v>13</v>
      </c>
    </row>
    <row r="237" spans="1:8">
      <c r="A237" t="n">
        <v>4185</v>
      </c>
      <c r="B237" s="35" t="n">
        <v>23</v>
      </c>
      <c r="C237" s="7" t="n">
        <v>20</v>
      </c>
    </row>
    <row r="238" spans="1:8">
      <c r="A238" t="s">
        <v>4</v>
      </c>
      <c r="B238" s="4" t="s">
        <v>5</v>
      </c>
    </row>
    <row r="239" spans="1:8">
      <c r="A239" t="n">
        <v>4187</v>
      </c>
      <c r="B239" s="5" t="n">
        <v>1</v>
      </c>
    </row>
    <row r="240" spans="1:8" s="3" customFormat="1" customHeight="0">
      <c r="A240" s="3" t="s">
        <v>2</v>
      </c>
      <c r="B240" s="3" t="s">
        <v>70</v>
      </c>
    </row>
    <row r="241" spans="1:8">
      <c r="A241" t="s">
        <v>4</v>
      </c>
      <c r="B241" s="4" t="s">
        <v>5</v>
      </c>
      <c r="C241" s="4" t="s">
        <v>13</v>
      </c>
      <c r="D241" s="4" t="s">
        <v>10</v>
      </c>
    </row>
    <row r="242" spans="1:8">
      <c r="A242" t="n">
        <v>4188</v>
      </c>
      <c r="B242" s="30" t="n">
        <v>22</v>
      </c>
      <c r="C242" s="7" t="n">
        <v>20</v>
      </c>
      <c r="D242" s="7" t="n">
        <v>0</v>
      </c>
    </row>
    <row r="243" spans="1:8">
      <c r="A243" t="s">
        <v>4</v>
      </c>
      <c r="B243" s="4" t="s">
        <v>5</v>
      </c>
      <c r="C243" s="4" t="s">
        <v>10</v>
      </c>
      <c r="D243" s="4" t="s">
        <v>13</v>
      </c>
      <c r="E243" s="4" t="s">
        <v>13</v>
      </c>
    </row>
    <row r="244" spans="1:8">
      <c r="A244" t="n">
        <v>4192</v>
      </c>
      <c r="B244" s="36" t="n">
        <v>104</v>
      </c>
      <c r="C244" s="7" t="n">
        <v>177</v>
      </c>
      <c r="D244" s="7" t="n">
        <v>3</v>
      </c>
      <c r="E244" s="7" t="n">
        <v>2</v>
      </c>
    </row>
    <row r="245" spans="1:8">
      <c r="A245" t="s">
        <v>4</v>
      </c>
      <c r="B245" s="4" t="s">
        <v>5</v>
      </c>
    </row>
    <row r="246" spans="1:8">
      <c r="A246" t="n">
        <v>4197</v>
      </c>
      <c r="B246" s="5" t="n">
        <v>1</v>
      </c>
    </row>
    <row r="247" spans="1:8">
      <c r="A247" t="s">
        <v>4</v>
      </c>
      <c r="B247" s="4" t="s">
        <v>5</v>
      </c>
      <c r="C247" s="4" t="s">
        <v>10</v>
      </c>
      <c r="D247" s="4" t="s">
        <v>13</v>
      </c>
      <c r="E247" s="4" t="s">
        <v>10</v>
      </c>
    </row>
    <row r="248" spans="1:8">
      <c r="A248" t="n">
        <v>4198</v>
      </c>
      <c r="B248" s="36" t="n">
        <v>104</v>
      </c>
      <c r="C248" s="7" t="n">
        <v>177</v>
      </c>
      <c r="D248" s="7" t="n">
        <v>1</v>
      </c>
      <c r="E248" s="7" t="n">
        <v>0</v>
      </c>
    </row>
    <row r="249" spans="1:8">
      <c r="A249" t="s">
        <v>4</v>
      </c>
      <c r="B249" s="4" t="s">
        <v>5</v>
      </c>
    </row>
    <row r="250" spans="1:8">
      <c r="A250" t="n">
        <v>4204</v>
      </c>
      <c r="B250" s="5" t="n">
        <v>1</v>
      </c>
    </row>
    <row r="251" spans="1:8">
      <c r="A251" t="s">
        <v>4</v>
      </c>
      <c r="B251" s="4" t="s">
        <v>5</v>
      </c>
      <c r="C251" s="4" t="s">
        <v>13</v>
      </c>
      <c r="D251" s="4" t="s">
        <v>10</v>
      </c>
      <c r="E251" s="4" t="s">
        <v>10</v>
      </c>
      <c r="F251" s="4" t="s">
        <v>10</v>
      </c>
      <c r="G251" s="4" t="s">
        <v>10</v>
      </c>
      <c r="H251" s="4" t="s">
        <v>13</v>
      </c>
    </row>
    <row r="252" spans="1:8">
      <c r="A252" t="n">
        <v>4205</v>
      </c>
      <c r="B252" s="31" t="n">
        <v>25</v>
      </c>
      <c r="C252" s="7" t="n">
        <v>5</v>
      </c>
      <c r="D252" s="7" t="n">
        <v>65535</v>
      </c>
      <c r="E252" s="7" t="n">
        <v>500</v>
      </c>
      <c r="F252" s="7" t="n">
        <v>800</v>
      </c>
      <c r="G252" s="7" t="n">
        <v>140</v>
      </c>
      <c r="H252" s="7" t="n">
        <v>0</v>
      </c>
    </row>
    <row r="253" spans="1:8">
      <c r="A253" t="s">
        <v>4</v>
      </c>
      <c r="B253" s="4" t="s">
        <v>5</v>
      </c>
      <c r="C253" s="4" t="s">
        <v>10</v>
      </c>
      <c r="D253" s="4" t="s">
        <v>13</v>
      </c>
      <c r="E253" s="4" t="s">
        <v>68</v>
      </c>
      <c r="F253" s="4" t="s">
        <v>13</v>
      </c>
      <c r="G253" s="4" t="s">
        <v>13</v>
      </c>
    </row>
    <row r="254" spans="1:8">
      <c r="A254" t="n">
        <v>4216</v>
      </c>
      <c r="B254" s="32" t="n">
        <v>24</v>
      </c>
      <c r="C254" s="7" t="n">
        <v>65533</v>
      </c>
      <c r="D254" s="7" t="n">
        <v>11</v>
      </c>
      <c r="E254" s="7" t="s">
        <v>71</v>
      </c>
      <c r="F254" s="7" t="n">
        <v>2</v>
      </c>
      <c r="G254" s="7" t="n">
        <v>0</v>
      </c>
    </row>
    <row r="255" spans="1:8">
      <c r="A255" t="s">
        <v>4</v>
      </c>
      <c r="B255" s="4" t="s">
        <v>5</v>
      </c>
    </row>
    <row r="256" spans="1:8">
      <c r="A256" t="n">
        <v>4314</v>
      </c>
      <c r="B256" s="33" t="n">
        <v>28</v>
      </c>
    </row>
    <row r="257" spans="1:8">
      <c r="A257" t="s">
        <v>4</v>
      </c>
      <c r="B257" s="4" t="s">
        <v>5</v>
      </c>
      <c r="C257" s="4" t="s">
        <v>13</v>
      </c>
      <c r="D257" s="12" t="s">
        <v>23</v>
      </c>
      <c r="E257" s="4" t="s">
        <v>5</v>
      </c>
      <c r="F257" s="4" t="s">
        <v>13</v>
      </c>
      <c r="G257" s="4" t="s">
        <v>10</v>
      </c>
      <c r="H257" s="12" t="s">
        <v>24</v>
      </c>
      <c r="I257" s="4" t="s">
        <v>13</v>
      </c>
      <c r="J257" s="12" t="s">
        <v>23</v>
      </c>
      <c r="K257" s="4" t="s">
        <v>5</v>
      </c>
      <c r="L257" s="4" t="s">
        <v>13</v>
      </c>
      <c r="M257" s="4" t="s">
        <v>10</v>
      </c>
      <c r="N257" s="12" t="s">
        <v>24</v>
      </c>
      <c r="O257" s="4" t="s">
        <v>13</v>
      </c>
      <c r="P257" s="4" t="s">
        <v>13</v>
      </c>
      <c r="Q257" s="4" t="s">
        <v>22</v>
      </c>
    </row>
    <row r="258" spans="1:8">
      <c r="A258" t="n">
        <v>4315</v>
      </c>
      <c r="B258" s="10" t="n">
        <v>5</v>
      </c>
      <c r="C258" s="7" t="n">
        <v>28</v>
      </c>
      <c r="D258" s="12" t="s">
        <v>3</v>
      </c>
      <c r="E258" s="37" t="n">
        <v>64</v>
      </c>
      <c r="F258" s="7" t="n">
        <v>5</v>
      </c>
      <c r="G258" s="7" t="n">
        <v>3</v>
      </c>
      <c r="H258" s="12" t="s">
        <v>3</v>
      </c>
      <c r="I258" s="7" t="n">
        <v>28</v>
      </c>
      <c r="J258" s="12" t="s">
        <v>3</v>
      </c>
      <c r="K258" s="37" t="n">
        <v>64</v>
      </c>
      <c r="L258" s="7" t="n">
        <v>5</v>
      </c>
      <c r="M258" s="7" t="n">
        <v>5</v>
      </c>
      <c r="N258" s="12" t="s">
        <v>3</v>
      </c>
      <c r="O258" s="7" t="n">
        <v>9</v>
      </c>
      <c r="P258" s="7" t="n">
        <v>1</v>
      </c>
      <c r="Q258" s="11" t="n">
        <f t="normal" ca="1">A344</f>
        <v>0</v>
      </c>
    </row>
    <row r="259" spans="1:8">
      <c r="A259" t="s">
        <v>4</v>
      </c>
      <c r="B259" s="4" t="s">
        <v>5</v>
      </c>
      <c r="C259" s="4" t="s">
        <v>13</v>
      </c>
    </row>
    <row r="260" spans="1:8">
      <c r="A260" t="n">
        <v>4332</v>
      </c>
      <c r="B260" s="34" t="n">
        <v>27</v>
      </c>
      <c r="C260" s="7" t="n">
        <v>0</v>
      </c>
    </row>
    <row r="261" spans="1:8">
      <c r="A261" t="s">
        <v>4</v>
      </c>
      <c r="B261" s="4" t="s">
        <v>5</v>
      </c>
      <c r="C261" s="4" t="s">
        <v>13</v>
      </c>
    </row>
    <row r="262" spans="1:8">
      <c r="A262" t="n">
        <v>4334</v>
      </c>
      <c r="B262" s="34" t="n">
        <v>27</v>
      </c>
      <c r="C262" s="7" t="n">
        <v>1</v>
      </c>
    </row>
    <row r="263" spans="1:8">
      <c r="A263" t="s">
        <v>4</v>
      </c>
      <c r="B263" s="4" t="s">
        <v>5</v>
      </c>
      <c r="C263" s="4" t="s">
        <v>13</v>
      </c>
      <c r="D263" s="4" t="s">
        <v>10</v>
      </c>
      <c r="E263" s="4" t="s">
        <v>28</v>
      </c>
    </row>
    <row r="264" spans="1:8">
      <c r="A264" t="n">
        <v>4336</v>
      </c>
      <c r="B264" s="38" t="n">
        <v>58</v>
      </c>
      <c r="C264" s="7" t="n">
        <v>0</v>
      </c>
      <c r="D264" s="7" t="n">
        <v>300</v>
      </c>
      <c r="E264" s="7" t="n">
        <v>0.300000011920929</v>
      </c>
    </row>
    <row r="265" spans="1:8">
      <c r="A265" t="s">
        <v>4</v>
      </c>
      <c r="B265" s="4" t="s">
        <v>5</v>
      </c>
      <c r="C265" s="4" t="s">
        <v>13</v>
      </c>
      <c r="D265" s="4" t="s">
        <v>10</v>
      </c>
    </row>
    <row r="266" spans="1:8">
      <c r="A266" t="n">
        <v>4344</v>
      </c>
      <c r="B266" s="38" t="n">
        <v>58</v>
      </c>
      <c r="C266" s="7" t="n">
        <v>255</v>
      </c>
      <c r="D266" s="7" t="n">
        <v>0</v>
      </c>
    </row>
    <row r="267" spans="1:8">
      <c r="A267" t="s">
        <v>4</v>
      </c>
      <c r="B267" s="4" t="s">
        <v>5</v>
      </c>
      <c r="C267" s="4" t="s">
        <v>13</v>
      </c>
      <c r="D267" s="4" t="s">
        <v>10</v>
      </c>
      <c r="E267" s="4" t="s">
        <v>10</v>
      </c>
      <c r="F267" s="4" t="s">
        <v>10</v>
      </c>
      <c r="G267" s="4" t="s">
        <v>10</v>
      </c>
      <c r="H267" s="4" t="s">
        <v>13</v>
      </c>
    </row>
    <row r="268" spans="1:8">
      <c r="A268" t="n">
        <v>4348</v>
      </c>
      <c r="B268" s="31" t="n">
        <v>25</v>
      </c>
      <c r="C268" s="7" t="n">
        <v>5</v>
      </c>
      <c r="D268" s="7" t="n">
        <v>65535</v>
      </c>
      <c r="E268" s="7" t="n">
        <v>160</v>
      </c>
      <c r="F268" s="7" t="n">
        <v>65535</v>
      </c>
      <c r="G268" s="7" t="n">
        <v>65535</v>
      </c>
      <c r="H268" s="7" t="n">
        <v>0</v>
      </c>
    </row>
    <row r="269" spans="1:8">
      <c r="A269" t="s">
        <v>4</v>
      </c>
      <c r="B269" s="4" t="s">
        <v>5</v>
      </c>
      <c r="C269" s="4" t="s">
        <v>10</v>
      </c>
      <c r="D269" s="4" t="s">
        <v>13</v>
      </c>
      <c r="E269" s="4" t="s">
        <v>13</v>
      </c>
      <c r="F269" s="4" t="s">
        <v>13</v>
      </c>
      <c r="G269" s="4" t="s">
        <v>68</v>
      </c>
      <c r="H269" s="4" t="s">
        <v>13</v>
      </c>
      <c r="I269" s="4" t="s">
        <v>13</v>
      </c>
      <c r="J269" s="4" t="s">
        <v>13</v>
      </c>
      <c r="K269" s="4" t="s">
        <v>13</v>
      </c>
    </row>
    <row r="270" spans="1:8">
      <c r="A270" t="n">
        <v>4359</v>
      </c>
      <c r="B270" s="32" t="n">
        <v>24</v>
      </c>
      <c r="C270" s="7" t="n">
        <v>65533</v>
      </c>
      <c r="D270" s="7" t="n">
        <v>11</v>
      </c>
      <c r="E270" s="7" t="n">
        <v>6</v>
      </c>
      <c r="F270" s="7" t="n">
        <v>8</v>
      </c>
      <c r="G270" s="7" t="s">
        <v>72</v>
      </c>
      <c r="H270" s="7" t="n">
        <v>6</v>
      </c>
      <c r="I270" s="7" t="n">
        <v>8</v>
      </c>
      <c r="J270" s="7" t="n">
        <v>2</v>
      </c>
      <c r="K270" s="7" t="n">
        <v>0</v>
      </c>
    </row>
    <row r="271" spans="1:8">
      <c r="A271" t="s">
        <v>4</v>
      </c>
      <c r="B271" s="4" t="s">
        <v>5</v>
      </c>
      <c r="C271" s="4" t="s">
        <v>13</v>
      </c>
      <c r="D271" s="4" t="s">
        <v>13</v>
      </c>
      <c r="E271" s="4" t="s">
        <v>9</v>
      </c>
      <c r="F271" s="4" t="s">
        <v>13</v>
      </c>
      <c r="G271" s="4" t="s">
        <v>13</v>
      </c>
    </row>
    <row r="272" spans="1:8">
      <c r="A272" t="n">
        <v>4390</v>
      </c>
      <c r="B272" s="39" t="n">
        <v>18</v>
      </c>
      <c r="C272" s="7" t="n">
        <v>0</v>
      </c>
      <c r="D272" s="7" t="n">
        <v>0</v>
      </c>
      <c r="E272" s="7" t="n">
        <v>0</v>
      </c>
      <c r="F272" s="7" t="n">
        <v>19</v>
      </c>
      <c r="G272" s="7" t="n">
        <v>1</v>
      </c>
    </row>
    <row r="273" spans="1:17">
      <c r="A273" t="s">
        <v>4</v>
      </c>
      <c r="B273" s="4" t="s">
        <v>5</v>
      </c>
      <c r="C273" s="4" t="s">
        <v>13</v>
      </c>
      <c r="D273" s="4" t="s">
        <v>13</v>
      </c>
      <c r="E273" s="4" t="s">
        <v>10</v>
      </c>
      <c r="F273" s="4" t="s">
        <v>28</v>
      </c>
    </row>
    <row r="274" spans="1:17">
      <c r="A274" t="n">
        <v>4399</v>
      </c>
      <c r="B274" s="40" t="n">
        <v>107</v>
      </c>
      <c r="C274" s="7" t="n">
        <v>0</v>
      </c>
      <c r="D274" s="7" t="n">
        <v>0</v>
      </c>
      <c r="E274" s="7" t="n">
        <v>0</v>
      </c>
      <c r="F274" s="7" t="n">
        <v>32</v>
      </c>
    </row>
    <row r="275" spans="1:17">
      <c r="A275" t="s">
        <v>4</v>
      </c>
      <c r="B275" s="4" t="s">
        <v>5</v>
      </c>
      <c r="C275" s="4" t="s">
        <v>13</v>
      </c>
      <c r="D275" s="4" t="s">
        <v>13</v>
      </c>
      <c r="E275" s="4" t="s">
        <v>6</v>
      </c>
      <c r="F275" s="4" t="s">
        <v>10</v>
      </c>
    </row>
    <row r="276" spans="1:17">
      <c r="A276" t="n">
        <v>4408</v>
      </c>
      <c r="B276" s="40" t="n">
        <v>107</v>
      </c>
      <c r="C276" s="7" t="n">
        <v>1</v>
      </c>
      <c r="D276" s="7" t="n">
        <v>0</v>
      </c>
      <c r="E276" s="7" t="s">
        <v>73</v>
      </c>
      <c r="F276" s="7" t="n">
        <v>1</v>
      </c>
    </row>
    <row r="277" spans="1:17">
      <c r="A277" t="s">
        <v>4</v>
      </c>
      <c r="B277" s="4" t="s">
        <v>5</v>
      </c>
      <c r="C277" s="4" t="s">
        <v>13</v>
      </c>
      <c r="D277" s="4" t="s">
        <v>13</v>
      </c>
      <c r="E277" s="4" t="s">
        <v>6</v>
      </c>
      <c r="F277" s="4" t="s">
        <v>10</v>
      </c>
    </row>
    <row r="278" spans="1:17">
      <c r="A278" t="n">
        <v>4417</v>
      </c>
      <c r="B278" s="40" t="n">
        <v>107</v>
      </c>
      <c r="C278" s="7" t="n">
        <v>1</v>
      </c>
      <c r="D278" s="7" t="n">
        <v>0</v>
      </c>
      <c r="E278" s="7" t="s">
        <v>74</v>
      </c>
      <c r="F278" s="7" t="n">
        <v>2</v>
      </c>
    </row>
    <row r="279" spans="1:17">
      <c r="A279" t="s">
        <v>4</v>
      </c>
      <c r="B279" s="4" t="s">
        <v>5</v>
      </c>
      <c r="C279" s="4" t="s">
        <v>13</v>
      </c>
      <c r="D279" s="4" t="s">
        <v>13</v>
      </c>
      <c r="E279" s="4" t="s">
        <v>13</v>
      </c>
      <c r="F279" s="4" t="s">
        <v>10</v>
      </c>
      <c r="G279" s="4" t="s">
        <v>10</v>
      </c>
      <c r="H279" s="4" t="s">
        <v>13</v>
      </c>
    </row>
    <row r="280" spans="1:17">
      <c r="A280" t="n">
        <v>4425</v>
      </c>
      <c r="B280" s="40" t="n">
        <v>107</v>
      </c>
      <c r="C280" s="7" t="n">
        <v>2</v>
      </c>
      <c r="D280" s="7" t="n">
        <v>0</v>
      </c>
      <c r="E280" s="7" t="n">
        <v>1</v>
      </c>
      <c r="F280" s="7" t="n">
        <v>65535</v>
      </c>
      <c r="G280" s="7" t="n">
        <v>65535</v>
      </c>
      <c r="H280" s="7" t="n">
        <v>0</v>
      </c>
    </row>
    <row r="281" spans="1:17">
      <c r="A281" t="s">
        <v>4</v>
      </c>
      <c r="B281" s="4" t="s">
        <v>5</v>
      </c>
      <c r="C281" s="4" t="s">
        <v>13</v>
      </c>
      <c r="D281" s="4" t="s">
        <v>13</v>
      </c>
      <c r="E281" s="4" t="s">
        <v>13</v>
      </c>
    </row>
    <row r="282" spans="1:17">
      <c r="A282" t="n">
        <v>4434</v>
      </c>
      <c r="B282" s="40" t="n">
        <v>107</v>
      </c>
      <c r="C282" s="7" t="n">
        <v>4</v>
      </c>
      <c r="D282" s="7" t="n">
        <v>0</v>
      </c>
      <c r="E282" s="7" t="n">
        <v>0</v>
      </c>
    </row>
    <row r="283" spans="1:17">
      <c r="A283" t="s">
        <v>4</v>
      </c>
      <c r="B283" s="4" t="s">
        <v>5</v>
      </c>
      <c r="C283" s="4" t="s">
        <v>13</v>
      </c>
      <c r="D283" s="4" t="s">
        <v>13</v>
      </c>
    </row>
    <row r="284" spans="1:17">
      <c r="A284" t="n">
        <v>4438</v>
      </c>
      <c r="B284" s="40" t="n">
        <v>107</v>
      </c>
      <c r="C284" s="7" t="n">
        <v>3</v>
      </c>
      <c r="D284" s="7" t="n">
        <v>0</v>
      </c>
    </row>
    <row r="285" spans="1:17">
      <c r="A285" t="s">
        <v>4</v>
      </c>
      <c r="B285" s="4" t="s">
        <v>5</v>
      </c>
      <c r="C285" s="4" t="s">
        <v>13</v>
      </c>
    </row>
    <row r="286" spans="1:17">
      <c r="A286" t="n">
        <v>4441</v>
      </c>
      <c r="B286" s="34" t="n">
        <v>27</v>
      </c>
      <c r="C286" s="7" t="n">
        <v>0</v>
      </c>
    </row>
    <row r="287" spans="1:17">
      <c r="A287" t="s">
        <v>4</v>
      </c>
      <c r="B287" s="4" t="s">
        <v>5</v>
      </c>
      <c r="C287" s="4" t="s">
        <v>13</v>
      </c>
      <c r="D287" s="4" t="s">
        <v>10</v>
      </c>
      <c r="E287" s="4" t="s">
        <v>10</v>
      </c>
      <c r="F287" s="4" t="s">
        <v>10</v>
      </c>
      <c r="G287" s="4" t="s">
        <v>10</v>
      </c>
      <c r="H287" s="4" t="s">
        <v>13</v>
      </c>
    </row>
    <row r="288" spans="1:17">
      <c r="A288" t="n">
        <v>4443</v>
      </c>
      <c r="B288" s="31" t="n">
        <v>25</v>
      </c>
      <c r="C288" s="7" t="n">
        <v>5</v>
      </c>
      <c r="D288" s="7" t="n">
        <v>65535</v>
      </c>
      <c r="E288" s="7" t="n">
        <v>65535</v>
      </c>
      <c r="F288" s="7" t="n">
        <v>65535</v>
      </c>
      <c r="G288" s="7" t="n">
        <v>65535</v>
      </c>
      <c r="H288" s="7" t="n">
        <v>0</v>
      </c>
    </row>
    <row r="289" spans="1:8">
      <c r="A289" t="s">
        <v>4</v>
      </c>
      <c r="B289" s="4" t="s">
        <v>5</v>
      </c>
      <c r="C289" s="4" t="s">
        <v>13</v>
      </c>
      <c r="D289" s="4" t="s">
        <v>13</v>
      </c>
      <c r="E289" s="4" t="s">
        <v>13</v>
      </c>
      <c r="F289" s="4" t="s">
        <v>13</v>
      </c>
      <c r="G289" s="4" t="s">
        <v>10</v>
      </c>
      <c r="H289" s="4" t="s">
        <v>22</v>
      </c>
      <c r="I289" s="4" t="s">
        <v>22</v>
      </c>
    </row>
    <row r="290" spans="1:8">
      <c r="A290" t="n">
        <v>4454</v>
      </c>
      <c r="B290" s="41" t="n">
        <v>6</v>
      </c>
      <c r="C290" s="7" t="n">
        <v>35</v>
      </c>
      <c r="D290" s="7" t="n">
        <v>0</v>
      </c>
      <c r="E290" s="7" t="n">
        <v>1</v>
      </c>
      <c r="F290" s="7" t="n">
        <v>1</v>
      </c>
      <c r="G290" s="7" t="n">
        <v>1</v>
      </c>
      <c r="H290" s="11" t="n">
        <f t="normal" ca="1">A292</f>
        <v>0</v>
      </c>
      <c r="I290" s="11" t="n">
        <f t="normal" ca="1">A322</f>
        <v>0</v>
      </c>
    </row>
    <row r="291" spans="1:8">
      <c r="A291" t="s">
        <v>4</v>
      </c>
      <c r="B291" s="4" t="s">
        <v>5</v>
      </c>
      <c r="C291" s="4" t="s">
        <v>13</v>
      </c>
      <c r="D291" s="4" t="s">
        <v>10</v>
      </c>
      <c r="E291" s="4" t="s">
        <v>28</v>
      </c>
    </row>
    <row r="292" spans="1:8">
      <c r="A292" t="n">
        <v>4469</v>
      </c>
      <c r="B292" s="38" t="n">
        <v>58</v>
      </c>
      <c r="C292" s="7" t="n">
        <v>100</v>
      </c>
      <c r="D292" s="7" t="n">
        <v>300</v>
      </c>
      <c r="E292" s="7" t="n">
        <v>0.300000011920929</v>
      </c>
    </row>
    <row r="293" spans="1:8">
      <c r="A293" t="s">
        <v>4</v>
      </c>
      <c r="B293" s="4" t="s">
        <v>5</v>
      </c>
      <c r="C293" s="4" t="s">
        <v>13</v>
      </c>
      <c r="D293" s="4" t="s">
        <v>10</v>
      </c>
    </row>
    <row r="294" spans="1:8">
      <c r="A294" t="n">
        <v>4477</v>
      </c>
      <c r="B294" s="38" t="n">
        <v>58</v>
      </c>
      <c r="C294" s="7" t="n">
        <v>255</v>
      </c>
      <c r="D294" s="7" t="n">
        <v>0</v>
      </c>
    </row>
    <row r="295" spans="1:8">
      <c r="A295" t="s">
        <v>4</v>
      </c>
      <c r="B295" s="4" t="s">
        <v>5</v>
      </c>
      <c r="C295" s="4" t="s">
        <v>10</v>
      </c>
    </row>
    <row r="296" spans="1:8">
      <c r="A296" t="n">
        <v>4481</v>
      </c>
      <c r="B296" s="42" t="n">
        <v>16</v>
      </c>
      <c r="C296" s="7" t="n">
        <v>500</v>
      </c>
    </row>
    <row r="297" spans="1:8">
      <c r="A297" t="s">
        <v>4</v>
      </c>
      <c r="B297" s="4" t="s">
        <v>5</v>
      </c>
      <c r="C297" s="4" t="s">
        <v>6</v>
      </c>
      <c r="D297" s="4" t="s">
        <v>6</v>
      </c>
    </row>
    <row r="298" spans="1:8">
      <c r="A298" t="n">
        <v>4484</v>
      </c>
      <c r="B298" s="21" t="n">
        <v>70</v>
      </c>
      <c r="C298" s="7" t="s">
        <v>35</v>
      </c>
      <c r="D298" s="7" t="s">
        <v>75</v>
      </c>
    </row>
    <row r="299" spans="1:8">
      <c r="A299" t="s">
        <v>4</v>
      </c>
      <c r="B299" s="4" t="s">
        <v>5</v>
      </c>
      <c r="C299" s="4" t="s">
        <v>10</v>
      </c>
    </row>
    <row r="300" spans="1:8">
      <c r="A300" t="n">
        <v>4497</v>
      </c>
      <c r="B300" s="42" t="n">
        <v>16</v>
      </c>
      <c r="C300" s="7" t="n">
        <v>1200</v>
      </c>
    </row>
    <row r="301" spans="1:8">
      <c r="A301" t="s">
        <v>4</v>
      </c>
      <c r="B301" s="4" t="s">
        <v>5</v>
      </c>
      <c r="C301" s="4" t="s">
        <v>13</v>
      </c>
    </row>
    <row r="302" spans="1:8">
      <c r="A302" t="n">
        <v>4500</v>
      </c>
      <c r="B302" s="37" t="n">
        <v>64</v>
      </c>
      <c r="C302" s="7" t="n">
        <v>14</v>
      </c>
    </row>
    <row r="303" spans="1:8">
      <c r="A303" t="s">
        <v>4</v>
      </c>
      <c r="B303" s="4" t="s">
        <v>5</v>
      </c>
    </row>
    <row r="304" spans="1:8">
      <c r="A304" t="n">
        <v>4502</v>
      </c>
      <c r="B304" s="5" t="n">
        <v>1</v>
      </c>
    </row>
    <row r="305" spans="1:9">
      <c r="A305" t="s">
        <v>4</v>
      </c>
      <c r="B305" s="4" t="s">
        <v>5</v>
      </c>
      <c r="C305" s="4" t="s">
        <v>13</v>
      </c>
      <c r="D305" s="4" t="s">
        <v>13</v>
      </c>
      <c r="E305" s="4" t="s">
        <v>13</v>
      </c>
      <c r="F305" s="4" t="s">
        <v>13</v>
      </c>
    </row>
    <row r="306" spans="1:9">
      <c r="A306" t="n">
        <v>4503</v>
      </c>
      <c r="B306" s="13" t="n">
        <v>14</v>
      </c>
      <c r="C306" s="7" t="n">
        <v>0</v>
      </c>
      <c r="D306" s="7" t="n">
        <v>16</v>
      </c>
      <c r="E306" s="7" t="n">
        <v>0</v>
      </c>
      <c r="F306" s="7" t="n">
        <v>0</v>
      </c>
    </row>
    <row r="307" spans="1:9">
      <c r="A307" t="s">
        <v>4</v>
      </c>
      <c r="B307" s="4" t="s">
        <v>5</v>
      </c>
      <c r="C307" s="4" t="s">
        <v>13</v>
      </c>
    </row>
    <row r="308" spans="1:9">
      <c r="A308" t="n">
        <v>4508</v>
      </c>
      <c r="B308" s="37" t="n">
        <v>64</v>
      </c>
      <c r="C308" s="7" t="n">
        <v>18</v>
      </c>
    </row>
    <row r="309" spans="1:9">
      <c r="A309" t="s">
        <v>4</v>
      </c>
      <c r="B309" s="4" t="s">
        <v>5</v>
      </c>
      <c r="C309" s="4" t="s">
        <v>13</v>
      </c>
      <c r="D309" s="4" t="s">
        <v>10</v>
      </c>
    </row>
    <row r="310" spans="1:9">
      <c r="A310" t="n">
        <v>4510</v>
      </c>
      <c r="B310" s="37" t="n">
        <v>64</v>
      </c>
      <c r="C310" s="7" t="n">
        <v>0</v>
      </c>
      <c r="D310" s="7" t="n">
        <v>3</v>
      </c>
    </row>
    <row r="311" spans="1:9">
      <c r="A311" t="s">
        <v>4</v>
      </c>
      <c r="B311" s="4" t="s">
        <v>5</v>
      </c>
      <c r="C311" s="4" t="s">
        <v>13</v>
      </c>
      <c r="D311" s="4" t="s">
        <v>10</v>
      </c>
    </row>
    <row r="312" spans="1:9">
      <c r="A312" t="n">
        <v>4514</v>
      </c>
      <c r="B312" s="37" t="n">
        <v>64</v>
      </c>
      <c r="C312" s="7" t="n">
        <v>0</v>
      </c>
      <c r="D312" s="7" t="n">
        <v>5</v>
      </c>
    </row>
    <row r="313" spans="1:9">
      <c r="A313" t="s">
        <v>4</v>
      </c>
      <c r="B313" s="4" t="s">
        <v>5</v>
      </c>
      <c r="C313" s="4" t="s">
        <v>13</v>
      </c>
      <c r="D313" s="4" t="s">
        <v>10</v>
      </c>
      <c r="E313" s="4" t="s">
        <v>10</v>
      </c>
      <c r="F313" s="4" t="s">
        <v>13</v>
      </c>
      <c r="G313" s="4" t="s">
        <v>9</v>
      </c>
    </row>
    <row r="314" spans="1:9">
      <c r="A314" t="n">
        <v>4518</v>
      </c>
      <c r="B314" s="43" t="n">
        <v>95</v>
      </c>
      <c r="C314" s="7" t="n">
        <v>0</v>
      </c>
      <c r="D314" s="7" t="n">
        <v>3</v>
      </c>
      <c r="E314" s="7" t="n">
        <v>5</v>
      </c>
      <c r="F314" s="7" t="n">
        <v>255</v>
      </c>
      <c r="G314" s="7" t="n">
        <v>0</v>
      </c>
    </row>
    <row r="315" spans="1:9">
      <c r="A315" t="s">
        <v>4</v>
      </c>
      <c r="B315" s="4" t="s">
        <v>5</v>
      </c>
      <c r="C315" s="4" t="s">
        <v>9</v>
      </c>
    </row>
    <row r="316" spans="1:9">
      <c r="A316" t="n">
        <v>4529</v>
      </c>
      <c r="B316" s="44" t="n">
        <v>15</v>
      </c>
      <c r="C316" s="7" t="n">
        <v>4096</v>
      </c>
    </row>
    <row r="317" spans="1:9">
      <c r="A317" t="s">
        <v>4</v>
      </c>
      <c r="B317" s="4" t="s">
        <v>5</v>
      </c>
      <c r="C317" s="4" t="s">
        <v>13</v>
      </c>
      <c r="D317" s="4" t="s">
        <v>9</v>
      </c>
      <c r="E317" s="4" t="s">
        <v>13</v>
      </c>
      <c r="F317" s="4" t="s">
        <v>13</v>
      </c>
      <c r="G317" s="4" t="s">
        <v>9</v>
      </c>
      <c r="H317" s="4" t="s">
        <v>13</v>
      </c>
      <c r="I317" s="4" t="s">
        <v>9</v>
      </c>
      <c r="J317" s="4" t="s">
        <v>13</v>
      </c>
    </row>
    <row r="318" spans="1:9">
      <c r="A318" t="n">
        <v>4534</v>
      </c>
      <c r="B318" s="45" t="n">
        <v>33</v>
      </c>
      <c r="C318" s="7" t="n">
        <v>0</v>
      </c>
      <c r="D318" s="7" t="n">
        <v>4</v>
      </c>
      <c r="E318" s="7" t="n">
        <v>0</v>
      </c>
      <c r="F318" s="7" t="n">
        <v>0</v>
      </c>
      <c r="G318" s="7" t="n">
        <v>-1</v>
      </c>
      <c r="H318" s="7" t="n">
        <v>0</v>
      </c>
      <c r="I318" s="7" t="n">
        <v>-1</v>
      </c>
      <c r="J318" s="7" t="n">
        <v>0</v>
      </c>
    </row>
    <row r="319" spans="1:9">
      <c r="A319" t="s">
        <v>4</v>
      </c>
      <c r="B319" s="4" t="s">
        <v>5</v>
      </c>
      <c r="C319" s="4" t="s">
        <v>22</v>
      </c>
    </row>
    <row r="320" spans="1:9">
      <c r="A320" t="n">
        <v>4552</v>
      </c>
      <c r="B320" s="20" t="n">
        <v>3</v>
      </c>
      <c r="C320" s="11" t="n">
        <f t="normal" ca="1">A342</f>
        <v>0</v>
      </c>
    </row>
    <row r="321" spans="1:10">
      <c r="A321" t="s">
        <v>4</v>
      </c>
      <c r="B321" s="4" t="s">
        <v>5</v>
      </c>
      <c r="C321" s="4" t="s">
        <v>13</v>
      </c>
      <c r="D321" s="4" t="s">
        <v>10</v>
      </c>
      <c r="E321" s="4" t="s">
        <v>28</v>
      </c>
    </row>
    <row r="322" spans="1:10">
      <c r="A322" t="n">
        <v>4557</v>
      </c>
      <c r="B322" s="38" t="n">
        <v>58</v>
      </c>
      <c r="C322" s="7" t="n">
        <v>100</v>
      </c>
      <c r="D322" s="7" t="n">
        <v>300</v>
      </c>
      <c r="E322" s="7" t="n">
        <v>0.300000011920929</v>
      </c>
    </row>
    <row r="323" spans="1:10">
      <c r="A323" t="s">
        <v>4</v>
      </c>
      <c r="B323" s="4" t="s">
        <v>5</v>
      </c>
      <c r="C323" s="4" t="s">
        <v>13</v>
      </c>
      <c r="D323" s="4" t="s">
        <v>10</v>
      </c>
    </row>
    <row r="324" spans="1:10">
      <c r="A324" t="n">
        <v>4565</v>
      </c>
      <c r="B324" s="38" t="n">
        <v>58</v>
      </c>
      <c r="C324" s="7" t="n">
        <v>255</v>
      </c>
      <c r="D324" s="7" t="n">
        <v>0</v>
      </c>
    </row>
    <row r="325" spans="1:10">
      <c r="A325" t="s">
        <v>4</v>
      </c>
      <c r="B325" s="4" t="s">
        <v>5</v>
      </c>
      <c r="C325" s="4" t="s">
        <v>13</v>
      </c>
      <c r="D325" s="4" t="s">
        <v>6</v>
      </c>
    </row>
    <row r="326" spans="1:10">
      <c r="A326" t="n">
        <v>4569</v>
      </c>
      <c r="B326" s="8" t="n">
        <v>2</v>
      </c>
      <c r="C326" s="7" t="n">
        <v>10</v>
      </c>
      <c r="D326" s="7" t="s">
        <v>76</v>
      </c>
    </row>
    <row r="327" spans="1:10">
      <c r="A327" t="s">
        <v>4</v>
      </c>
      <c r="B327" s="4" t="s">
        <v>5</v>
      </c>
      <c r="C327" s="4" t="s">
        <v>10</v>
      </c>
    </row>
    <row r="328" spans="1:10">
      <c r="A328" t="n">
        <v>4592</v>
      </c>
      <c r="B328" s="42" t="n">
        <v>16</v>
      </c>
      <c r="C328" s="7" t="n">
        <v>0</v>
      </c>
    </row>
    <row r="329" spans="1:10">
      <c r="A329" t="s">
        <v>4</v>
      </c>
      <c r="B329" s="4" t="s">
        <v>5</v>
      </c>
      <c r="C329" s="4" t="s">
        <v>13</v>
      </c>
      <c r="D329" s="4" t="s">
        <v>6</v>
      </c>
    </row>
    <row r="330" spans="1:10">
      <c r="A330" t="n">
        <v>4595</v>
      </c>
      <c r="B330" s="8" t="n">
        <v>2</v>
      </c>
      <c r="C330" s="7" t="n">
        <v>10</v>
      </c>
      <c r="D330" s="7" t="s">
        <v>77</v>
      </c>
    </row>
    <row r="331" spans="1:10">
      <c r="A331" t="s">
        <v>4</v>
      </c>
      <c r="B331" s="4" t="s">
        <v>5</v>
      </c>
      <c r="C331" s="4" t="s">
        <v>10</v>
      </c>
    </row>
    <row r="332" spans="1:10">
      <c r="A332" t="n">
        <v>4613</v>
      </c>
      <c r="B332" s="42" t="n">
        <v>16</v>
      </c>
      <c r="C332" s="7" t="n">
        <v>0</v>
      </c>
    </row>
    <row r="333" spans="1:10">
      <c r="A333" t="s">
        <v>4</v>
      </c>
      <c r="B333" s="4" t="s">
        <v>5</v>
      </c>
      <c r="C333" s="4" t="s">
        <v>13</v>
      </c>
      <c r="D333" s="4" t="s">
        <v>6</v>
      </c>
    </row>
    <row r="334" spans="1:10">
      <c r="A334" t="n">
        <v>4616</v>
      </c>
      <c r="B334" s="8" t="n">
        <v>2</v>
      </c>
      <c r="C334" s="7" t="n">
        <v>10</v>
      </c>
      <c r="D334" s="7" t="s">
        <v>78</v>
      </c>
    </row>
    <row r="335" spans="1:10">
      <c r="A335" t="s">
        <v>4</v>
      </c>
      <c r="B335" s="4" t="s">
        <v>5</v>
      </c>
      <c r="C335" s="4" t="s">
        <v>10</v>
      </c>
    </row>
    <row r="336" spans="1:10">
      <c r="A336" t="n">
        <v>4635</v>
      </c>
      <c r="B336" s="42" t="n">
        <v>16</v>
      </c>
      <c r="C336" s="7" t="n">
        <v>0</v>
      </c>
    </row>
    <row r="337" spans="1:5">
      <c r="A337" t="s">
        <v>4</v>
      </c>
      <c r="B337" s="4" t="s">
        <v>5</v>
      </c>
      <c r="C337" s="4" t="s">
        <v>13</v>
      </c>
    </row>
    <row r="338" spans="1:5">
      <c r="A338" t="n">
        <v>4638</v>
      </c>
      <c r="B338" s="35" t="n">
        <v>23</v>
      </c>
      <c r="C338" s="7" t="n">
        <v>20</v>
      </c>
    </row>
    <row r="339" spans="1:5">
      <c r="A339" t="s">
        <v>4</v>
      </c>
      <c r="B339" s="4" t="s">
        <v>5</v>
      </c>
      <c r="C339" s="4" t="s">
        <v>22</v>
      </c>
    </row>
    <row r="340" spans="1:5">
      <c r="A340" t="n">
        <v>4640</v>
      </c>
      <c r="B340" s="20" t="n">
        <v>3</v>
      </c>
      <c r="C340" s="11" t="n">
        <f t="normal" ca="1">A342</f>
        <v>0</v>
      </c>
    </row>
    <row r="341" spans="1:5">
      <c r="A341" t="s">
        <v>4</v>
      </c>
      <c r="B341" s="4" t="s">
        <v>5</v>
      </c>
      <c r="C341" s="4" t="s">
        <v>22</v>
      </c>
    </row>
    <row r="342" spans="1:5">
      <c r="A342" t="n">
        <v>4645</v>
      </c>
      <c r="B342" s="20" t="n">
        <v>3</v>
      </c>
      <c r="C342" s="11" t="n">
        <f t="normal" ca="1">A370</f>
        <v>0</v>
      </c>
    </row>
    <row r="343" spans="1:5">
      <c r="A343" t="s">
        <v>4</v>
      </c>
      <c r="B343" s="4" t="s">
        <v>5</v>
      </c>
      <c r="C343" s="4" t="s">
        <v>13</v>
      </c>
      <c r="D343" s="4" t="s">
        <v>10</v>
      </c>
      <c r="E343" s="4" t="s">
        <v>10</v>
      </c>
      <c r="F343" s="4" t="s">
        <v>10</v>
      </c>
      <c r="G343" s="4" t="s">
        <v>10</v>
      </c>
      <c r="H343" s="4" t="s">
        <v>13</v>
      </c>
    </row>
    <row r="344" spans="1:5">
      <c r="A344" t="n">
        <v>4650</v>
      </c>
      <c r="B344" s="31" t="n">
        <v>25</v>
      </c>
      <c r="C344" s="7" t="n">
        <v>5</v>
      </c>
      <c r="D344" s="7" t="n">
        <v>65535</v>
      </c>
      <c r="E344" s="7" t="n">
        <v>500</v>
      </c>
      <c r="F344" s="7" t="n">
        <v>800</v>
      </c>
      <c r="G344" s="7" t="n">
        <v>140</v>
      </c>
      <c r="H344" s="7" t="n">
        <v>0</v>
      </c>
    </row>
    <row r="345" spans="1:5">
      <c r="A345" t="s">
        <v>4</v>
      </c>
      <c r="B345" s="4" t="s">
        <v>5</v>
      </c>
      <c r="C345" s="4" t="s">
        <v>10</v>
      </c>
      <c r="D345" s="4" t="s">
        <v>13</v>
      </c>
      <c r="E345" s="4" t="s">
        <v>68</v>
      </c>
      <c r="F345" s="4" t="s">
        <v>13</v>
      </c>
      <c r="G345" s="4" t="s">
        <v>13</v>
      </c>
    </row>
    <row r="346" spans="1:5">
      <c r="A346" t="n">
        <v>4661</v>
      </c>
      <c r="B346" s="32" t="n">
        <v>24</v>
      </c>
      <c r="C346" s="7" t="n">
        <v>65533</v>
      </c>
      <c r="D346" s="7" t="n">
        <v>11</v>
      </c>
      <c r="E346" s="7" t="s">
        <v>79</v>
      </c>
      <c r="F346" s="7" t="n">
        <v>2</v>
      </c>
      <c r="G346" s="7" t="n">
        <v>0</v>
      </c>
    </row>
    <row r="347" spans="1:5">
      <c r="A347" t="s">
        <v>4</v>
      </c>
      <c r="B347" s="4" t="s">
        <v>5</v>
      </c>
    </row>
    <row r="348" spans="1:5">
      <c r="A348" t="n">
        <v>4775</v>
      </c>
      <c r="B348" s="33" t="n">
        <v>28</v>
      </c>
    </row>
    <row r="349" spans="1:5">
      <c r="A349" t="s">
        <v>4</v>
      </c>
      <c r="B349" s="4" t="s">
        <v>5</v>
      </c>
      <c r="C349" s="4" t="s">
        <v>13</v>
      </c>
    </row>
    <row r="350" spans="1:5">
      <c r="A350" t="n">
        <v>4776</v>
      </c>
      <c r="B350" s="34" t="n">
        <v>27</v>
      </c>
      <c r="C350" s="7" t="n">
        <v>0</v>
      </c>
    </row>
    <row r="351" spans="1:5">
      <c r="A351" t="s">
        <v>4</v>
      </c>
      <c r="B351" s="4" t="s">
        <v>5</v>
      </c>
      <c r="C351" s="4" t="s">
        <v>13</v>
      </c>
    </row>
    <row r="352" spans="1:5">
      <c r="A352" t="n">
        <v>4778</v>
      </c>
      <c r="B352" s="34" t="n">
        <v>27</v>
      </c>
      <c r="C352" s="7" t="n">
        <v>1</v>
      </c>
    </row>
    <row r="353" spans="1:8">
      <c r="A353" t="s">
        <v>4</v>
      </c>
      <c r="B353" s="4" t="s">
        <v>5</v>
      </c>
      <c r="C353" s="4" t="s">
        <v>13</v>
      </c>
      <c r="D353" s="4" t="s">
        <v>10</v>
      </c>
      <c r="E353" s="4" t="s">
        <v>10</v>
      </c>
      <c r="F353" s="4" t="s">
        <v>10</v>
      </c>
      <c r="G353" s="4" t="s">
        <v>10</v>
      </c>
      <c r="H353" s="4" t="s">
        <v>13</v>
      </c>
    </row>
    <row r="354" spans="1:8">
      <c r="A354" t="n">
        <v>4780</v>
      </c>
      <c r="B354" s="31" t="n">
        <v>25</v>
      </c>
      <c r="C354" s="7" t="n">
        <v>5</v>
      </c>
      <c r="D354" s="7" t="n">
        <v>65535</v>
      </c>
      <c r="E354" s="7" t="n">
        <v>65535</v>
      </c>
      <c r="F354" s="7" t="n">
        <v>65535</v>
      </c>
      <c r="G354" s="7" t="n">
        <v>65535</v>
      </c>
      <c r="H354" s="7" t="n">
        <v>0</v>
      </c>
    </row>
    <row r="355" spans="1:8">
      <c r="A355" t="s">
        <v>4</v>
      </c>
      <c r="B355" s="4" t="s">
        <v>5</v>
      </c>
      <c r="C355" s="4" t="s">
        <v>13</v>
      </c>
      <c r="D355" s="4" t="s">
        <v>6</v>
      </c>
    </row>
    <row r="356" spans="1:8">
      <c r="A356" t="n">
        <v>4791</v>
      </c>
      <c r="B356" s="8" t="n">
        <v>2</v>
      </c>
      <c r="C356" s="7" t="n">
        <v>10</v>
      </c>
      <c r="D356" s="7" t="s">
        <v>76</v>
      </c>
    </row>
    <row r="357" spans="1:8">
      <c r="A357" t="s">
        <v>4</v>
      </c>
      <c r="B357" s="4" t="s">
        <v>5</v>
      </c>
      <c r="C357" s="4" t="s">
        <v>10</v>
      </c>
    </row>
    <row r="358" spans="1:8">
      <c r="A358" t="n">
        <v>4814</v>
      </c>
      <c r="B358" s="42" t="n">
        <v>16</v>
      </c>
      <c r="C358" s="7" t="n">
        <v>0</v>
      </c>
    </row>
    <row r="359" spans="1:8">
      <c r="A359" t="s">
        <v>4</v>
      </c>
      <c r="B359" s="4" t="s">
        <v>5</v>
      </c>
      <c r="C359" s="4" t="s">
        <v>13</v>
      </c>
      <c r="D359" s="4" t="s">
        <v>6</v>
      </c>
    </row>
    <row r="360" spans="1:8">
      <c r="A360" t="n">
        <v>4817</v>
      </c>
      <c r="B360" s="8" t="n">
        <v>2</v>
      </c>
      <c r="C360" s="7" t="n">
        <v>10</v>
      </c>
      <c r="D360" s="7" t="s">
        <v>77</v>
      </c>
    </row>
    <row r="361" spans="1:8">
      <c r="A361" t="s">
        <v>4</v>
      </c>
      <c r="B361" s="4" t="s">
        <v>5</v>
      </c>
      <c r="C361" s="4" t="s">
        <v>10</v>
      </c>
    </row>
    <row r="362" spans="1:8">
      <c r="A362" t="n">
        <v>4835</v>
      </c>
      <c r="B362" s="42" t="n">
        <v>16</v>
      </c>
      <c r="C362" s="7" t="n">
        <v>0</v>
      </c>
    </row>
    <row r="363" spans="1:8">
      <c r="A363" t="s">
        <v>4</v>
      </c>
      <c r="B363" s="4" t="s">
        <v>5</v>
      </c>
      <c r="C363" s="4" t="s">
        <v>13</v>
      </c>
      <c r="D363" s="4" t="s">
        <v>6</v>
      </c>
    </row>
    <row r="364" spans="1:8">
      <c r="A364" t="n">
        <v>4838</v>
      </c>
      <c r="B364" s="8" t="n">
        <v>2</v>
      </c>
      <c r="C364" s="7" t="n">
        <v>10</v>
      </c>
      <c r="D364" s="7" t="s">
        <v>78</v>
      </c>
    </row>
    <row r="365" spans="1:8">
      <c r="A365" t="s">
        <v>4</v>
      </c>
      <c r="B365" s="4" t="s">
        <v>5</v>
      </c>
      <c r="C365" s="4" t="s">
        <v>10</v>
      </c>
    </row>
    <row r="366" spans="1:8">
      <c r="A366" t="n">
        <v>4857</v>
      </c>
      <c r="B366" s="42" t="n">
        <v>16</v>
      </c>
      <c r="C366" s="7" t="n">
        <v>0</v>
      </c>
    </row>
    <row r="367" spans="1:8">
      <c r="A367" t="s">
        <v>4</v>
      </c>
      <c r="B367" s="4" t="s">
        <v>5</v>
      </c>
      <c r="C367" s="4" t="s">
        <v>13</v>
      </c>
    </row>
    <row r="368" spans="1:8">
      <c r="A368" t="n">
        <v>4860</v>
      </c>
      <c r="B368" s="35" t="n">
        <v>23</v>
      </c>
      <c r="C368" s="7" t="n">
        <v>20</v>
      </c>
    </row>
    <row r="369" spans="1:8">
      <c r="A369" t="s">
        <v>4</v>
      </c>
      <c r="B369" s="4" t="s">
        <v>5</v>
      </c>
    </row>
    <row r="370" spans="1:8">
      <c r="A370" t="n">
        <v>4862</v>
      </c>
      <c r="B370" s="5" t="n">
        <v>1</v>
      </c>
    </row>
    <row r="371" spans="1:8" s="3" customFormat="1" customHeight="0">
      <c r="A371" s="3" t="s">
        <v>2</v>
      </c>
      <c r="B371" s="3" t="s">
        <v>80</v>
      </c>
    </row>
    <row r="372" spans="1:8">
      <c r="A372" t="s">
        <v>4</v>
      </c>
      <c r="B372" s="4" t="s">
        <v>5</v>
      </c>
      <c r="C372" s="4" t="s">
        <v>13</v>
      </c>
      <c r="D372" s="4" t="s">
        <v>10</v>
      </c>
    </row>
    <row r="373" spans="1:8">
      <c r="A373" t="n">
        <v>4864</v>
      </c>
      <c r="B373" s="30" t="n">
        <v>22</v>
      </c>
      <c r="C373" s="7" t="n">
        <v>0</v>
      </c>
      <c r="D373" s="7" t="n">
        <v>0</v>
      </c>
    </row>
    <row r="374" spans="1:8">
      <c r="A374" t="s">
        <v>4</v>
      </c>
      <c r="B374" s="4" t="s">
        <v>5</v>
      </c>
      <c r="C374" s="4" t="s">
        <v>13</v>
      </c>
      <c r="D374" s="4" t="s">
        <v>10</v>
      </c>
      <c r="E374" s="4" t="s">
        <v>28</v>
      </c>
    </row>
    <row r="375" spans="1:8">
      <c r="A375" t="n">
        <v>4868</v>
      </c>
      <c r="B375" s="38" t="n">
        <v>58</v>
      </c>
      <c r="C375" s="7" t="n">
        <v>0</v>
      </c>
      <c r="D375" s="7" t="n">
        <v>0</v>
      </c>
      <c r="E375" s="7" t="n">
        <v>1</v>
      </c>
    </row>
    <row r="376" spans="1:8">
      <c r="A376" t="s">
        <v>4</v>
      </c>
      <c r="B376" s="4" t="s">
        <v>5</v>
      </c>
      <c r="C376" s="4" t="s">
        <v>6</v>
      </c>
      <c r="D376" s="4" t="s">
        <v>6</v>
      </c>
    </row>
    <row r="377" spans="1:8">
      <c r="A377" t="n">
        <v>4876</v>
      </c>
      <c r="B377" s="21" t="n">
        <v>70</v>
      </c>
      <c r="C377" s="7" t="s">
        <v>35</v>
      </c>
      <c r="D377" s="7" t="s">
        <v>81</v>
      </c>
    </row>
    <row r="378" spans="1:8">
      <c r="A378" t="s">
        <v>4</v>
      </c>
      <c r="B378" s="4" t="s">
        <v>5</v>
      </c>
      <c r="C378" s="4" t="s">
        <v>10</v>
      </c>
      <c r="D378" s="4" t="s">
        <v>13</v>
      </c>
      <c r="E378" s="4" t="s">
        <v>13</v>
      </c>
    </row>
    <row r="379" spans="1:8">
      <c r="A379" t="n">
        <v>4891</v>
      </c>
      <c r="B379" s="36" t="n">
        <v>104</v>
      </c>
      <c r="C379" s="7" t="n">
        <v>177</v>
      </c>
      <c r="D379" s="7" t="n">
        <v>3</v>
      </c>
      <c r="E379" s="7" t="n">
        <v>4</v>
      </c>
    </row>
    <row r="380" spans="1:8">
      <c r="A380" t="s">
        <v>4</v>
      </c>
      <c r="B380" s="4" t="s">
        <v>5</v>
      </c>
    </row>
    <row r="381" spans="1:8">
      <c r="A381" t="n">
        <v>4896</v>
      </c>
      <c r="B381" s="5" t="n">
        <v>1</v>
      </c>
    </row>
    <row r="382" spans="1:8">
      <c r="A382" t="s">
        <v>4</v>
      </c>
      <c r="B382" s="4" t="s">
        <v>5</v>
      </c>
      <c r="C382" s="4" t="s">
        <v>10</v>
      </c>
      <c r="D382" s="4" t="s">
        <v>13</v>
      </c>
      <c r="E382" s="4" t="s">
        <v>10</v>
      </c>
    </row>
    <row r="383" spans="1:8">
      <c r="A383" t="n">
        <v>4897</v>
      </c>
      <c r="B383" s="36" t="n">
        <v>104</v>
      </c>
      <c r="C383" s="7" t="n">
        <v>177</v>
      </c>
      <c r="D383" s="7" t="n">
        <v>1</v>
      </c>
      <c r="E383" s="7" t="n">
        <v>1</v>
      </c>
    </row>
    <row r="384" spans="1:8">
      <c r="A384" t="s">
        <v>4</v>
      </c>
      <c r="B384" s="4" t="s">
        <v>5</v>
      </c>
    </row>
    <row r="385" spans="1:5">
      <c r="A385" t="n">
        <v>4903</v>
      </c>
      <c r="B385" s="5" t="n">
        <v>1</v>
      </c>
    </row>
    <row r="386" spans="1:5">
      <c r="A386" t="s">
        <v>4</v>
      </c>
      <c r="B386" s="4" t="s">
        <v>5</v>
      </c>
      <c r="C386" s="4" t="s">
        <v>13</v>
      </c>
    </row>
    <row r="387" spans="1:5">
      <c r="A387" t="n">
        <v>4904</v>
      </c>
      <c r="B387" s="37" t="n">
        <v>64</v>
      </c>
      <c r="C387" s="7" t="n">
        <v>7</v>
      </c>
    </row>
    <row r="388" spans="1:5">
      <c r="A388" t="s">
        <v>4</v>
      </c>
      <c r="B388" s="4" t="s">
        <v>5</v>
      </c>
      <c r="C388" s="4" t="s">
        <v>13</v>
      </c>
      <c r="D388" s="4" t="s">
        <v>10</v>
      </c>
      <c r="E388" s="4" t="s">
        <v>28</v>
      </c>
      <c r="F388" s="4" t="s">
        <v>10</v>
      </c>
      <c r="G388" s="4" t="s">
        <v>9</v>
      </c>
      <c r="H388" s="4" t="s">
        <v>9</v>
      </c>
      <c r="I388" s="4" t="s">
        <v>10</v>
      </c>
      <c r="J388" s="4" t="s">
        <v>10</v>
      </c>
      <c r="K388" s="4" t="s">
        <v>9</v>
      </c>
      <c r="L388" s="4" t="s">
        <v>9</v>
      </c>
      <c r="M388" s="4" t="s">
        <v>9</v>
      </c>
      <c r="N388" s="4" t="s">
        <v>9</v>
      </c>
      <c r="O388" s="4" t="s">
        <v>6</v>
      </c>
    </row>
    <row r="389" spans="1:5">
      <c r="A389" t="n">
        <v>4906</v>
      </c>
      <c r="B389" s="16" t="n">
        <v>50</v>
      </c>
      <c r="C389" s="7" t="n">
        <v>0</v>
      </c>
      <c r="D389" s="7" t="n">
        <v>12105</v>
      </c>
      <c r="E389" s="7" t="n">
        <v>1</v>
      </c>
      <c r="F389" s="7" t="n">
        <v>0</v>
      </c>
      <c r="G389" s="7" t="n">
        <v>0</v>
      </c>
      <c r="H389" s="7" t="n">
        <v>0</v>
      </c>
      <c r="I389" s="7" t="n">
        <v>0</v>
      </c>
      <c r="J389" s="7" t="n">
        <v>65533</v>
      </c>
      <c r="K389" s="7" t="n">
        <v>0</v>
      </c>
      <c r="L389" s="7" t="n">
        <v>0</v>
      </c>
      <c r="M389" s="7" t="n">
        <v>0</v>
      </c>
      <c r="N389" s="7" t="n">
        <v>0</v>
      </c>
      <c r="O389" s="7" t="s">
        <v>12</v>
      </c>
    </row>
    <row r="390" spans="1:5">
      <c r="A390" t="s">
        <v>4</v>
      </c>
      <c r="B390" s="4" t="s">
        <v>5</v>
      </c>
      <c r="C390" s="4" t="s">
        <v>13</v>
      </c>
      <c r="D390" s="4" t="s">
        <v>10</v>
      </c>
      <c r="E390" s="4" t="s">
        <v>10</v>
      </c>
      <c r="F390" s="4" t="s">
        <v>10</v>
      </c>
      <c r="G390" s="4" t="s">
        <v>10</v>
      </c>
      <c r="H390" s="4" t="s">
        <v>13</v>
      </c>
    </row>
    <row r="391" spans="1:5">
      <c r="A391" t="n">
        <v>4945</v>
      </c>
      <c r="B391" s="31" t="n">
        <v>25</v>
      </c>
      <c r="C391" s="7" t="n">
        <v>5</v>
      </c>
      <c r="D391" s="7" t="n">
        <v>65535</v>
      </c>
      <c r="E391" s="7" t="n">
        <v>65535</v>
      </c>
      <c r="F391" s="7" t="n">
        <v>65535</v>
      </c>
      <c r="G391" s="7" t="n">
        <v>65535</v>
      </c>
      <c r="H391" s="7" t="n">
        <v>0</v>
      </c>
    </row>
    <row r="392" spans="1:5">
      <c r="A392" t="s">
        <v>4</v>
      </c>
      <c r="B392" s="4" t="s">
        <v>5</v>
      </c>
      <c r="C392" s="4" t="s">
        <v>10</v>
      </c>
      <c r="D392" s="4" t="s">
        <v>13</v>
      </c>
      <c r="E392" s="4" t="s">
        <v>68</v>
      </c>
      <c r="F392" s="4" t="s">
        <v>13</v>
      </c>
      <c r="G392" s="4" t="s">
        <v>13</v>
      </c>
    </row>
    <row r="393" spans="1:5">
      <c r="A393" t="n">
        <v>4956</v>
      </c>
      <c r="B393" s="32" t="n">
        <v>24</v>
      </c>
      <c r="C393" s="7" t="n">
        <v>65533</v>
      </c>
      <c r="D393" s="7" t="n">
        <v>11</v>
      </c>
      <c r="E393" s="7" t="s">
        <v>82</v>
      </c>
      <c r="F393" s="7" t="n">
        <v>2</v>
      </c>
      <c r="G393" s="7" t="n">
        <v>0</v>
      </c>
    </row>
    <row r="394" spans="1:5">
      <c r="A394" t="s">
        <v>4</v>
      </c>
      <c r="B394" s="4" t="s">
        <v>5</v>
      </c>
    </row>
    <row r="395" spans="1:5">
      <c r="A395" t="n">
        <v>4981</v>
      </c>
      <c r="B395" s="33" t="n">
        <v>28</v>
      </c>
    </row>
    <row r="396" spans="1:5">
      <c r="A396" t="s">
        <v>4</v>
      </c>
      <c r="B396" s="4" t="s">
        <v>5</v>
      </c>
      <c r="C396" s="4" t="s">
        <v>13</v>
      </c>
    </row>
    <row r="397" spans="1:5">
      <c r="A397" t="n">
        <v>4982</v>
      </c>
      <c r="B397" s="34" t="n">
        <v>27</v>
      </c>
      <c r="C397" s="7" t="n">
        <v>0</v>
      </c>
    </row>
    <row r="398" spans="1:5">
      <c r="A398" t="s">
        <v>4</v>
      </c>
      <c r="B398" s="4" t="s">
        <v>5</v>
      </c>
      <c r="C398" s="4" t="s">
        <v>13</v>
      </c>
    </row>
    <row r="399" spans="1:5">
      <c r="A399" t="n">
        <v>4984</v>
      </c>
      <c r="B399" s="34" t="n">
        <v>27</v>
      </c>
      <c r="C399" s="7" t="n">
        <v>1</v>
      </c>
    </row>
    <row r="400" spans="1:5">
      <c r="A400" t="s">
        <v>4</v>
      </c>
      <c r="B400" s="4" t="s">
        <v>5</v>
      </c>
      <c r="C400" s="4" t="s">
        <v>10</v>
      </c>
    </row>
    <row r="401" spans="1:15">
      <c r="A401" t="n">
        <v>4986</v>
      </c>
      <c r="B401" s="42" t="n">
        <v>16</v>
      </c>
      <c r="C401" s="7" t="n">
        <v>300</v>
      </c>
    </row>
    <row r="402" spans="1:15">
      <c r="A402" t="s">
        <v>4</v>
      </c>
      <c r="B402" s="4" t="s">
        <v>5</v>
      </c>
      <c r="C402" s="4" t="s">
        <v>13</v>
      </c>
      <c r="D402" s="12" t="s">
        <v>23</v>
      </c>
      <c r="E402" s="4" t="s">
        <v>5</v>
      </c>
      <c r="F402" s="4" t="s">
        <v>13</v>
      </c>
      <c r="G402" s="4" t="s">
        <v>10</v>
      </c>
      <c r="H402" s="4" t="s">
        <v>10</v>
      </c>
      <c r="I402" s="12" t="s">
        <v>24</v>
      </c>
      <c r="J402" s="4" t="s">
        <v>13</v>
      </c>
      <c r="K402" s="4" t="s">
        <v>9</v>
      </c>
      <c r="L402" s="4" t="s">
        <v>13</v>
      </c>
      <c r="M402" s="4" t="s">
        <v>13</v>
      </c>
      <c r="N402" s="12" t="s">
        <v>23</v>
      </c>
      <c r="O402" s="4" t="s">
        <v>5</v>
      </c>
      <c r="P402" s="4" t="s">
        <v>13</v>
      </c>
      <c r="Q402" s="4" t="s">
        <v>10</v>
      </c>
      <c r="R402" s="4" t="s">
        <v>10</v>
      </c>
      <c r="S402" s="12" t="s">
        <v>24</v>
      </c>
      <c r="T402" s="4" t="s">
        <v>13</v>
      </c>
      <c r="U402" s="4" t="s">
        <v>13</v>
      </c>
      <c r="V402" s="4" t="s">
        <v>13</v>
      </c>
      <c r="W402" s="4" t="s">
        <v>22</v>
      </c>
    </row>
    <row r="403" spans="1:15">
      <c r="A403" t="n">
        <v>4989</v>
      </c>
      <c r="B403" s="10" t="n">
        <v>5</v>
      </c>
      <c r="C403" s="7" t="n">
        <v>28</v>
      </c>
      <c r="D403" s="12" t="s">
        <v>3</v>
      </c>
      <c r="E403" s="43" t="n">
        <v>95</v>
      </c>
      <c r="F403" s="7" t="n">
        <v>12</v>
      </c>
      <c r="G403" s="7" t="n">
        <v>3</v>
      </c>
      <c r="H403" s="7" t="n">
        <v>5</v>
      </c>
      <c r="I403" s="12" t="s">
        <v>3</v>
      </c>
      <c r="J403" s="7" t="n">
        <v>0</v>
      </c>
      <c r="K403" s="7" t="n">
        <v>7</v>
      </c>
      <c r="L403" s="7" t="n">
        <v>4</v>
      </c>
      <c r="M403" s="7" t="n">
        <v>28</v>
      </c>
      <c r="N403" s="12" t="s">
        <v>3</v>
      </c>
      <c r="O403" s="43" t="n">
        <v>95</v>
      </c>
      <c r="P403" s="7" t="n">
        <v>15</v>
      </c>
      <c r="Q403" s="7" t="n">
        <v>3</v>
      </c>
      <c r="R403" s="7" t="n">
        <v>5</v>
      </c>
      <c r="S403" s="12" t="s">
        <v>3</v>
      </c>
      <c r="T403" s="7" t="n">
        <v>8</v>
      </c>
      <c r="U403" s="7" t="n">
        <v>9</v>
      </c>
      <c r="V403" s="7" t="n">
        <v>1</v>
      </c>
      <c r="W403" s="11" t="n">
        <f t="normal" ca="1">A421</f>
        <v>0</v>
      </c>
    </row>
    <row r="404" spans="1:15">
      <c r="A404" t="s">
        <v>4</v>
      </c>
      <c r="B404" s="4" t="s">
        <v>5</v>
      </c>
      <c r="C404" s="4" t="s">
        <v>13</v>
      </c>
      <c r="D404" s="4" t="s">
        <v>10</v>
      </c>
      <c r="E404" s="4" t="s">
        <v>10</v>
      </c>
      <c r="F404" s="4" t="s">
        <v>9</v>
      </c>
    </row>
    <row r="405" spans="1:15">
      <c r="A405" t="n">
        <v>5017</v>
      </c>
      <c r="B405" s="43" t="n">
        <v>95</v>
      </c>
      <c r="C405" s="7" t="n">
        <v>14</v>
      </c>
      <c r="D405" s="7" t="n">
        <v>3</v>
      </c>
      <c r="E405" s="7" t="n">
        <v>5</v>
      </c>
      <c r="F405" s="7" t="n">
        <v>1</v>
      </c>
    </row>
    <row r="406" spans="1:15">
      <c r="A406" t="s">
        <v>4</v>
      </c>
      <c r="B406" s="4" t="s">
        <v>5</v>
      </c>
      <c r="C406" s="4" t="s">
        <v>13</v>
      </c>
      <c r="D406" s="4" t="s">
        <v>10</v>
      </c>
      <c r="E406" s="4" t="s">
        <v>28</v>
      </c>
      <c r="F406" s="4" t="s">
        <v>10</v>
      </c>
      <c r="G406" s="4" t="s">
        <v>9</v>
      </c>
      <c r="H406" s="4" t="s">
        <v>9</v>
      </c>
      <c r="I406" s="4" t="s">
        <v>10</v>
      </c>
      <c r="J406" s="4" t="s">
        <v>10</v>
      </c>
      <c r="K406" s="4" t="s">
        <v>9</v>
      </c>
      <c r="L406" s="4" t="s">
        <v>9</v>
      </c>
      <c r="M406" s="4" t="s">
        <v>9</v>
      </c>
      <c r="N406" s="4" t="s">
        <v>9</v>
      </c>
      <c r="O406" s="4" t="s">
        <v>6</v>
      </c>
    </row>
    <row r="407" spans="1:15">
      <c r="A407" t="n">
        <v>5027</v>
      </c>
      <c r="B407" s="16" t="n">
        <v>50</v>
      </c>
      <c r="C407" s="7" t="n">
        <v>0</v>
      </c>
      <c r="D407" s="7" t="n">
        <v>12105</v>
      </c>
      <c r="E407" s="7" t="n">
        <v>1</v>
      </c>
      <c r="F407" s="7" t="n">
        <v>0</v>
      </c>
      <c r="G407" s="7" t="n">
        <v>0</v>
      </c>
      <c r="H407" s="7" t="n">
        <v>0</v>
      </c>
      <c r="I407" s="7" t="n">
        <v>0</v>
      </c>
      <c r="J407" s="7" t="n">
        <v>65533</v>
      </c>
      <c r="K407" s="7" t="n">
        <v>0</v>
      </c>
      <c r="L407" s="7" t="n">
        <v>0</v>
      </c>
      <c r="M407" s="7" t="n">
        <v>0</v>
      </c>
      <c r="N407" s="7" t="n">
        <v>0</v>
      </c>
      <c r="O407" s="7" t="s">
        <v>12</v>
      </c>
    </row>
    <row r="408" spans="1:15">
      <c r="A408" t="s">
        <v>4</v>
      </c>
      <c r="B408" s="4" t="s">
        <v>5</v>
      </c>
      <c r="C408" s="4" t="s">
        <v>10</v>
      </c>
      <c r="D408" s="4" t="s">
        <v>13</v>
      </c>
      <c r="E408" s="4" t="s">
        <v>68</v>
      </c>
      <c r="F408" s="4" t="s">
        <v>13</v>
      </c>
      <c r="G408" s="4" t="s">
        <v>13</v>
      </c>
    </row>
    <row r="409" spans="1:15">
      <c r="A409" t="n">
        <v>5066</v>
      </c>
      <c r="B409" s="32" t="n">
        <v>24</v>
      </c>
      <c r="C409" s="7" t="n">
        <v>65533</v>
      </c>
      <c r="D409" s="7" t="n">
        <v>11</v>
      </c>
      <c r="E409" s="7" t="s">
        <v>83</v>
      </c>
      <c r="F409" s="7" t="n">
        <v>2</v>
      </c>
      <c r="G409" s="7" t="n">
        <v>0</v>
      </c>
    </row>
    <row r="410" spans="1:15">
      <c r="A410" t="s">
        <v>4</v>
      </c>
      <c r="B410" s="4" t="s">
        <v>5</v>
      </c>
    </row>
    <row r="411" spans="1:15">
      <c r="A411" t="n">
        <v>5138</v>
      </c>
      <c r="B411" s="33" t="n">
        <v>28</v>
      </c>
    </row>
    <row r="412" spans="1:15">
      <c r="A412" t="s">
        <v>4</v>
      </c>
      <c r="B412" s="4" t="s">
        <v>5</v>
      </c>
      <c r="C412" s="4" t="s">
        <v>13</v>
      </c>
    </row>
    <row r="413" spans="1:15">
      <c r="A413" t="n">
        <v>5139</v>
      </c>
      <c r="B413" s="34" t="n">
        <v>27</v>
      </c>
      <c r="C413" s="7" t="n">
        <v>0</v>
      </c>
    </row>
    <row r="414" spans="1:15">
      <c r="A414" t="s">
        <v>4</v>
      </c>
      <c r="B414" s="4" t="s">
        <v>5</v>
      </c>
      <c r="C414" s="4" t="s">
        <v>13</v>
      </c>
    </row>
    <row r="415" spans="1:15">
      <c r="A415" t="n">
        <v>5141</v>
      </c>
      <c r="B415" s="34" t="n">
        <v>27</v>
      </c>
      <c r="C415" s="7" t="n">
        <v>1</v>
      </c>
    </row>
    <row r="416" spans="1:15">
      <c r="A416" t="s">
        <v>4</v>
      </c>
      <c r="B416" s="4" t="s">
        <v>5</v>
      </c>
      <c r="C416" s="4" t="s">
        <v>10</v>
      </c>
    </row>
    <row r="417" spans="1:23">
      <c r="A417" t="n">
        <v>5143</v>
      </c>
      <c r="B417" s="42" t="n">
        <v>16</v>
      </c>
      <c r="C417" s="7" t="n">
        <v>300</v>
      </c>
    </row>
    <row r="418" spans="1:23">
      <c r="A418" t="s">
        <v>4</v>
      </c>
      <c r="B418" s="4" t="s">
        <v>5</v>
      </c>
      <c r="C418" s="4" t="s">
        <v>22</v>
      </c>
    </row>
    <row r="419" spans="1:23">
      <c r="A419" t="n">
        <v>5146</v>
      </c>
      <c r="B419" s="20" t="n">
        <v>3</v>
      </c>
      <c r="C419" s="11" t="n">
        <f t="normal" ca="1">A445</f>
        <v>0</v>
      </c>
    </row>
    <row r="420" spans="1:23">
      <c r="A420" t="s">
        <v>4</v>
      </c>
      <c r="B420" s="4" t="s">
        <v>5</v>
      </c>
      <c r="C420" s="4" t="s">
        <v>13</v>
      </c>
      <c r="D420" s="12" t="s">
        <v>23</v>
      </c>
      <c r="E420" s="4" t="s">
        <v>5</v>
      </c>
      <c r="F420" s="4" t="s">
        <v>13</v>
      </c>
      <c r="G420" s="4" t="s">
        <v>10</v>
      </c>
      <c r="H420" s="4" t="s">
        <v>10</v>
      </c>
      <c r="I420" s="12" t="s">
        <v>24</v>
      </c>
      <c r="J420" s="4" t="s">
        <v>13</v>
      </c>
      <c r="K420" s="4" t="s">
        <v>9</v>
      </c>
      <c r="L420" s="4" t="s">
        <v>13</v>
      </c>
      <c r="M420" s="4" t="s">
        <v>13</v>
      </c>
      <c r="N420" s="12" t="s">
        <v>23</v>
      </c>
      <c r="O420" s="4" t="s">
        <v>5</v>
      </c>
      <c r="P420" s="4" t="s">
        <v>13</v>
      </c>
      <c r="Q420" s="4" t="s">
        <v>10</v>
      </c>
      <c r="R420" s="4" t="s">
        <v>10</v>
      </c>
      <c r="S420" s="12" t="s">
        <v>24</v>
      </c>
      <c r="T420" s="4" t="s">
        <v>13</v>
      </c>
      <c r="U420" s="4" t="s">
        <v>13</v>
      </c>
      <c r="V420" s="4" t="s">
        <v>13</v>
      </c>
      <c r="W420" s="4" t="s">
        <v>22</v>
      </c>
    </row>
    <row r="421" spans="1:23">
      <c r="A421" t="n">
        <v>5151</v>
      </c>
      <c r="B421" s="10" t="n">
        <v>5</v>
      </c>
      <c r="C421" s="7" t="n">
        <v>28</v>
      </c>
      <c r="D421" s="12" t="s">
        <v>3</v>
      </c>
      <c r="E421" s="43" t="n">
        <v>95</v>
      </c>
      <c r="F421" s="7" t="n">
        <v>12</v>
      </c>
      <c r="G421" s="7" t="n">
        <v>3</v>
      </c>
      <c r="H421" s="7" t="n">
        <v>5</v>
      </c>
      <c r="I421" s="12" t="s">
        <v>3</v>
      </c>
      <c r="J421" s="7" t="n">
        <v>0</v>
      </c>
      <c r="K421" s="7" t="n">
        <v>7</v>
      </c>
      <c r="L421" s="7" t="n">
        <v>2</v>
      </c>
      <c r="M421" s="7" t="n">
        <v>28</v>
      </c>
      <c r="N421" s="12" t="s">
        <v>3</v>
      </c>
      <c r="O421" s="43" t="n">
        <v>95</v>
      </c>
      <c r="P421" s="7" t="n">
        <v>15</v>
      </c>
      <c r="Q421" s="7" t="n">
        <v>3</v>
      </c>
      <c r="R421" s="7" t="n">
        <v>5</v>
      </c>
      <c r="S421" s="12" t="s">
        <v>3</v>
      </c>
      <c r="T421" s="7" t="n">
        <v>8</v>
      </c>
      <c r="U421" s="7" t="n">
        <v>9</v>
      </c>
      <c r="V421" s="7" t="n">
        <v>1</v>
      </c>
      <c r="W421" s="11" t="n">
        <f t="normal" ca="1">A439</f>
        <v>0</v>
      </c>
    </row>
    <row r="422" spans="1:23">
      <c r="A422" t="s">
        <v>4</v>
      </c>
      <c r="B422" s="4" t="s">
        <v>5</v>
      </c>
      <c r="C422" s="4" t="s">
        <v>13</v>
      </c>
      <c r="D422" s="4" t="s">
        <v>10</v>
      </c>
      <c r="E422" s="4" t="s">
        <v>10</v>
      </c>
      <c r="F422" s="4" t="s">
        <v>9</v>
      </c>
    </row>
    <row r="423" spans="1:23">
      <c r="A423" t="n">
        <v>5179</v>
      </c>
      <c r="B423" s="43" t="n">
        <v>95</v>
      </c>
      <c r="C423" s="7" t="n">
        <v>14</v>
      </c>
      <c r="D423" s="7" t="n">
        <v>3</v>
      </c>
      <c r="E423" s="7" t="n">
        <v>5</v>
      </c>
      <c r="F423" s="7" t="n">
        <v>1</v>
      </c>
    </row>
    <row r="424" spans="1:23">
      <c r="A424" t="s">
        <v>4</v>
      </c>
      <c r="B424" s="4" t="s">
        <v>5</v>
      </c>
      <c r="C424" s="4" t="s">
        <v>13</v>
      </c>
      <c r="D424" s="4" t="s">
        <v>10</v>
      </c>
      <c r="E424" s="4" t="s">
        <v>28</v>
      </c>
      <c r="F424" s="4" t="s">
        <v>10</v>
      </c>
      <c r="G424" s="4" t="s">
        <v>9</v>
      </c>
      <c r="H424" s="4" t="s">
        <v>9</v>
      </c>
      <c r="I424" s="4" t="s">
        <v>10</v>
      </c>
      <c r="J424" s="4" t="s">
        <v>10</v>
      </c>
      <c r="K424" s="4" t="s">
        <v>9</v>
      </c>
      <c r="L424" s="4" t="s">
        <v>9</v>
      </c>
      <c r="M424" s="4" t="s">
        <v>9</v>
      </c>
      <c r="N424" s="4" t="s">
        <v>9</v>
      </c>
      <c r="O424" s="4" t="s">
        <v>6</v>
      </c>
    </row>
    <row r="425" spans="1:23">
      <c r="A425" t="n">
        <v>5189</v>
      </c>
      <c r="B425" s="16" t="n">
        <v>50</v>
      </c>
      <c r="C425" s="7" t="n">
        <v>0</v>
      </c>
      <c r="D425" s="7" t="n">
        <v>12105</v>
      </c>
      <c r="E425" s="7" t="n">
        <v>1</v>
      </c>
      <c r="F425" s="7" t="n">
        <v>0</v>
      </c>
      <c r="G425" s="7" t="n">
        <v>0</v>
      </c>
      <c r="H425" s="7" t="n">
        <v>0</v>
      </c>
      <c r="I425" s="7" t="n">
        <v>0</v>
      </c>
      <c r="J425" s="7" t="n">
        <v>65533</v>
      </c>
      <c r="K425" s="7" t="n">
        <v>0</v>
      </c>
      <c r="L425" s="7" t="n">
        <v>0</v>
      </c>
      <c r="M425" s="7" t="n">
        <v>0</v>
      </c>
      <c r="N425" s="7" t="n">
        <v>0</v>
      </c>
      <c r="O425" s="7" t="s">
        <v>12</v>
      </c>
    </row>
    <row r="426" spans="1:23">
      <c r="A426" t="s">
        <v>4</v>
      </c>
      <c r="B426" s="4" t="s">
        <v>5</v>
      </c>
      <c r="C426" s="4" t="s">
        <v>10</v>
      </c>
      <c r="D426" s="4" t="s">
        <v>13</v>
      </c>
      <c r="E426" s="4" t="s">
        <v>68</v>
      </c>
      <c r="F426" s="4" t="s">
        <v>13</v>
      </c>
      <c r="G426" s="4" t="s">
        <v>13</v>
      </c>
    </row>
    <row r="427" spans="1:23">
      <c r="A427" t="n">
        <v>5228</v>
      </c>
      <c r="B427" s="32" t="n">
        <v>24</v>
      </c>
      <c r="C427" s="7" t="n">
        <v>65533</v>
      </c>
      <c r="D427" s="7" t="n">
        <v>11</v>
      </c>
      <c r="E427" s="7" t="s">
        <v>84</v>
      </c>
      <c r="F427" s="7" t="n">
        <v>2</v>
      </c>
      <c r="G427" s="7" t="n">
        <v>0</v>
      </c>
    </row>
    <row r="428" spans="1:23">
      <c r="A428" t="s">
        <v>4</v>
      </c>
      <c r="B428" s="4" t="s">
        <v>5</v>
      </c>
    </row>
    <row r="429" spans="1:23">
      <c r="A429" t="n">
        <v>5303</v>
      </c>
      <c r="B429" s="33" t="n">
        <v>28</v>
      </c>
    </row>
    <row r="430" spans="1:23">
      <c r="A430" t="s">
        <v>4</v>
      </c>
      <c r="B430" s="4" t="s">
        <v>5</v>
      </c>
      <c r="C430" s="4" t="s">
        <v>13</v>
      </c>
    </row>
    <row r="431" spans="1:23">
      <c r="A431" t="n">
        <v>5304</v>
      </c>
      <c r="B431" s="34" t="n">
        <v>27</v>
      </c>
      <c r="C431" s="7" t="n">
        <v>0</v>
      </c>
    </row>
    <row r="432" spans="1:23">
      <c r="A432" t="s">
        <v>4</v>
      </c>
      <c r="B432" s="4" t="s">
        <v>5</v>
      </c>
      <c r="C432" s="4" t="s">
        <v>13</v>
      </c>
    </row>
    <row r="433" spans="1:23">
      <c r="A433" t="n">
        <v>5306</v>
      </c>
      <c r="B433" s="34" t="n">
        <v>27</v>
      </c>
      <c r="C433" s="7" t="n">
        <v>1</v>
      </c>
    </row>
    <row r="434" spans="1:23">
      <c r="A434" t="s">
        <v>4</v>
      </c>
      <c r="B434" s="4" t="s">
        <v>5</v>
      </c>
      <c r="C434" s="4" t="s">
        <v>10</v>
      </c>
    </row>
    <row r="435" spans="1:23">
      <c r="A435" t="n">
        <v>5308</v>
      </c>
      <c r="B435" s="42" t="n">
        <v>16</v>
      </c>
      <c r="C435" s="7" t="n">
        <v>300</v>
      </c>
    </row>
    <row r="436" spans="1:23">
      <c r="A436" t="s">
        <v>4</v>
      </c>
      <c r="B436" s="4" t="s">
        <v>5</v>
      </c>
      <c r="C436" s="4" t="s">
        <v>22</v>
      </c>
    </row>
    <row r="437" spans="1:23">
      <c r="A437" t="n">
        <v>5311</v>
      </c>
      <c r="B437" s="20" t="n">
        <v>3</v>
      </c>
      <c r="C437" s="11" t="n">
        <f t="normal" ca="1">A445</f>
        <v>0</v>
      </c>
    </row>
    <row r="438" spans="1:23">
      <c r="A438" t="s">
        <v>4</v>
      </c>
      <c r="B438" s="4" t="s">
        <v>5</v>
      </c>
      <c r="C438" s="4" t="s">
        <v>13</v>
      </c>
      <c r="D438" s="12" t="s">
        <v>23</v>
      </c>
      <c r="E438" s="4" t="s">
        <v>5</v>
      </c>
      <c r="F438" s="4" t="s">
        <v>13</v>
      </c>
      <c r="G438" s="4" t="s">
        <v>10</v>
      </c>
      <c r="H438" s="4" t="s">
        <v>10</v>
      </c>
      <c r="I438" s="12" t="s">
        <v>24</v>
      </c>
      <c r="J438" s="4" t="s">
        <v>13</v>
      </c>
      <c r="K438" s="4" t="s">
        <v>9</v>
      </c>
      <c r="L438" s="4" t="s">
        <v>13</v>
      </c>
      <c r="M438" s="4" t="s">
        <v>13</v>
      </c>
      <c r="N438" s="12" t="s">
        <v>23</v>
      </c>
      <c r="O438" s="4" t="s">
        <v>5</v>
      </c>
      <c r="P438" s="4" t="s">
        <v>13</v>
      </c>
      <c r="Q438" s="4" t="s">
        <v>10</v>
      </c>
      <c r="R438" s="4" t="s">
        <v>10</v>
      </c>
      <c r="S438" s="12" t="s">
        <v>24</v>
      </c>
      <c r="T438" s="4" t="s">
        <v>13</v>
      </c>
      <c r="U438" s="4" t="s">
        <v>13</v>
      </c>
      <c r="V438" s="4" t="s">
        <v>22</v>
      </c>
    </row>
    <row r="439" spans="1:23">
      <c r="A439" t="n">
        <v>5316</v>
      </c>
      <c r="B439" s="10" t="n">
        <v>5</v>
      </c>
      <c r="C439" s="7" t="n">
        <v>28</v>
      </c>
      <c r="D439" s="12" t="s">
        <v>3</v>
      </c>
      <c r="E439" s="43" t="n">
        <v>95</v>
      </c>
      <c r="F439" s="7" t="n">
        <v>12</v>
      </c>
      <c r="G439" s="7" t="n">
        <v>3</v>
      </c>
      <c r="H439" s="7" t="n">
        <v>5</v>
      </c>
      <c r="I439" s="12" t="s">
        <v>3</v>
      </c>
      <c r="J439" s="7" t="n">
        <v>0</v>
      </c>
      <c r="K439" s="7" t="n">
        <v>7</v>
      </c>
      <c r="L439" s="7" t="n">
        <v>4</v>
      </c>
      <c r="M439" s="7" t="n">
        <v>28</v>
      </c>
      <c r="N439" s="12" t="s">
        <v>3</v>
      </c>
      <c r="O439" s="43" t="n">
        <v>95</v>
      </c>
      <c r="P439" s="7" t="n">
        <v>15</v>
      </c>
      <c r="Q439" s="7" t="n">
        <v>3</v>
      </c>
      <c r="R439" s="7" t="n">
        <v>5</v>
      </c>
      <c r="S439" s="12" t="s">
        <v>3</v>
      </c>
      <c r="T439" s="7" t="n">
        <v>9</v>
      </c>
      <c r="U439" s="7" t="n">
        <v>1</v>
      </c>
      <c r="V439" s="11" t="n">
        <f t="normal" ca="1">A443</f>
        <v>0</v>
      </c>
    </row>
    <row r="440" spans="1:23">
      <c r="A440" t="s">
        <v>4</v>
      </c>
      <c r="B440" s="4" t="s">
        <v>5</v>
      </c>
      <c r="C440" s="4" t="s">
        <v>22</v>
      </c>
    </row>
    <row r="441" spans="1:23">
      <c r="A441" t="n">
        <v>5343</v>
      </c>
      <c r="B441" s="20" t="n">
        <v>3</v>
      </c>
      <c r="C441" s="11" t="n">
        <f t="normal" ca="1">A445</f>
        <v>0</v>
      </c>
    </row>
    <row r="442" spans="1:23">
      <c r="A442" t="s">
        <v>4</v>
      </c>
      <c r="B442" s="4" t="s">
        <v>5</v>
      </c>
      <c r="C442" s="4" t="s">
        <v>13</v>
      </c>
      <c r="D442" s="12" t="s">
        <v>23</v>
      </c>
      <c r="E442" s="4" t="s">
        <v>5</v>
      </c>
      <c r="F442" s="4" t="s">
        <v>13</v>
      </c>
      <c r="G442" s="4" t="s">
        <v>10</v>
      </c>
      <c r="H442" s="4" t="s">
        <v>10</v>
      </c>
      <c r="I442" s="12" t="s">
        <v>24</v>
      </c>
      <c r="J442" s="4" t="s">
        <v>13</v>
      </c>
      <c r="K442" s="4" t="s">
        <v>9</v>
      </c>
      <c r="L442" s="4" t="s">
        <v>13</v>
      </c>
      <c r="M442" s="4" t="s">
        <v>13</v>
      </c>
      <c r="N442" s="12" t="s">
        <v>23</v>
      </c>
      <c r="O442" s="4" t="s">
        <v>5</v>
      </c>
      <c r="P442" s="4" t="s">
        <v>13</v>
      </c>
      <c r="Q442" s="4" t="s">
        <v>10</v>
      </c>
      <c r="R442" s="4" t="s">
        <v>10</v>
      </c>
      <c r="S442" s="12" t="s">
        <v>24</v>
      </c>
      <c r="T442" s="4" t="s">
        <v>13</v>
      </c>
      <c r="U442" s="4" t="s">
        <v>13</v>
      </c>
      <c r="V442" s="4" t="s">
        <v>22</v>
      </c>
    </row>
    <row r="443" spans="1:23">
      <c r="A443" t="n">
        <v>5348</v>
      </c>
      <c r="B443" s="10" t="n">
        <v>5</v>
      </c>
      <c r="C443" s="7" t="n">
        <v>28</v>
      </c>
      <c r="D443" s="12" t="s">
        <v>3</v>
      </c>
      <c r="E443" s="43" t="n">
        <v>95</v>
      </c>
      <c r="F443" s="7" t="n">
        <v>12</v>
      </c>
      <c r="G443" s="7" t="n">
        <v>3</v>
      </c>
      <c r="H443" s="7" t="n">
        <v>5</v>
      </c>
      <c r="I443" s="12" t="s">
        <v>3</v>
      </c>
      <c r="J443" s="7" t="n">
        <v>0</v>
      </c>
      <c r="K443" s="7" t="n">
        <v>7</v>
      </c>
      <c r="L443" s="7" t="n">
        <v>2</v>
      </c>
      <c r="M443" s="7" t="n">
        <v>28</v>
      </c>
      <c r="N443" s="12" t="s">
        <v>3</v>
      </c>
      <c r="O443" s="43" t="n">
        <v>95</v>
      </c>
      <c r="P443" s="7" t="n">
        <v>15</v>
      </c>
      <c r="Q443" s="7" t="n">
        <v>3</v>
      </c>
      <c r="R443" s="7" t="n">
        <v>5</v>
      </c>
      <c r="S443" s="12" t="s">
        <v>3</v>
      </c>
      <c r="T443" s="7" t="n">
        <v>9</v>
      </c>
      <c r="U443" s="7" t="n">
        <v>1</v>
      </c>
      <c r="V443" s="11" t="n">
        <f t="normal" ca="1">A445</f>
        <v>0</v>
      </c>
    </row>
    <row r="444" spans="1:23">
      <c r="A444" t="s">
        <v>4</v>
      </c>
      <c r="B444" s="4" t="s">
        <v>5</v>
      </c>
      <c r="C444" s="4" t="s">
        <v>10</v>
      </c>
      <c r="D444" s="4" t="s">
        <v>13</v>
      </c>
      <c r="E444" s="4" t="s">
        <v>68</v>
      </c>
      <c r="F444" s="4" t="s">
        <v>13</v>
      </c>
      <c r="G444" s="4" t="s">
        <v>13</v>
      </c>
    </row>
    <row r="445" spans="1:23">
      <c r="A445" t="n">
        <v>5375</v>
      </c>
      <c r="B445" s="32" t="n">
        <v>24</v>
      </c>
      <c r="C445" s="7" t="n">
        <v>65533</v>
      </c>
      <c r="D445" s="7" t="n">
        <v>11</v>
      </c>
      <c r="E445" s="7" t="s">
        <v>85</v>
      </c>
      <c r="F445" s="7" t="n">
        <v>2</v>
      </c>
      <c r="G445" s="7" t="n">
        <v>0</v>
      </c>
    </row>
    <row r="446" spans="1:23">
      <c r="A446" t="s">
        <v>4</v>
      </c>
      <c r="B446" s="4" t="s">
        <v>5</v>
      </c>
      <c r="C446" s="4" t="s">
        <v>13</v>
      </c>
      <c r="D446" s="4" t="s">
        <v>10</v>
      </c>
      <c r="E446" s="4" t="s">
        <v>28</v>
      </c>
      <c r="F446" s="4" t="s">
        <v>10</v>
      </c>
      <c r="G446" s="4" t="s">
        <v>9</v>
      </c>
      <c r="H446" s="4" t="s">
        <v>9</v>
      </c>
      <c r="I446" s="4" t="s">
        <v>10</v>
      </c>
      <c r="J446" s="4" t="s">
        <v>10</v>
      </c>
      <c r="K446" s="4" t="s">
        <v>9</v>
      </c>
      <c r="L446" s="4" t="s">
        <v>9</v>
      </c>
      <c r="M446" s="4" t="s">
        <v>9</v>
      </c>
      <c r="N446" s="4" t="s">
        <v>9</v>
      </c>
      <c r="O446" s="4" t="s">
        <v>6</v>
      </c>
    </row>
    <row r="447" spans="1:23">
      <c r="A447" t="n">
        <v>5416</v>
      </c>
      <c r="B447" s="16" t="n">
        <v>50</v>
      </c>
      <c r="C447" s="7" t="n">
        <v>0</v>
      </c>
      <c r="D447" s="7" t="n">
        <v>12101</v>
      </c>
      <c r="E447" s="7" t="n">
        <v>1</v>
      </c>
      <c r="F447" s="7" t="n">
        <v>0</v>
      </c>
      <c r="G447" s="7" t="n">
        <v>0</v>
      </c>
      <c r="H447" s="7" t="n">
        <v>0</v>
      </c>
      <c r="I447" s="7" t="n">
        <v>0</v>
      </c>
      <c r="J447" s="7" t="n">
        <v>65533</v>
      </c>
      <c r="K447" s="7" t="n">
        <v>0</v>
      </c>
      <c r="L447" s="7" t="n">
        <v>0</v>
      </c>
      <c r="M447" s="7" t="n">
        <v>0</v>
      </c>
      <c r="N447" s="7" t="n">
        <v>0</v>
      </c>
      <c r="O447" s="7" t="s">
        <v>12</v>
      </c>
    </row>
    <row r="448" spans="1:23">
      <c r="A448" t="s">
        <v>4</v>
      </c>
      <c r="B448" s="4" t="s">
        <v>5</v>
      </c>
    </row>
    <row r="449" spans="1:22">
      <c r="A449" t="n">
        <v>5455</v>
      </c>
      <c r="B449" s="33" t="n">
        <v>28</v>
      </c>
    </row>
    <row r="450" spans="1:22">
      <c r="A450" t="s">
        <v>4</v>
      </c>
      <c r="B450" s="4" t="s">
        <v>5</v>
      </c>
      <c r="C450" s="4" t="s">
        <v>13</v>
      </c>
    </row>
    <row r="451" spans="1:22">
      <c r="A451" t="n">
        <v>5456</v>
      </c>
      <c r="B451" s="34" t="n">
        <v>27</v>
      </c>
      <c r="C451" s="7" t="n">
        <v>0</v>
      </c>
    </row>
    <row r="452" spans="1:22">
      <c r="A452" t="s">
        <v>4</v>
      </c>
      <c r="B452" s="4" t="s">
        <v>5</v>
      </c>
      <c r="C452" s="4" t="s">
        <v>10</v>
      </c>
    </row>
    <row r="453" spans="1:22">
      <c r="A453" t="n">
        <v>5458</v>
      </c>
      <c r="B453" s="42" t="n">
        <v>16</v>
      </c>
      <c r="C453" s="7" t="n">
        <v>500</v>
      </c>
    </row>
    <row r="454" spans="1:22">
      <c r="A454" t="s">
        <v>4</v>
      </c>
      <c r="B454" s="4" t="s">
        <v>5</v>
      </c>
      <c r="C454" s="4" t="s">
        <v>13</v>
      </c>
      <c r="D454" s="4" t="s">
        <v>10</v>
      </c>
      <c r="E454" s="4" t="s">
        <v>10</v>
      </c>
      <c r="F454" s="4" t="s">
        <v>10</v>
      </c>
      <c r="G454" s="4" t="s">
        <v>9</v>
      </c>
    </row>
    <row r="455" spans="1:22">
      <c r="A455" t="n">
        <v>5461</v>
      </c>
      <c r="B455" s="43" t="n">
        <v>95</v>
      </c>
      <c r="C455" s="7" t="n">
        <v>6</v>
      </c>
      <c r="D455" s="7" t="n">
        <v>3</v>
      </c>
      <c r="E455" s="7" t="n">
        <v>5</v>
      </c>
      <c r="F455" s="7" t="n">
        <v>500</v>
      </c>
      <c r="G455" s="7" t="n">
        <v>0</v>
      </c>
    </row>
    <row r="456" spans="1:22">
      <c r="A456" t="s">
        <v>4</v>
      </c>
      <c r="B456" s="4" t="s">
        <v>5</v>
      </c>
      <c r="C456" s="4" t="s">
        <v>13</v>
      </c>
      <c r="D456" s="4" t="s">
        <v>10</v>
      </c>
    </row>
    <row r="457" spans="1:22">
      <c r="A457" t="n">
        <v>5473</v>
      </c>
      <c r="B457" s="43" t="n">
        <v>95</v>
      </c>
      <c r="C457" s="7" t="n">
        <v>7</v>
      </c>
      <c r="D457" s="7" t="n">
        <v>0</v>
      </c>
    </row>
    <row r="458" spans="1:22">
      <c r="A458" t="s">
        <v>4</v>
      </c>
      <c r="B458" s="4" t="s">
        <v>5</v>
      </c>
      <c r="C458" s="4" t="s">
        <v>13</v>
      </c>
      <c r="D458" s="4" t="s">
        <v>10</v>
      </c>
    </row>
    <row r="459" spans="1:22">
      <c r="A459" t="n">
        <v>5477</v>
      </c>
      <c r="B459" s="43" t="n">
        <v>95</v>
      </c>
      <c r="C459" s="7" t="n">
        <v>9</v>
      </c>
      <c r="D459" s="7" t="n">
        <v>0</v>
      </c>
    </row>
    <row r="460" spans="1:22">
      <c r="A460" t="s">
        <v>4</v>
      </c>
      <c r="B460" s="4" t="s">
        <v>5</v>
      </c>
      <c r="C460" s="4" t="s">
        <v>13</v>
      </c>
      <c r="D460" s="4" t="s">
        <v>10</v>
      </c>
    </row>
    <row r="461" spans="1:22">
      <c r="A461" t="n">
        <v>5481</v>
      </c>
      <c r="B461" s="43" t="n">
        <v>95</v>
      </c>
      <c r="C461" s="7" t="n">
        <v>8</v>
      </c>
      <c r="D461" s="7" t="n">
        <v>0</v>
      </c>
    </row>
    <row r="462" spans="1:22">
      <c r="A462" t="s">
        <v>4</v>
      </c>
      <c r="B462" s="4" t="s">
        <v>5</v>
      </c>
      <c r="C462" s="4" t="s">
        <v>13</v>
      </c>
      <c r="D462" s="4" t="s">
        <v>10</v>
      </c>
      <c r="E462" s="4" t="s">
        <v>28</v>
      </c>
      <c r="F462" s="4" t="s">
        <v>10</v>
      </c>
      <c r="G462" s="4" t="s">
        <v>9</v>
      </c>
      <c r="H462" s="4" t="s">
        <v>9</v>
      </c>
      <c r="I462" s="4" t="s">
        <v>10</v>
      </c>
      <c r="J462" s="4" t="s">
        <v>10</v>
      </c>
      <c r="K462" s="4" t="s">
        <v>9</v>
      </c>
      <c r="L462" s="4" t="s">
        <v>9</v>
      </c>
      <c r="M462" s="4" t="s">
        <v>9</v>
      </c>
      <c r="N462" s="4" t="s">
        <v>9</v>
      </c>
      <c r="O462" s="4" t="s">
        <v>6</v>
      </c>
    </row>
    <row r="463" spans="1:22">
      <c r="A463" t="n">
        <v>5485</v>
      </c>
      <c r="B463" s="16" t="n">
        <v>50</v>
      </c>
      <c r="C463" s="7" t="n">
        <v>0</v>
      </c>
      <c r="D463" s="7" t="n">
        <v>14041</v>
      </c>
      <c r="E463" s="7" t="n">
        <v>1</v>
      </c>
      <c r="F463" s="7" t="n">
        <v>0</v>
      </c>
      <c r="G463" s="7" t="n">
        <v>0</v>
      </c>
      <c r="H463" s="7" t="n">
        <v>0</v>
      </c>
      <c r="I463" s="7" t="n">
        <v>0</v>
      </c>
      <c r="J463" s="7" t="n">
        <v>65533</v>
      </c>
      <c r="K463" s="7" t="n">
        <v>0</v>
      </c>
      <c r="L463" s="7" t="n">
        <v>0</v>
      </c>
      <c r="M463" s="7" t="n">
        <v>0</v>
      </c>
      <c r="N463" s="7" t="n">
        <v>0</v>
      </c>
      <c r="O463" s="7" t="s">
        <v>12</v>
      </c>
    </row>
    <row r="464" spans="1:22">
      <c r="A464" t="s">
        <v>4</v>
      </c>
      <c r="B464" s="4" t="s">
        <v>5</v>
      </c>
      <c r="C464" s="4" t="s">
        <v>13</v>
      </c>
      <c r="D464" s="4" t="s">
        <v>10</v>
      </c>
      <c r="E464" s="4" t="s">
        <v>10</v>
      </c>
      <c r="F464" s="4" t="s">
        <v>10</v>
      </c>
      <c r="G464" s="4" t="s">
        <v>10</v>
      </c>
      <c r="H464" s="4" t="s">
        <v>13</v>
      </c>
    </row>
    <row r="465" spans="1:15">
      <c r="A465" t="n">
        <v>5524</v>
      </c>
      <c r="B465" s="31" t="n">
        <v>25</v>
      </c>
      <c r="C465" s="7" t="n">
        <v>5</v>
      </c>
      <c r="D465" s="7" t="n">
        <v>65535</v>
      </c>
      <c r="E465" s="7" t="n">
        <v>65535</v>
      </c>
      <c r="F465" s="7" t="n">
        <v>65535</v>
      </c>
      <c r="G465" s="7" t="n">
        <v>65535</v>
      </c>
      <c r="H465" s="7" t="n">
        <v>0</v>
      </c>
    </row>
    <row r="466" spans="1:15">
      <c r="A466" t="s">
        <v>4</v>
      </c>
      <c r="B466" s="4" t="s">
        <v>5</v>
      </c>
      <c r="C466" s="4" t="s">
        <v>10</v>
      </c>
      <c r="D466" s="4" t="s">
        <v>13</v>
      </c>
      <c r="E466" s="4" t="s">
        <v>68</v>
      </c>
      <c r="F466" s="4" t="s">
        <v>13</v>
      </c>
      <c r="G466" s="4" t="s">
        <v>13</v>
      </c>
    </row>
    <row r="467" spans="1:15">
      <c r="A467" t="n">
        <v>5535</v>
      </c>
      <c r="B467" s="32" t="n">
        <v>24</v>
      </c>
      <c r="C467" s="7" t="n">
        <v>65533</v>
      </c>
      <c r="D467" s="7" t="n">
        <v>11</v>
      </c>
      <c r="E467" s="7" t="s">
        <v>86</v>
      </c>
      <c r="F467" s="7" t="n">
        <v>2</v>
      </c>
      <c r="G467" s="7" t="n">
        <v>0</v>
      </c>
    </row>
    <row r="468" spans="1:15">
      <c r="A468" t="s">
        <v>4</v>
      </c>
      <c r="B468" s="4" t="s">
        <v>5</v>
      </c>
    </row>
    <row r="469" spans="1:15">
      <c r="A469" t="n">
        <v>5571</v>
      </c>
      <c r="B469" s="33" t="n">
        <v>28</v>
      </c>
    </row>
    <row r="470" spans="1:15">
      <c r="A470" t="s">
        <v>4</v>
      </c>
      <c r="B470" s="4" t="s">
        <v>5</v>
      </c>
      <c r="C470" s="4" t="s">
        <v>13</v>
      </c>
    </row>
    <row r="471" spans="1:15">
      <c r="A471" t="n">
        <v>5572</v>
      </c>
      <c r="B471" s="34" t="n">
        <v>27</v>
      </c>
      <c r="C471" s="7" t="n">
        <v>0</v>
      </c>
    </row>
    <row r="472" spans="1:15">
      <c r="A472" t="s">
        <v>4</v>
      </c>
      <c r="B472" s="4" t="s">
        <v>5</v>
      </c>
      <c r="C472" s="4" t="s">
        <v>13</v>
      </c>
      <c r="D472" s="4" t="s">
        <v>10</v>
      </c>
      <c r="E472" s="4" t="s">
        <v>10</v>
      </c>
      <c r="F472" s="4" t="s">
        <v>10</v>
      </c>
      <c r="G472" s="4" t="s">
        <v>10</v>
      </c>
      <c r="H472" s="4" t="s">
        <v>13</v>
      </c>
    </row>
    <row r="473" spans="1:15">
      <c r="A473" t="n">
        <v>5574</v>
      </c>
      <c r="B473" s="31" t="n">
        <v>25</v>
      </c>
      <c r="C473" s="7" t="n">
        <v>5</v>
      </c>
      <c r="D473" s="7" t="n">
        <v>65535</v>
      </c>
      <c r="E473" s="7" t="n">
        <v>65535</v>
      </c>
      <c r="F473" s="7" t="n">
        <v>65535</v>
      </c>
      <c r="G473" s="7" t="n">
        <v>65535</v>
      </c>
      <c r="H473" s="7" t="n">
        <v>0</v>
      </c>
    </row>
    <row r="474" spans="1:15">
      <c r="A474" t="s">
        <v>4</v>
      </c>
      <c r="B474" s="4" t="s">
        <v>5</v>
      </c>
      <c r="C474" s="4" t="s">
        <v>10</v>
      </c>
    </row>
    <row r="475" spans="1:15">
      <c r="A475" t="n">
        <v>5585</v>
      </c>
      <c r="B475" s="42" t="n">
        <v>16</v>
      </c>
      <c r="C475" s="7" t="n">
        <v>500</v>
      </c>
    </row>
    <row r="476" spans="1:15">
      <c r="A476" t="s">
        <v>4</v>
      </c>
      <c r="B476" s="4" t="s">
        <v>5</v>
      </c>
      <c r="C476" s="4" t="s">
        <v>13</v>
      </c>
      <c r="D476" s="4" t="s">
        <v>10</v>
      </c>
      <c r="E476" s="4" t="s">
        <v>10</v>
      </c>
      <c r="F476" s="4" t="s">
        <v>10</v>
      </c>
    </row>
    <row r="477" spans="1:15">
      <c r="A477" t="n">
        <v>5588</v>
      </c>
      <c r="B477" s="46" t="n">
        <v>63</v>
      </c>
      <c r="C477" s="7" t="n">
        <v>0</v>
      </c>
      <c r="D477" s="7" t="n">
        <v>65535</v>
      </c>
      <c r="E477" s="7" t="n">
        <v>45</v>
      </c>
      <c r="F477" s="7" t="n">
        <v>0</v>
      </c>
    </row>
    <row r="478" spans="1:15">
      <c r="A478" t="s">
        <v>4</v>
      </c>
      <c r="B478" s="4" t="s">
        <v>5</v>
      </c>
      <c r="C478" s="4" t="s">
        <v>13</v>
      </c>
      <c r="D478" s="4" t="s">
        <v>10</v>
      </c>
      <c r="E478" s="4" t="s">
        <v>28</v>
      </c>
    </row>
    <row r="479" spans="1:15">
      <c r="A479" t="n">
        <v>5596</v>
      </c>
      <c r="B479" s="38" t="n">
        <v>58</v>
      </c>
      <c r="C479" s="7" t="n">
        <v>100</v>
      </c>
      <c r="D479" s="7" t="n">
        <v>1000</v>
      </c>
      <c r="E479" s="7" t="n">
        <v>1</v>
      </c>
    </row>
    <row r="480" spans="1:15">
      <c r="A480" t="s">
        <v>4</v>
      </c>
      <c r="B480" s="4" t="s">
        <v>5</v>
      </c>
      <c r="C480" s="4" t="s">
        <v>13</v>
      </c>
      <c r="D480" s="4" t="s">
        <v>10</v>
      </c>
    </row>
    <row r="481" spans="1:8">
      <c r="A481" t="n">
        <v>5604</v>
      </c>
      <c r="B481" s="38" t="n">
        <v>58</v>
      </c>
      <c r="C481" s="7" t="n">
        <v>255</v>
      </c>
      <c r="D481" s="7" t="n">
        <v>0</v>
      </c>
    </row>
    <row r="482" spans="1:8">
      <c r="A482" t="s">
        <v>4</v>
      </c>
      <c r="B482" s="4" t="s">
        <v>5</v>
      </c>
      <c r="C482" s="4" t="s">
        <v>13</v>
      </c>
    </row>
    <row r="483" spans="1:8">
      <c r="A483" t="n">
        <v>5608</v>
      </c>
      <c r="B483" s="35" t="n">
        <v>23</v>
      </c>
      <c r="C483" s="7" t="n">
        <v>0</v>
      </c>
    </row>
    <row r="484" spans="1:8">
      <c r="A484" t="s">
        <v>4</v>
      </c>
      <c r="B484" s="4" t="s">
        <v>5</v>
      </c>
    </row>
    <row r="485" spans="1:8">
      <c r="A485" t="n">
        <v>5610</v>
      </c>
      <c r="B485" s="5" t="n">
        <v>1</v>
      </c>
    </row>
    <row r="486" spans="1:8" s="3" customFormat="1" customHeight="0">
      <c r="A486" s="3" t="s">
        <v>2</v>
      </c>
      <c r="B486" s="3" t="s">
        <v>87</v>
      </c>
    </row>
    <row r="487" spans="1:8">
      <c r="A487" t="s">
        <v>4</v>
      </c>
      <c r="B487" s="4" t="s">
        <v>5</v>
      </c>
      <c r="C487" s="4" t="s">
        <v>13</v>
      </c>
      <c r="D487" s="4" t="s">
        <v>10</v>
      </c>
    </row>
    <row r="488" spans="1:8">
      <c r="A488" t="n">
        <v>5612</v>
      </c>
      <c r="B488" s="30" t="n">
        <v>22</v>
      </c>
      <c r="C488" s="7" t="n">
        <v>20</v>
      </c>
      <c r="D488" s="7" t="n">
        <v>0</v>
      </c>
    </row>
    <row r="489" spans="1:8">
      <c r="A489" t="s">
        <v>4</v>
      </c>
      <c r="B489" s="4" t="s">
        <v>5</v>
      </c>
      <c r="C489" s="4" t="s">
        <v>10</v>
      </c>
    </row>
    <row r="490" spans="1:8">
      <c r="A490" t="n">
        <v>5616</v>
      </c>
      <c r="B490" s="42" t="n">
        <v>16</v>
      </c>
      <c r="C490" s="7" t="n">
        <v>500</v>
      </c>
    </row>
    <row r="491" spans="1:8">
      <c r="A491" t="s">
        <v>4</v>
      </c>
      <c r="B491" s="4" t="s">
        <v>5</v>
      </c>
      <c r="C491" s="4" t="s">
        <v>6</v>
      </c>
      <c r="D491" s="4" t="s">
        <v>6</v>
      </c>
    </row>
    <row r="492" spans="1:8">
      <c r="A492" t="n">
        <v>5619</v>
      </c>
      <c r="B492" s="21" t="n">
        <v>70</v>
      </c>
      <c r="C492" s="7" t="s">
        <v>30</v>
      </c>
      <c r="D492" s="7" t="s">
        <v>75</v>
      </c>
    </row>
    <row r="493" spans="1:8">
      <c r="A493" t="s">
        <v>4</v>
      </c>
      <c r="B493" s="4" t="s">
        <v>5</v>
      </c>
      <c r="C493" s="4" t="s">
        <v>10</v>
      </c>
    </row>
    <row r="494" spans="1:8">
      <c r="A494" t="n">
        <v>5632</v>
      </c>
      <c r="B494" s="42" t="n">
        <v>16</v>
      </c>
      <c r="C494" s="7" t="n">
        <v>1000</v>
      </c>
    </row>
    <row r="495" spans="1:8">
      <c r="A495" t="s">
        <v>4</v>
      </c>
      <c r="B495" s="4" t="s">
        <v>5</v>
      </c>
      <c r="C495" s="4" t="s">
        <v>13</v>
      </c>
      <c r="D495" s="4" t="s">
        <v>9</v>
      </c>
      <c r="E495" s="4" t="s">
        <v>13</v>
      </c>
      <c r="F495" s="4" t="s">
        <v>13</v>
      </c>
      <c r="G495" s="4" t="s">
        <v>9</v>
      </c>
      <c r="H495" s="4" t="s">
        <v>13</v>
      </c>
      <c r="I495" s="4" t="s">
        <v>9</v>
      </c>
      <c r="J495" s="4" t="s">
        <v>13</v>
      </c>
    </row>
    <row r="496" spans="1:8">
      <c r="A496" t="n">
        <v>5635</v>
      </c>
      <c r="B496" s="45" t="n">
        <v>33</v>
      </c>
      <c r="C496" s="7" t="n">
        <v>0</v>
      </c>
      <c r="D496" s="7" t="n">
        <v>2</v>
      </c>
      <c r="E496" s="7" t="n">
        <v>0</v>
      </c>
      <c r="F496" s="7" t="n">
        <v>0</v>
      </c>
      <c r="G496" s="7" t="n">
        <v>-1</v>
      </c>
      <c r="H496" s="7" t="n">
        <v>0</v>
      </c>
      <c r="I496" s="7" t="n">
        <v>-1</v>
      </c>
      <c r="J496" s="7" t="n">
        <v>0</v>
      </c>
    </row>
    <row r="497" spans="1:10">
      <c r="A497" t="s">
        <v>4</v>
      </c>
      <c r="B497" s="4" t="s">
        <v>5</v>
      </c>
    </row>
    <row r="498" spans="1:10">
      <c r="A498" t="n">
        <v>5653</v>
      </c>
      <c r="B498" s="5" t="n">
        <v>1</v>
      </c>
    </row>
    <row r="499" spans="1:10" s="3" customFormat="1" customHeight="0">
      <c r="A499" s="3" t="s">
        <v>2</v>
      </c>
      <c r="B499" s="3" t="s">
        <v>88</v>
      </c>
    </row>
    <row r="500" spans="1:10">
      <c r="A500" t="s">
        <v>4</v>
      </c>
      <c r="B500" s="4" t="s">
        <v>5</v>
      </c>
      <c r="C500" s="4" t="s">
        <v>13</v>
      </c>
      <c r="D500" s="4" t="s">
        <v>10</v>
      </c>
    </row>
    <row r="501" spans="1:10">
      <c r="A501" t="n">
        <v>5656</v>
      </c>
      <c r="B501" s="30" t="n">
        <v>22</v>
      </c>
      <c r="C501" s="7" t="n">
        <v>0</v>
      </c>
      <c r="D501" s="7" t="n">
        <v>0</v>
      </c>
    </row>
    <row r="502" spans="1:10">
      <c r="A502" t="s">
        <v>4</v>
      </c>
      <c r="B502" s="4" t="s">
        <v>5</v>
      </c>
      <c r="C502" s="4" t="s">
        <v>13</v>
      </c>
      <c r="D502" s="4" t="s">
        <v>10</v>
      </c>
      <c r="E502" s="4" t="s">
        <v>28</v>
      </c>
    </row>
    <row r="503" spans="1:10">
      <c r="A503" t="n">
        <v>5660</v>
      </c>
      <c r="B503" s="38" t="n">
        <v>58</v>
      </c>
      <c r="C503" s="7" t="n">
        <v>0</v>
      </c>
      <c r="D503" s="7" t="n">
        <v>0</v>
      </c>
      <c r="E503" s="7" t="n">
        <v>1</v>
      </c>
    </row>
    <row r="504" spans="1:10">
      <c r="A504" t="s">
        <v>4</v>
      </c>
      <c r="B504" s="4" t="s">
        <v>5</v>
      </c>
      <c r="C504" s="4" t="s">
        <v>13</v>
      </c>
    </row>
    <row r="505" spans="1:10">
      <c r="A505" t="n">
        <v>5668</v>
      </c>
      <c r="B505" s="37" t="n">
        <v>64</v>
      </c>
      <c r="C505" s="7" t="n">
        <v>7</v>
      </c>
    </row>
    <row r="506" spans="1:10">
      <c r="A506" t="s">
        <v>4</v>
      </c>
      <c r="B506" s="4" t="s">
        <v>5</v>
      </c>
      <c r="C506" s="4" t="s">
        <v>6</v>
      </c>
      <c r="D506" s="4" t="s">
        <v>6</v>
      </c>
    </row>
    <row r="507" spans="1:10">
      <c r="A507" t="n">
        <v>5670</v>
      </c>
      <c r="B507" s="21" t="n">
        <v>70</v>
      </c>
      <c r="C507" s="7" t="s">
        <v>30</v>
      </c>
      <c r="D507" s="7" t="s">
        <v>81</v>
      </c>
    </row>
    <row r="508" spans="1:10">
      <c r="A508" t="s">
        <v>4</v>
      </c>
      <c r="B508" s="4" t="s">
        <v>5</v>
      </c>
      <c r="C508" s="4" t="s">
        <v>13</v>
      </c>
      <c r="D508" s="4" t="s">
        <v>10</v>
      </c>
      <c r="E508" s="4" t="s">
        <v>28</v>
      </c>
    </row>
    <row r="509" spans="1:10">
      <c r="A509" t="n">
        <v>5685</v>
      </c>
      <c r="B509" s="38" t="n">
        <v>58</v>
      </c>
      <c r="C509" s="7" t="n">
        <v>100</v>
      </c>
      <c r="D509" s="7" t="n">
        <v>1000</v>
      </c>
      <c r="E509" s="7" t="n">
        <v>1</v>
      </c>
    </row>
    <row r="510" spans="1:10">
      <c r="A510" t="s">
        <v>4</v>
      </c>
      <c r="B510" s="4" t="s">
        <v>5</v>
      </c>
      <c r="C510" s="4" t="s">
        <v>13</v>
      </c>
      <c r="D510" s="4" t="s">
        <v>10</v>
      </c>
    </row>
    <row r="511" spans="1:10">
      <c r="A511" t="n">
        <v>5693</v>
      </c>
      <c r="B511" s="38" t="n">
        <v>58</v>
      </c>
      <c r="C511" s="7" t="n">
        <v>255</v>
      </c>
      <c r="D511" s="7" t="n">
        <v>0</v>
      </c>
    </row>
    <row r="512" spans="1:10">
      <c r="A512" t="s">
        <v>4</v>
      </c>
      <c r="B512" s="4" t="s">
        <v>5</v>
      </c>
      <c r="C512" s="4" t="s">
        <v>13</v>
      </c>
      <c r="D512" s="4" t="s">
        <v>10</v>
      </c>
      <c r="E512" s="4" t="s">
        <v>9</v>
      </c>
    </row>
    <row r="513" spans="1:5">
      <c r="A513" t="n">
        <v>5697</v>
      </c>
      <c r="B513" s="47" t="n">
        <v>101</v>
      </c>
      <c r="C513" s="7" t="n">
        <v>0</v>
      </c>
      <c r="D513" s="7" t="n">
        <v>3478</v>
      </c>
      <c r="E513" s="7" t="n">
        <v>1</v>
      </c>
    </row>
    <row r="514" spans="1:5">
      <c r="A514" t="s">
        <v>4</v>
      </c>
      <c r="B514" s="4" t="s">
        <v>5</v>
      </c>
      <c r="C514" s="4" t="s">
        <v>10</v>
      </c>
    </row>
    <row r="515" spans="1:5">
      <c r="A515" t="n">
        <v>5705</v>
      </c>
      <c r="B515" s="42" t="n">
        <v>16</v>
      </c>
      <c r="C515" s="7" t="n">
        <v>500</v>
      </c>
    </row>
    <row r="516" spans="1:5">
      <c r="A516" t="s">
        <v>4</v>
      </c>
      <c r="B516" s="4" t="s">
        <v>5</v>
      </c>
      <c r="C516" s="4" t="s">
        <v>13</v>
      </c>
      <c r="D516" s="4" t="s">
        <v>10</v>
      </c>
      <c r="E516" s="4" t="s">
        <v>28</v>
      </c>
      <c r="F516" s="4" t="s">
        <v>10</v>
      </c>
      <c r="G516" s="4" t="s">
        <v>9</v>
      </c>
      <c r="H516" s="4" t="s">
        <v>9</v>
      </c>
      <c r="I516" s="4" t="s">
        <v>10</v>
      </c>
      <c r="J516" s="4" t="s">
        <v>10</v>
      </c>
      <c r="K516" s="4" t="s">
        <v>9</v>
      </c>
      <c r="L516" s="4" t="s">
        <v>9</v>
      </c>
      <c r="M516" s="4" t="s">
        <v>9</v>
      </c>
      <c r="N516" s="4" t="s">
        <v>9</v>
      </c>
      <c r="O516" s="4" t="s">
        <v>6</v>
      </c>
    </row>
    <row r="517" spans="1:5">
      <c r="A517" t="n">
        <v>5708</v>
      </c>
      <c r="B517" s="16" t="n">
        <v>50</v>
      </c>
      <c r="C517" s="7" t="n">
        <v>0</v>
      </c>
      <c r="D517" s="7" t="n">
        <v>12010</v>
      </c>
      <c r="E517" s="7" t="n">
        <v>1</v>
      </c>
      <c r="F517" s="7" t="n">
        <v>0</v>
      </c>
      <c r="G517" s="7" t="n">
        <v>0</v>
      </c>
      <c r="H517" s="7" t="n">
        <v>0</v>
      </c>
      <c r="I517" s="7" t="n">
        <v>0</v>
      </c>
      <c r="J517" s="7" t="n">
        <v>65533</v>
      </c>
      <c r="K517" s="7" t="n">
        <v>0</v>
      </c>
      <c r="L517" s="7" t="n">
        <v>0</v>
      </c>
      <c r="M517" s="7" t="n">
        <v>0</v>
      </c>
      <c r="N517" s="7" t="n">
        <v>0</v>
      </c>
      <c r="O517" s="7" t="s">
        <v>12</v>
      </c>
    </row>
    <row r="518" spans="1:5">
      <c r="A518" t="s">
        <v>4</v>
      </c>
      <c r="B518" s="4" t="s">
        <v>5</v>
      </c>
      <c r="C518" s="4" t="s">
        <v>13</v>
      </c>
      <c r="D518" s="4" t="s">
        <v>10</v>
      </c>
      <c r="E518" s="4" t="s">
        <v>10</v>
      </c>
      <c r="F518" s="4" t="s">
        <v>10</v>
      </c>
      <c r="G518" s="4" t="s">
        <v>10</v>
      </c>
      <c r="H518" s="4" t="s">
        <v>13</v>
      </c>
    </row>
    <row r="519" spans="1:5">
      <c r="A519" t="n">
        <v>5747</v>
      </c>
      <c r="B519" s="31" t="n">
        <v>25</v>
      </c>
      <c r="C519" s="7" t="n">
        <v>5</v>
      </c>
      <c r="D519" s="7" t="n">
        <v>65535</v>
      </c>
      <c r="E519" s="7" t="n">
        <v>65535</v>
      </c>
      <c r="F519" s="7" t="n">
        <v>65535</v>
      </c>
      <c r="G519" s="7" t="n">
        <v>65535</v>
      </c>
      <c r="H519" s="7" t="n">
        <v>0</v>
      </c>
    </row>
    <row r="520" spans="1:5">
      <c r="A520" t="s">
        <v>4</v>
      </c>
      <c r="B520" s="4" t="s">
        <v>5</v>
      </c>
      <c r="C520" s="4" t="s">
        <v>10</v>
      </c>
      <c r="D520" s="4" t="s">
        <v>13</v>
      </c>
      <c r="E520" s="4" t="s">
        <v>68</v>
      </c>
      <c r="F520" s="4" t="s">
        <v>13</v>
      </c>
      <c r="G520" s="4" t="s">
        <v>13</v>
      </c>
      <c r="H520" s="4" t="s">
        <v>10</v>
      </c>
      <c r="I520" s="4" t="s">
        <v>13</v>
      </c>
      <c r="J520" s="4" t="s">
        <v>68</v>
      </c>
      <c r="K520" s="4" t="s">
        <v>13</v>
      </c>
      <c r="L520" s="4" t="s">
        <v>13</v>
      </c>
    </row>
    <row r="521" spans="1:5">
      <c r="A521" t="n">
        <v>5758</v>
      </c>
      <c r="B521" s="32" t="n">
        <v>24</v>
      </c>
      <c r="C521" s="7" t="n">
        <v>65534</v>
      </c>
      <c r="D521" s="7" t="n">
        <v>6</v>
      </c>
      <c r="E521" s="7" t="s">
        <v>89</v>
      </c>
      <c r="F521" s="7" t="n">
        <v>12</v>
      </c>
      <c r="G521" s="7" t="n">
        <v>16</v>
      </c>
      <c r="H521" s="7" t="n">
        <v>3478</v>
      </c>
      <c r="I521" s="7" t="n">
        <v>7</v>
      </c>
      <c r="J521" s="7" t="s">
        <v>90</v>
      </c>
      <c r="K521" s="7" t="n">
        <v>2</v>
      </c>
      <c r="L521" s="7" t="n">
        <v>0</v>
      </c>
    </row>
    <row r="522" spans="1:5">
      <c r="A522" t="s">
        <v>4</v>
      </c>
      <c r="B522" s="4" t="s">
        <v>5</v>
      </c>
    </row>
    <row r="523" spans="1:5">
      <c r="A523" t="n">
        <v>5779</v>
      </c>
      <c r="B523" s="33" t="n">
        <v>28</v>
      </c>
    </row>
    <row r="524" spans="1:5">
      <c r="A524" t="s">
        <v>4</v>
      </c>
      <c r="B524" s="4" t="s">
        <v>5</v>
      </c>
      <c r="C524" s="4" t="s">
        <v>13</v>
      </c>
    </row>
    <row r="525" spans="1:5">
      <c r="A525" t="n">
        <v>5780</v>
      </c>
      <c r="B525" s="34" t="n">
        <v>27</v>
      </c>
      <c r="C525" s="7" t="n">
        <v>0</v>
      </c>
    </row>
    <row r="526" spans="1:5">
      <c r="A526" t="s">
        <v>4</v>
      </c>
      <c r="B526" s="4" t="s">
        <v>5</v>
      </c>
      <c r="C526" s="4" t="s">
        <v>13</v>
      </c>
    </row>
    <row r="527" spans="1:5">
      <c r="A527" t="n">
        <v>5782</v>
      </c>
      <c r="B527" s="35" t="n">
        <v>23</v>
      </c>
      <c r="C527" s="7" t="n">
        <v>0</v>
      </c>
    </row>
    <row r="528" spans="1:5">
      <c r="A528" t="s">
        <v>4</v>
      </c>
      <c r="B528" s="4" t="s">
        <v>5</v>
      </c>
    </row>
    <row r="529" spans="1:15">
      <c r="A529" t="n">
        <v>5784</v>
      </c>
      <c r="B529" s="5" t="n">
        <v>1</v>
      </c>
    </row>
    <row r="530" spans="1:15" s="3" customFormat="1" customHeight="0">
      <c r="A530" s="3" t="s">
        <v>2</v>
      </c>
      <c r="B530" s="3" t="s">
        <v>91</v>
      </c>
    </row>
    <row r="531" spans="1:15">
      <c r="A531" t="s">
        <v>4</v>
      </c>
      <c r="B531" s="4" t="s">
        <v>5</v>
      </c>
      <c r="C531" s="4" t="s">
        <v>13</v>
      </c>
      <c r="D531" s="4" t="s">
        <v>10</v>
      </c>
    </row>
    <row r="532" spans="1:15">
      <c r="A532" t="n">
        <v>5788</v>
      </c>
      <c r="B532" s="30" t="n">
        <v>22</v>
      </c>
      <c r="C532" s="7" t="n">
        <v>20</v>
      </c>
      <c r="D532" s="7" t="n">
        <v>0</v>
      </c>
    </row>
    <row r="533" spans="1:15">
      <c r="A533" t="s">
        <v>4</v>
      </c>
      <c r="B533" s="4" t="s">
        <v>5</v>
      </c>
      <c r="C533" s="4" t="s">
        <v>13</v>
      </c>
      <c r="D533" s="4" t="s">
        <v>10</v>
      </c>
    </row>
    <row r="534" spans="1:15">
      <c r="A534" t="n">
        <v>5792</v>
      </c>
      <c r="B534" s="48" t="n">
        <v>45</v>
      </c>
      <c r="C534" s="7" t="n">
        <v>18</v>
      </c>
      <c r="D534" s="7" t="n">
        <v>64</v>
      </c>
    </row>
    <row r="535" spans="1:15">
      <c r="A535" t="s">
        <v>4</v>
      </c>
      <c r="B535" s="4" t="s">
        <v>5</v>
      </c>
      <c r="C535" s="4" t="s">
        <v>13</v>
      </c>
      <c r="D535" s="4" t="s">
        <v>10</v>
      </c>
      <c r="E535" s="4" t="s">
        <v>13</v>
      </c>
      <c r="F535" s="4" t="s">
        <v>22</v>
      </c>
    </row>
    <row r="536" spans="1:15">
      <c r="A536" t="n">
        <v>5796</v>
      </c>
      <c r="B536" s="10" t="n">
        <v>5</v>
      </c>
      <c r="C536" s="7" t="n">
        <v>30</v>
      </c>
      <c r="D536" s="7" t="n">
        <v>11048</v>
      </c>
      <c r="E536" s="7" t="n">
        <v>1</v>
      </c>
      <c r="F536" s="11" t="n">
        <f t="normal" ca="1">A544</f>
        <v>0</v>
      </c>
    </row>
    <row r="537" spans="1:15">
      <c r="A537" t="s">
        <v>4</v>
      </c>
      <c r="B537" s="4" t="s">
        <v>5</v>
      </c>
      <c r="C537" s="4" t="s">
        <v>6</v>
      </c>
      <c r="D537" s="4" t="s">
        <v>6</v>
      </c>
    </row>
    <row r="538" spans="1:15">
      <c r="A538" t="n">
        <v>5805</v>
      </c>
      <c r="B538" s="21" t="n">
        <v>70</v>
      </c>
      <c r="C538" s="7" t="s">
        <v>49</v>
      </c>
      <c r="D538" s="7" t="s">
        <v>92</v>
      </c>
    </row>
    <row r="539" spans="1:15">
      <c r="A539" t="s">
        <v>4</v>
      </c>
      <c r="B539" s="4" t="s">
        <v>5</v>
      </c>
      <c r="C539" s="4" t="s">
        <v>6</v>
      </c>
      <c r="D539" s="4" t="s">
        <v>6</v>
      </c>
    </row>
    <row r="540" spans="1:15">
      <c r="A540" t="n">
        <v>5819</v>
      </c>
      <c r="B540" s="21" t="n">
        <v>70</v>
      </c>
      <c r="C540" s="7" t="s">
        <v>51</v>
      </c>
      <c r="D540" s="7" t="s">
        <v>92</v>
      </c>
    </row>
    <row r="541" spans="1:15">
      <c r="A541" t="s">
        <v>4</v>
      </c>
      <c r="B541" s="4" t="s">
        <v>5</v>
      </c>
      <c r="C541" s="4" t="s">
        <v>22</v>
      </c>
    </row>
    <row r="542" spans="1:15">
      <c r="A542" t="n">
        <v>5833</v>
      </c>
      <c r="B542" s="20" t="n">
        <v>3</v>
      </c>
      <c r="C542" s="11" t="n">
        <f t="normal" ca="1">A548</f>
        <v>0</v>
      </c>
    </row>
    <row r="543" spans="1:15">
      <c r="A543" t="s">
        <v>4</v>
      </c>
      <c r="B543" s="4" t="s">
        <v>5</v>
      </c>
      <c r="C543" s="4" t="s">
        <v>6</v>
      </c>
      <c r="D543" s="4" t="s">
        <v>6</v>
      </c>
    </row>
    <row r="544" spans="1:15">
      <c r="A544" t="n">
        <v>5838</v>
      </c>
      <c r="B544" s="21" t="n">
        <v>70</v>
      </c>
      <c r="C544" s="7" t="s">
        <v>49</v>
      </c>
      <c r="D544" s="7" t="s">
        <v>93</v>
      </c>
    </row>
    <row r="545" spans="1:6">
      <c r="A545" t="s">
        <v>4</v>
      </c>
      <c r="B545" s="4" t="s">
        <v>5</v>
      </c>
      <c r="C545" s="4" t="s">
        <v>6</v>
      </c>
      <c r="D545" s="4" t="s">
        <v>6</v>
      </c>
    </row>
    <row r="546" spans="1:6">
      <c r="A546" t="n">
        <v>5851</v>
      </c>
      <c r="B546" s="21" t="n">
        <v>70</v>
      </c>
      <c r="C546" s="7" t="s">
        <v>51</v>
      </c>
      <c r="D546" s="7" t="s">
        <v>93</v>
      </c>
    </row>
    <row r="547" spans="1:6">
      <c r="A547" t="s">
        <v>4</v>
      </c>
      <c r="B547" s="4" t="s">
        <v>5</v>
      </c>
      <c r="C547" s="4" t="s">
        <v>10</v>
      </c>
    </row>
    <row r="548" spans="1:6">
      <c r="A548" t="n">
        <v>5864</v>
      </c>
      <c r="B548" s="42" t="n">
        <v>16</v>
      </c>
      <c r="C548" s="7" t="n">
        <v>1000</v>
      </c>
    </row>
    <row r="549" spans="1:6">
      <c r="A549" t="s">
        <v>4</v>
      </c>
      <c r="B549" s="4" t="s">
        <v>5</v>
      </c>
      <c r="C549" s="4" t="s">
        <v>13</v>
      </c>
      <c r="D549" s="4" t="s">
        <v>10</v>
      </c>
      <c r="E549" s="4" t="s">
        <v>28</v>
      </c>
    </row>
    <row r="550" spans="1:6">
      <c r="A550" t="n">
        <v>5867</v>
      </c>
      <c r="B550" s="38" t="n">
        <v>58</v>
      </c>
      <c r="C550" s="7" t="n">
        <v>101</v>
      </c>
      <c r="D550" s="7" t="n">
        <v>1000</v>
      </c>
      <c r="E550" s="7" t="n">
        <v>1</v>
      </c>
    </row>
    <row r="551" spans="1:6">
      <c r="A551" t="s">
        <v>4</v>
      </c>
      <c r="B551" s="4" t="s">
        <v>5</v>
      </c>
      <c r="C551" s="4" t="s">
        <v>13</v>
      </c>
      <c r="D551" s="4" t="s">
        <v>10</v>
      </c>
    </row>
    <row r="552" spans="1:6">
      <c r="A552" t="n">
        <v>5875</v>
      </c>
      <c r="B552" s="38" t="n">
        <v>58</v>
      </c>
      <c r="C552" s="7" t="n">
        <v>254</v>
      </c>
      <c r="D552" s="7" t="n">
        <v>0</v>
      </c>
    </row>
    <row r="553" spans="1:6">
      <c r="A553" t="s">
        <v>4</v>
      </c>
      <c r="B553" s="4" t="s">
        <v>5</v>
      </c>
      <c r="C553" s="4" t="s">
        <v>13</v>
      </c>
    </row>
    <row r="554" spans="1:6">
      <c r="A554" t="n">
        <v>5879</v>
      </c>
      <c r="B554" s="37" t="n">
        <v>64</v>
      </c>
      <c r="C554" s="7" t="n">
        <v>7</v>
      </c>
    </row>
    <row r="555" spans="1:6">
      <c r="A555" t="s">
        <v>4</v>
      </c>
      <c r="B555" s="4" t="s">
        <v>5</v>
      </c>
      <c r="C555" s="4" t="s">
        <v>13</v>
      </c>
      <c r="D555" s="4" t="s">
        <v>13</v>
      </c>
      <c r="E555" s="4" t="s">
        <v>28</v>
      </c>
      <c r="F555" s="4" t="s">
        <v>28</v>
      </c>
      <c r="G555" s="4" t="s">
        <v>28</v>
      </c>
      <c r="H555" s="4" t="s">
        <v>10</v>
      </c>
    </row>
    <row r="556" spans="1:6">
      <c r="A556" t="n">
        <v>5881</v>
      </c>
      <c r="B556" s="48" t="n">
        <v>45</v>
      </c>
      <c r="C556" s="7" t="n">
        <v>2</v>
      </c>
      <c r="D556" s="7" t="n">
        <v>3</v>
      </c>
      <c r="E556" s="7" t="n">
        <v>50.060001373291</v>
      </c>
      <c r="F556" s="7" t="n">
        <v>1.87000000476837</v>
      </c>
      <c r="G556" s="7" t="n">
        <v>-48.0499992370605</v>
      </c>
      <c r="H556" s="7" t="n">
        <v>0</v>
      </c>
    </row>
    <row r="557" spans="1:6">
      <c r="A557" t="s">
        <v>4</v>
      </c>
      <c r="B557" s="4" t="s">
        <v>5</v>
      </c>
      <c r="C557" s="4" t="s">
        <v>13</v>
      </c>
      <c r="D557" s="4" t="s">
        <v>13</v>
      </c>
      <c r="E557" s="4" t="s">
        <v>28</v>
      </c>
      <c r="F557" s="4" t="s">
        <v>28</v>
      </c>
      <c r="G557" s="4" t="s">
        <v>28</v>
      </c>
      <c r="H557" s="4" t="s">
        <v>10</v>
      </c>
      <c r="I557" s="4" t="s">
        <v>13</v>
      </c>
    </row>
    <row r="558" spans="1:6">
      <c r="A558" t="n">
        <v>5898</v>
      </c>
      <c r="B558" s="48" t="n">
        <v>45</v>
      </c>
      <c r="C558" s="7" t="n">
        <v>4</v>
      </c>
      <c r="D558" s="7" t="n">
        <v>3</v>
      </c>
      <c r="E558" s="7" t="n">
        <v>20.4699993133545</v>
      </c>
      <c r="F558" s="7" t="n">
        <v>23.5100002288818</v>
      </c>
      <c r="G558" s="7" t="n">
        <v>0</v>
      </c>
      <c r="H558" s="7" t="n">
        <v>0</v>
      </c>
      <c r="I558" s="7" t="n">
        <v>1</v>
      </c>
    </row>
    <row r="559" spans="1:6">
      <c r="A559" t="s">
        <v>4</v>
      </c>
      <c r="B559" s="4" t="s">
        <v>5</v>
      </c>
      <c r="C559" s="4" t="s">
        <v>13</v>
      </c>
      <c r="D559" s="4" t="s">
        <v>13</v>
      </c>
      <c r="E559" s="4" t="s">
        <v>28</v>
      </c>
      <c r="F559" s="4" t="s">
        <v>10</v>
      </c>
    </row>
    <row r="560" spans="1:6">
      <c r="A560" t="n">
        <v>5916</v>
      </c>
      <c r="B560" s="48" t="n">
        <v>45</v>
      </c>
      <c r="C560" s="7" t="n">
        <v>5</v>
      </c>
      <c r="D560" s="7" t="n">
        <v>3</v>
      </c>
      <c r="E560" s="7" t="n">
        <v>5.80000019073486</v>
      </c>
      <c r="F560" s="7" t="n">
        <v>0</v>
      </c>
    </row>
    <row r="561" spans="1:9">
      <c r="A561" t="s">
        <v>4</v>
      </c>
      <c r="B561" s="4" t="s">
        <v>5</v>
      </c>
      <c r="C561" s="4" t="s">
        <v>13</v>
      </c>
      <c r="D561" s="4" t="s">
        <v>13</v>
      </c>
      <c r="E561" s="4" t="s">
        <v>28</v>
      </c>
      <c r="F561" s="4" t="s">
        <v>10</v>
      </c>
    </row>
    <row r="562" spans="1:9">
      <c r="A562" t="n">
        <v>5925</v>
      </c>
      <c r="B562" s="48" t="n">
        <v>45</v>
      </c>
      <c r="C562" s="7" t="n">
        <v>11</v>
      </c>
      <c r="D562" s="7" t="n">
        <v>3</v>
      </c>
      <c r="E562" s="7" t="n">
        <v>38</v>
      </c>
      <c r="F562" s="7" t="n">
        <v>0</v>
      </c>
    </row>
    <row r="563" spans="1:9">
      <c r="A563" t="s">
        <v>4</v>
      </c>
      <c r="B563" s="4" t="s">
        <v>5</v>
      </c>
      <c r="C563" s="4" t="s">
        <v>13</v>
      </c>
      <c r="D563" s="4" t="s">
        <v>10</v>
      </c>
      <c r="E563" s="4" t="s">
        <v>13</v>
      </c>
      <c r="F563" s="4" t="s">
        <v>22</v>
      </c>
    </row>
    <row r="564" spans="1:9">
      <c r="A564" t="n">
        <v>5934</v>
      </c>
      <c r="B564" s="10" t="n">
        <v>5</v>
      </c>
      <c r="C564" s="7" t="n">
        <v>30</v>
      </c>
      <c r="D564" s="7" t="n">
        <v>11048</v>
      </c>
      <c r="E564" s="7" t="n">
        <v>1</v>
      </c>
      <c r="F564" s="11" t="n">
        <f t="normal" ca="1">A582</f>
        <v>0</v>
      </c>
    </row>
    <row r="565" spans="1:9">
      <c r="A565" t="s">
        <v>4</v>
      </c>
      <c r="B565" s="4" t="s">
        <v>5</v>
      </c>
      <c r="C565" s="4" t="s">
        <v>10</v>
      </c>
    </row>
    <row r="566" spans="1:9">
      <c r="A566" t="n">
        <v>5943</v>
      </c>
      <c r="B566" s="29" t="n">
        <v>13</v>
      </c>
      <c r="C566" s="7" t="n">
        <v>11048</v>
      </c>
    </row>
    <row r="567" spans="1:9">
      <c r="A567" t="s">
        <v>4</v>
      </c>
      <c r="B567" s="4" t="s">
        <v>5</v>
      </c>
      <c r="C567" s="4" t="s">
        <v>6</v>
      </c>
      <c r="D567" s="4" t="s">
        <v>6</v>
      </c>
    </row>
    <row r="568" spans="1:9">
      <c r="A568" t="n">
        <v>5946</v>
      </c>
      <c r="B568" s="21" t="n">
        <v>70</v>
      </c>
      <c r="C568" s="7" t="s">
        <v>52</v>
      </c>
      <c r="D568" s="7" t="s">
        <v>56</v>
      </c>
    </row>
    <row r="569" spans="1:9">
      <c r="A569" t="s">
        <v>4</v>
      </c>
      <c r="B569" s="4" t="s">
        <v>5</v>
      </c>
      <c r="C569" s="4" t="s">
        <v>13</v>
      </c>
      <c r="D569" s="4" t="s">
        <v>10</v>
      </c>
      <c r="E569" s="4" t="s">
        <v>28</v>
      </c>
      <c r="F569" s="4" t="s">
        <v>10</v>
      </c>
      <c r="G569" s="4" t="s">
        <v>9</v>
      </c>
      <c r="H569" s="4" t="s">
        <v>9</v>
      </c>
      <c r="I569" s="4" t="s">
        <v>10</v>
      </c>
      <c r="J569" s="4" t="s">
        <v>10</v>
      </c>
      <c r="K569" s="4" t="s">
        <v>9</v>
      </c>
      <c r="L569" s="4" t="s">
        <v>9</v>
      </c>
      <c r="M569" s="4" t="s">
        <v>9</v>
      </c>
      <c r="N569" s="4" t="s">
        <v>9</v>
      </c>
      <c r="O569" s="4" t="s">
        <v>6</v>
      </c>
    </row>
    <row r="570" spans="1:9">
      <c r="A570" t="n">
        <v>5960</v>
      </c>
      <c r="B570" s="16" t="n">
        <v>50</v>
      </c>
      <c r="C570" s="7" t="n">
        <v>0</v>
      </c>
      <c r="D570" s="7" t="n">
        <v>5020</v>
      </c>
      <c r="E570" s="7" t="n">
        <v>1</v>
      </c>
      <c r="F570" s="7" t="n">
        <v>1500</v>
      </c>
      <c r="G570" s="7" t="n">
        <v>0</v>
      </c>
      <c r="H570" s="7" t="n">
        <v>0</v>
      </c>
      <c r="I570" s="7" t="n">
        <v>0</v>
      </c>
      <c r="J570" s="7" t="n">
        <v>65533</v>
      </c>
      <c r="K570" s="7" t="n">
        <v>0</v>
      </c>
      <c r="L570" s="7" t="n">
        <v>0</v>
      </c>
      <c r="M570" s="7" t="n">
        <v>0</v>
      </c>
      <c r="N570" s="7" t="n">
        <v>0</v>
      </c>
      <c r="O570" s="7" t="s">
        <v>12</v>
      </c>
    </row>
    <row r="571" spans="1:9">
      <c r="A571" t="s">
        <v>4</v>
      </c>
      <c r="B571" s="4" t="s">
        <v>5</v>
      </c>
      <c r="C571" s="4" t="s">
        <v>10</v>
      </c>
    </row>
    <row r="572" spans="1:9">
      <c r="A572" t="n">
        <v>5999</v>
      </c>
      <c r="B572" s="42" t="n">
        <v>16</v>
      </c>
      <c r="C572" s="7" t="n">
        <v>6000</v>
      </c>
    </row>
    <row r="573" spans="1:9">
      <c r="A573" t="s">
        <v>4</v>
      </c>
      <c r="B573" s="4" t="s">
        <v>5</v>
      </c>
      <c r="C573" s="4" t="s">
        <v>13</v>
      </c>
      <c r="D573" s="4" t="s">
        <v>10</v>
      </c>
      <c r="E573" s="4" t="s">
        <v>10</v>
      </c>
    </row>
    <row r="574" spans="1:9">
      <c r="A574" t="n">
        <v>6002</v>
      </c>
      <c r="B574" s="16" t="n">
        <v>50</v>
      </c>
      <c r="C574" s="7" t="n">
        <v>1</v>
      </c>
      <c r="D574" s="7" t="n">
        <v>5020</v>
      </c>
      <c r="E574" s="7" t="n">
        <v>800</v>
      </c>
    </row>
    <row r="575" spans="1:9">
      <c r="A575" t="s">
        <v>4</v>
      </c>
      <c r="B575" s="4" t="s">
        <v>5</v>
      </c>
      <c r="C575" s="4" t="s">
        <v>13</v>
      </c>
      <c r="D575" s="4" t="s">
        <v>10</v>
      </c>
      <c r="E575" s="4" t="s">
        <v>6</v>
      </c>
      <c r="F575" s="4" t="s">
        <v>6</v>
      </c>
      <c r="G575" s="4" t="s">
        <v>13</v>
      </c>
    </row>
    <row r="576" spans="1:9">
      <c r="A576" t="n">
        <v>6008</v>
      </c>
      <c r="B576" s="22" t="n">
        <v>32</v>
      </c>
      <c r="C576" s="7" t="n">
        <v>0</v>
      </c>
      <c r="D576" s="7" t="n">
        <v>65533</v>
      </c>
      <c r="E576" s="7" t="s">
        <v>54</v>
      </c>
      <c r="F576" s="7" t="s">
        <v>55</v>
      </c>
      <c r="G576" s="7" t="n">
        <v>1</v>
      </c>
    </row>
    <row r="577" spans="1:15">
      <c r="A577" t="s">
        <v>4</v>
      </c>
      <c r="B577" s="4" t="s">
        <v>5</v>
      </c>
      <c r="C577" s="4" t="s">
        <v>13</v>
      </c>
      <c r="D577" s="4" t="s">
        <v>10</v>
      </c>
      <c r="E577" s="4" t="s">
        <v>6</v>
      </c>
      <c r="F577" s="4" t="s">
        <v>6</v>
      </c>
      <c r="G577" s="4" t="s">
        <v>13</v>
      </c>
    </row>
    <row r="578" spans="1:15">
      <c r="A578" t="n">
        <v>6024</v>
      </c>
      <c r="B578" s="22" t="n">
        <v>32</v>
      </c>
      <c r="C578" s="7" t="n">
        <v>0</v>
      </c>
      <c r="D578" s="7" t="n">
        <v>65533</v>
      </c>
      <c r="E578" s="7" t="s">
        <v>54</v>
      </c>
      <c r="F578" s="7" t="s">
        <v>56</v>
      </c>
      <c r="G578" s="7" t="n">
        <v>0</v>
      </c>
    </row>
    <row r="579" spans="1:15">
      <c r="A579" t="s">
        <v>4</v>
      </c>
      <c r="B579" s="4" t="s">
        <v>5</v>
      </c>
      <c r="C579" s="4" t="s">
        <v>22</v>
      </c>
    </row>
    <row r="580" spans="1:15">
      <c r="A580" t="n">
        <v>6042</v>
      </c>
      <c r="B580" s="20" t="n">
        <v>3</v>
      </c>
      <c r="C580" s="11" t="n">
        <f t="normal" ca="1">A596</f>
        <v>0</v>
      </c>
    </row>
    <row r="581" spans="1:15">
      <c r="A581" t="s">
        <v>4</v>
      </c>
      <c r="B581" s="4" t="s">
        <v>5</v>
      </c>
      <c r="C581" s="4" t="s">
        <v>10</v>
      </c>
    </row>
    <row r="582" spans="1:15">
      <c r="A582" t="n">
        <v>6047</v>
      </c>
      <c r="B582" s="26" t="n">
        <v>12</v>
      </c>
      <c r="C582" s="7" t="n">
        <v>11048</v>
      </c>
    </row>
    <row r="583" spans="1:15">
      <c r="A583" t="s">
        <v>4</v>
      </c>
      <c r="B583" s="4" t="s">
        <v>5</v>
      </c>
      <c r="C583" s="4" t="s">
        <v>6</v>
      </c>
      <c r="D583" s="4" t="s">
        <v>6</v>
      </c>
    </row>
    <row r="584" spans="1:15">
      <c r="A584" t="n">
        <v>6050</v>
      </c>
      <c r="B584" s="21" t="n">
        <v>70</v>
      </c>
      <c r="C584" s="7" t="s">
        <v>52</v>
      </c>
      <c r="D584" s="7" t="s">
        <v>55</v>
      </c>
    </row>
    <row r="585" spans="1:15">
      <c r="A585" t="s">
        <v>4</v>
      </c>
      <c r="B585" s="4" t="s">
        <v>5</v>
      </c>
      <c r="C585" s="4" t="s">
        <v>13</v>
      </c>
      <c r="D585" s="4" t="s">
        <v>10</v>
      </c>
      <c r="E585" s="4" t="s">
        <v>28</v>
      </c>
      <c r="F585" s="4" t="s">
        <v>10</v>
      </c>
      <c r="G585" s="4" t="s">
        <v>9</v>
      </c>
      <c r="H585" s="4" t="s">
        <v>9</v>
      </c>
      <c r="I585" s="4" t="s">
        <v>10</v>
      </c>
      <c r="J585" s="4" t="s">
        <v>10</v>
      </c>
      <c r="K585" s="4" t="s">
        <v>9</v>
      </c>
      <c r="L585" s="4" t="s">
        <v>9</v>
      </c>
      <c r="M585" s="4" t="s">
        <v>9</v>
      </c>
      <c r="N585" s="4" t="s">
        <v>9</v>
      </c>
      <c r="O585" s="4" t="s">
        <v>6</v>
      </c>
    </row>
    <row r="586" spans="1:15">
      <c r="A586" t="n">
        <v>6062</v>
      </c>
      <c r="B586" s="16" t="n">
        <v>50</v>
      </c>
      <c r="C586" s="7" t="n">
        <v>0</v>
      </c>
      <c r="D586" s="7" t="n">
        <v>5020</v>
      </c>
      <c r="E586" s="7" t="n">
        <v>1</v>
      </c>
      <c r="F586" s="7" t="n">
        <v>1500</v>
      </c>
      <c r="G586" s="7" t="n">
        <v>0</v>
      </c>
      <c r="H586" s="7" t="n">
        <v>0</v>
      </c>
      <c r="I586" s="7" t="n">
        <v>0</v>
      </c>
      <c r="J586" s="7" t="n">
        <v>65533</v>
      </c>
      <c r="K586" s="7" t="n">
        <v>0</v>
      </c>
      <c r="L586" s="7" t="n">
        <v>0</v>
      </c>
      <c r="M586" s="7" t="n">
        <v>0</v>
      </c>
      <c r="N586" s="7" t="n">
        <v>0</v>
      </c>
      <c r="O586" s="7" t="s">
        <v>12</v>
      </c>
    </row>
    <row r="587" spans="1:15">
      <c r="A587" t="s">
        <v>4</v>
      </c>
      <c r="B587" s="4" t="s">
        <v>5</v>
      </c>
      <c r="C587" s="4" t="s">
        <v>10</v>
      </c>
    </row>
    <row r="588" spans="1:15">
      <c r="A588" t="n">
        <v>6101</v>
      </c>
      <c r="B588" s="42" t="n">
        <v>16</v>
      </c>
      <c r="C588" s="7" t="n">
        <v>6000</v>
      </c>
    </row>
    <row r="589" spans="1:15">
      <c r="A589" t="s">
        <v>4</v>
      </c>
      <c r="B589" s="4" t="s">
        <v>5</v>
      </c>
      <c r="C589" s="4" t="s">
        <v>13</v>
      </c>
      <c r="D589" s="4" t="s">
        <v>10</v>
      </c>
      <c r="E589" s="4" t="s">
        <v>10</v>
      </c>
    </row>
    <row r="590" spans="1:15">
      <c r="A590" t="n">
        <v>6104</v>
      </c>
      <c r="B590" s="16" t="n">
        <v>50</v>
      </c>
      <c r="C590" s="7" t="n">
        <v>1</v>
      </c>
      <c r="D590" s="7" t="n">
        <v>5020</v>
      </c>
      <c r="E590" s="7" t="n">
        <v>800</v>
      </c>
    </row>
    <row r="591" spans="1:15">
      <c r="A591" t="s">
        <v>4</v>
      </c>
      <c r="B591" s="4" t="s">
        <v>5</v>
      </c>
      <c r="C591" s="4" t="s">
        <v>13</v>
      </c>
      <c r="D591" s="4" t="s">
        <v>10</v>
      </c>
      <c r="E591" s="4" t="s">
        <v>6</v>
      </c>
      <c r="F591" s="4" t="s">
        <v>6</v>
      </c>
      <c r="G591" s="4" t="s">
        <v>13</v>
      </c>
    </row>
    <row r="592" spans="1:15">
      <c r="A592" t="n">
        <v>6110</v>
      </c>
      <c r="B592" s="22" t="n">
        <v>32</v>
      </c>
      <c r="C592" s="7" t="n">
        <v>0</v>
      </c>
      <c r="D592" s="7" t="n">
        <v>65533</v>
      </c>
      <c r="E592" s="7" t="s">
        <v>54</v>
      </c>
      <c r="F592" s="7" t="s">
        <v>55</v>
      </c>
      <c r="G592" s="7" t="n">
        <v>0</v>
      </c>
    </row>
    <row r="593" spans="1:15">
      <c r="A593" t="s">
        <v>4</v>
      </c>
      <c r="B593" s="4" t="s">
        <v>5</v>
      </c>
      <c r="C593" s="4" t="s">
        <v>13</v>
      </c>
      <c r="D593" s="4" t="s">
        <v>10</v>
      </c>
      <c r="E593" s="4" t="s">
        <v>6</v>
      </c>
      <c r="F593" s="4" t="s">
        <v>6</v>
      </c>
      <c r="G593" s="4" t="s">
        <v>13</v>
      </c>
    </row>
    <row r="594" spans="1:15">
      <c r="A594" t="n">
        <v>6126</v>
      </c>
      <c r="B594" s="22" t="n">
        <v>32</v>
      </c>
      <c r="C594" s="7" t="n">
        <v>0</v>
      </c>
      <c r="D594" s="7" t="n">
        <v>65533</v>
      </c>
      <c r="E594" s="7" t="s">
        <v>54</v>
      </c>
      <c r="F594" s="7" t="s">
        <v>56</v>
      </c>
      <c r="G594" s="7" t="n">
        <v>1</v>
      </c>
    </row>
    <row r="595" spans="1:15">
      <c r="A595" t="s">
        <v>4</v>
      </c>
      <c r="B595" s="4" t="s">
        <v>5</v>
      </c>
      <c r="C595" s="4" t="s">
        <v>13</v>
      </c>
      <c r="D595" s="4" t="s">
        <v>10</v>
      </c>
      <c r="E595" s="4" t="s">
        <v>28</v>
      </c>
    </row>
    <row r="596" spans="1:15">
      <c r="A596" t="n">
        <v>6144</v>
      </c>
      <c r="B596" s="38" t="n">
        <v>58</v>
      </c>
      <c r="C596" s="7" t="n">
        <v>101</v>
      </c>
      <c r="D596" s="7" t="n">
        <v>500</v>
      </c>
      <c r="E596" s="7" t="n">
        <v>1</v>
      </c>
    </row>
    <row r="597" spans="1:15">
      <c r="A597" t="s">
        <v>4</v>
      </c>
      <c r="B597" s="4" t="s">
        <v>5</v>
      </c>
      <c r="C597" s="4" t="s">
        <v>13</v>
      </c>
      <c r="D597" s="4" t="s">
        <v>10</v>
      </c>
    </row>
    <row r="598" spans="1:15">
      <c r="A598" t="n">
        <v>6152</v>
      </c>
      <c r="B598" s="38" t="n">
        <v>58</v>
      </c>
      <c r="C598" s="7" t="n">
        <v>254</v>
      </c>
      <c r="D598" s="7" t="n">
        <v>0</v>
      </c>
    </row>
    <row r="599" spans="1:15">
      <c r="A599" t="s">
        <v>4</v>
      </c>
      <c r="B599" s="4" t="s">
        <v>5</v>
      </c>
      <c r="C599" s="4" t="s">
        <v>13</v>
      </c>
      <c r="D599" s="4" t="s">
        <v>13</v>
      </c>
      <c r="E599" s="4" t="s">
        <v>10</v>
      </c>
    </row>
    <row r="600" spans="1:15">
      <c r="A600" t="n">
        <v>6156</v>
      </c>
      <c r="B600" s="48" t="n">
        <v>45</v>
      </c>
      <c r="C600" s="7" t="n">
        <v>8</v>
      </c>
      <c r="D600" s="7" t="n">
        <v>0</v>
      </c>
      <c r="E600" s="7" t="n">
        <v>0</v>
      </c>
    </row>
    <row r="601" spans="1:15">
      <c r="A601" t="s">
        <v>4</v>
      </c>
      <c r="B601" s="4" t="s">
        <v>5</v>
      </c>
      <c r="C601" s="4" t="s">
        <v>13</v>
      </c>
      <c r="D601" s="4" t="s">
        <v>6</v>
      </c>
    </row>
    <row r="602" spans="1:15">
      <c r="A602" t="n">
        <v>6161</v>
      </c>
      <c r="B602" s="8" t="n">
        <v>2</v>
      </c>
      <c r="C602" s="7" t="n">
        <v>10</v>
      </c>
      <c r="D602" s="7" t="s">
        <v>76</v>
      </c>
    </row>
    <row r="603" spans="1:15">
      <c r="A603" t="s">
        <v>4</v>
      </c>
      <c r="B603" s="4" t="s">
        <v>5</v>
      </c>
      <c r="C603" s="4" t="s">
        <v>10</v>
      </c>
    </row>
    <row r="604" spans="1:15">
      <c r="A604" t="n">
        <v>6184</v>
      </c>
      <c r="B604" s="42" t="n">
        <v>16</v>
      </c>
      <c r="C604" s="7" t="n">
        <v>0</v>
      </c>
    </row>
    <row r="605" spans="1:15">
      <c r="A605" t="s">
        <v>4</v>
      </c>
      <c r="B605" s="4" t="s">
        <v>5</v>
      </c>
      <c r="C605" s="4" t="s">
        <v>13</v>
      </c>
      <c r="D605" s="4" t="s">
        <v>6</v>
      </c>
    </row>
    <row r="606" spans="1:15">
      <c r="A606" t="n">
        <v>6187</v>
      </c>
      <c r="B606" s="8" t="n">
        <v>2</v>
      </c>
      <c r="C606" s="7" t="n">
        <v>10</v>
      </c>
      <c r="D606" s="7" t="s">
        <v>77</v>
      </c>
    </row>
    <row r="607" spans="1:15">
      <c r="A607" t="s">
        <v>4</v>
      </c>
      <c r="B607" s="4" t="s">
        <v>5</v>
      </c>
      <c r="C607" s="4" t="s">
        <v>10</v>
      </c>
    </row>
    <row r="608" spans="1:15">
      <c r="A608" t="n">
        <v>6205</v>
      </c>
      <c r="B608" s="42" t="n">
        <v>16</v>
      </c>
      <c r="C608" s="7" t="n">
        <v>0</v>
      </c>
    </row>
    <row r="609" spans="1:7">
      <c r="A609" t="s">
        <v>4</v>
      </c>
      <c r="B609" s="4" t="s">
        <v>5</v>
      </c>
      <c r="C609" s="4" t="s">
        <v>13</v>
      </c>
      <c r="D609" s="4" t="s">
        <v>6</v>
      </c>
    </row>
    <row r="610" spans="1:7">
      <c r="A610" t="n">
        <v>6208</v>
      </c>
      <c r="B610" s="8" t="n">
        <v>2</v>
      </c>
      <c r="C610" s="7" t="n">
        <v>10</v>
      </c>
      <c r="D610" s="7" t="s">
        <v>78</v>
      </c>
    </row>
    <row r="611" spans="1:7">
      <c r="A611" t="s">
        <v>4</v>
      </c>
      <c r="B611" s="4" t="s">
        <v>5</v>
      </c>
      <c r="C611" s="4" t="s">
        <v>10</v>
      </c>
    </row>
    <row r="612" spans="1:7">
      <c r="A612" t="n">
        <v>6227</v>
      </c>
      <c r="B612" s="42" t="n">
        <v>16</v>
      </c>
      <c r="C612" s="7" t="n">
        <v>0</v>
      </c>
    </row>
    <row r="613" spans="1:7">
      <c r="A613" t="s">
        <v>4</v>
      </c>
      <c r="B613" s="4" t="s">
        <v>5</v>
      </c>
      <c r="C613" s="4" t="s">
        <v>13</v>
      </c>
    </row>
    <row r="614" spans="1:7">
      <c r="A614" t="n">
        <v>6230</v>
      </c>
      <c r="B614" s="35" t="n">
        <v>23</v>
      </c>
      <c r="C614" s="7" t="n">
        <v>20</v>
      </c>
    </row>
    <row r="615" spans="1:7">
      <c r="A615" t="s">
        <v>4</v>
      </c>
      <c r="B615" s="4" t="s">
        <v>5</v>
      </c>
    </row>
    <row r="616" spans="1:7">
      <c r="A616" t="n">
        <v>6232</v>
      </c>
      <c r="B616" s="5" t="n">
        <v>1</v>
      </c>
    </row>
    <row r="617" spans="1:7" s="3" customFormat="1" customHeight="0">
      <c r="A617" s="3" t="s">
        <v>2</v>
      </c>
      <c r="B617" s="3" t="s">
        <v>94</v>
      </c>
    </row>
    <row r="618" spans="1:7">
      <c r="A618" t="s">
        <v>4</v>
      </c>
      <c r="B618" s="4" t="s">
        <v>5</v>
      </c>
      <c r="C618" s="4" t="s">
        <v>13</v>
      </c>
      <c r="D618" s="4" t="s">
        <v>10</v>
      </c>
    </row>
    <row r="619" spans="1:7">
      <c r="A619" t="n">
        <v>6236</v>
      </c>
      <c r="B619" s="30" t="n">
        <v>22</v>
      </c>
      <c r="C619" s="7" t="n">
        <v>20</v>
      </c>
      <c r="D619" s="7" t="n">
        <v>0</v>
      </c>
    </row>
    <row r="620" spans="1:7">
      <c r="A620" t="s">
        <v>4</v>
      </c>
      <c r="B620" s="4" t="s">
        <v>5</v>
      </c>
      <c r="C620" s="4" t="s">
        <v>13</v>
      </c>
      <c r="D620" s="4" t="s">
        <v>10</v>
      </c>
    </row>
    <row r="621" spans="1:7">
      <c r="A621" t="n">
        <v>6240</v>
      </c>
      <c r="B621" s="48" t="n">
        <v>45</v>
      </c>
      <c r="C621" s="7" t="n">
        <v>18</v>
      </c>
      <c r="D621" s="7" t="n">
        <v>64</v>
      </c>
    </row>
    <row r="622" spans="1:7">
      <c r="A622" t="s">
        <v>4</v>
      </c>
      <c r="B622" s="4" t="s">
        <v>5</v>
      </c>
      <c r="C622" s="4" t="s">
        <v>13</v>
      </c>
      <c r="D622" s="4" t="s">
        <v>10</v>
      </c>
      <c r="E622" s="4" t="s">
        <v>13</v>
      </c>
      <c r="F622" s="4" t="s">
        <v>22</v>
      </c>
    </row>
    <row r="623" spans="1:7">
      <c r="A623" t="n">
        <v>6244</v>
      </c>
      <c r="B623" s="10" t="n">
        <v>5</v>
      </c>
      <c r="C623" s="7" t="n">
        <v>30</v>
      </c>
      <c r="D623" s="7" t="n">
        <v>11048</v>
      </c>
      <c r="E623" s="7" t="n">
        <v>1</v>
      </c>
      <c r="F623" s="11" t="n">
        <f t="normal" ca="1">A631</f>
        <v>0</v>
      </c>
    </row>
    <row r="624" spans="1:7">
      <c r="A624" t="s">
        <v>4</v>
      </c>
      <c r="B624" s="4" t="s">
        <v>5</v>
      </c>
      <c r="C624" s="4" t="s">
        <v>6</v>
      </c>
      <c r="D624" s="4" t="s">
        <v>6</v>
      </c>
    </row>
    <row r="625" spans="1:6">
      <c r="A625" t="n">
        <v>6253</v>
      </c>
      <c r="B625" s="21" t="n">
        <v>70</v>
      </c>
      <c r="C625" s="7" t="s">
        <v>49</v>
      </c>
      <c r="D625" s="7" t="s">
        <v>92</v>
      </c>
    </row>
    <row r="626" spans="1:6">
      <c r="A626" t="s">
        <v>4</v>
      </c>
      <c r="B626" s="4" t="s">
        <v>5</v>
      </c>
      <c r="C626" s="4" t="s">
        <v>6</v>
      </c>
      <c r="D626" s="4" t="s">
        <v>6</v>
      </c>
    </row>
    <row r="627" spans="1:6">
      <c r="A627" t="n">
        <v>6267</v>
      </c>
      <c r="B627" s="21" t="n">
        <v>70</v>
      </c>
      <c r="C627" s="7" t="s">
        <v>51</v>
      </c>
      <c r="D627" s="7" t="s">
        <v>92</v>
      </c>
    </row>
    <row r="628" spans="1:6">
      <c r="A628" t="s">
        <v>4</v>
      </c>
      <c r="B628" s="4" t="s">
        <v>5</v>
      </c>
      <c r="C628" s="4" t="s">
        <v>22</v>
      </c>
    </row>
    <row r="629" spans="1:6">
      <c r="A629" t="n">
        <v>6281</v>
      </c>
      <c r="B629" s="20" t="n">
        <v>3</v>
      </c>
      <c r="C629" s="11" t="n">
        <f t="normal" ca="1">A635</f>
        <v>0</v>
      </c>
    </row>
    <row r="630" spans="1:6">
      <c r="A630" t="s">
        <v>4</v>
      </c>
      <c r="B630" s="4" t="s">
        <v>5</v>
      </c>
      <c r="C630" s="4" t="s">
        <v>6</v>
      </c>
      <c r="D630" s="4" t="s">
        <v>6</v>
      </c>
    </row>
    <row r="631" spans="1:6">
      <c r="A631" t="n">
        <v>6286</v>
      </c>
      <c r="B631" s="21" t="n">
        <v>70</v>
      </c>
      <c r="C631" s="7" t="s">
        <v>49</v>
      </c>
      <c r="D631" s="7" t="s">
        <v>93</v>
      </c>
    </row>
    <row r="632" spans="1:6">
      <c r="A632" t="s">
        <v>4</v>
      </c>
      <c r="B632" s="4" t="s">
        <v>5</v>
      </c>
      <c r="C632" s="4" t="s">
        <v>6</v>
      </c>
      <c r="D632" s="4" t="s">
        <v>6</v>
      </c>
    </row>
    <row r="633" spans="1:6">
      <c r="A633" t="n">
        <v>6299</v>
      </c>
      <c r="B633" s="21" t="n">
        <v>70</v>
      </c>
      <c r="C633" s="7" t="s">
        <v>51</v>
      </c>
      <c r="D633" s="7" t="s">
        <v>93</v>
      </c>
    </row>
    <row r="634" spans="1:6">
      <c r="A634" t="s">
        <v>4</v>
      </c>
      <c r="B634" s="4" t="s">
        <v>5</v>
      </c>
      <c r="C634" s="4" t="s">
        <v>10</v>
      </c>
    </row>
    <row r="635" spans="1:6">
      <c r="A635" t="n">
        <v>6312</v>
      </c>
      <c r="B635" s="42" t="n">
        <v>16</v>
      </c>
      <c r="C635" s="7" t="n">
        <v>1000</v>
      </c>
    </row>
    <row r="636" spans="1:6">
      <c r="A636" t="s">
        <v>4</v>
      </c>
      <c r="B636" s="4" t="s">
        <v>5</v>
      </c>
      <c r="C636" s="4" t="s">
        <v>13</v>
      </c>
      <c r="D636" s="4" t="s">
        <v>10</v>
      </c>
      <c r="E636" s="4" t="s">
        <v>28</v>
      </c>
    </row>
    <row r="637" spans="1:6">
      <c r="A637" t="n">
        <v>6315</v>
      </c>
      <c r="B637" s="38" t="n">
        <v>58</v>
      </c>
      <c r="C637" s="7" t="n">
        <v>101</v>
      </c>
      <c r="D637" s="7" t="n">
        <v>1000</v>
      </c>
      <c r="E637" s="7" t="n">
        <v>1</v>
      </c>
    </row>
    <row r="638" spans="1:6">
      <c r="A638" t="s">
        <v>4</v>
      </c>
      <c r="B638" s="4" t="s">
        <v>5</v>
      </c>
      <c r="C638" s="4" t="s">
        <v>13</v>
      </c>
      <c r="D638" s="4" t="s">
        <v>10</v>
      </c>
    </row>
    <row r="639" spans="1:6">
      <c r="A639" t="n">
        <v>6323</v>
      </c>
      <c r="B639" s="38" t="n">
        <v>58</v>
      </c>
      <c r="C639" s="7" t="n">
        <v>254</v>
      </c>
      <c r="D639" s="7" t="n">
        <v>0</v>
      </c>
    </row>
    <row r="640" spans="1:6">
      <c r="A640" t="s">
        <v>4</v>
      </c>
      <c r="B640" s="4" t="s">
        <v>5</v>
      </c>
      <c r="C640" s="4" t="s">
        <v>13</v>
      </c>
    </row>
    <row r="641" spans="1:5">
      <c r="A641" t="n">
        <v>6327</v>
      </c>
      <c r="B641" s="37" t="n">
        <v>64</v>
      </c>
      <c r="C641" s="7" t="n">
        <v>7</v>
      </c>
    </row>
    <row r="642" spans="1:5">
      <c r="A642" t="s">
        <v>4</v>
      </c>
      <c r="B642" s="4" t="s">
        <v>5</v>
      </c>
      <c r="C642" s="4" t="s">
        <v>13</v>
      </c>
      <c r="D642" s="4" t="s">
        <v>13</v>
      </c>
      <c r="E642" s="4" t="s">
        <v>28</v>
      </c>
      <c r="F642" s="4" t="s">
        <v>28</v>
      </c>
      <c r="G642" s="4" t="s">
        <v>28</v>
      </c>
      <c r="H642" s="4" t="s">
        <v>10</v>
      </c>
    </row>
    <row r="643" spans="1:5">
      <c r="A643" t="n">
        <v>6329</v>
      </c>
      <c r="B643" s="48" t="n">
        <v>45</v>
      </c>
      <c r="C643" s="7" t="n">
        <v>2</v>
      </c>
      <c r="D643" s="7" t="n">
        <v>3</v>
      </c>
      <c r="E643" s="7" t="n">
        <v>-10.6499996185303</v>
      </c>
      <c r="F643" s="7" t="n">
        <v>1.35000002384186</v>
      </c>
      <c r="G643" s="7" t="n">
        <v>-103.269996643066</v>
      </c>
      <c r="H643" s="7" t="n">
        <v>0</v>
      </c>
    </row>
    <row r="644" spans="1:5">
      <c r="A644" t="s">
        <v>4</v>
      </c>
      <c r="B644" s="4" t="s">
        <v>5</v>
      </c>
      <c r="C644" s="4" t="s">
        <v>13</v>
      </c>
      <c r="D644" s="4" t="s">
        <v>13</v>
      </c>
      <c r="E644" s="4" t="s">
        <v>28</v>
      </c>
      <c r="F644" s="4" t="s">
        <v>28</v>
      </c>
      <c r="G644" s="4" t="s">
        <v>28</v>
      </c>
      <c r="H644" s="4" t="s">
        <v>10</v>
      </c>
      <c r="I644" s="4" t="s">
        <v>13</v>
      </c>
    </row>
    <row r="645" spans="1:5">
      <c r="A645" t="n">
        <v>6346</v>
      </c>
      <c r="B645" s="48" t="n">
        <v>45</v>
      </c>
      <c r="C645" s="7" t="n">
        <v>4</v>
      </c>
      <c r="D645" s="7" t="n">
        <v>3</v>
      </c>
      <c r="E645" s="7" t="n">
        <v>10.0500001907349</v>
      </c>
      <c r="F645" s="7" t="n">
        <v>275.730010986328</v>
      </c>
      <c r="G645" s="7" t="n">
        <v>0</v>
      </c>
      <c r="H645" s="7" t="n">
        <v>0</v>
      </c>
      <c r="I645" s="7" t="n">
        <v>1</v>
      </c>
    </row>
    <row r="646" spans="1:5">
      <c r="A646" t="s">
        <v>4</v>
      </c>
      <c r="B646" s="4" t="s">
        <v>5</v>
      </c>
      <c r="C646" s="4" t="s">
        <v>13</v>
      </c>
      <c r="D646" s="4" t="s">
        <v>13</v>
      </c>
      <c r="E646" s="4" t="s">
        <v>28</v>
      </c>
      <c r="F646" s="4" t="s">
        <v>10</v>
      </c>
    </row>
    <row r="647" spans="1:5">
      <c r="A647" t="n">
        <v>6364</v>
      </c>
      <c r="B647" s="48" t="n">
        <v>45</v>
      </c>
      <c r="C647" s="7" t="n">
        <v>5</v>
      </c>
      <c r="D647" s="7" t="n">
        <v>3</v>
      </c>
      <c r="E647" s="7" t="n">
        <v>5.80000019073486</v>
      </c>
      <c r="F647" s="7" t="n">
        <v>0</v>
      </c>
    </row>
    <row r="648" spans="1:5">
      <c r="A648" t="s">
        <v>4</v>
      </c>
      <c r="B648" s="4" t="s">
        <v>5</v>
      </c>
      <c r="C648" s="4" t="s">
        <v>13</v>
      </c>
      <c r="D648" s="4" t="s">
        <v>13</v>
      </c>
      <c r="E648" s="4" t="s">
        <v>28</v>
      </c>
      <c r="F648" s="4" t="s">
        <v>10</v>
      </c>
    </row>
    <row r="649" spans="1:5">
      <c r="A649" t="n">
        <v>6373</v>
      </c>
      <c r="B649" s="48" t="n">
        <v>45</v>
      </c>
      <c r="C649" s="7" t="n">
        <v>11</v>
      </c>
      <c r="D649" s="7" t="n">
        <v>3</v>
      </c>
      <c r="E649" s="7" t="n">
        <v>38</v>
      </c>
      <c r="F649" s="7" t="n">
        <v>0</v>
      </c>
    </row>
    <row r="650" spans="1:5">
      <c r="A650" t="s">
        <v>4</v>
      </c>
      <c r="B650" s="4" t="s">
        <v>5</v>
      </c>
      <c r="C650" s="4" t="s">
        <v>13</v>
      </c>
      <c r="D650" s="4" t="s">
        <v>10</v>
      </c>
      <c r="E650" s="4" t="s">
        <v>13</v>
      </c>
      <c r="F650" s="4" t="s">
        <v>22</v>
      </c>
    </row>
    <row r="651" spans="1:5">
      <c r="A651" t="n">
        <v>6382</v>
      </c>
      <c r="B651" s="10" t="n">
        <v>5</v>
      </c>
      <c r="C651" s="7" t="n">
        <v>30</v>
      </c>
      <c r="D651" s="7" t="n">
        <v>11048</v>
      </c>
      <c r="E651" s="7" t="n">
        <v>1</v>
      </c>
      <c r="F651" s="11" t="n">
        <f t="normal" ca="1">A669</f>
        <v>0</v>
      </c>
    </row>
    <row r="652" spans="1:5">
      <c r="A652" t="s">
        <v>4</v>
      </c>
      <c r="B652" s="4" t="s">
        <v>5</v>
      </c>
      <c r="C652" s="4" t="s">
        <v>10</v>
      </c>
    </row>
    <row r="653" spans="1:5">
      <c r="A653" t="n">
        <v>6391</v>
      </c>
      <c r="B653" s="29" t="n">
        <v>13</v>
      </c>
      <c r="C653" s="7" t="n">
        <v>11048</v>
      </c>
    </row>
    <row r="654" spans="1:5">
      <c r="A654" t="s">
        <v>4</v>
      </c>
      <c r="B654" s="4" t="s">
        <v>5</v>
      </c>
      <c r="C654" s="4" t="s">
        <v>6</v>
      </c>
      <c r="D654" s="4" t="s">
        <v>6</v>
      </c>
    </row>
    <row r="655" spans="1:5">
      <c r="A655" t="n">
        <v>6394</v>
      </c>
      <c r="B655" s="21" t="n">
        <v>70</v>
      </c>
      <c r="C655" s="7" t="s">
        <v>52</v>
      </c>
      <c r="D655" s="7" t="s">
        <v>56</v>
      </c>
    </row>
    <row r="656" spans="1:5">
      <c r="A656" t="s">
        <v>4</v>
      </c>
      <c r="B656" s="4" t="s">
        <v>5</v>
      </c>
      <c r="C656" s="4" t="s">
        <v>13</v>
      </c>
      <c r="D656" s="4" t="s">
        <v>10</v>
      </c>
      <c r="E656" s="4" t="s">
        <v>28</v>
      </c>
      <c r="F656" s="4" t="s">
        <v>10</v>
      </c>
      <c r="G656" s="4" t="s">
        <v>9</v>
      </c>
      <c r="H656" s="4" t="s">
        <v>9</v>
      </c>
      <c r="I656" s="4" t="s">
        <v>10</v>
      </c>
      <c r="J656" s="4" t="s">
        <v>10</v>
      </c>
      <c r="K656" s="4" t="s">
        <v>9</v>
      </c>
      <c r="L656" s="4" t="s">
        <v>9</v>
      </c>
      <c r="M656" s="4" t="s">
        <v>9</v>
      </c>
      <c r="N656" s="4" t="s">
        <v>9</v>
      </c>
      <c r="O656" s="4" t="s">
        <v>6</v>
      </c>
    </row>
    <row r="657" spans="1:15">
      <c r="A657" t="n">
        <v>6408</v>
      </c>
      <c r="B657" s="16" t="n">
        <v>50</v>
      </c>
      <c r="C657" s="7" t="n">
        <v>0</v>
      </c>
      <c r="D657" s="7" t="n">
        <v>5020</v>
      </c>
      <c r="E657" s="7" t="n">
        <v>1</v>
      </c>
      <c r="F657" s="7" t="n">
        <v>1500</v>
      </c>
      <c r="G657" s="7" t="n">
        <v>0</v>
      </c>
      <c r="H657" s="7" t="n">
        <v>0</v>
      </c>
      <c r="I657" s="7" t="n">
        <v>0</v>
      </c>
      <c r="J657" s="7" t="n">
        <v>65533</v>
      </c>
      <c r="K657" s="7" t="n">
        <v>0</v>
      </c>
      <c r="L657" s="7" t="n">
        <v>0</v>
      </c>
      <c r="M657" s="7" t="n">
        <v>0</v>
      </c>
      <c r="N657" s="7" t="n">
        <v>0</v>
      </c>
      <c r="O657" s="7" t="s">
        <v>12</v>
      </c>
    </row>
    <row r="658" spans="1:15">
      <c r="A658" t="s">
        <v>4</v>
      </c>
      <c r="B658" s="4" t="s">
        <v>5</v>
      </c>
      <c r="C658" s="4" t="s">
        <v>10</v>
      </c>
    </row>
    <row r="659" spans="1:15">
      <c r="A659" t="n">
        <v>6447</v>
      </c>
      <c r="B659" s="42" t="n">
        <v>16</v>
      </c>
      <c r="C659" s="7" t="n">
        <v>6000</v>
      </c>
    </row>
    <row r="660" spans="1:15">
      <c r="A660" t="s">
        <v>4</v>
      </c>
      <c r="B660" s="4" t="s">
        <v>5</v>
      </c>
      <c r="C660" s="4" t="s">
        <v>13</v>
      </c>
      <c r="D660" s="4" t="s">
        <v>10</v>
      </c>
      <c r="E660" s="4" t="s">
        <v>10</v>
      </c>
    </row>
    <row r="661" spans="1:15">
      <c r="A661" t="n">
        <v>6450</v>
      </c>
      <c r="B661" s="16" t="n">
        <v>50</v>
      </c>
      <c r="C661" s="7" t="n">
        <v>1</v>
      </c>
      <c r="D661" s="7" t="n">
        <v>5020</v>
      </c>
      <c r="E661" s="7" t="n">
        <v>800</v>
      </c>
    </row>
    <row r="662" spans="1:15">
      <c r="A662" t="s">
        <v>4</v>
      </c>
      <c r="B662" s="4" t="s">
        <v>5</v>
      </c>
      <c r="C662" s="4" t="s">
        <v>13</v>
      </c>
      <c r="D662" s="4" t="s">
        <v>10</v>
      </c>
      <c r="E662" s="4" t="s">
        <v>6</v>
      </c>
      <c r="F662" s="4" t="s">
        <v>6</v>
      </c>
      <c r="G662" s="4" t="s">
        <v>13</v>
      </c>
    </row>
    <row r="663" spans="1:15">
      <c r="A663" t="n">
        <v>6456</v>
      </c>
      <c r="B663" s="22" t="n">
        <v>32</v>
      </c>
      <c r="C663" s="7" t="n">
        <v>0</v>
      </c>
      <c r="D663" s="7" t="n">
        <v>65533</v>
      </c>
      <c r="E663" s="7" t="s">
        <v>54</v>
      </c>
      <c r="F663" s="7" t="s">
        <v>55</v>
      </c>
      <c r="G663" s="7" t="n">
        <v>1</v>
      </c>
    </row>
    <row r="664" spans="1:15">
      <c r="A664" t="s">
        <v>4</v>
      </c>
      <c r="B664" s="4" t="s">
        <v>5</v>
      </c>
      <c r="C664" s="4" t="s">
        <v>13</v>
      </c>
      <c r="D664" s="4" t="s">
        <v>10</v>
      </c>
      <c r="E664" s="4" t="s">
        <v>6</v>
      </c>
      <c r="F664" s="4" t="s">
        <v>6</v>
      </c>
      <c r="G664" s="4" t="s">
        <v>13</v>
      </c>
    </row>
    <row r="665" spans="1:15">
      <c r="A665" t="n">
        <v>6472</v>
      </c>
      <c r="B665" s="22" t="n">
        <v>32</v>
      </c>
      <c r="C665" s="7" t="n">
        <v>0</v>
      </c>
      <c r="D665" s="7" t="n">
        <v>65533</v>
      </c>
      <c r="E665" s="7" t="s">
        <v>54</v>
      </c>
      <c r="F665" s="7" t="s">
        <v>56</v>
      </c>
      <c r="G665" s="7" t="n">
        <v>0</v>
      </c>
    </row>
    <row r="666" spans="1:15">
      <c r="A666" t="s">
        <v>4</v>
      </c>
      <c r="B666" s="4" t="s">
        <v>5</v>
      </c>
      <c r="C666" s="4" t="s">
        <v>22</v>
      </c>
    </row>
    <row r="667" spans="1:15">
      <c r="A667" t="n">
        <v>6490</v>
      </c>
      <c r="B667" s="20" t="n">
        <v>3</v>
      </c>
      <c r="C667" s="11" t="n">
        <f t="normal" ca="1">A683</f>
        <v>0</v>
      </c>
    </row>
    <row r="668" spans="1:15">
      <c r="A668" t="s">
        <v>4</v>
      </c>
      <c r="B668" s="4" t="s">
        <v>5</v>
      </c>
      <c r="C668" s="4" t="s">
        <v>10</v>
      </c>
    </row>
    <row r="669" spans="1:15">
      <c r="A669" t="n">
        <v>6495</v>
      </c>
      <c r="B669" s="26" t="n">
        <v>12</v>
      </c>
      <c r="C669" s="7" t="n">
        <v>11048</v>
      </c>
    </row>
    <row r="670" spans="1:15">
      <c r="A670" t="s">
        <v>4</v>
      </c>
      <c r="B670" s="4" t="s">
        <v>5</v>
      </c>
      <c r="C670" s="4" t="s">
        <v>6</v>
      </c>
      <c r="D670" s="4" t="s">
        <v>6</v>
      </c>
    </row>
    <row r="671" spans="1:15">
      <c r="A671" t="n">
        <v>6498</v>
      </c>
      <c r="B671" s="21" t="n">
        <v>70</v>
      </c>
      <c r="C671" s="7" t="s">
        <v>52</v>
      </c>
      <c r="D671" s="7" t="s">
        <v>55</v>
      </c>
    </row>
    <row r="672" spans="1:15">
      <c r="A672" t="s">
        <v>4</v>
      </c>
      <c r="B672" s="4" t="s">
        <v>5</v>
      </c>
      <c r="C672" s="4" t="s">
        <v>13</v>
      </c>
      <c r="D672" s="4" t="s">
        <v>10</v>
      </c>
      <c r="E672" s="4" t="s">
        <v>28</v>
      </c>
      <c r="F672" s="4" t="s">
        <v>10</v>
      </c>
      <c r="G672" s="4" t="s">
        <v>9</v>
      </c>
      <c r="H672" s="4" t="s">
        <v>9</v>
      </c>
      <c r="I672" s="4" t="s">
        <v>10</v>
      </c>
      <c r="J672" s="4" t="s">
        <v>10</v>
      </c>
      <c r="K672" s="4" t="s">
        <v>9</v>
      </c>
      <c r="L672" s="4" t="s">
        <v>9</v>
      </c>
      <c r="M672" s="4" t="s">
        <v>9</v>
      </c>
      <c r="N672" s="4" t="s">
        <v>9</v>
      </c>
      <c r="O672" s="4" t="s">
        <v>6</v>
      </c>
    </row>
    <row r="673" spans="1:15">
      <c r="A673" t="n">
        <v>6510</v>
      </c>
      <c r="B673" s="16" t="n">
        <v>50</v>
      </c>
      <c r="C673" s="7" t="n">
        <v>0</v>
      </c>
      <c r="D673" s="7" t="n">
        <v>5020</v>
      </c>
      <c r="E673" s="7" t="n">
        <v>1</v>
      </c>
      <c r="F673" s="7" t="n">
        <v>1500</v>
      </c>
      <c r="G673" s="7" t="n">
        <v>0</v>
      </c>
      <c r="H673" s="7" t="n">
        <v>0</v>
      </c>
      <c r="I673" s="7" t="n">
        <v>0</v>
      </c>
      <c r="J673" s="7" t="n">
        <v>65533</v>
      </c>
      <c r="K673" s="7" t="n">
        <v>0</v>
      </c>
      <c r="L673" s="7" t="n">
        <v>0</v>
      </c>
      <c r="M673" s="7" t="n">
        <v>0</v>
      </c>
      <c r="N673" s="7" t="n">
        <v>0</v>
      </c>
      <c r="O673" s="7" t="s">
        <v>12</v>
      </c>
    </row>
    <row r="674" spans="1:15">
      <c r="A674" t="s">
        <v>4</v>
      </c>
      <c r="B674" s="4" t="s">
        <v>5</v>
      </c>
      <c r="C674" s="4" t="s">
        <v>10</v>
      </c>
    </row>
    <row r="675" spans="1:15">
      <c r="A675" t="n">
        <v>6549</v>
      </c>
      <c r="B675" s="42" t="n">
        <v>16</v>
      </c>
      <c r="C675" s="7" t="n">
        <v>6000</v>
      </c>
    </row>
    <row r="676" spans="1:15">
      <c r="A676" t="s">
        <v>4</v>
      </c>
      <c r="B676" s="4" t="s">
        <v>5</v>
      </c>
      <c r="C676" s="4" t="s">
        <v>13</v>
      </c>
      <c r="D676" s="4" t="s">
        <v>10</v>
      </c>
      <c r="E676" s="4" t="s">
        <v>10</v>
      </c>
    </row>
    <row r="677" spans="1:15">
      <c r="A677" t="n">
        <v>6552</v>
      </c>
      <c r="B677" s="16" t="n">
        <v>50</v>
      </c>
      <c r="C677" s="7" t="n">
        <v>1</v>
      </c>
      <c r="D677" s="7" t="n">
        <v>5020</v>
      </c>
      <c r="E677" s="7" t="n">
        <v>800</v>
      </c>
    </row>
    <row r="678" spans="1:15">
      <c r="A678" t="s">
        <v>4</v>
      </c>
      <c r="B678" s="4" t="s">
        <v>5</v>
      </c>
      <c r="C678" s="4" t="s">
        <v>13</v>
      </c>
      <c r="D678" s="4" t="s">
        <v>10</v>
      </c>
      <c r="E678" s="4" t="s">
        <v>6</v>
      </c>
      <c r="F678" s="4" t="s">
        <v>6</v>
      </c>
      <c r="G678" s="4" t="s">
        <v>13</v>
      </c>
    </row>
    <row r="679" spans="1:15">
      <c r="A679" t="n">
        <v>6558</v>
      </c>
      <c r="B679" s="22" t="n">
        <v>32</v>
      </c>
      <c r="C679" s="7" t="n">
        <v>0</v>
      </c>
      <c r="D679" s="7" t="n">
        <v>65533</v>
      </c>
      <c r="E679" s="7" t="s">
        <v>54</v>
      </c>
      <c r="F679" s="7" t="s">
        <v>55</v>
      </c>
      <c r="G679" s="7" t="n">
        <v>0</v>
      </c>
    </row>
    <row r="680" spans="1:15">
      <c r="A680" t="s">
        <v>4</v>
      </c>
      <c r="B680" s="4" t="s">
        <v>5</v>
      </c>
      <c r="C680" s="4" t="s">
        <v>13</v>
      </c>
      <c r="D680" s="4" t="s">
        <v>10</v>
      </c>
      <c r="E680" s="4" t="s">
        <v>6</v>
      </c>
      <c r="F680" s="4" t="s">
        <v>6</v>
      </c>
      <c r="G680" s="4" t="s">
        <v>13</v>
      </c>
    </row>
    <row r="681" spans="1:15">
      <c r="A681" t="n">
        <v>6574</v>
      </c>
      <c r="B681" s="22" t="n">
        <v>32</v>
      </c>
      <c r="C681" s="7" t="n">
        <v>0</v>
      </c>
      <c r="D681" s="7" t="n">
        <v>65533</v>
      </c>
      <c r="E681" s="7" t="s">
        <v>54</v>
      </c>
      <c r="F681" s="7" t="s">
        <v>56</v>
      </c>
      <c r="G681" s="7" t="n">
        <v>1</v>
      </c>
    </row>
    <row r="682" spans="1:15">
      <c r="A682" t="s">
        <v>4</v>
      </c>
      <c r="B682" s="4" t="s">
        <v>5</v>
      </c>
      <c r="C682" s="4" t="s">
        <v>13</v>
      </c>
      <c r="D682" s="4" t="s">
        <v>10</v>
      </c>
      <c r="E682" s="4" t="s">
        <v>28</v>
      </c>
    </row>
    <row r="683" spans="1:15">
      <c r="A683" t="n">
        <v>6592</v>
      </c>
      <c r="B683" s="38" t="n">
        <v>58</v>
      </c>
      <c r="C683" s="7" t="n">
        <v>101</v>
      </c>
      <c r="D683" s="7" t="n">
        <v>500</v>
      </c>
      <c r="E683" s="7" t="n">
        <v>1</v>
      </c>
    </row>
    <row r="684" spans="1:15">
      <c r="A684" t="s">
        <v>4</v>
      </c>
      <c r="B684" s="4" t="s">
        <v>5</v>
      </c>
      <c r="C684" s="4" t="s">
        <v>13</v>
      </c>
      <c r="D684" s="4" t="s">
        <v>10</v>
      </c>
    </row>
    <row r="685" spans="1:15">
      <c r="A685" t="n">
        <v>6600</v>
      </c>
      <c r="B685" s="38" t="n">
        <v>58</v>
      </c>
      <c r="C685" s="7" t="n">
        <v>254</v>
      </c>
      <c r="D685" s="7" t="n">
        <v>0</v>
      </c>
    </row>
    <row r="686" spans="1:15">
      <c r="A686" t="s">
        <v>4</v>
      </c>
      <c r="B686" s="4" t="s">
        <v>5</v>
      </c>
      <c r="C686" s="4" t="s">
        <v>13</v>
      </c>
      <c r="D686" s="4" t="s">
        <v>13</v>
      </c>
      <c r="E686" s="4" t="s">
        <v>10</v>
      </c>
    </row>
    <row r="687" spans="1:15">
      <c r="A687" t="n">
        <v>6604</v>
      </c>
      <c r="B687" s="48" t="n">
        <v>45</v>
      </c>
      <c r="C687" s="7" t="n">
        <v>8</v>
      </c>
      <c r="D687" s="7" t="n">
        <v>0</v>
      </c>
      <c r="E687" s="7" t="n">
        <v>0</v>
      </c>
    </row>
    <row r="688" spans="1:15">
      <c r="A688" t="s">
        <v>4</v>
      </c>
      <c r="B688" s="4" t="s">
        <v>5</v>
      </c>
      <c r="C688" s="4" t="s">
        <v>13</v>
      </c>
      <c r="D688" s="4" t="s">
        <v>6</v>
      </c>
    </row>
    <row r="689" spans="1:15">
      <c r="A689" t="n">
        <v>6609</v>
      </c>
      <c r="B689" s="8" t="n">
        <v>2</v>
      </c>
      <c r="C689" s="7" t="n">
        <v>10</v>
      </c>
      <c r="D689" s="7" t="s">
        <v>76</v>
      </c>
    </row>
    <row r="690" spans="1:15">
      <c r="A690" t="s">
        <v>4</v>
      </c>
      <c r="B690" s="4" t="s">
        <v>5</v>
      </c>
      <c r="C690" s="4" t="s">
        <v>10</v>
      </c>
    </row>
    <row r="691" spans="1:15">
      <c r="A691" t="n">
        <v>6632</v>
      </c>
      <c r="B691" s="42" t="n">
        <v>16</v>
      </c>
      <c r="C691" s="7" t="n">
        <v>0</v>
      </c>
    </row>
    <row r="692" spans="1:15">
      <c r="A692" t="s">
        <v>4</v>
      </c>
      <c r="B692" s="4" t="s">
        <v>5</v>
      </c>
      <c r="C692" s="4" t="s">
        <v>13</v>
      </c>
      <c r="D692" s="4" t="s">
        <v>6</v>
      </c>
    </row>
    <row r="693" spans="1:15">
      <c r="A693" t="n">
        <v>6635</v>
      </c>
      <c r="B693" s="8" t="n">
        <v>2</v>
      </c>
      <c r="C693" s="7" t="n">
        <v>10</v>
      </c>
      <c r="D693" s="7" t="s">
        <v>77</v>
      </c>
    </row>
    <row r="694" spans="1:15">
      <c r="A694" t="s">
        <v>4</v>
      </c>
      <c r="B694" s="4" t="s">
        <v>5</v>
      </c>
      <c r="C694" s="4" t="s">
        <v>10</v>
      </c>
    </row>
    <row r="695" spans="1:15">
      <c r="A695" t="n">
        <v>6653</v>
      </c>
      <c r="B695" s="42" t="n">
        <v>16</v>
      </c>
      <c r="C695" s="7" t="n">
        <v>0</v>
      </c>
    </row>
    <row r="696" spans="1:15">
      <c r="A696" t="s">
        <v>4</v>
      </c>
      <c r="B696" s="4" t="s">
        <v>5</v>
      </c>
      <c r="C696" s="4" t="s">
        <v>13</v>
      </c>
      <c r="D696" s="4" t="s">
        <v>6</v>
      </c>
    </row>
    <row r="697" spans="1:15">
      <c r="A697" t="n">
        <v>6656</v>
      </c>
      <c r="B697" s="8" t="n">
        <v>2</v>
      </c>
      <c r="C697" s="7" t="n">
        <v>10</v>
      </c>
      <c r="D697" s="7" t="s">
        <v>78</v>
      </c>
    </row>
    <row r="698" spans="1:15">
      <c r="A698" t="s">
        <v>4</v>
      </c>
      <c r="B698" s="4" t="s">
        <v>5</v>
      </c>
      <c r="C698" s="4" t="s">
        <v>10</v>
      </c>
    </row>
    <row r="699" spans="1:15">
      <c r="A699" t="n">
        <v>6675</v>
      </c>
      <c r="B699" s="42" t="n">
        <v>16</v>
      </c>
      <c r="C699" s="7" t="n">
        <v>0</v>
      </c>
    </row>
    <row r="700" spans="1:15">
      <c r="A700" t="s">
        <v>4</v>
      </c>
      <c r="B700" s="4" t="s">
        <v>5</v>
      </c>
      <c r="C700" s="4" t="s">
        <v>13</v>
      </c>
    </row>
    <row r="701" spans="1:15">
      <c r="A701" t="n">
        <v>6678</v>
      </c>
      <c r="B701" s="35" t="n">
        <v>23</v>
      </c>
      <c r="C701" s="7" t="n">
        <v>20</v>
      </c>
    </row>
    <row r="702" spans="1:15">
      <c r="A702" t="s">
        <v>4</v>
      </c>
      <c r="B702" s="4" t="s">
        <v>5</v>
      </c>
    </row>
    <row r="703" spans="1:15">
      <c r="A703" t="n">
        <v>6680</v>
      </c>
      <c r="B703" s="5" t="n">
        <v>1</v>
      </c>
    </row>
    <row r="704" spans="1:15" s="3" customFormat="1" customHeight="0">
      <c r="A704" s="3" t="s">
        <v>2</v>
      </c>
      <c r="B704" s="3" t="s">
        <v>95</v>
      </c>
    </row>
    <row r="705" spans="1:4">
      <c r="A705" t="s">
        <v>4</v>
      </c>
      <c r="B705" s="4" t="s">
        <v>5</v>
      </c>
      <c r="C705" s="4" t="s">
        <v>13</v>
      </c>
      <c r="D705" s="4" t="s">
        <v>10</v>
      </c>
    </row>
    <row r="706" spans="1:4">
      <c r="A706" t="n">
        <v>6684</v>
      </c>
      <c r="B706" s="30" t="n">
        <v>22</v>
      </c>
      <c r="C706" s="7" t="n">
        <v>20</v>
      </c>
      <c r="D706" s="7" t="n">
        <v>0</v>
      </c>
    </row>
    <row r="707" spans="1:4">
      <c r="A707" t="s">
        <v>4</v>
      </c>
      <c r="B707" s="4" t="s">
        <v>5</v>
      </c>
      <c r="C707" s="4" t="s">
        <v>13</v>
      </c>
      <c r="D707" s="4" t="s">
        <v>13</v>
      </c>
      <c r="E707" s="4" t="s">
        <v>9</v>
      </c>
      <c r="F707" s="4" t="s">
        <v>13</v>
      </c>
      <c r="G707" s="4" t="s">
        <v>13</v>
      </c>
    </row>
    <row r="708" spans="1:4">
      <c r="A708" t="n">
        <v>6688</v>
      </c>
      <c r="B708" s="39" t="n">
        <v>18</v>
      </c>
      <c r="C708" s="7" t="n">
        <v>1</v>
      </c>
      <c r="D708" s="7" t="n">
        <v>0</v>
      </c>
      <c r="E708" s="7" t="n">
        <v>1</v>
      </c>
      <c r="F708" s="7" t="n">
        <v>19</v>
      </c>
      <c r="G708" s="7" t="n">
        <v>1</v>
      </c>
    </row>
    <row r="709" spans="1:4">
      <c r="A709" t="s">
        <v>4</v>
      </c>
      <c r="B709" s="4" t="s">
        <v>5</v>
      </c>
      <c r="C709" s="4" t="s">
        <v>13</v>
      </c>
      <c r="D709" s="4" t="s">
        <v>13</v>
      </c>
      <c r="E709" s="4" t="s">
        <v>9</v>
      </c>
      <c r="F709" s="4" t="s">
        <v>13</v>
      </c>
      <c r="G709" s="4" t="s">
        <v>13</v>
      </c>
    </row>
    <row r="710" spans="1:4">
      <c r="A710" t="n">
        <v>6697</v>
      </c>
      <c r="B710" s="39" t="n">
        <v>18</v>
      </c>
      <c r="C710" s="7" t="n">
        <v>2</v>
      </c>
      <c r="D710" s="7" t="n">
        <v>0</v>
      </c>
      <c r="E710" s="7" t="n">
        <v>1</v>
      </c>
      <c r="F710" s="7" t="n">
        <v>19</v>
      </c>
      <c r="G710" s="7" t="n">
        <v>1</v>
      </c>
    </row>
    <row r="711" spans="1:4">
      <c r="A711" t="s">
        <v>4</v>
      </c>
      <c r="B711" s="4" t="s">
        <v>5</v>
      </c>
      <c r="C711" s="4" t="s">
        <v>13</v>
      </c>
      <c r="D711" s="4" t="s">
        <v>6</v>
      </c>
    </row>
    <row r="712" spans="1:4">
      <c r="A712" t="n">
        <v>6706</v>
      </c>
      <c r="B712" s="8" t="n">
        <v>2</v>
      </c>
      <c r="C712" s="7" t="n">
        <v>10</v>
      </c>
      <c r="D712" s="7" t="s">
        <v>96</v>
      </c>
    </row>
    <row r="713" spans="1:4">
      <c r="A713" t="s">
        <v>4</v>
      </c>
      <c r="B713" s="4" t="s">
        <v>5</v>
      </c>
      <c r="C713" s="4" t="s">
        <v>13</v>
      </c>
      <c r="D713" s="4" t="s">
        <v>6</v>
      </c>
    </row>
    <row r="714" spans="1:4">
      <c r="A714" t="n">
        <v>6722</v>
      </c>
      <c r="B714" s="8" t="n">
        <v>2</v>
      </c>
      <c r="C714" s="7" t="n">
        <v>10</v>
      </c>
      <c r="D714" s="7" t="s">
        <v>76</v>
      </c>
    </row>
    <row r="715" spans="1:4">
      <c r="A715" t="s">
        <v>4</v>
      </c>
      <c r="B715" s="4" t="s">
        <v>5</v>
      </c>
      <c r="C715" s="4" t="s">
        <v>10</v>
      </c>
    </row>
    <row r="716" spans="1:4">
      <c r="A716" t="n">
        <v>6745</v>
      </c>
      <c r="B716" s="42" t="n">
        <v>16</v>
      </c>
      <c r="C716" s="7" t="n">
        <v>0</v>
      </c>
    </row>
    <row r="717" spans="1:4">
      <c r="A717" t="s">
        <v>4</v>
      </c>
      <c r="B717" s="4" t="s">
        <v>5</v>
      </c>
      <c r="C717" s="4" t="s">
        <v>13</v>
      </c>
      <c r="D717" s="4" t="s">
        <v>6</v>
      </c>
    </row>
    <row r="718" spans="1:4">
      <c r="A718" t="n">
        <v>6748</v>
      </c>
      <c r="B718" s="8" t="n">
        <v>2</v>
      </c>
      <c r="C718" s="7" t="n">
        <v>10</v>
      </c>
      <c r="D718" s="7" t="s">
        <v>77</v>
      </c>
    </row>
    <row r="719" spans="1:4">
      <c r="A719" t="s">
        <v>4</v>
      </c>
      <c r="B719" s="4" t="s">
        <v>5</v>
      </c>
      <c r="C719" s="4" t="s">
        <v>10</v>
      </c>
    </row>
    <row r="720" spans="1:4">
      <c r="A720" t="n">
        <v>6766</v>
      </c>
      <c r="B720" s="42" t="n">
        <v>16</v>
      </c>
      <c r="C720" s="7" t="n">
        <v>0</v>
      </c>
    </row>
    <row r="721" spans="1:7">
      <c r="A721" t="s">
        <v>4</v>
      </c>
      <c r="B721" s="4" t="s">
        <v>5</v>
      </c>
      <c r="C721" s="4" t="s">
        <v>13</v>
      </c>
      <c r="D721" s="4" t="s">
        <v>6</v>
      </c>
    </row>
    <row r="722" spans="1:7">
      <c r="A722" t="n">
        <v>6769</v>
      </c>
      <c r="B722" s="8" t="n">
        <v>2</v>
      </c>
      <c r="C722" s="7" t="n">
        <v>10</v>
      </c>
      <c r="D722" s="7" t="s">
        <v>78</v>
      </c>
    </row>
    <row r="723" spans="1:7">
      <c r="A723" t="s">
        <v>4</v>
      </c>
      <c r="B723" s="4" t="s">
        <v>5</v>
      </c>
      <c r="C723" s="4" t="s">
        <v>10</v>
      </c>
    </row>
    <row r="724" spans="1:7">
      <c r="A724" t="n">
        <v>6788</v>
      </c>
      <c r="B724" s="42" t="n">
        <v>16</v>
      </c>
      <c r="C724" s="7" t="n">
        <v>0</v>
      </c>
    </row>
    <row r="725" spans="1:7">
      <c r="A725" t="s">
        <v>4</v>
      </c>
      <c r="B725" s="4" t="s">
        <v>5</v>
      </c>
      <c r="C725" s="4" t="s">
        <v>13</v>
      </c>
    </row>
    <row r="726" spans="1:7">
      <c r="A726" t="n">
        <v>6791</v>
      </c>
      <c r="B726" s="35" t="n">
        <v>23</v>
      </c>
      <c r="C726" s="7" t="n">
        <v>20</v>
      </c>
    </row>
    <row r="727" spans="1:7">
      <c r="A727" t="s">
        <v>4</v>
      </c>
      <c r="B727" s="4" t="s">
        <v>5</v>
      </c>
    </row>
    <row r="728" spans="1:7">
      <c r="A728" t="n">
        <v>6793</v>
      </c>
      <c r="B728" s="5" t="n">
        <v>1</v>
      </c>
    </row>
    <row r="729" spans="1:7" s="3" customFormat="1" customHeight="0">
      <c r="A729" s="3" t="s">
        <v>2</v>
      </c>
      <c r="B729" s="3" t="s">
        <v>97</v>
      </c>
    </row>
    <row r="730" spans="1:7">
      <c r="A730" t="s">
        <v>4</v>
      </c>
      <c r="B730" s="4" t="s">
        <v>5</v>
      </c>
      <c r="C730" s="4" t="s">
        <v>13</v>
      </c>
      <c r="D730" s="4" t="s">
        <v>13</v>
      </c>
      <c r="E730" s="4" t="s">
        <v>13</v>
      </c>
      <c r="F730" s="4" t="s">
        <v>13</v>
      </c>
    </row>
    <row r="731" spans="1:7">
      <c r="A731" t="n">
        <v>6796</v>
      </c>
      <c r="B731" s="13" t="n">
        <v>14</v>
      </c>
      <c r="C731" s="7" t="n">
        <v>2</v>
      </c>
      <c r="D731" s="7" t="n">
        <v>0</v>
      </c>
      <c r="E731" s="7" t="n">
        <v>0</v>
      </c>
      <c r="F731" s="7" t="n">
        <v>0</v>
      </c>
    </row>
    <row r="732" spans="1:7">
      <c r="A732" t="s">
        <v>4</v>
      </c>
      <c r="B732" s="4" t="s">
        <v>5</v>
      </c>
      <c r="C732" s="4" t="s">
        <v>13</v>
      </c>
      <c r="D732" s="4" t="s">
        <v>10</v>
      </c>
      <c r="E732" s="4" t="s">
        <v>28</v>
      </c>
    </row>
    <row r="733" spans="1:7">
      <c r="A733" t="n">
        <v>6801</v>
      </c>
      <c r="B733" s="38" t="n">
        <v>58</v>
      </c>
      <c r="C733" s="7" t="n">
        <v>0</v>
      </c>
      <c r="D733" s="7" t="n">
        <v>300</v>
      </c>
      <c r="E733" s="7" t="n">
        <v>1</v>
      </c>
    </row>
    <row r="734" spans="1:7">
      <c r="A734" t="s">
        <v>4</v>
      </c>
      <c r="B734" s="4" t="s">
        <v>5</v>
      </c>
      <c r="C734" s="4" t="s">
        <v>13</v>
      </c>
      <c r="D734" s="4" t="s">
        <v>10</v>
      </c>
    </row>
    <row r="735" spans="1:7">
      <c r="A735" t="n">
        <v>6809</v>
      </c>
      <c r="B735" s="38" t="n">
        <v>58</v>
      </c>
      <c r="C735" s="7" t="n">
        <v>255</v>
      </c>
      <c r="D735" s="7" t="n">
        <v>0</v>
      </c>
    </row>
    <row r="736" spans="1:7">
      <c r="A736" t="s">
        <v>4</v>
      </c>
      <c r="B736" s="4" t="s">
        <v>5</v>
      </c>
      <c r="C736" s="4" t="s">
        <v>13</v>
      </c>
      <c r="D736" s="4" t="s">
        <v>10</v>
      </c>
    </row>
    <row r="737" spans="1:6">
      <c r="A737" t="n">
        <v>6813</v>
      </c>
      <c r="B737" s="30" t="n">
        <v>22</v>
      </c>
      <c r="C737" s="7" t="n">
        <v>0</v>
      </c>
      <c r="D737" s="7" t="n">
        <v>0</v>
      </c>
    </row>
    <row r="738" spans="1:6">
      <c r="A738" t="s">
        <v>4</v>
      </c>
      <c r="B738" s="4" t="s">
        <v>5</v>
      </c>
      <c r="C738" s="4" t="s">
        <v>10</v>
      </c>
    </row>
    <row r="739" spans="1:6">
      <c r="A739" t="n">
        <v>6817</v>
      </c>
      <c r="B739" s="26" t="n">
        <v>12</v>
      </c>
      <c r="C739" s="7" t="n">
        <v>11014</v>
      </c>
    </row>
    <row r="740" spans="1:6">
      <c r="A740" t="s">
        <v>4</v>
      </c>
      <c r="B740" s="4" t="s">
        <v>5</v>
      </c>
      <c r="C740" s="4" t="s">
        <v>10</v>
      </c>
    </row>
    <row r="741" spans="1:6">
      <c r="A741" t="n">
        <v>6820</v>
      </c>
      <c r="B741" s="26" t="n">
        <v>12</v>
      </c>
      <c r="C741" s="7" t="n">
        <v>11015</v>
      </c>
    </row>
    <row r="742" spans="1:6">
      <c r="A742" t="s">
        <v>4</v>
      </c>
      <c r="B742" s="4" t="s">
        <v>5</v>
      </c>
      <c r="C742" s="4" t="s">
        <v>13</v>
      </c>
      <c r="D742" s="4" t="s">
        <v>10</v>
      </c>
      <c r="E742" s="4" t="s">
        <v>13</v>
      </c>
      <c r="F742" s="4" t="s">
        <v>6</v>
      </c>
    </row>
    <row r="743" spans="1:6">
      <c r="A743" t="n">
        <v>6823</v>
      </c>
      <c r="B743" s="14" t="n">
        <v>39</v>
      </c>
      <c r="C743" s="7" t="n">
        <v>10</v>
      </c>
      <c r="D743" s="7" t="n">
        <v>65533</v>
      </c>
      <c r="E743" s="7" t="n">
        <v>201</v>
      </c>
      <c r="F743" s="7" t="s">
        <v>98</v>
      </c>
    </row>
    <row r="744" spans="1:6">
      <c r="A744" t="s">
        <v>4</v>
      </c>
      <c r="B744" s="4" t="s">
        <v>5</v>
      </c>
      <c r="C744" s="4" t="s">
        <v>13</v>
      </c>
      <c r="D744" s="4" t="s">
        <v>10</v>
      </c>
      <c r="E744" s="4" t="s">
        <v>13</v>
      </c>
      <c r="F744" s="4" t="s">
        <v>6</v>
      </c>
    </row>
    <row r="745" spans="1:6">
      <c r="A745" t="n">
        <v>6847</v>
      </c>
      <c r="B745" s="14" t="n">
        <v>39</v>
      </c>
      <c r="C745" s="7" t="n">
        <v>10</v>
      </c>
      <c r="D745" s="7" t="n">
        <v>65533</v>
      </c>
      <c r="E745" s="7" t="n">
        <v>202</v>
      </c>
      <c r="F745" s="7" t="s">
        <v>99</v>
      </c>
    </row>
    <row r="746" spans="1:6">
      <c r="A746" t="s">
        <v>4</v>
      </c>
      <c r="B746" s="4" t="s">
        <v>5</v>
      </c>
      <c r="C746" s="4" t="s">
        <v>13</v>
      </c>
    </row>
    <row r="747" spans="1:6">
      <c r="A747" t="n">
        <v>6871</v>
      </c>
      <c r="B747" s="37" t="n">
        <v>64</v>
      </c>
      <c r="C747" s="7" t="n">
        <v>3</v>
      </c>
    </row>
    <row r="748" spans="1:6">
      <c r="A748" t="s">
        <v>4</v>
      </c>
      <c r="B748" s="4" t="s">
        <v>5</v>
      </c>
      <c r="C748" s="4" t="s">
        <v>13</v>
      </c>
      <c r="D748" s="4" t="s">
        <v>13</v>
      </c>
      <c r="E748" s="4" t="s">
        <v>28</v>
      </c>
      <c r="F748" s="4" t="s">
        <v>28</v>
      </c>
      <c r="G748" s="4" t="s">
        <v>28</v>
      </c>
      <c r="H748" s="4" t="s">
        <v>10</v>
      </c>
    </row>
    <row r="749" spans="1:6">
      <c r="A749" t="n">
        <v>6873</v>
      </c>
      <c r="B749" s="48" t="n">
        <v>45</v>
      </c>
      <c r="C749" s="7" t="n">
        <v>2</v>
      </c>
      <c r="D749" s="7" t="n">
        <v>3</v>
      </c>
      <c r="E749" s="7" t="n">
        <v>7.94999980926514</v>
      </c>
      <c r="F749" s="7" t="n">
        <v>1.47000002861023</v>
      </c>
      <c r="G749" s="7" t="n">
        <v>-136.089996337891</v>
      </c>
      <c r="H749" s="7" t="n">
        <v>0</v>
      </c>
    </row>
    <row r="750" spans="1:6">
      <c r="A750" t="s">
        <v>4</v>
      </c>
      <c r="B750" s="4" t="s">
        <v>5</v>
      </c>
      <c r="C750" s="4" t="s">
        <v>13</v>
      </c>
      <c r="D750" s="4" t="s">
        <v>13</v>
      </c>
      <c r="E750" s="4" t="s">
        <v>28</v>
      </c>
      <c r="F750" s="4" t="s">
        <v>28</v>
      </c>
      <c r="G750" s="4" t="s">
        <v>28</v>
      </c>
      <c r="H750" s="4" t="s">
        <v>10</v>
      </c>
      <c r="I750" s="4" t="s">
        <v>13</v>
      </c>
    </row>
    <row r="751" spans="1:6">
      <c r="A751" t="n">
        <v>6890</v>
      </c>
      <c r="B751" s="48" t="n">
        <v>45</v>
      </c>
      <c r="C751" s="7" t="n">
        <v>4</v>
      </c>
      <c r="D751" s="7" t="n">
        <v>3</v>
      </c>
      <c r="E751" s="7" t="n">
        <v>0.699999988079071</v>
      </c>
      <c r="F751" s="7" t="n">
        <v>27.8999996185303</v>
      </c>
      <c r="G751" s="7" t="n">
        <v>0</v>
      </c>
      <c r="H751" s="7" t="n">
        <v>0</v>
      </c>
      <c r="I751" s="7" t="n">
        <v>1</v>
      </c>
    </row>
    <row r="752" spans="1:6">
      <c r="A752" t="s">
        <v>4</v>
      </c>
      <c r="B752" s="4" t="s">
        <v>5</v>
      </c>
      <c r="C752" s="4" t="s">
        <v>13</v>
      </c>
      <c r="D752" s="4" t="s">
        <v>13</v>
      </c>
      <c r="E752" s="4" t="s">
        <v>28</v>
      </c>
      <c r="F752" s="4" t="s">
        <v>10</v>
      </c>
    </row>
    <row r="753" spans="1:9">
      <c r="A753" t="n">
        <v>6908</v>
      </c>
      <c r="B753" s="48" t="n">
        <v>45</v>
      </c>
      <c r="C753" s="7" t="n">
        <v>5</v>
      </c>
      <c r="D753" s="7" t="n">
        <v>3</v>
      </c>
      <c r="E753" s="7" t="n">
        <v>4.80000019073486</v>
      </c>
      <c r="F753" s="7" t="n">
        <v>0</v>
      </c>
    </row>
    <row r="754" spans="1:9">
      <c r="A754" t="s">
        <v>4</v>
      </c>
      <c r="B754" s="4" t="s">
        <v>5</v>
      </c>
      <c r="C754" s="4" t="s">
        <v>13</v>
      </c>
      <c r="D754" s="4" t="s">
        <v>13</v>
      </c>
      <c r="E754" s="4" t="s">
        <v>28</v>
      </c>
      <c r="F754" s="4" t="s">
        <v>10</v>
      </c>
    </row>
    <row r="755" spans="1:9">
      <c r="A755" t="n">
        <v>6917</v>
      </c>
      <c r="B755" s="48" t="n">
        <v>45</v>
      </c>
      <c r="C755" s="7" t="n">
        <v>11</v>
      </c>
      <c r="D755" s="7" t="n">
        <v>3</v>
      </c>
      <c r="E755" s="7" t="n">
        <v>38</v>
      </c>
      <c r="F755" s="7" t="n">
        <v>0</v>
      </c>
    </row>
    <row r="756" spans="1:9">
      <c r="A756" t="s">
        <v>4</v>
      </c>
      <c r="B756" s="4" t="s">
        <v>5</v>
      </c>
      <c r="C756" s="4" t="s">
        <v>13</v>
      </c>
      <c r="D756" s="4" t="s">
        <v>10</v>
      </c>
      <c r="E756" s="4" t="s">
        <v>28</v>
      </c>
    </row>
    <row r="757" spans="1:9">
      <c r="A757" t="n">
        <v>6926</v>
      </c>
      <c r="B757" s="38" t="n">
        <v>58</v>
      </c>
      <c r="C757" s="7" t="n">
        <v>100</v>
      </c>
      <c r="D757" s="7" t="n">
        <v>300</v>
      </c>
      <c r="E757" s="7" t="n">
        <v>1</v>
      </c>
    </row>
    <row r="758" spans="1:9">
      <c r="A758" t="s">
        <v>4</v>
      </c>
      <c r="B758" s="4" t="s">
        <v>5</v>
      </c>
      <c r="C758" s="4" t="s">
        <v>13</v>
      </c>
      <c r="D758" s="4" t="s">
        <v>10</v>
      </c>
    </row>
    <row r="759" spans="1:9">
      <c r="A759" t="n">
        <v>6934</v>
      </c>
      <c r="B759" s="38" t="n">
        <v>58</v>
      </c>
      <c r="C759" s="7" t="n">
        <v>255</v>
      </c>
      <c r="D759" s="7" t="n">
        <v>0</v>
      </c>
    </row>
    <row r="760" spans="1:9">
      <c r="A760" t="s">
        <v>4</v>
      </c>
      <c r="B760" s="4" t="s">
        <v>5</v>
      </c>
      <c r="C760" s="4" t="s">
        <v>13</v>
      </c>
      <c r="D760" s="4" t="s">
        <v>13</v>
      </c>
      <c r="E760" s="4" t="s">
        <v>9</v>
      </c>
      <c r="F760" s="4" t="s">
        <v>13</v>
      </c>
      <c r="G760" s="4" t="s">
        <v>13</v>
      </c>
    </row>
    <row r="761" spans="1:9">
      <c r="A761" t="n">
        <v>6938</v>
      </c>
      <c r="B761" s="39" t="n">
        <v>18</v>
      </c>
      <c r="C761" s="7" t="n">
        <v>0</v>
      </c>
      <c r="D761" s="7" t="n">
        <v>0</v>
      </c>
      <c r="E761" s="7" t="n">
        <v>0</v>
      </c>
      <c r="F761" s="7" t="n">
        <v>19</v>
      </c>
      <c r="G761" s="7" t="n">
        <v>1</v>
      </c>
    </row>
    <row r="762" spans="1:9">
      <c r="A762" t="s">
        <v>4</v>
      </c>
      <c r="B762" s="4" t="s">
        <v>5</v>
      </c>
      <c r="C762" s="4" t="s">
        <v>13</v>
      </c>
      <c r="D762" s="4" t="s">
        <v>13</v>
      </c>
      <c r="E762" s="4" t="s">
        <v>10</v>
      </c>
      <c r="F762" s="4" t="s">
        <v>28</v>
      </c>
    </row>
    <row r="763" spans="1:9">
      <c r="A763" t="n">
        <v>6947</v>
      </c>
      <c r="B763" s="40" t="n">
        <v>107</v>
      </c>
      <c r="C763" s="7" t="n">
        <v>0</v>
      </c>
      <c r="D763" s="7" t="n">
        <v>0</v>
      </c>
      <c r="E763" s="7" t="n">
        <v>0</v>
      </c>
      <c r="F763" s="7" t="n">
        <v>32</v>
      </c>
    </row>
    <row r="764" spans="1:9">
      <c r="A764" t="s">
        <v>4</v>
      </c>
      <c r="B764" s="4" t="s">
        <v>5</v>
      </c>
      <c r="C764" s="4" t="s">
        <v>13</v>
      </c>
      <c r="D764" s="4" t="s">
        <v>10</v>
      </c>
      <c r="E764" s="4" t="s">
        <v>13</v>
      </c>
      <c r="F764" s="4" t="s">
        <v>22</v>
      </c>
    </row>
    <row r="765" spans="1:9">
      <c r="A765" t="n">
        <v>6956</v>
      </c>
      <c r="B765" s="10" t="n">
        <v>5</v>
      </c>
      <c r="C765" s="7" t="n">
        <v>30</v>
      </c>
      <c r="D765" s="7" t="n">
        <v>11014</v>
      </c>
      <c r="E765" s="7" t="n">
        <v>1</v>
      </c>
      <c r="F765" s="11" t="n">
        <f t="normal" ca="1">A769</f>
        <v>0</v>
      </c>
    </row>
    <row r="766" spans="1:9">
      <c r="A766" t="s">
        <v>4</v>
      </c>
      <c r="B766" s="4" t="s">
        <v>5</v>
      </c>
      <c r="C766" s="4" t="s">
        <v>13</v>
      </c>
      <c r="D766" s="4" t="s">
        <v>13</v>
      </c>
      <c r="E766" s="4" t="s">
        <v>6</v>
      </c>
      <c r="F766" s="4" t="s">
        <v>10</v>
      </c>
    </row>
    <row r="767" spans="1:9">
      <c r="A767" t="n">
        <v>6965</v>
      </c>
      <c r="B767" s="40" t="n">
        <v>107</v>
      </c>
      <c r="C767" s="7" t="n">
        <v>1</v>
      </c>
      <c r="D767" s="7" t="n">
        <v>0</v>
      </c>
      <c r="E767" s="7" t="s">
        <v>100</v>
      </c>
      <c r="F767" s="7" t="n">
        <v>1</v>
      </c>
    </row>
    <row r="768" spans="1:9">
      <c r="A768" t="s">
        <v>4</v>
      </c>
      <c r="B768" s="4" t="s">
        <v>5</v>
      </c>
      <c r="C768" s="4" t="s">
        <v>13</v>
      </c>
      <c r="D768" s="4" t="s">
        <v>10</v>
      </c>
      <c r="E768" s="4" t="s">
        <v>13</v>
      </c>
      <c r="F768" s="4" t="s">
        <v>22</v>
      </c>
    </row>
    <row r="769" spans="1:7">
      <c r="A769" t="n">
        <v>7003</v>
      </c>
      <c r="B769" s="10" t="n">
        <v>5</v>
      </c>
      <c r="C769" s="7" t="n">
        <v>30</v>
      </c>
      <c r="D769" s="7" t="n">
        <v>11016</v>
      </c>
      <c r="E769" s="7" t="n">
        <v>1</v>
      </c>
      <c r="F769" s="11" t="n">
        <f t="normal" ca="1">A773</f>
        <v>0</v>
      </c>
    </row>
    <row r="770" spans="1:7">
      <c r="A770" t="s">
        <v>4</v>
      </c>
      <c r="B770" s="4" t="s">
        <v>5</v>
      </c>
      <c r="C770" s="4" t="s">
        <v>13</v>
      </c>
      <c r="D770" s="4" t="s">
        <v>13</v>
      </c>
      <c r="E770" s="4" t="s">
        <v>6</v>
      </c>
      <c r="F770" s="4" t="s">
        <v>10</v>
      </c>
    </row>
    <row r="771" spans="1:7">
      <c r="A771" t="n">
        <v>7012</v>
      </c>
      <c r="B771" s="40" t="n">
        <v>107</v>
      </c>
      <c r="C771" s="7" t="n">
        <v>1</v>
      </c>
      <c r="D771" s="7" t="n">
        <v>0</v>
      </c>
      <c r="E771" s="7" t="s">
        <v>101</v>
      </c>
      <c r="F771" s="7" t="n">
        <v>3</v>
      </c>
    </row>
    <row r="772" spans="1:7">
      <c r="A772" t="s">
        <v>4</v>
      </c>
      <c r="B772" s="4" t="s">
        <v>5</v>
      </c>
      <c r="C772" s="4" t="s">
        <v>13</v>
      </c>
      <c r="D772" s="4" t="s">
        <v>13</v>
      </c>
      <c r="E772" s="4" t="s">
        <v>6</v>
      </c>
      <c r="F772" s="4" t="s">
        <v>10</v>
      </c>
    </row>
    <row r="773" spans="1:7">
      <c r="A773" t="n">
        <v>7048</v>
      </c>
      <c r="B773" s="40" t="n">
        <v>107</v>
      </c>
      <c r="C773" s="7" t="n">
        <v>1</v>
      </c>
      <c r="D773" s="7" t="n">
        <v>0</v>
      </c>
      <c r="E773" s="7" t="s">
        <v>102</v>
      </c>
      <c r="F773" s="7" t="n">
        <v>0</v>
      </c>
    </row>
    <row r="774" spans="1:7">
      <c r="A774" t="s">
        <v>4</v>
      </c>
      <c r="B774" s="4" t="s">
        <v>5</v>
      </c>
      <c r="C774" s="4" t="s">
        <v>13</v>
      </c>
      <c r="D774" s="4" t="s">
        <v>13</v>
      </c>
      <c r="E774" s="4" t="s">
        <v>13</v>
      </c>
      <c r="F774" s="4" t="s">
        <v>10</v>
      </c>
      <c r="G774" s="4" t="s">
        <v>10</v>
      </c>
      <c r="H774" s="4" t="s">
        <v>13</v>
      </c>
    </row>
    <row r="775" spans="1:7">
      <c r="A775" t="n">
        <v>7060</v>
      </c>
      <c r="B775" s="40" t="n">
        <v>107</v>
      </c>
      <c r="C775" s="7" t="n">
        <v>2</v>
      </c>
      <c r="D775" s="7" t="n">
        <v>0</v>
      </c>
      <c r="E775" s="7" t="n">
        <v>1</v>
      </c>
      <c r="F775" s="7" t="n">
        <v>65535</v>
      </c>
      <c r="G775" s="7" t="n">
        <v>65535</v>
      </c>
      <c r="H775" s="7" t="n">
        <v>0</v>
      </c>
    </row>
    <row r="776" spans="1:7">
      <c r="A776" t="s">
        <v>4</v>
      </c>
      <c r="B776" s="4" t="s">
        <v>5</v>
      </c>
      <c r="C776" s="4" t="s">
        <v>13</v>
      </c>
      <c r="D776" s="4" t="s">
        <v>13</v>
      </c>
      <c r="E776" s="4" t="s">
        <v>13</v>
      </c>
    </row>
    <row r="777" spans="1:7">
      <c r="A777" t="n">
        <v>7069</v>
      </c>
      <c r="B777" s="40" t="n">
        <v>107</v>
      </c>
      <c r="C777" s="7" t="n">
        <v>4</v>
      </c>
      <c r="D777" s="7" t="n">
        <v>0</v>
      </c>
      <c r="E777" s="7" t="n">
        <v>0</v>
      </c>
    </row>
    <row r="778" spans="1:7">
      <c r="A778" t="s">
        <v>4</v>
      </c>
      <c r="B778" s="4" t="s">
        <v>5</v>
      </c>
      <c r="C778" s="4" t="s">
        <v>13</v>
      </c>
      <c r="D778" s="4" t="s">
        <v>13</v>
      </c>
    </row>
    <row r="779" spans="1:7">
      <c r="A779" t="n">
        <v>7073</v>
      </c>
      <c r="B779" s="40" t="n">
        <v>107</v>
      </c>
      <c r="C779" s="7" t="n">
        <v>3</v>
      </c>
      <c r="D779" s="7" t="n">
        <v>0</v>
      </c>
    </row>
    <row r="780" spans="1:7">
      <c r="A780" t="s">
        <v>4</v>
      </c>
      <c r="B780" s="4" t="s">
        <v>5</v>
      </c>
      <c r="C780" s="4" t="s">
        <v>13</v>
      </c>
      <c r="D780" s="4" t="s">
        <v>13</v>
      </c>
      <c r="E780" s="4" t="s">
        <v>13</v>
      </c>
      <c r="F780" s="4" t="s">
        <v>9</v>
      </c>
      <c r="G780" s="4" t="s">
        <v>13</v>
      </c>
      <c r="H780" s="4" t="s">
        <v>13</v>
      </c>
      <c r="I780" s="4" t="s">
        <v>22</v>
      </c>
    </row>
    <row r="781" spans="1:7">
      <c r="A781" t="n">
        <v>7076</v>
      </c>
      <c r="B781" s="10" t="n">
        <v>5</v>
      </c>
      <c r="C781" s="7" t="n">
        <v>35</v>
      </c>
      <c r="D781" s="7" t="n">
        <v>0</v>
      </c>
      <c r="E781" s="7" t="n">
        <v>0</v>
      </c>
      <c r="F781" s="7" t="n">
        <v>0</v>
      </c>
      <c r="G781" s="7" t="n">
        <v>5</v>
      </c>
      <c r="H781" s="7" t="n">
        <v>1</v>
      </c>
      <c r="I781" s="11" t="n">
        <f t="normal" ca="1">A829</f>
        <v>0</v>
      </c>
    </row>
    <row r="782" spans="1:7">
      <c r="A782" t="s">
        <v>4</v>
      </c>
      <c r="B782" s="4" t="s">
        <v>5</v>
      </c>
      <c r="C782" s="4" t="s">
        <v>13</v>
      </c>
      <c r="D782" s="4" t="s">
        <v>10</v>
      </c>
      <c r="E782" s="4" t="s">
        <v>10</v>
      </c>
      <c r="F782" s="4" t="s">
        <v>10</v>
      </c>
      <c r="G782" s="4" t="s">
        <v>10</v>
      </c>
      <c r="H782" s="4" t="s">
        <v>10</v>
      </c>
      <c r="I782" s="4" t="s">
        <v>6</v>
      </c>
      <c r="J782" s="4" t="s">
        <v>28</v>
      </c>
      <c r="K782" s="4" t="s">
        <v>28</v>
      </c>
      <c r="L782" s="4" t="s">
        <v>28</v>
      </c>
      <c r="M782" s="4" t="s">
        <v>9</v>
      </c>
      <c r="N782" s="4" t="s">
        <v>9</v>
      </c>
      <c r="O782" s="4" t="s">
        <v>28</v>
      </c>
      <c r="P782" s="4" t="s">
        <v>28</v>
      </c>
      <c r="Q782" s="4" t="s">
        <v>28</v>
      </c>
      <c r="R782" s="4" t="s">
        <v>28</v>
      </c>
      <c r="S782" s="4" t="s">
        <v>13</v>
      </c>
    </row>
    <row r="783" spans="1:7">
      <c r="A783" t="n">
        <v>7090</v>
      </c>
      <c r="B783" s="14" t="n">
        <v>39</v>
      </c>
      <c r="C783" s="7" t="n">
        <v>12</v>
      </c>
      <c r="D783" s="7" t="n">
        <v>65533</v>
      </c>
      <c r="E783" s="7" t="n">
        <v>201</v>
      </c>
      <c r="F783" s="7" t="n">
        <v>0</v>
      </c>
      <c r="G783" s="7" t="n">
        <v>65533</v>
      </c>
      <c r="H783" s="7" t="n">
        <v>3</v>
      </c>
      <c r="I783" s="7" t="s">
        <v>12</v>
      </c>
      <c r="J783" s="7" t="n">
        <v>8</v>
      </c>
      <c r="K783" s="7" t="n">
        <v>0</v>
      </c>
      <c r="L783" s="7" t="n">
        <v>-136</v>
      </c>
      <c r="M783" s="7" t="n">
        <v>0</v>
      </c>
      <c r="N783" s="7" t="n">
        <v>0</v>
      </c>
      <c r="O783" s="7" t="n">
        <v>0</v>
      </c>
      <c r="P783" s="7" t="n">
        <v>1</v>
      </c>
      <c r="Q783" s="7" t="n">
        <v>1</v>
      </c>
      <c r="R783" s="7" t="n">
        <v>1</v>
      </c>
      <c r="S783" s="7" t="n">
        <v>255</v>
      </c>
    </row>
    <row r="784" spans="1:7">
      <c r="A784" t="s">
        <v>4</v>
      </c>
      <c r="B784" s="4" t="s">
        <v>5</v>
      </c>
      <c r="C784" s="4" t="s">
        <v>10</v>
      </c>
    </row>
    <row r="785" spans="1:19">
      <c r="A785" t="n">
        <v>7140</v>
      </c>
      <c r="B785" s="42" t="n">
        <v>16</v>
      </c>
      <c r="C785" s="7" t="n">
        <v>0</v>
      </c>
    </row>
    <row r="786" spans="1:19">
      <c r="A786" t="s">
        <v>4</v>
      </c>
      <c r="B786" s="4" t="s">
        <v>5</v>
      </c>
      <c r="C786" s="4" t="s">
        <v>13</v>
      </c>
      <c r="D786" s="4" t="s">
        <v>13</v>
      </c>
      <c r="E786" s="4" t="s">
        <v>28</v>
      </c>
      <c r="F786" s="4" t="s">
        <v>10</v>
      </c>
    </row>
    <row r="787" spans="1:19">
      <c r="A787" t="n">
        <v>7143</v>
      </c>
      <c r="B787" s="48" t="n">
        <v>45</v>
      </c>
      <c r="C787" s="7" t="n">
        <v>5</v>
      </c>
      <c r="D787" s="7" t="n">
        <v>3</v>
      </c>
      <c r="E787" s="7" t="n">
        <v>6.69999980926514</v>
      </c>
      <c r="F787" s="7" t="n">
        <v>5000</v>
      </c>
    </row>
    <row r="788" spans="1:19">
      <c r="A788" t="s">
        <v>4</v>
      </c>
      <c r="B788" s="4" t="s">
        <v>5</v>
      </c>
      <c r="C788" s="4" t="s">
        <v>10</v>
      </c>
    </row>
    <row r="789" spans="1:19">
      <c r="A789" t="n">
        <v>7152</v>
      </c>
      <c r="B789" s="42" t="n">
        <v>16</v>
      </c>
      <c r="C789" s="7" t="n">
        <v>2000</v>
      </c>
    </row>
    <row r="790" spans="1:19">
      <c r="A790" t="s">
        <v>4</v>
      </c>
      <c r="B790" s="4" t="s">
        <v>5</v>
      </c>
      <c r="C790" s="4" t="s">
        <v>13</v>
      </c>
      <c r="D790" s="4" t="s">
        <v>10</v>
      </c>
      <c r="E790" s="4" t="s">
        <v>10</v>
      </c>
      <c r="F790" s="4" t="s">
        <v>10</v>
      </c>
      <c r="G790" s="4" t="s">
        <v>10</v>
      </c>
      <c r="H790" s="4" t="s">
        <v>10</v>
      </c>
      <c r="I790" s="4" t="s">
        <v>6</v>
      </c>
      <c r="J790" s="4" t="s">
        <v>28</v>
      </c>
      <c r="K790" s="4" t="s">
        <v>28</v>
      </c>
      <c r="L790" s="4" t="s">
        <v>28</v>
      </c>
      <c r="M790" s="4" t="s">
        <v>9</v>
      </c>
      <c r="N790" s="4" t="s">
        <v>9</v>
      </c>
      <c r="O790" s="4" t="s">
        <v>28</v>
      </c>
      <c r="P790" s="4" t="s">
        <v>28</v>
      </c>
      <c r="Q790" s="4" t="s">
        <v>28</v>
      </c>
      <c r="R790" s="4" t="s">
        <v>28</v>
      </c>
      <c r="S790" s="4" t="s">
        <v>13</v>
      </c>
    </row>
    <row r="791" spans="1:19">
      <c r="A791" t="n">
        <v>7155</v>
      </c>
      <c r="B791" s="14" t="n">
        <v>39</v>
      </c>
      <c r="C791" s="7" t="n">
        <v>12</v>
      </c>
      <c r="D791" s="7" t="n">
        <v>65533</v>
      </c>
      <c r="E791" s="7" t="n">
        <v>202</v>
      </c>
      <c r="F791" s="7" t="n">
        <v>0</v>
      </c>
      <c r="G791" s="7" t="n">
        <v>61456</v>
      </c>
      <c r="H791" s="7" t="n">
        <v>3</v>
      </c>
      <c r="I791" s="7" t="s">
        <v>12</v>
      </c>
      <c r="J791" s="7" t="n">
        <v>0</v>
      </c>
      <c r="K791" s="7" t="n">
        <v>0</v>
      </c>
      <c r="L791" s="7" t="n">
        <v>0</v>
      </c>
      <c r="M791" s="7" t="n">
        <v>0</v>
      </c>
      <c r="N791" s="7" t="n">
        <v>0</v>
      </c>
      <c r="O791" s="7" t="n">
        <v>0</v>
      </c>
      <c r="P791" s="7" t="n">
        <v>1</v>
      </c>
      <c r="Q791" s="7" t="n">
        <v>1</v>
      </c>
      <c r="R791" s="7" t="n">
        <v>1</v>
      </c>
      <c r="S791" s="7" t="n">
        <v>255</v>
      </c>
    </row>
    <row r="792" spans="1:19">
      <c r="A792" t="s">
        <v>4</v>
      </c>
      <c r="B792" s="4" t="s">
        <v>5</v>
      </c>
      <c r="C792" s="4" t="s">
        <v>10</v>
      </c>
    </row>
    <row r="793" spans="1:19">
      <c r="A793" t="n">
        <v>7205</v>
      </c>
      <c r="B793" s="42" t="n">
        <v>16</v>
      </c>
      <c r="C793" s="7" t="n">
        <v>500</v>
      </c>
    </row>
    <row r="794" spans="1:19">
      <c r="A794" t="s">
        <v>4</v>
      </c>
      <c r="B794" s="4" t="s">
        <v>5</v>
      </c>
      <c r="C794" s="4" t="s">
        <v>10</v>
      </c>
      <c r="D794" s="4" t="s">
        <v>9</v>
      </c>
    </row>
    <row r="795" spans="1:19">
      <c r="A795" t="n">
        <v>7208</v>
      </c>
      <c r="B795" s="49" t="n">
        <v>43</v>
      </c>
      <c r="C795" s="7" t="n">
        <v>61456</v>
      </c>
      <c r="D795" s="7" t="n">
        <v>1</v>
      </c>
    </row>
    <row r="796" spans="1:19">
      <c r="A796" t="s">
        <v>4</v>
      </c>
      <c r="B796" s="4" t="s">
        <v>5</v>
      </c>
      <c r="C796" s="4" t="s">
        <v>10</v>
      </c>
    </row>
    <row r="797" spans="1:19">
      <c r="A797" t="n">
        <v>7215</v>
      </c>
      <c r="B797" s="42" t="n">
        <v>16</v>
      </c>
      <c r="C797" s="7" t="n">
        <v>1000</v>
      </c>
    </row>
    <row r="798" spans="1:19">
      <c r="A798" t="s">
        <v>4</v>
      </c>
      <c r="B798" s="4" t="s">
        <v>5</v>
      </c>
      <c r="C798" s="4" t="s">
        <v>13</v>
      </c>
      <c r="D798" s="4" t="s">
        <v>10</v>
      </c>
      <c r="E798" s="4" t="s">
        <v>28</v>
      </c>
    </row>
    <row r="799" spans="1:19">
      <c r="A799" t="n">
        <v>7218</v>
      </c>
      <c r="B799" s="38" t="n">
        <v>58</v>
      </c>
      <c r="C799" s="7" t="n">
        <v>0</v>
      </c>
      <c r="D799" s="7" t="n">
        <v>2000</v>
      </c>
      <c r="E799" s="7" t="n">
        <v>1</v>
      </c>
    </row>
    <row r="800" spans="1:19">
      <c r="A800" t="s">
        <v>4</v>
      </c>
      <c r="B800" s="4" t="s">
        <v>5</v>
      </c>
      <c r="C800" s="4" t="s">
        <v>13</v>
      </c>
      <c r="D800" s="4" t="s">
        <v>10</v>
      </c>
    </row>
    <row r="801" spans="1:19">
      <c r="A801" t="n">
        <v>7226</v>
      </c>
      <c r="B801" s="38" t="n">
        <v>58</v>
      </c>
      <c r="C801" s="7" t="n">
        <v>255</v>
      </c>
      <c r="D801" s="7" t="n">
        <v>0</v>
      </c>
    </row>
    <row r="802" spans="1:19">
      <c r="A802" t="s">
        <v>4</v>
      </c>
      <c r="B802" s="4" t="s">
        <v>5</v>
      </c>
      <c r="C802" s="4" t="s">
        <v>10</v>
      </c>
      <c r="D802" s="4" t="s">
        <v>9</v>
      </c>
    </row>
    <row r="803" spans="1:19">
      <c r="A803" t="n">
        <v>7230</v>
      </c>
      <c r="B803" s="50" t="n">
        <v>44</v>
      </c>
      <c r="C803" s="7" t="n">
        <v>61456</v>
      </c>
      <c r="D803" s="7" t="n">
        <v>1</v>
      </c>
    </row>
    <row r="804" spans="1:19">
      <c r="A804" t="s">
        <v>4</v>
      </c>
      <c r="B804" s="4" t="s">
        <v>5</v>
      </c>
      <c r="C804" s="4" t="s">
        <v>13</v>
      </c>
      <c r="D804" s="4" t="s">
        <v>10</v>
      </c>
      <c r="E804" s="4" t="s">
        <v>13</v>
      </c>
    </row>
    <row r="805" spans="1:19">
      <c r="A805" t="n">
        <v>7237</v>
      </c>
      <c r="B805" s="14" t="n">
        <v>39</v>
      </c>
      <c r="C805" s="7" t="n">
        <v>11</v>
      </c>
      <c r="D805" s="7" t="n">
        <v>65533</v>
      </c>
      <c r="E805" s="7" t="n">
        <v>201</v>
      </c>
    </row>
    <row r="806" spans="1:19">
      <c r="A806" t="s">
        <v>4</v>
      </c>
      <c r="B806" s="4" t="s">
        <v>5</v>
      </c>
      <c r="C806" s="4" t="s">
        <v>13</v>
      </c>
      <c r="D806" s="4" t="s">
        <v>10</v>
      </c>
      <c r="E806" s="4" t="s">
        <v>13</v>
      </c>
    </row>
    <row r="807" spans="1:19">
      <c r="A807" t="n">
        <v>7242</v>
      </c>
      <c r="B807" s="14" t="n">
        <v>39</v>
      </c>
      <c r="C807" s="7" t="n">
        <v>11</v>
      </c>
      <c r="D807" s="7" t="n">
        <v>65533</v>
      </c>
      <c r="E807" s="7" t="n">
        <v>202</v>
      </c>
    </row>
    <row r="808" spans="1:19">
      <c r="A808" t="s">
        <v>4</v>
      </c>
      <c r="B808" s="4" t="s">
        <v>5</v>
      </c>
      <c r="C808" s="4" t="s">
        <v>10</v>
      </c>
    </row>
    <row r="809" spans="1:19">
      <c r="A809" t="n">
        <v>7247</v>
      </c>
      <c r="B809" s="26" t="n">
        <v>12</v>
      </c>
      <c r="C809" s="7" t="n">
        <v>6753</v>
      </c>
    </row>
    <row r="810" spans="1:19">
      <c r="A810" t="s">
        <v>4</v>
      </c>
      <c r="B810" s="4" t="s">
        <v>5</v>
      </c>
      <c r="C810" s="4" t="s">
        <v>13</v>
      </c>
      <c r="D810" s="4" t="s">
        <v>13</v>
      </c>
      <c r="E810" s="4" t="s">
        <v>13</v>
      </c>
      <c r="F810" s="4" t="s">
        <v>9</v>
      </c>
      <c r="G810" s="4" t="s">
        <v>13</v>
      </c>
      <c r="H810" s="4" t="s">
        <v>13</v>
      </c>
      <c r="I810" s="4" t="s">
        <v>22</v>
      </c>
    </row>
    <row r="811" spans="1:19">
      <c r="A811" t="n">
        <v>7250</v>
      </c>
      <c r="B811" s="10" t="n">
        <v>5</v>
      </c>
      <c r="C811" s="7" t="n">
        <v>35</v>
      </c>
      <c r="D811" s="7" t="n">
        <v>0</v>
      </c>
      <c r="E811" s="7" t="n">
        <v>0</v>
      </c>
      <c r="F811" s="7" t="n">
        <v>1</v>
      </c>
      <c r="G811" s="7" t="n">
        <v>2</v>
      </c>
      <c r="H811" s="7" t="n">
        <v>1</v>
      </c>
      <c r="I811" s="11" t="n">
        <f t="normal" ca="1">A817</f>
        <v>0</v>
      </c>
    </row>
    <row r="812" spans="1:19">
      <c r="A812" t="s">
        <v>4</v>
      </c>
      <c r="B812" s="4" t="s">
        <v>5</v>
      </c>
      <c r="C812" s="4" t="s">
        <v>6</v>
      </c>
      <c r="D812" s="4" t="s">
        <v>6</v>
      </c>
      <c r="E812" s="4" t="s">
        <v>13</v>
      </c>
    </row>
    <row r="813" spans="1:19">
      <c r="A813" t="n">
        <v>7264</v>
      </c>
      <c r="B813" s="51" t="n">
        <v>30</v>
      </c>
      <c r="C813" s="7" t="s">
        <v>103</v>
      </c>
      <c r="D813" s="7" t="s">
        <v>12</v>
      </c>
      <c r="E813" s="7" t="n">
        <v>0</v>
      </c>
    </row>
    <row r="814" spans="1:19">
      <c r="A814" t="s">
        <v>4</v>
      </c>
      <c r="B814" s="4" t="s">
        <v>5</v>
      </c>
      <c r="C814" s="4" t="s">
        <v>22</v>
      </c>
    </row>
    <row r="815" spans="1:19">
      <c r="A815" t="n">
        <v>7273</v>
      </c>
      <c r="B815" s="20" t="n">
        <v>3</v>
      </c>
      <c r="C815" s="11" t="n">
        <f t="normal" ca="1">A827</f>
        <v>0</v>
      </c>
    </row>
    <row r="816" spans="1:19">
      <c r="A816" t="s">
        <v>4</v>
      </c>
      <c r="B816" s="4" t="s">
        <v>5</v>
      </c>
      <c r="C816" s="4" t="s">
        <v>13</v>
      </c>
      <c r="D816" s="4" t="s">
        <v>13</v>
      </c>
      <c r="E816" s="4" t="s">
        <v>13</v>
      </c>
      <c r="F816" s="4" t="s">
        <v>9</v>
      </c>
      <c r="G816" s="4" t="s">
        <v>13</v>
      </c>
      <c r="H816" s="4" t="s">
        <v>13</v>
      </c>
      <c r="I816" s="4" t="s">
        <v>22</v>
      </c>
    </row>
    <row r="817" spans="1:9">
      <c r="A817" t="n">
        <v>7278</v>
      </c>
      <c r="B817" s="10" t="n">
        <v>5</v>
      </c>
      <c r="C817" s="7" t="n">
        <v>35</v>
      </c>
      <c r="D817" s="7" t="n">
        <v>0</v>
      </c>
      <c r="E817" s="7" t="n">
        <v>0</v>
      </c>
      <c r="F817" s="7" t="n">
        <v>2</v>
      </c>
      <c r="G817" s="7" t="n">
        <v>2</v>
      </c>
      <c r="H817" s="7" t="n">
        <v>1</v>
      </c>
      <c r="I817" s="11" t="n">
        <f t="normal" ca="1">A823</f>
        <v>0</v>
      </c>
    </row>
    <row r="818" spans="1:9">
      <c r="A818" t="s">
        <v>4</v>
      </c>
      <c r="B818" s="4" t="s">
        <v>5</v>
      </c>
      <c r="C818" s="4" t="s">
        <v>6</v>
      </c>
      <c r="D818" s="4" t="s">
        <v>6</v>
      </c>
      <c r="E818" s="4" t="s">
        <v>13</v>
      </c>
    </row>
    <row r="819" spans="1:9">
      <c r="A819" t="n">
        <v>7292</v>
      </c>
      <c r="B819" s="51" t="n">
        <v>30</v>
      </c>
      <c r="C819" s="7" t="s">
        <v>104</v>
      </c>
      <c r="D819" s="7" t="s">
        <v>12</v>
      </c>
      <c r="E819" s="7" t="n">
        <v>0</v>
      </c>
    </row>
    <row r="820" spans="1:9">
      <c r="A820" t="s">
        <v>4</v>
      </c>
      <c r="B820" s="4" t="s">
        <v>5</v>
      </c>
      <c r="C820" s="4" t="s">
        <v>22</v>
      </c>
    </row>
    <row r="821" spans="1:9">
      <c r="A821" t="n">
        <v>7301</v>
      </c>
      <c r="B821" s="20" t="n">
        <v>3</v>
      </c>
      <c r="C821" s="11" t="n">
        <f t="normal" ca="1">A827</f>
        <v>0</v>
      </c>
    </row>
    <row r="822" spans="1:9">
      <c r="A822" t="s">
        <v>4</v>
      </c>
      <c r="B822" s="4" t="s">
        <v>5</v>
      </c>
      <c r="C822" s="4" t="s">
        <v>13</v>
      </c>
      <c r="D822" s="4" t="s">
        <v>13</v>
      </c>
      <c r="E822" s="4" t="s">
        <v>13</v>
      </c>
      <c r="F822" s="4" t="s">
        <v>9</v>
      </c>
      <c r="G822" s="4" t="s">
        <v>13</v>
      </c>
      <c r="H822" s="4" t="s">
        <v>13</v>
      </c>
      <c r="I822" s="4" t="s">
        <v>22</v>
      </c>
    </row>
    <row r="823" spans="1:9">
      <c r="A823" t="n">
        <v>7306</v>
      </c>
      <c r="B823" s="10" t="n">
        <v>5</v>
      </c>
      <c r="C823" s="7" t="n">
        <v>35</v>
      </c>
      <c r="D823" s="7" t="n">
        <v>0</v>
      </c>
      <c r="E823" s="7" t="n">
        <v>0</v>
      </c>
      <c r="F823" s="7" t="n">
        <v>3</v>
      </c>
      <c r="G823" s="7" t="n">
        <v>2</v>
      </c>
      <c r="H823" s="7" t="n">
        <v>1</v>
      </c>
      <c r="I823" s="11" t="n">
        <f t="normal" ca="1">A827</f>
        <v>0</v>
      </c>
    </row>
    <row r="824" spans="1:9">
      <c r="A824" t="s">
        <v>4</v>
      </c>
      <c r="B824" s="4" t="s">
        <v>5</v>
      </c>
      <c r="C824" s="4" t="s">
        <v>6</v>
      </c>
      <c r="D824" s="4" t="s">
        <v>6</v>
      </c>
      <c r="E824" s="4" t="s">
        <v>13</v>
      </c>
    </row>
    <row r="825" spans="1:9">
      <c r="A825" t="n">
        <v>7320</v>
      </c>
      <c r="B825" s="51" t="n">
        <v>30</v>
      </c>
      <c r="C825" s="7" t="s">
        <v>105</v>
      </c>
      <c r="D825" s="7" t="s">
        <v>12</v>
      </c>
      <c r="E825" s="7" t="n">
        <v>0</v>
      </c>
    </row>
    <row r="826" spans="1:9">
      <c r="A826" t="s">
        <v>4</v>
      </c>
      <c r="B826" s="4" t="s">
        <v>5</v>
      </c>
      <c r="C826" s="4" t="s">
        <v>22</v>
      </c>
    </row>
    <row r="827" spans="1:9">
      <c r="A827" t="n">
        <v>7329</v>
      </c>
      <c r="B827" s="20" t="n">
        <v>3</v>
      </c>
      <c r="C827" s="11" t="n">
        <f t="normal" ca="1">A841</f>
        <v>0</v>
      </c>
    </row>
    <row r="828" spans="1:9">
      <c r="A828" t="s">
        <v>4</v>
      </c>
      <c r="B828" s="4" t="s">
        <v>5</v>
      </c>
      <c r="C828" s="4" t="s">
        <v>13</v>
      </c>
      <c r="D828" s="4" t="s">
        <v>10</v>
      </c>
      <c r="E828" s="4" t="s">
        <v>13</v>
      </c>
    </row>
    <row r="829" spans="1:9">
      <c r="A829" t="n">
        <v>7334</v>
      </c>
      <c r="B829" s="14" t="n">
        <v>39</v>
      </c>
      <c r="C829" s="7" t="n">
        <v>11</v>
      </c>
      <c r="D829" s="7" t="n">
        <v>65533</v>
      </c>
      <c r="E829" s="7" t="n">
        <v>201</v>
      </c>
    </row>
    <row r="830" spans="1:9">
      <c r="A830" t="s">
        <v>4</v>
      </c>
      <c r="B830" s="4" t="s">
        <v>5</v>
      </c>
      <c r="C830" s="4" t="s">
        <v>13</v>
      </c>
      <c r="D830" s="4" t="s">
        <v>10</v>
      </c>
      <c r="E830" s="4" t="s">
        <v>13</v>
      </c>
    </row>
    <row r="831" spans="1:9">
      <c r="A831" t="n">
        <v>7339</v>
      </c>
      <c r="B831" s="14" t="n">
        <v>39</v>
      </c>
      <c r="C831" s="7" t="n">
        <v>11</v>
      </c>
      <c r="D831" s="7" t="n">
        <v>65533</v>
      </c>
      <c r="E831" s="7" t="n">
        <v>202</v>
      </c>
    </row>
    <row r="832" spans="1:9">
      <c r="A832" t="s">
        <v>4</v>
      </c>
      <c r="B832" s="4" t="s">
        <v>5</v>
      </c>
      <c r="C832" s="4" t="s">
        <v>13</v>
      </c>
      <c r="D832" s="4" t="s">
        <v>10</v>
      </c>
      <c r="E832" s="4" t="s">
        <v>28</v>
      </c>
    </row>
    <row r="833" spans="1:9">
      <c r="A833" t="n">
        <v>7344</v>
      </c>
      <c r="B833" s="38" t="n">
        <v>58</v>
      </c>
      <c r="C833" s="7" t="n">
        <v>101</v>
      </c>
      <c r="D833" s="7" t="n">
        <v>500</v>
      </c>
      <c r="E833" s="7" t="n">
        <v>1</v>
      </c>
    </row>
    <row r="834" spans="1:9">
      <c r="A834" t="s">
        <v>4</v>
      </c>
      <c r="B834" s="4" t="s">
        <v>5</v>
      </c>
      <c r="C834" s="4" t="s">
        <v>13</v>
      </c>
      <c r="D834" s="4" t="s">
        <v>10</v>
      </c>
    </row>
    <row r="835" spans="1:9">
      <c r="A835" t="n">
        <v>7352</v>
      </c>
      <c r="B835" s="38" t="n">
        <v>58</v>
      </c>
      <c r="C835" s="7" t="n">
        <v>254</v>
      </c>
      <c r="D835" s="7" t="n">
        <v>0</v>
      </c>
    </row>
    <row r="836" spans="1:9">
      <c r="A836" t="s">
        <v>4</v>
      </c>
      <c r="B836" s="4" t="s">
        <v>5</v>
      </c>
      <c r="C836" s="4" t="s">
        <v>13</v>
      </c>
      <c r="D836" s="4" t="s">
        <v>13</v>
      </c>
      <c r="E836" s="4" t="s">
        <v>10</v>
      </c>
    </row>
    <row r="837" spans="1:9">
      <c r="A837" t="n">
        <v>7356</v>
      </c>
      <c r="B837" s="48" t="n">
        <v>45</v>
      </c>
      <c r="C837" s="7" t="n">
        <v>8</v>
      </c>
      <c r="D837" s="7" t="n">
        <v>1</v>
      </c>
      <c r="E837" s="7" t="n">
        <v>0</v>
      </c>
    </row>
    <row r="838" spans="1:9">
      <c r="A838" t="s">
        <v>4</v>
      </c>
      <c r="B838" s="4" t="s">
        <v>5</v>
      </c>
      <c r="C838" s="4" t="s">
        <v>13</v>
      </c>
    </row>
    <row r="839" spans="1:9">
      <c r="A839" t="n">
        <v>7361</v>
      </c>
      <c r="B839" s="35" t="n">
        <v>23</v>
      </c>
      <c r="C839" s="7" t="n">
        <v>0</v>
      </c>
    </row>
    <row r="840" spans="1:9">
      <c r="A840" t="s">
        <v>4</v>
      </c>
      <c r="B840" s="4" t="s">
        <v>5</v>
      </c>
    </row>
    <row r="841" spans="1:9">
      <c r="A841" t="n">
        <v>7363</v>
      </c>
      <c r="B841" s="5" t="n">
        <v>1</v>
      </c>
    </row>
    <row r="842" spans="1:9" s="3" customFormat="1" customHeight="0">
      <c r="A842" s="3" t="s">
        <v>2</v>
      </c>
      <c r="B842" s="3" t="s">
        <v>106</v>
      </c>
    </row>
    <row r="843" spans="1:9">
      <c r="A843" t="s">
        <v>4</v>
      </c>
      <c r="B843" s="4" t="s">
        <v>5</v>
      </c>
      <c r="C843" s="4" t="s">
        <v>13</v>
      </c>
      <c r="D843" s="4" t="s">
        <v>10</v>
      </c>
    </row>
    <row r="844" spans="1:9">
      <c r="A844" t="n">
        <v>7364</v>
      </c>
      <c r="B844" s="30" t="n">
        <v>22</v>
      </c>
      <c r="C844" s="7" t="n">
        <v>0</v>
      </c>
      <c r="D844" s="7" t="n">
        <v>0</v>
      </c>
    </row>
    <row r="845" spans="1:9">
      <c r="A845" t="s">
        <v>4</v>
      </c>
      <c r="B845" s="4" t="s">
        <v>5</v>
      </c>
      <c r="C845" s="4" t="s">
        <v>13</v>
      </c>
      <c r="D845" s="4" t="s">
        <v>10</v>
      </c>
      <c r="E845" s="4" t="s">
        <v>28</v>
      </c>
    </row>
    <row r="846" spans="1:9">
      <c r="A846" t="n">
        <v>7368</v>
      </c>
      <c r="B846" s="38" t="n">
        <v>58</v>
      </c>
      <c r="C846" s="7" t="n">
        <v>0</v>
      </c>
      <c r="D846" s="7" t="n">
        <v>0</v>
      </c>
      <c r="E846" s="7" t="n">
        <v>1</v>
      </c>
    </row>
    <row r="847" spans="1:9">
      <c r="A847" t="s">
        <v>4</v>
      </c>
      <c r="B847" s="4" t="s">
        <v>5</v>
      </c>
      <c r="C847" s="4" t="s">
        <v>13</v>
      </c>
    </row>
    <row r="848" spans="1:9">
      <c r="A848" t="n">
        <v>7376</v>
      </c>
      <c r="B848" s="37" t="n">
        <v>64</v>
      </c>
      <c r="C848" s="7" t="n">
        <v>7</v>
      </c>
    </row>
    <row r="849" spans="1:5">
      <c r="A849" t="s">
        <v>4</v>
      </c>
      <c r="B849" s="4" t="s">
        <v>5</v>
      </c>
      <c r="C849" s="4" t="s">
        <v>13</v>
      </c>
      <c r="D849" s="4" t="s">
        <v>10</v>
      </c>
      <c r="E849" s="4" t="s">
        <v>13</v>
      </c>
      <c r="F849" s="4" t="s">
        <v>6</v>
      </c>
    </row>
    <row r="850" spans="1:5">
      <c r="A850" t="n">
        <v>7378</v>
      </c>
      <c r="B850" s="14" t="n">
        <v>39</v>
      </c>
      <c r="C850" s="7" t="n">
        <v>10</v>
      </c>
      <c r="D850" s="7" t="n">
        <v>65533</v>
      </c>
      <c r="E850" s="7" t="n">
        <v>204</v>
      </c>
      <c r="F850" s="7" t="s">
        <v>107</v>
      </c>
    </row>
    <row r="851" spans="1:5">
      <c r="A851" t="s">
        <v>4</v>
      </c>
      <c r="B851" s="4" t="s">
        <v>5</v>
      </c>
      <c r="C851" s="4" t="s">
        <v>13</v>
      </c>
      <c r="D851" s="4" t="s">
        <v>13</v>
      </c>
      <c r="E851" s="4" t="s">
        <v>28</v>
      </c>
      <c r="F851" s="4" t="s">
        <v>28</v>
      </c>
      <c r="G851" s="4" t="s">
        <v>28</v>
      </c>
      <c r="H851" s="4" t="s">
        <v>10</v>
      </c>
    </row>
    <row r="852" spans="1:5">
      <c r="A852" t="n">
        <v>7402</v>
      </c>
      <c r="B852" s="48" t="n">
        <v>45</v>
      </c>
      <c r="C852" s="7" t="n">
        <v>2</v>
      </c>
      <c r="D852" s="7" t="n">
        <v>3</v>
      </c>
      <c r="E852" s="7" t="n">
        <v>8.03999996185303</v>
      </c>
      <c r="F852" s="7" t="n">
        <v>1.47000002861023</v>
      </c>
      <c r="G852" s="7" t="n">
        <v>-136.089996337891</v>
      </c>
      <c r="H852" s="7" t="n">
        <v>0</v>
      </c>
    </row>
    <row r="853" spans="1:5">
      <c r="A853" t="s">
        <v>4</v>
      </c>
      <c r="B853" s="4" t="s">
        <v>5</v>
      </c>
      <c r="C853" s="4" t="s">
        <v>13</v>
      </c>
      <c r="D853" s="4" t="s">
        <v>13</v>
      </c>
      <c r="E853" s="4" t="s">
        <v>28</v>
      </c>
      <c r="F853" s="4" t="s">
        <v>28</v>
      </c>
      <c r="G853" s="4" t="s">
        <v>28</v>
      </c>
      <c r="H853" s="4" t="s">
        <v>10</v>
      </c>
      <c r="I853" s="4" t="s">
        <v>13</v>
      </c>
    </row>
    <row r="854" spans="1:5">
      <c r="A854" t="n">
        <v>7419</v>
      </c>
      <c r="B854" s="48" t="n">
        <v>45</v>
      </c>
      <c r="C854" s="7" t="n">
        <v>4</v>
      </c>
      <c r="D854" s="7" t="n">
        <v>3</v>
      </c>
      <c r="E854" s="7" t="n">
        <v>5.82000017166138</v>
      </c>
      <c r="F854" s="7" t="n">
        <v>335.529998779297</v>
      </c>
      <c r="G854" s="7" t="n">
        <v>0</v>
      </c>
      <c r="H854" s="7" t="n">
        <v>0</v>
      </c>
      <c r="I854" s="7" t="n">
        <v>1</v>
      </c>
    </row>
    <row r="855" spans="1:5">
      <c r="A855" t="s">
        <v>4</v>
      </c>
      <c r="B855" s="4" t="s">
        <v>5</v>
      </c>
      <c r="C855" s="4" t="s">
        <v>13</v>
      </c>
      <c r="D855" s="4" t="s">
        <v>13</v>
      </c>
      <c r="E855" s="4" t="s">
        <v>28</v>
      </c>
      <c r="F855" s="4" t="s">
        <v>10</v>
      </c>
    </row>
    <row r="856" spans="1:5">
      <c r="A856" t="n">
        <v>7437</v>
      </c>
      <c r="B856" s="48" t="n">
        <v>45</v>
      </c>
      <c r="C856" s="7" t="n">
        <v>5</v>
      </c>
      <c r="D856" s="7" t="n">
        <v>3</v>
      </c>
      <c r="E856" s="7" t="n">
        <v>5.80000019073486</v>
      </c>
      <c r="F856" s="7" t="n">
        <v>0</v>
      </c>
    </row>
    <row r="857" spans="1:5">
      <c r="A857" t="s">
        <v>4</v>
      </c>
      <c r="B857" s="4" t="s">
        <v>5</v>
      </c>
      <c r="C857" s="4" t="s">
        <v>13</v>
      </c>
      <c r="D857" s="4" t="s">
        <v>13</v>
      </c>
      <c r="E857" s="4" t="s">
        <v>28</v>
      </c>
      <c r="F857" s="4" t="s">
        <v>10</v>
      </c>
    </row>
    <row r="858" spans="1:5">
      <c r="A858" t="n">
        <v>7446</v>
      </c>
      <c r="B858" s="48" t="n">
        <v>45</v>
      </c>
      <c r="C858" s="7" t="n">
        <v>11</v>
      </c>
      <c r="D858" s="7" t="n">
        <v>3</v>
      </c>
      <c r="E858" s="7" t="n">
        <v>38</v>
      </c>
      <c r="F858" s="7" t="n">
        <v>0</v>
      </c>
    </row>
    <row r="859" spans="1:5">
      <c r="A859" t="s">
        <v>4</v>
      </c>
      <c r="B859" s="4" t="s">
        <v>5</v>
      </c>
      <c r="C859" s="4" t="s">
        <v>10</v>
      </c>
      <c r="D859" s="4" t="s">
        <v>28</v>
      </c>
      <c r="E859" s="4" t="s">
        <v>28</v>
      </c>
      <c r="F859" s="4" t="s">
        <v>28</v>
      </c>
      <c r="G859" s="4" t="s">
        <v>28</v>
      </c>
    </row>
    <row r="860" spans="1:5">
      <c r="A860" t="n">
        <v>7455</v>
      </c>
      <c r="B860" s="52" t="n">
        <v>46</v>
      </c>
      <c r="C860" s="7" t="n">
        <v>61456</v>
      </c>
      <c r="D860" s="7" t="n">
        <v>8</v>
      </c>
      <c r="E860" s="7" t="n">
        <v>0</v>
      </c>
      <c r="F860" s="7" t="n">
        <v>-136</v>
      </c>
      <c r="G860" s="7" t="n">
        <v>180</v>
      </c>
    </row>
    <row r="861" spans="1:5">
      <c r="A861" t="s">
        <v>4</v>
      </c>
      <c r="B861" s="4" t="s">
        <v>5</v>
      </c>
      <c r="C861" s="4" t="s">
        <v>10</v>
      </c>
      <c r="D861" s="4" t="s">
        <v>9</v>
      </c>
    </row>
    <row r="862" spans="1:5">
      <c r="A862" t="n">
        <v>7474</v>
      </c>
      <c r="B862" s="49" t="n">
        <v>43</v>
      </c>
      <c r="C862" s="7" t="n">
        <v>61456</v>
      </c>
      <c r="D862" s="7" t="n">
        <v>1</v>
      </c>
    </row>
    <row r="863" spans="1:5">
      <c r="A863" t="s">
        <v>4</v>
      </c>
      <c r="B863" s="4" t="s">
        <v>5</v>
      </c>
      <c r="C863" s="4" t="s">
        <v>13</v>
      </c>
      <c r="D863" s="4" t="s">
        <v>13</v>
      </c>
      <c r="E863" s="4" t="s">
        <v>10</v>
      </c>
    </row>
    <row r="864" spans="1:5">
      <c r="A864" t="n">
        <v>7481</v>
      </c>
      <c r="B864" s="48" t="n">
        <v>45</v>
      </c>
      <c r="C864" s="7" t="n">
        <v>8</v>
      </c>
      <c r="D864" s="7" t="n">
        <v>1</v>
      </c>
      <c r="E864" s="7" t="n">
        <v>0</v>
      </c>
    </row>
    <row r="865" spans="1:9">
      <c r="A865" t="s">
        <v>4</v>
      </c>
      <c r="B865" s="4" t="s">
        <v>5</v>
      </c>
      <c r="C865" s="4" t="s">
        <v>13</v>
      </c>
      <c r="D865" s="4" t="s">
        <v>10</v>
      </c>
      <c r="E865" s="4" t="s">
        <v>28</v>
      </c>
    </row>
    <row r="866" spans="1:9">
      <c r="A866" t="n">
        <v>7486</v>
      </c>
      <c r="B866" s="38" t="n">
        <v>58</v>
      </c>
      <c r="C866" s="7" t="n">
        <v>100</v>
      </c>
      <c r="D866" s="7" t="n">
        <v>2000</v>
      </c>
      <c r="E866" s="7" t="n">
        <v>1</v>
      </c>
    </row>
    <row r="867" spans="1:9">
      <c r="A867" t="s">
        <v>4</v>
      </c>
      <c r="B867" s="4" t="s">
        <v>5</v>
      </c>
      <c r="C867" s="4" t="s">
        <v>10</v>
      </c>
    </row>
    <row r="868" spans="1:9">
      <c r="A868" t="n">
        <v>7494</v>
      </c>
      <c r="B868" s="42" t="n">
        <v>16</v>
      </c>
      <c r="C868" s="7" t="n">
        <v>1000</v>
      </c>
    </row>
    <row r="869" spans="1:9">
      <c r="A869" t="s">
        <v>4</v>
      </c>
      <c r="B869" s="4" t="s">
        <v>5</v>
      </c>
      <c r="C869" s="4" t="s">
        <v>13</v>
      </c>
      <c r="D869" s="4" t="s">
        <v>10</v>
      </c>
      <c r="E869" s="4" t="s">
        <v>10</v>
      </c>
      <c r="F869" s="4" t="s">
        <v>10</v>
      </c>
      <c r="G869" s="4" t="s">
        <v>10</v>
      </c>
      <c r="H869" s="4" t="s">
        <v>10</v>
      </c>
      <c r="I869" s="4" t="s">
        <v>6</v>
      </c>
      <c r="J869" s="4" t="s">
        <v>28</v>
      </c>
      <c r="K869" s="4" t="s">
        <v>28</v>
      </c>
      <c r="L869" s="4" t="s">
        <v>28</v>
      </c>
      <c r="M869" s="4" t="s">
        <v>9</v>
      </c>
      <c r="N869" s="4" t="s">
        <v>9</v>
      </c>
      <c r="O869" s="4" t="s">
        <v>28</v>
      </c>
      <c r="P869" s="4" t="s">
        <v>28</v>
      </c>
      <c r="Q869" s="4" t="s">
        <v>28</v>
      </c>
      <c r="R869" s="4" t="s">
        <v>28</v>
      </c>
      <c r="S869" s="4" t="s">
        <v>13</v>
      </c>
    </row>
    <row r="870" spans="1:9">
      <c r="A870" t="n">
        <v>7497</v>
      </c>
      <c r="B870" s="14" t="n">
        <v>39</v>
      </c>
      <c r="C870" s="7" t="n">
        <v>12</v>
      </c>
      <c r="D870" s="7" t="n">
        <v>65533</v>
      </c>
      <c r="E870" s="7" t="n">
        <v>204</v>
      </c>
      <c r="F870" s="7" t="n">
        <v>0</v>
      </c>
      <c r="G870" s="7" t="n">
        <v>61456</v>
      </c>
      <c r="H870" s="7" t="n">
        <v>3</v>
      </c>
      <c r="I870" s="7" t="s">
        <v>12</v>
      </c>
      <c r="J870" s="7" t="n">
        <v>0</v>
      </c>
      <c r="K870" s="7" t="n">
        <v>0</v>
      </c>
      <c r="L870" s="7" t="n">
        <v>0</v>
      </c>
      <c r="M870" s="7" t="n">
        <v>0</v>
      </c>
      <c r="N870" s="7" t="n">
        <v>0</v>
      </c>
      <c r="O870" s="7" t="n">
        <v>0</v>
      </c>
      <c r="P870" s="7" t="n">
        <v>1</v>
      </c>
      <c r="Q870" s="7" t="n">
        <v>1</v>
      </c>
      <c r="R870" s="7" t="n">
        <v>1</v>
      </c>
      <c r="S870" s="7" t="n">
        <v>255</v>
      </c>
    </row>
    <row r="871" spans="1:9">
      <c r="A871" t="s">
        <v>4</v>
      </c>
      <c r="B871" s="4" t="s">
        <v>5</v>
      </c>
      <c r="C871" s="4" t="s">
        <v>10</v>
      </c>
    </row>
    <row r="872" spans="1:9">
      <c r="A872" t="n">
        <v>7547</v>
      </c>
      <c r="B872" s="42" t="n">
        <v>16</v>
      </c>
      <c r="C872" s="7" t="n">
        <v>500</v>
      </c>
    </row>
    <row r="873" spans="1:9">
      <c r="A873" t="s">
        <v>4</v>
      </c>
      <c r="B873" s="4" t="s">
        <v>5</v>
      </c>
      <c r="C873" s="4" t="s">
        <v>10</v>
      </c>
      <c r="D873" s="4" t="s">
        <v>9</v>
      </c>
    </row>
    <row r="874" spans="1:9">
      <c r="A874" t="n">
        <v>7550</v>
      </c>
      <c r="B874" s="50" t="n">
        <v>44</v>
      </c>
      <c r="C874" s="7" t="n">
        <v>61456</v>
      </c>
      <c r="D874" s="7" t="n">
        <v>1</v>
      </c>
    </row>
    <row r="875" spans="1:9">
      <c r="A875" t="s">
        <v>4</v>
      </c>
      <c r="B875" s="4" t="s">
        <v>5</v>
      </c>
      <c r="C875" s="4" t="s">
        <v>10</v>
      </c>
    </row>
    <row r="876" spans="1:9">
      <c r="A876" t="n">
        <v>7557</v>
      </c>
      <c r="B876" s="42" t="n">
        <v>16</v>
      </c>
      <c r="C876" s="7" t="n">
        <v>1000</v>
      </c>
    </row>
    <row r="877" spans="1:9">
      <c r="A877" t="s">
        <v>4</v>
      </c>
      <c r="B877" s="4" t="s">
        <v>5</v>
      </c>
      <c r="C877" s="4" t="s">
        <v>13</v>
      </c>
      <c r="D877" s="4" t="s">
        <v>10</v>
      </c>
    </row>
    <row r="878" spans="1:9">
      <c r="A878" t="n">
        <v>7560</v>
      </c>
      <c r="B878" s="38" t="n">
        <v>58</v>
      </c>
      <c r="C878" s="7" t="n">
        <v>255</v>
      </c>
      <c r="D878" s="7" t="n">
        <v>0</v>
      </c>
    </row>
    <row r="879" spans="1:9">
      <c r="A879" t="s">
        <v>4</v>
      </c>
      <c r="B879" s="4" t="s">
        <v>5</v>
      </c>
      <c r="C879" s="4" t="s">
        <v>13</v>
      </c>
      <c r="D879" s="4" t="s">
        <v>10</v>
      </c>
      <c r="E879" s="4" t="s">
        <v>13</v>
      </c>
    </row>
    <row r="880" spans="1:9">
      <c r="A880" t="n">
        <v>7564</v>
      </c>
      <c r="B880" s="14" t="n">
        <v>39</v>
      </c>
      <c r="C880" s="7" t="n">
        <v>11</v>
      </c>
      <c r="D880" s="7" t="n">
        <v>65533</v>
      </c>
      <c r="E880" s="7" t="n">
        <v>204</v>
      </c>
    </row>
    <row r="881" spans="1:19">
      <c r="A881" t="s">
        <v>4</v>
      </c>
      <c r="B881" s="4" t="s">
        <v>5</v>
      </c>
      <c r="C881" s="4" t="s">
        <v>13</v>
      </c>
    </row>
    <row r="882" spans="1:19">
      <c r="A882" t="n">
        <v>7569</v>
      </c>
      <c r="B882" s="35" t="n">
        <v>23</v>
      </c>
      <c r="C882" s="7" t="n">
        <v>0</v>
      </c>
    </row>
    <row r="883" spans="1:19">
      <c r="A883" t="s">
        <v>4</v>
      </c>
      <c r="B883" s="4" t="s">
        <v>5</v>
      </c>
    </row>
    <row r="884" spans="1:19">
      <c r="A884" t="n">
        <v>7571</v>
      </c>
      <c r="B884" s="5" t="n">
        <v>1</v>
      </c>
    </row>
    <row r="885" spans="1:19" s="3" customFormat="1" customHeight="0">
      <c r="A885" s="3" t="s">
        <v>2</v>
      </c>
      <c r="B885" s="3" t="s">
        <v>108</v>
      </c>
    </row>
    <row r="886" spans="1:19">
      <c r="A886" t="s">
        <v>4</v>
      </c>
      <c r="B886" s="4" t="s">
        <v>5</v>
      </c>
      <c r="C886" s="4" t="s">
        <v>13</v>
      </c>
      <c r="D886" s="4" t="s">
        <v>13</v>
      </c>
      <c r="E886" s="4" t="s">
        <v>13</v>
      </c>
      <c r="F886" s="4" t="s">
        <v>13</v>
      </c>
    </row>
    <row r="887" spans="1:19">
      <c r="A887" t="n">
        <v>7572</v>
      </c>
      <c r="B887" s="13" t="n">
        <v>14</v>
      </c>
      <c r="C887" s="7" t="n">
        <v>2</v>
      </c>
      <c r="D887" s="7" t="n">
        <v>0</v>
      </c>
      <c r="E887" s="7" t="n">
        <v>0</v>
      </c>
      <c r="F887" s="7" t="n">
        <v>0</v>
      </c>
    </row>
    <row r="888" spans="1:19">
      <c r="A888" t="s">
        <v>4</v>
      </c>
      <c r="B888" s="4" t="s">
        <v>5</v>
      </c>
      <c r="C888" s="4" t="s">
        <v>13</v>
      </c>
      <c r="D888" s="12" t="s">
        <v>23</v>
      </c>
      <c r="E888" s="4" t="s">
        <v>5</v>
      </c>
      <c r="F888" s="4" t="s">
        <v>13</v>
      </c>
      <c r="G888" s="4" t="s">
        <v>10</v>
      </c>
      <c r="H888" s="12" t="s">
        <v>24</v>
      </c>
      <c r="I888" s="4" t="s">
        <v>13</v>
      </c>
      <c r="J888" s="4" t="s">
        <v>9</v>
      </c>
      <c r="K888" s="4" t="s">
        <v>13</v>
      </c>
      <c r="L888" s="4" t="s">
        <v>13</v>
      </c>
      <c r="M888" s="12" t="s">
        <v>23</v>
      </c>
      <c r="N888" s="4" t="s">
        <v>5</v>
      </c>
      <c r="O888" s="4" t="s">
        <v>13</v>
      </c>
      <c r="P888" s="4" t="s">
        <v>10</v>
      </c>
      <c r="Q888" s="12" t="s">
        <v>24</v>
      </c>
      <c r="R888" s="4" t="s">
        <v>13</v>
      </c>
      <c r="S888" s="4" t="s">
        <v>9</v>
      </c>
      <c r="T888" s="4" t="s">
        <v>13</v>
      </c>
      <c r="U888" s="4" t="s">
        <v>13</v>
      </c>
      <c r="V888" s="4" t="s">
        <v>13</v>
      </c>
      <c r="W888" s="4" t="s">
        <v>22</v>
      </c>
    </row>
    <row r="889" spans="1:19">
      <c r="A889" t="n">
        <v>7577</v>
      </c>
      <c r="B889" s="10" t="n">
        <v>5</v>
      </c>
      <c r="C889" s="7" t="n">
        <v>28</v>
      </c>
      <c r="D889" s="12" t="s">
        <v>3</v>
      </c>
      <c r="E889" s="9" t="n">
        <v>162</v>
      </c>
      <c r="F889" s="7" t="n">
        <v>3</v>
      </c>
      <c r="G889" s="7" t="n">
        <v>4216</v>
      </c>
      <c r="H889" s="12" t="s">
        <v>3</v>
      </c>
      <c r="I889" s="7" t="n">
        <v>0</v>
      </c>
      <c r="J889" s="7" t="n">
        <v>1</v>
      </c>
      <c r="K889" s="7" t="n">
        <v>2</v>
      </c>
      <c r="L889" s="7" t="n">
        <v>28</v>
      </c>
      <c r="M889" s="12" t="s">
        <v>3</v>
      </c>
      <c r="N889" s="9" t="n">
        <v>162</v>
      </c>
      <c r="O889" s="7" t="n">
        <v>3</v>
      </c>
      <c r="P889" s="7" t="n">
        <v>4216</v>
      </c>
      <c r="Q889" s="12" t="s">
        <v>3</v>
      </c>
      <c r="R889" s="7" t="n">
        <v>0</v>
      </c>
      <c r="S889" s="7" t="n">
        <v>2</v>
      </c>
      <c r="T889" s="7" t="n">
        <v>2</v>
      </c>
      <c r="U889" s="7" t="n">
        <v>11</v>
      </c>
      <c r="V889" s="7" t="n">
        <v>1</v>
      </c>
      <c r="W889" s="11" t="n">
        <f t="normal" ca="1">A893</f>
        <v>0</v>
      </c>
    </row>
    <row r="890" spans="1:19">
      <c r="A890" t="s">
        <v>4</v>
      </c>
      <c r="B890" s="4" t="s">
        <v>5</v>
      </c>
      <c r="C890" s="4" t="s">
        <v>13</v>
      </c>
      <c r="D890" s="4" t="s">
        <v>10</v>
      </c>
      <c r="E890" s="4" t="s">
        <v>28</v>
      </c>
    </row>
    <row r="891" spans="1:19">
      <c r="A891" t="n">
        <v>7606</v>
      </c>
      <c r="B891" s="38" t="n">
        <v>58</v>
      </c>
      <c r="C891" s="7" t="n">
        <v>0</v>
      </c>
      <c r="D891" s="7" t="n">
        <v>0</v>
      </c>
      <c r="E891" s="7" t="n">
        <v>1</v>
      </c>
    </row>
    <row r="892" spans="1:19">
      <c r="A892" t="s">
        <v>4</v>
      </c>
      <c r="B892" s="4" t="s">
        <v>5</v>
      </c>
      <c r="C892" s="4" t="s">
        <v>13</v>
      </c>
      <c r="D892" s="12" t="s">
        <v>23</v>
      </c>
      <c r="E892" s="4" t="s">
        <v>5</v>
      </c>
      <c r="F892" s="4" t="s">
        <v>13</v>
      </c>
      <c r="G892" s="4" t="s">
        <v>10</v>
      </c>
      <c r="H892" s="12" t="s">
        <v>24</v>
      </c>
      <c r="I892" s="4" t="s">
        <v>13</v>
      </c>
      <c r="J892" s="4" t="s">
        <v>9</v>
      </c>
      <c r="K892" s="4" t="s">
        <v>13</v>
      </c>
      <c r="L892" s="4" t="s">
        <v>13</v>
      </c>
      <c r="M892" s="12" t="s">
        <v>23</v>
      </c>
      <c r="N892" s="4" t="s">
        <v>5</v>
      </c>
      <c r="O892" s="4" t="s">
        <v>13</v>
      </c>
      <c r="P892" s="4" t="s">
        <v>10</v>
      </c>
      <c r="Q892" s="12" t="s">
        <v>24</v>
      </c>
      <c r="R892" s="4" t="s">
        <v>13</v>
      </c>
      <c r="S892" s="4" t="s">
        <v>9</v>
      </c>
      <c r="T892" s="4" t="s">
        <v>13</v>
      </c>
      <c r="U892" s="4" t="s">
        <v>13</v>
      </c>
      <c r="V892" s="4" t="s">
        <v>13</v>
      </c>
      <c r="W892" s="4" t="s">
        <v>22</v>
      </c>
    </row>
    <row r="893" spans="1:19">
      <c r="A893" t="n">
        <v>7614</v>
      </c>
      <c r="B893" s="10" t="n">
        <v>5</v>
      </c>
      <c r="C893" s="7" t="n">
        <v>28</v>
      </c>
      <c r="D893" s="12" t="s">
        <v>3</v>
      </c>
      <c r="E893" s="9" t="n">
        <v>162</v>
      </c>
      <c r="F893" s="7" t="n">
        <v>3</v>
      </c>
      <c r="G893" s="7" t="n">
        <v>4216</v>
      </c>
      <c r="H893" s="12" t="s">
        <v>3</v>
      </c>
      <c r="I893" s="7" t="n">
        <v>0</v>
      </c>
      <c r="J893" s="7" t="n">
        <v>1</v>
      </c>
      <c r="K893" s="7" t="n">
        <v>3</v>
      </c>
      <c r="L893" s="7" t="n">
        <v>28</v>
      </c>
      <c r="M893" s="12" t="s">
        <v>3</v>
      </c>
      <c r="N893" s="9" t="n">
        <v>162</v>
      </c>
      <c r="O893" s="7" t="n">
        <v>3</v>
      </c>
      <c r="P893" s="7" t="n">
        <v>4216</v>
      </c>
      <c r="Q893" s="12" t="s">
        <v>3</v>
      </c>
      <c r="R893" s="7" t="n">
        <v>0</v>
      </c>
      <c r="S893" s="7" t="n">
        <v>2</v>
      </c>
      <c r="T893" s="7" t="n">
        <v>3</v>
      </c>
      <c r="U893" s="7" t="n">
        <v>9</v>
      </c>
      <c r="V893" s="7" t="n">
        <v>1</v>
      </c>
      <c r="W893" s="11" t="n">
        <f t="normal" ca="1">A903</f>
        <v>0</v>
      </c>
    </row>
    <row r="894" spans="1:19">
      <c r="A894" t="s">
        <v>4</v>
      </c>
      <c r="B894" s="4" t="s">
        <v>5</v>
      </c>
      <c r="C894" s="4" t="s">
        <v>13</v>
      </c>
      <c r="D894" s="12" t="s">
        <v>23</v>
      </c>
      <c r="E894" s="4" t="s">
        <v>5</v>
      </c>
      <c r="F894" s="4" t="s">
        <v>10</v>
      </c>
      <c r="G894" s="4" t="s">
        <v>13</v>
      </c>
      <c r="H894" s="4" t="s">
        <v>13</v>
      </c>
      <c r="I894" s="4" t="s">
        <v>6</v>
      </c>
      <c r="J894" s="12" t="s">
        <v>24</v>
      </c>
      <c r="K894" s="4" t="s">
        <v>13</v>
      </c>
      <c r="L894" s="4" t="s">
        <v>13</v>
      </c>
      <c r="M894" s="12" t="s">
        <v>23</v>
      </c>
      <c r="N894" s="4" t="s">
        <v>5</v>
      </c>
      <c r="O894" s="4" t="s">
        <v>13</v>
      </c>
      <c r="P894" s="12" t="s">
        <v>24</v>
      </c>
      <c r="Q894" s="4" t="s">
        <v>13</v>
      </c>
      <c r="R894" s="4" t="s">
        <v>9</v>
      </c>
      <c r="S894" s="4" t="s">
        <v>13</v>
      </c>
      <c r="T894" s="4" t="s">
        <v>13</v>
      </c>
      <c r="U894" s="4" t="s">
        <v>13</v>
      </c>
      <c r="V894" s="12" t="s">
        <v>23</v>
      </c>
      <c r="W894" s="4" t="s">
        <v>5</v>
      </c>
      <c r="X894" s="4" t="s">
        <v>13</v>
      </c>
      <c r="Y894" s="12" t="s">
        <v>24</v>
      </c>
      <c r="Z894" s="4" t="s">
        <v>13</v>
      </c>
      <c r="AA894" s="4" t="s">
        <v>9</v>
      </c>
      <c r="AB894" s="4" t="s">
        <v>13</v>
      </c>
      <c r="AC894" s="4" t="s">
        <v>13</v>
      </c>
      <c r="AD894" s="4" t="s">
        <v>13</v>
      </c>
      <c r="AE894" s="4" t="s">
        <v>22</v>
      </c>
    </row>
    <row r="895" spans="1:19">
      <c r="A895" t="n">
        <v>7643</v>
      </c>
      <c r="B895" s="10" t="n">
        <v>5</v>
      </c>
      <c r="C895" s="7" t="n">
        <v>28</v>
      </c>
      <c r="D895" s="12" t="s">
        <v>3</v>
      </c>
      <c r="E895" s="53" t="n">
        <v>47</v>
      </c>
      <c r="F895" s="7" t="n">
        <v>61456</v>
      </c>
      <c r="G895" s="7" t="n">
        <v>2</v>
      </c>
      <c r="H895" s="7" t="n">
        <v>0</v>
      </c>
      <c r="I895" s="7" t="s">
        <v>109</v>
      </c>
      <c r="J895" s="12" t="s">
        <v>3</v>
      </c>
      <c r="K895" s="7" t="n">
        <v>8</v>
      </c>
      <c r="L895" s="7" t="n">
        <v>28</v>
      </c>
      <c r="M895" s="12" t="s">
        <v>3</v>
      </c>
      <c r="N895" s="15" t="n">
        <v>74</v>
      </c>
      <c r="O895" s="7" t="n">
        <v>65</v>
      </c>
      <c r="P895" s="12" t="s">
        <v>3</v>
      </c>
      <c r="Q895" s="7" t="n">
        <v>0</v>
      </c>
      <c r="R895" s="7" t="n">
        <v>1</v>
      </c>
      <c r="S895" s="7" t="n">
        <v>3</v>
      </c>
      <c r="T895" s="7" t="n">
        <v>9</v>
      </c>
      <c r="U895" s="7" t="n">
        <v>28</v>
      </c>
      <c r="V895" s="12" t="s">
        <v>3</v>
      </c>
      <c r="W895" s="15" t="n">
        <v>74</v>
      </c>
      <c r="X895" s="7" t="n">
        <v>65</v>
      </c>
      <c r="Y895" s="12" t="s">
        <v>3</v>
      </c>
      <c r="Z895" s="7" t="n">
        <v>0</v>
      </c>
      <c r="AA895" s="7" t="n">
        <v>2</v>
      </c>
      <c r="AB895" s="7" t="n">
        <v>3</v>
      </c>
      <c r="AC895" s="7" t="n">
        <v>9</v>
      </c>
      <c r="AD895" s="7" t="n">
        <v>1</v>
      </c>
      <c r="AE895" s="11" t="n">
        <f t="normal" ca="1">A899</f>
        <v>0</v>
      </c>
    </row>
    <row r="896" spans="1:19">
      <c r="A896" t="s">
        <v>4</v>
      </c>
      <c r="B896" s="4" t="s">
        <v>5</v>
      </c>
      <c r="C896" s="4" t="s">
        <v>10</v>
      </c>
      <c r="D896" s="4" t="s">
        <v>13</v>
      </c>
      <c r="E896" s="4" t="s">
        <v>13</v>
      </c>
      <c r="F896" s="4" t="s">
        <v>6</v>
      </c>
    </row>
    <row r="897" spans="1:31">
      <c r="A897" t="n">
        <v>7691</v>
      </c>
      <c r="B897" s="53" t="n">
        <v>47</v>
      </c>
      <c r="C897" s="7" t="n">
        <v>61456</v>
      </c>
      <c r="D897" s="7" t="n">
        <v>0</v>
      </c>
      <c r="E897" s="7" t="n">
        <v>0</v>
      </c>
      <c r="F897" s="7" t="s">
        <v>110</v>
      </c>
    </row>
    <row r="898" spans="1:31">
      <c r="A898" t="s">
        <v>4</v>
      </c>
      <c r="B898" s="4" t="s">
        <v>5</v>
      </c>
      <c r="C898" s="4" t="s">
        <v>13</v>
      </c>
      <c r="D898" s="4" t="s">
        <v>10</v>
      </c>
      <c r="E898" s="4" t="s">
        <v>28</v>
      </c>
    </row>
    <row r="899" spans="1:31">
      <c r="A899" t="n">
        <v>7704</v>
      </c>
      <c r="B899" s="38" t="n">
        <v>58</v>
      </c>
      <c r="C899" s="7" t="n">
        <v>0</v>
      </c>
      <c r="D899" s="7" t="n">
        <v>300</v>
      </c>
      <c r="E899" s="7" t="n">
        <v>1</v>
      </c>
    </row>
    <row r="900" spans="1:31">
      <c r="A900" t="s">
        <v>4</v>
      </c>
      <c r="B900" s="4" t="s">
        <v>5</v>
      </c>
      <c r="C900" s="4" t="s">
        <v>13</v>
      </c>
      <c r="D900" s="4" t="s">
        <v>10</v>
      </c>
    </row>
    <row r="901" spans="1:31">
      <c r="A901" t="n">
        <v>7712</v>
      </c>
      <c r="B901" s="38" t="n">
        <v>58</v>
      </c>
      <c r="C901" s="7" t="n">
        <v>255</v>
      </c>
      <c r="D901" s="7" t="n">
        <v>0</v>
      </c>
    </row>
    <row r="902" spans="1:31">
      <c r="A902" t="s">
        <v>4</v>
      </c>
      <c r="B902" s="4" t="s">
        <v>5</v>
      </c>
      <c r="C902" s="4" t="s">
        <v>13</v>
      </c>
      <c r="D902" s="4" t="s">
        <v>13</v>
      </c>
      <c r="E902" s="4" t="s">
        <v>13</v>
      </c>
      <c r="F902" s="4" t="s">
        <v>13</v>
      </c>
    </row>
    <row r="903" spans="1:31">
      <c r="A903" t="n">
        <v>7716</v>
      </c>
      <c r="B903" s="13" t="n">
        <v>14</v>
      </c>
      <c r="C903" s="7" t="n">
        <v>0</v>
      </c>
      <c r="D903" s="7" t="n">
        <v>0</v>
      </c>
      <c r="E903" s="7" t="n">
        <v>0</v>
      </c>
      <c r="F903" s="7" t="n">
        <v>64</v>
      </c>
    </row>
    <row r="904" spans="1:31">
      <c r="A904" t="s">
        <v>4</v>
      </c>
      <c r="B904" s="4" t="s">
        <v>5</v>
      </c>
      <c r="C904" s="4" t="s">
        <v>13</v>
      </c>
      <c r="D904" s="4" t="s">
        <v>10</v>
      </c>
    </row>
    <row r="905" spans="1:31">
      <c r="A905" t="n">
        <v>7721</v>
      </c>
      <c r="B905" s="30" t="n">
        <v>22</v>
      </c>
      <c r="C905" s="7" t="n">
        <v>0</v>
      </c>
      <c r="D905" s="7" t="n">
        <v>4216</v>
      </c>
    </row>
    <row r="906" spans="1:31">
      <c r="A906" t="s">
        <v>4</v>
      </c>
      <c r="B906" s="4" t="s">
        <v>5</v>
      </c>
      <c r="C906" s="4" t="s">
        <v>13</v>
      </c>
      <c r="D906" s="4" t="s">
        <v>10</v>
      </c>
    </row>
    <row r="907" spans="1:31">
      <c r="A907" t="n">
        <v>7725</v>
      </c>
      <c r="B907" s="38" t="n">
        <v>58</v>
      </c>
      <c r="C907" s="7" t="n">
        <v>5</v>
      </c>
      <c r="D907" s="7" t="n">
        <v>300</v>
      </c>
    </row>
    <row r="908" spans="1:31">
      <c r="A908" t="s">
        <v>4</v>
      </c>
      <c r="B908" s="4" t="s">
        <v>5</v>
      </c>
      <c r="C908" s="4" t="s">
        <v>28</v>
      </c>
      <c r="D908" s="4" t="s">
        <v>10</v>
      </c>
    </row>
    <row r="909" spans="1:31">
      <c r="A909" t="n">
        <v>7729</v>
      </c>
      <c r="B909" s="54" t="n">
        <v>103</v>
      </c>
      <c r="C909" s="7" t="n">
        <v>0</v>
      </c>
      <c r="D909" s="7" t="n">
        <v>300</v>
      </c>
    </row>
    <row r="910" spans="1:31">
      <c r="A910" t="s">
        <v>4</v>
      </c>
      <c r="B910" s="4" t="s">
        <v>5</v>
      </c>
      <c r="C910" s="4" t="s">
        <v>13</v>
      </c>
    </row>
    <row r="911" spans="1:31">
      <c r="A911" t="n">
        <v>7736</v>
      </c>
      <c r="B911" s="37" t="n">
        <v>64</v>
      </c>
      <c r="C911" s="7" t="n">
        <v>7</v>
      </c>
    </row>
    <row r="912" spans="1:31">
      <c r="A912" t="s">
        <v>4</v>
      </c>
      <c r="B912" s="4" t="s">
        <v>5</v>
      </c>
      <c r="C912" s="4" t="s">
        <v>13</v>
      </c>
      <c r="D912" s="4" t="s">
        <v>10</v>
      </c>
    </row>
    <row r="913" spans="1:6">
      <c r="A913" t="n">
        <v>7738</v>
      </c>
      <c r="B913" s="55" t="n">
        <v>72</v>
      </c>
      <c r="C913" s="7" t="n">
        <v>5</v>
      </c>
      <c r="D913" s="7" t="n">
        <v>0</v>
      </c>
    </row>
    <row r="914" spans="1:6">
      <c r="A914" t="s">
        <v>4</v>
      </c>
      <c r="B914" s="4" t="s">
        <v>5</v>
      </c>
      <c r="C914" s="4" t="s">
        <v>13</v>
      </c>
      <c r="D914" s="12" t="s">
        <v>23</v>
      </c>
      <c r="E914" s="4" t="s">
        <v>5</v>
      </c>
      <c r="F914" s="4" t="s">
        <v>13</v>
      </c>
      <c r="G914" s="4" t="s">
        <v>10</v>
      </c>
      <c r="H914" s="12" t="s">
        <v>24</v>
      </c>
      <c r="I914" s="4" t="s">
        <v>13</v>
      </c>
      <c r="J914" s="4" t="s">
        <v>9</v>
      </c>
      <c r="K914" s="4" t="s">
        <v>13</v>
      </c>
      <c r="L914" s="4" t="s">
        <v>13</v>
      </c>
      <c r="M914" s="4" t="s">
        <v>22</v>
      </c>
    </row>
    <row r="915" spans="1:6">
      <c r="A915" t="n">
        <v>7742</v>
      </c>
      <c r="B915" s="10" t="n">
        <v>5</v>
      </c>
      <c r="C915" s="7" t="n">
        <v>28</v>
      </c>
      <c r="D915" s="12" t="s">
        <v>3</v>
      </c>
      <c r="E915" s="9" t="n">
        <v>162</v>
      </c>
      <c r="F915" s="7" t="n">
        <v>4</v>
      </c>
      <c r="G915" s="7" t="n">
        <v>4216</v>
      </c>
      <c r="H915" s="12" t="s">
        <v>3</v>
      </c>
      <c r="I915" s="7" t="n">
        <v>0</v>
      </c>
      <c r="J915" s="7" t="n">
        <v>1</v>
      </c>
      <c r="K915" s="7" t="n">
        <v>2</v>
      </c>
      <c r="L915" s="7" t="n">
        <v>1</v>
      </c>
      <c r="M915" s="11" t="n">
        <f t="normal" ca="1">A921</f>
        <v>0</v>
      </c>
    </row>
    <row r="916" spans="1:6">
      <c r="A916" t="s">
        <v>4</v>
      </c>
      <c r="B916" s="4" t="s">
        <v>5</v>
      </c>
      <c r="C916" s="4" t="s">
        <v>13</v>
      </c>
      <c r="D916" s="4" t="s">
        <v>6</v>
      </c>
    </row>
    <row r="917" spans="1:6">
      <c r="A917" t="n">
        <v>7759</v>
      </c>
      <c r="B917" s="8" t="n">
        <v>2</v>
      </c>
      <c r="C917" s="7" t="n">
        <v>10</v>
      </c>
      <c r="D917" s="7" t="s">
        <v>111</v>
      </c>
    </row>
    <row r="918" spans="1:6">
      <c r="A918" t="s">
        <v>4</v>
      </c>
      <c r="B918" s="4" t="s">
        <v>5</v>
      </c>
      <c r="C918" s="4" t="s">
        <v>10</v>
      </c>
    </row>
    <row r="919" spans="1:6">
      <c r="A919" t="n">
        <v>7776</v>
      </c>
      <c r="B919" s="42" t="n">
        <v>16</v>
      </c>
      <c r="C919" s="7" t="n">
        <v>0</v>
      </c>
    </row>
    <row r="920" spans="1:6">
      <c r="A920" t="s">
        <v>4</v>
      </c>
      <c r="B920" s="4" t="s">
        <v>5</v>
      </c>
      <c r="C920" s="4" t="s">
        <v>13</v>
      </c>
      <c r="D920" s="4" t="s">
        <v>10</v>
      </c>
      <c r="E920" s="4" t="s">
        <v>13</v>
      </c>
      <c r="F920" s="4" t="s">
        <v>6</v>
      </c>
    </row>
    <row r="921" spans="1:6">
      <c r="A921" t="n">
        <v>7779</v>
      </c>
      <c r="B921" s="14" t="n">
        <v>39</v>
      </c>
      <c r="C921" s="7" t="n">
        <v>10</v>
      </c>
      <c r="D921" s="7" t="n">
        <v>65533</v>
      </c>
      <c r="E921" s="7" t="n">
        <v>203</v>
      </c>
      <c r="F921" s="7" t="s">
        <v>112</v>
      </c>
    </row>
    <row r="922" spans="1:6">
      <c r="A922" t="s">
        <v>4</v>
      </c>
      <c r="B922" s="4" t="s">
        <v>5</v>
      </c>
      <c r="C922" s="4" t="s">
        <v>10</v>
      </c>
      <c r="D922" s="4" t="s">
        <v>6</v>
      </c>
      <c r="E922" s="4" t="s">
        <v>6</v>
      </c>
      <c r="F922" s="4" t="s">
        <v>6</v>
      </c>
      <c r="G922" s="4" t="s">
        <v>13</v>
      </c>
      <c r="H922" s="4" t="s">
        <v>9</v>
      </c>
      <c r="I922" s="4" t="s">
        <v>28</v>
      </c>
      <c r="J922" s="4" t="s">
        <v>28</v>
      </c>
      <c r="K922" s="4" t="s">
        <v>28</v>
      </c>
      <c r="L922" s="4" t="s">
        <v>28</v>
      </c>
      <c r="M922" s="4" t="s">
        <v>28</v>
      </c>
      <c r="N922" s="4" t="s">
        <v>28</v>
      </c>
      <c r="O922" s="4" t="s">
        <v>28</v>
      </c>
      <c r="P922" s="4" t="s">
        <v>6</v>
      </c>
      <c r="Q922" s="4" t="s">
        <v>6</v>
      </c>
      <c r="R922" s="4" t="s">
        <v>9</v>
      </c>
      <c r="S922" s="4" t="s">
        <v>13</v>
      </c>
      <c r="T922" s="4" t="s">
        <v>9</v>
      </c>
      <c r="U922" s="4" t="s">
        <v>9</v>
      </c>
      <c r="V922" s="4" t="s">
        <v>10</v>
      </c>
    </row>
    <row r="923" spans="1:6">
      <c r="A923" t="n">
        <v>7803</v>
      </c>
      <c r="B923" s="18" t="n">
        <v>19</v>
      </c>
      <c r="C923" s="7" t="n">
        <v>7032</v>
      </c>
      <c r="D923" s="7" t="s">
        <v>113</v>
      </c>
      <c r="E923" s="7" t="s">
        <v>114</v>
      </c>
      <c r="F923" s="7" t="s">
        <v>12</v>
      </c>
      <c r="G923" s="7" t="n">
        <v>0</v>
      </c>
      <c r="H923" s="7" t="n">
        <v>1</v>
      </c>
      <c r="I923" s="7" t="n">
        <v>0</v>
      </c>
      <c r="J923" s="7" t="n">
        <v>0</v>
      </c>
      <c r="K923" s="7" t="n">
        <v>0</v>
      </c>
      <c r="L923" s="7" t="n">
        <v>0</v>
      </c>
      <c r="M923" s="7" t="n">
        <v>1</v>
      </c>
      <c r="N923" s="7" t="n">
        <v>1.60000002384186</v>
      </c>
      <c r="O923" s="7" t="n">
        <v>0.0900000035762787</v>
      </c>
      <c r="P923" s="7" t="s">
        <v>12</v>
      </c>
      <c r="Q923" s="7" t="s">
        <v>12</v>
      </c>
      <c r="R923" s="7" t="n">
        <v>-1</v>
      </c>
      <c r="S923" s="7" t="n">
        <v>0</v>
      </c>
      <c r="T923" s="7" t="n">
        <v>0</v>
      </c>
      <c r="U923" s="7" t="n">
        <v>0</v>
      </c>
      <c r="V923" s="7" t="n">
        <v>0</v>
      </c>
    </row>
    <row r="924" spans="1:6">
      <c r="A924" t="s">
        <v>4</v>
      </c>
      <c r="B924" s="4" t="s">
        <v>5</v>
      </c>
      <c r="C924" s="4" t="s">
        <v>10</v>
      </c>
      <c r="D924" s="4" t="s">
        <v>6</v>
      </c>
      <c r="E924" s="4" t="s">
        <v>6</v>
      </c>
      <c r="F924" s="4" t="s">
        <v>6</v>
      </c>
      <c r="G924" s="4" t="s">
        <v>13</v>
      </c>
      <c r="H924" s="4" t="s">
        <v>9</v>
      </c>
      <c r="I924" s="4" t="s">
        <v>28</v>
      </c>
      <c r="J924" s="4" t="s">
        <v>28</v>
      </c>
      <c r="K924" s="4" t="s">
        <v>28</v>
      </c>
      <c r="L924" s="4" t="s">
        <v>28</v>
      </c>
      <c r="M924" s="4" t="s">
        <v>28</v>
      </c>
      <c r="N924" s="4" t="s">
        <v>28</v>
      </c>
      <c r="O924" s="4" t="s">
        <v>28</v>
      </c>
      <c r="P924" s="4" t="s">
        <v>6</v>
      </c>
      <c r="Q924" s="4" t="s">
        <v>6</v>
      </c>
      <c r="R924" s="4" t="s">
        <v>9</v>
      </c>
      <c r="S924" s="4" t="s">
        <v>13</v>
      </c>
      <c r="T924" s="4" t="s">
        <v>9</v>
      </c>
      <c r="U924" s="4" t="s">
        <v>9</v>
      </c>
      <c r="V924" s="4" t="s">
        <v>10</v>
      </c>
    </row>
    <row r="925" spans="1:6">
      <c r="A925" t="n">
        <v>7873</v>
      </c>
      <c r="B925" s="18" t="n">
        <v>19</v>
      </c>
      <c r="C925" s="7" t="n">
        <v>1660</v>
      </c>
      <c r="D925" s="7" t="s">
        <v>115</v>
      </c>
      <c r="E925" s="7" t="s">
        <v>116</v>
      </c>
      <c r="F925" s="7" t="s">
        <v>12</v>
      </c>
      <c r="G925" s="7" t="n">
        <v>0</v>
      </c>
      <c r="H925" s="7" t="n">
        <v>1</v>
      </c>
      <c r="I925" s="7" t="n">
        <v>0</v>
      </c>
      <c r="J925" s="7" t="n">
        <v>0</v>
      </c>
      <c r="K925" s="7" t="n">
        <v>0</v>
      </c>
      <c r="L925" s="7" t="n">
        <v>0</v>
      </c>
      <c r="M925" s="7" t="n">
        <v>1</v>
      </c>
      <c r="N925" s="7" t="n">
        <v>1.60000002384186</v>
      </c>
      <c r="O925" s="7" t="n">
        <v>0.0900000035762787</v>
      </c>
      <c r="P925" s="7" t="s">
        <v>117</v>
      </c>
      <c r="Q925" s="7" t="s">
        <v>12</v>
      </c>
      <c r="R925" s="7" t="n">
        <v>-1</v>
      </c>
      <c r="S925" s="7" t="n">
        <v>0</v>
      </c>
      <c r="T925" s="7" t="n">
        <v>0</v>
      </c>
      <c r="U925" s="7" t="n">
        <v>0</v>
      </c>
      <c r="V925" s="7" t="n">
        <v>0</v>
      </c>
    </row>
    <row r="926" spans="1:6">
      <c r="A926" t="s">
        <v>4</v>
      </c>
      <c r="B926" s="4" t="s">
        <v>5</v>
      </c>
      <c r="C926" s="4" t="s">
        <v>10</v>
      </c>
      <c r="D926" s="4" t="s">
        <v>6</v>
      </c>
      <c r="E926" s="4" t="s">
        <v>6</v>
      </c>
      <c r="F926" s="4" t="s">
        <v>6</v>
      </c>
      <c r="G926" s="4" t="s">
        <v>13</v>
      </c>
      <c r="H926" s="4" t="s">
        <v>9</v>
      </c>
      <c r="I926" s="4" t="s">
        <v>28</v>
      </c>
      <c r="J926" s="4" t="s">
        <v>28</v>
      </c>
      <c r="K926" s="4" t="s">
        <v>28</v>
      </c>
      <c r="L926" s="4" t="s">
        <v>28</v>
      </c>
      <c r="M926" s="4" t="s">
        <v>28</v>
      </c>
      <c r="N926" s="4" t="s">
        <v>28</v>
      </c>
      <c r="O926" s="4" t="s">
        <v>28</v>
      </c>
      <c r="P926" s="4" t="s">
        <v>6</v>
      </c>
      <c r="Q926" s="4" t="s">
        <v>6</v>
      </c>
      <c r="R926" s="4" t="s">
        <v>9</v>
      </c>
      <c r="S926" s="4" t="s">
        <v>13</v>
      </c>
      <c r="T926" s="4" t="s">
        <v>9</v>
      </c>
      <c r="U926" s="4" t="s">
        <v>9</v>
      </c>
      <c r="V926" s="4" t="s">
        <v>10</v>
      </c>
    </row>
    <row r="927" spans="1:6">
      <c r="A927" t="n">
        <v>7956</v>
      </c>
      <c r="B927" s="18" t="n">
        <v>19</v>
      </c>
      <c r="C927" s="7" t="n">
        <v>1661</v>
      </c>
      <c r="D927" s="7" t="s">
        <v>115</v>
      </c>
      <c r="E927" s="7" t="s">
        <v>118</v>
      </c>
      <c r="F927" s="7" t="s">
        <v>12</v>
      </c>
      <c r="G927" s="7" t="n">
        <v>0</v>
      </c>
      <c r="H927" s="7" t="n">
        <v>1</v>
      </c>
      <c r="I927" s="7" t="n">
        <v>0</v>
      </c>
      <c r="J927" s="7" t="n">
        <v>0</v>
      </c>
      <c r="K927" s="7" t="n">
        <v>0</v>
      </c>
      <c r="L927" s="7" t="n">
        <v>0</v>
      </c>
      <c r="M927" s="7" t="n">
        <v>1</v>
      </c>
      <c r="N927" s="7" t="n">
        <v>1.60000002384186</v>
      </c>
      <c r="O927" s="7" t="n">
        <v>0.0900000035762787</v>
      </c>
      <c r="P927" s="7" t="s">
        <v>117</v>
      </c>
      <c r="Q927" s="7" t="s">
        <v>12</v>
      </c>
      <c r="R927" s="7" t="n">
        <v>-1</v>
      </c>
      <c r="S927" s="7" t="n">
        <v>0</v>
      </c>
      <c r="T927" s="7" t="n">
        <v>0</v>
      </c>
      <c r="U927" s="7" t="n">
        <v>0</v>
      </c>
      <c r="V927" s="7" t="n">
        <v>0</v>
      </c>
    </row>
    <row r="928" spans="1:6">
      <c r="A928" t="s">
        <v>4</v>
      </c>
      <c r="B928" s="4" t="s">
        <v>5</v>
      </c>
      <c r="C928" s="4" t="s">
        <v>10</v>
      </c>
      <c r="D928" s="4" t="s">
        <v>6</v>
      </c>
      <c r="E928" s="4" t="s">
        <v>6</v>
      </c>
      <c r="F928" s="4" t="s">
        <v>6</v>
      </c>
      <c r="G928" s="4" t="s">
        <v>13</v>
      </c>
      <c r="H928" s="4" t="s">
        <v>9</v>
      </c>
      <c r="I928" s="4" t="s">
        <v>28</v>
      </c>
      <c r="J928" s="4" t="s">
        <v>28</v>
      </c>
      <c r="K928" s="4" t="s">
        <v>28</v>
      </c>
      <c r="L928" s="4" t="s">
        <v>28</v>
      </c>
      <c r="M928" s="4" t="s">
        <v>28</v>
      </c>
      <c r="N928" s="4" t="s">
        <v>28</v>
      </c>
      <c r="O928" s="4" t="s">
        <v>28</v>
      </c>
      <c r="P928" s="4" t="s">
        <v>6</v>
      </c>
      <c r="Q928" s="4" t="s">
        <v>6</v>
      </c>
      <c r="R928" s="4" t="s">
        <v>9</v>
      </c>
      <c r="S928" s="4" t="s">
        <v>13</v>
      </c>
      <c r="T928" s="4" t="s">
        <v>9</v>
      </c>
      <c r="U928" s="4" t="s">
        <v>9</v>
      </c>
      <c r="V928" s="4" t="s">
        <v>10</v>
      </c>
    </row>
    <row r="929" spans="1:22">
      <c r="A929" t="n">
        <v>8039</v>
      </c>
      <c r="B929" s="18" t="n">
        <v>19</v>
      </c>
      <c r="C929" s="7" t="n">
        <v>1662</v>
      </c>
      <c r="D929" s="7" t="s">
        <v>115</v>
      </c>
      <c r="E929" s="7" t="s">
        <v>119</v>
      </c>
      <c r="F929" s="7" t="s">
        <v>12</v>
      </c>
      <c r="G929" s="7" t="n">
        <v>0</v>
      </c>
      <c r="H929" s="7" t="n">
        <v>1</v>
      </c>
      <c r="I929" s="7" t="n">
        <v>0</v>
      </c>
      <c r="J929" s="7" t="n">
        <v>0</v>
      </c>
      <c r="K929" s="7" t="n">
        <v>0</v>
      </c>
      <c r="L929" s="7" t="n">
        <v>0</v>
      </c>
      <c r="M929" s="7" t="n">
        <v>1</v>
      </c>
      <c r="N929" s="7" t="n">
        <v>1.60000002384186</v>
      </c>
      <c r="O929" s="7" t="n">
        <v>0.0900000035762787</v>
      </c>
      <c r="P929" s="7" t="s">
        <v>117</v>
      </c>
      <c r="Q929" s="7" t="s">
        <v>12</v>
      </c>
      <c r="R929" s="7" t="n">
        <v>-1</v>
      </c>
      <c r="S929" s="7" t="n">
        <v>0</v>
      </c>
      <c r="T929" s="7" t="n">
        <v>0</v>
      </c>
      <c r="U929" s="7" t="n">
        <v>0</v>
      </c>
      <c r="V929" s="7" t="n">
        <v>0</v>
      </c>
    </row>
    <row r="930" spans="1:22">
      <c r="A930" t="s">
        <v>4</v>
      </c>
      <c r="B930" s="4" t="s">
        <v>5</v>
      </c>
      <c r="C930" s="4" t="s">
        <v>10</v>
      </c>
      <c r="D930" s="4" t="s">
        <v>13</v>
      </c>
      <c r="E930" s="4" t="s">
        <v>13</v>
      </c>
      <c r="F930" s="4" t="s">
        <v>6</v>
      </c>
    </row>
    <row r="931" spans="1:22">
      <c r="A931" t="n">
        <v>8122</v>
      </c>
      <c r="B931" s="27" t="n">
        <v>20</v>
      </c>
      <c r="C931" s="7" t="n">
        <v>0</v>
      </c>
      <c r="D931" s="7" t="n">
        <v>3</v>
      </c>
      <c r="E931" s="7" t="n">
        <v>10</v>
      </c>
      <c r="F931" s="7" t="s">
        <v>120</v>
      </c>
    </row>
    <row r="932" spans="1:22">
      <c r="A932" t="s">
        <v>4</v>
      </c>
      <c r="B932" s="4" t="s">
        <v>5</v>
      </c>
      <c r="C932" s="4" t="s">
        <v>10</v>
      </c>
    </row>
    <row r="933" spans="1:22">
      <c r="A933" t="n">
        <v>8140</v>
      </c>
      <c r="B933" s="42" t="n">
        <v>16</v>
      </c>
      <c r="C933" s="7" t="n">
        <v>0</v>
      </c>
    </row>
    <row r="934" spans="1:22">
      <c r="A934" t="s">
        <v>4</v>
      </c>
      <c r="B934" s="4" t="s">
        <v>5</v>
      </c>
      <c r="C934" s="4" t="s">
        <v>10</v>
      </c>
      <c r="D934" s="4" t="s">
        <v>13</v>
      </c>
      <c r="E934" s="4" t="s">
        <v>13</v>
      </c>
      <c r="F934" s="4" t="s">
        <v>6</v>
      </c>
    </row>
    <row r="935" spans="1:22">
      <c r="A935" t="n">
        <v>8143</v>
      </c>
      <c r="B935" s="27" t="n">
        <v>20</v>
      </c>
      <c r="C935" s="7" t="n">
        <v>7032</v>
      </c>
      <c r="D935" s="7" t="n">
        <v>3</v>
      </c>
      <c r="E935" s="7" t="n">
        <v>10</v>
      </c>
      <c r="F935" s="7" t="s">
        <v>120</v>
      </c>
    </row>
    <row r="936" spans="1:22">
      <c r="A936" t="s">
        <v>4</v>
      </c>
      <c r="B936" s="4" t="s">
        <v>5</v>
      </c>
      <c r="C936" s="4" t="s">
        <v>10</v>
      </c>
    </row>
    <row r="937" spans="1:22">
      <c r="A937" t="n">
        <v>8161</v>
      </c>
      <c r="B937" s="42" t="n">
        <v>16</v>
      </c>
      <c r="C937" s="7" t="n">
        <v>0</v>
      </c>
    </row>
    <row r="938" spans="1:22">
      <c r="A938" t="s">
        <v>4</v>
      </c>
      <c r="B938" s="4" t="s">
        <v>5</v>
      </c>
      <c r="C938" s="4" t="s">
        <v>10</v>
      </c>
      <c r="D938" s="4" t="s">
        <v>13</v>
      </c>
      <c r="E938" s="4" t="s">
        <v>13</v>
      </c>
      <c r="F938" s="4" t="s">
        <v>6</v>
      </c>
    </row>
    <row r="939" spans="1:22">
      <c r="A939" t="n">
        <v>8164</v>
      </c>
      <c r="B939" s="27" t="n">
        <v>20</v>
      </c>
      <c r="C939" s="7" t="n">
        <v>3</v>
      </c>
      <c r="D939" s="7" t="n">
        <v>3</v>
      </c>
      <c r="E939" s="7" t="n">
        <v>10</v>
      </c>
      <c r="F939" s="7" t="s">
        <v>120</v>
      </c>
    </row>
    <row r="940" spans="1:22">
      <c r="A940" t="s">
        <v>4</v>
      </c>
      <c r="B940" s="4" t="s">
        <v>5</v>
      </c>
      <c r="C940" s="4" t="s">
        <v>10</v>
      </c>
    </row>
    <row r="941" spans="1:22">
      <c r="A941" t="n">
        <v>8182</v>
      </c>
      <c r="B941" s="42" t="n">
        <v>16</v>
      </c>
      <c r="C941" s="7" t="n">
        <v>0</v>
      </c>
    </row>
    <row r="942" spans="1:22">
      <c r="A942" t="s">
        <v>4</v>
      </c>
      <c r="B942" s="4" t="s">
        <v>5</v>
      </c>
      <c r="C942" s="4" t="s">
        <v>10</v>
      </c>
      <c r="D942" s="4" t="s">
        <v>13</v>
      </c>
      <c r="E942" s="4" t="s">
        <v>13</v>
      </c>
      <c r="F942" s="4" t="s">
        <v>6</v>
      </c>
    </row>
    <row r="943" spans="1:22">
      <c r="A943" t="n">
        <v>8185</v>
      </c>
      <c r="B943" s="27" t="n">
        <v>20</v>
      </c>
      <c r="C943" s="7" t="n">
        <v>5</v>
      </c>
      <c r="D943" s="7" t="n">
        <v>3</v>
      </c>
      <c r="E943" s="7" t="n">
        <v>10</v>
      </c>
      <c r="F943" s="7" t="s">
        <v>120</v>
      </c>
    </row>
    <row r="944" spans="1:22">
      <c r="A944" t="s">
        <v>4</v>
      </c>
      <c r="B944" s="4" t="s">
        <v>5</v>
      </c>
      <c r="C944" s="4" t="s">
        <v>10</v>
      </c>
    </row>
    <row r="945" spans="1:22">
      <c r="A945" t="n">
        <v>8203</v>
      </c>
      <c r="B945" s="42" t="n">
        <v>16</v>
      </c>
      <c r="C945" s="7" t="n">
        <v>0</v>
      </c>
    </row>
    <row r="946" spans="1:22">
      <c r="A946" t="s">
        <v>4</v>
      </c>
      <c r="B946" s="4" t="s">
        <v>5</v>
      </c>
      <c r="C946" s="4" t="s">
        <v>10</v>
      </c>
      <c r="D946" s="4" t="s">
        <v>13</v>
      </c>
      <c r="E946" s="4" t="s">
        <v>13</v>
      </c>
      <c r="F946" s="4" t="s">
        <v>6</v>
      </c>
    </row>
    <row r="947" spans="1:22">
      <c r="A947" t="n">
        <v>8206</v>
      </c>
      <c r="B947" s="27" t="n">
        <v>20</v>
      </c>
      <c r="C947" s="7" t="n">
        <v>61488</v>
      </c>
      <c r="D947" s="7" t="n">
        <v>3</v>
      </c>
      <c r="E947" s="7" t="n">
        <v>10</v>
      </c>
      <c r="F947" s="7" t="s">
        <v>120</v>
      </c>
    </row>
    <row r="948" spans="1:22">
      <c r="A948" t="s">
        <v>4</v>
      </c>
      <c r="B948" s="4" t="s">
        <v>5</v>
      </c>
      <c r="C948" s="4" t="s">
        <v>10</v>
      </c>
    </row>
    <row r="949" spans="1:22">
      <c r="A949" t="n">
        <v>8224</v>
      </c>
      <c r="B949" s="42" t="n">
        <v>16</v>
      </c>
      <c r="C949" s="7" t="n">
        <v>0</v>
      </c>
    </row>
    <row r="950" spans="1:22">
      <c r="A950" t="s">
        <v>4</v>
      </c>
      <c r="B950" s="4" t="s">
        <v>5</v>
      </c>
      <c r="C950" s="4" t="s">
        <v>10</v>
      </c>
      <c r="D950" s="4" t="s">
        <v>13</v>
      </c>
      <c r="E950" s="4" t="s">
        <v>13</v>
      </c>
      <c r="F950" s="4" t="s">
        <v>6</v>
      </c>
    </row>
    <row r="951" spans="1:22">
      <c r="A951" t="n">
        <v>8227</v>
      </c>
      <c r="B951" s="27" t="n">
        <v>20</v>
      </c>
      <c r="C951" s="7" t="n">
        <v>61489</v>
      </c>
      <c r="D951" s="7" t="n">
        <v>3</v>
      </c>
      <c r="E951" s="7" t="n">
        <v>10</v>
      </c>
      <c r="F951" s="7" t="s">
        <v>120</v>
      </c>
    </row>
    <row r="952" spans="1:22">
      <c r="A952" t="s">
        <v>4</v>
      </c>
      <c r="B952" s="4" t="s">
        <v>5</v>
      </c>
      <c r="C952" s="4" t="s">
        <v>10</v>
      </c>
    </row>
    <row r="953" spans="1:22">
      <c r="A953" t="n">
        <v>8245</v>
      </c>
      <c r="B953" s="42" t="n">
        <v>16</v>
      </c>
      <c r="C953" s="7" t="n">
        <v>0</v>
      </c>
    </row>
    <row r="954" spans="1:22">
      <c r="A954" t="s">
        <v>4</v>
      </c>
      <c r="B954" s="4" t="s">
        <v>5</v>
      </c>
      <c r="C954" s="4" t="s">
        <v>10</v>
      </c>
      <c r="D954" s="4" t="s">
        <v>13</v>
      </c>
      <c r="E954" s="4" t="s">
        <v>13</v>
      </c>
      <c r="F954" s="4" t="s">
        <v>6</v>
      </c>
    </row>
    <row r="955" spans="1:22">
      <c r="A955" t="n">
        <v>8248</v>
      </c>
      <c r="B955" s="27" t="n">
        <v>20</v>
      </c>
      <c r="C955" s="7" t="n">
        <v>61490</v>
      </c>
      <c r="D955" s="7" t="n">
        <v>3</v>
      </c>
      <c r="E955" s="7" t="n">
        <v>10</v>
      </c>
      <c r="F955" s="7" t="s">
        <v>120</v>
      </c>
    </row>
    <row r="956" spans="1:22">
      <c r="A956" t="s">
        <v>4</v>
      </c>
      <c r="B956" s="4" t="s">
        <v>5</v>
      </c>
      <c r="C956" s="4" t="s">
        <v>10</v>
      </c>
    </row>
    <row r="957" spans="1:22">
      <c r="A957" t="n">
        <v>8266</v>
      </c>
      <c r="B957" s="42" t="n">
        <v>16</v>
      </c>
      <c r="C957" s="7" t="n">
        <v>0</v>
      </c>
    </row>
    <row r="958" spans="1:22">
      <c r="A958" t="s">
        <v>4</v>
      </c>
      <c r="B958" s="4" t="s">
        <v>5</v>
      </c>
      <c r="C958" s="4" t="s">
        <v>10</v>
      </c>
      <c r="D958" s="4" t="s">
        <v>13</v>
      </c>
      <c r="E958" s="4" t="s">
        <v>13</v>
      </c>
      <c r="F958" s="4" t="s">
        <v>6</v>
      </c>
    </row>
    <row r="959" spans="1:22">
      <c r="A959" t="n">
        <v>8269</v>
      </c>
      <c r="B959" s="27" t="n">
        <v>20</v>
      </c>
      <c r="C959" s="7" t="n">
        <v>1660</v>
      </c>
      <c r="D959" s="7" t="n">
        <v>3</v>
      </c>
      <c r="E959" s="7" t="n">
        <v>10</v>
      </c>
      <c r="F959" s="7" t="s">
        <v>120</v>
      </c>
    </row>
    <row r="960" spans="1:22">
      <c r="A960" t="s">
        <v>4</v>
      </c>
      <c r="B960" s="4" t="s">
        <v>5</v>
      </c>
      <c r="C960" s="4" t="s">
        <v>10</v>
      </c>
    </row>
    <row r="961" spans="1:6">
      <c r="A961" t="n">
        <v>8287</v>
      </c>
      <c r="B961" s="42" t="n">
        <v>16</v>
      </c>
      <c r="C961" s="7" t="n">
        <v>0</v>
      </c>
    </row>
    <row r="962" spans="1:6">
      <c r="A962" t="s">
        <v>4</v>
      </c>
      <c r="B962" s="4" t="s">
        <v>5</v>
      </c>
      <c r="C962" s="4" t="s">
        <v>10</v>
      </c>
      <c r="D962" s="4" t="s">
        <v>13</v>
      </c>
      <c r="E962" s="4" t="s">
        <v>13</v>
      </c>
      <c r="F962" s="4" t="s">
        <v>6</v>
      </c>
    </row>
    <row r="963" spans="1:6">
      <c r="A963" t="n">
        <v>8290</v>
      </c>
      <c r="B963" s="27" t="n">
        <v>20</v>
      </c>
      <c r="C963" s="7" t="n">
        <v>1661</v>
      </c>
      <c r="D963" s="7" t="n">
        <v>3</v>
      </c>
      <c r="E963" s="7" t="n">
        <v>10</v>
      </c>
      <c r="F963" s="7" t="s">
        <v>120</v>
      </c>
    </row>
    <row r="964" spans="1:6">
      <c r="A964" t="s">
        <v>4</v>
      </c>
      <c r="B964" s="4" t="s">
        <v>5</v>
      </c>
      <c r="C964" s="4" t="s">
        <v>10</v>
      </c>
    </row>
    <row r="965" spans="1:6">
      <c r="A965" t="n">
        <v>8308</v>
      </c>
      <c r="B965" s="42" t="n">
        <v>16</v>
      </c>
      <c r="C965" s="7" t="n">
        <v>0</v>
      </c>
    </row>
    <row r="966" spans="1:6">
      <c r="A966" t="s">
        <v>4</v>
      </c>
      <c r="B966" s="4" t="s">
        <v>5</v>
      </c>
      <c r="C966" s="4" t="s">
        <v>10</v>
      </c>
      <c r="D966" s="4" t="s">
        <v>13</v>
      </c>
      <c r="E966" s="4" t="s">
        <v>13</v>
      </c>
      <c r="F966" s="4" t="s">
        <v>6</v>
      </c>
    </row>
    <row r="967" spans="1:6">
      <c r="A967" t="n">
        <v>8311</v>
      </c>
      <c r="B967" s="27" t="n">
        <v>20</v>
      </c>
      <c r="C967" s="7" t="n">
        <v>1662</v>
      </c>
      <c r="D967" s="7" t="n">
        <v>3</v>
      </c>
      <c r="E967" s="7" t="n">
        <v>10</v>
      </c>
      <c r="F967" s="7" t="s">
        <v>120</v>
      </c>
    </row>
    <row r="968" spans="1:6">
      <c r="A968" t="s">
        <v>4</v>
      </c>
      <c r="B968" s="4" t="s">
        <v>5</v>
      </c>
      <c r="C968" s="4" t="s">
        <v>10</v>
      </c>
    </row>
    <row r="969" spans="1:6">
      <c r="A969" t="n">
        <v>8329</v>
      </c>
      <c r="B969" s="42" t="n">
        <v>16</v>
      </c>
      <c r="C969" s="7" t="n">
        <v>0</v>
      </c>
    </row>
    <row r="970" spans="1:6">
      <c r="A970" t="s">
        <v>4</v>
      </c>
      <c r="B970" s="4" t="s">
        <v>5</v>
      </c>
      <c r="C970" s="4" t="s">
        <v>10</v>
      </c>
      <c r="D970" s="4" t="s">
        <v>28</v>
      </c>
      <c r="E970" s="4" t="s">
        <v>28</v>
      </c>
      <c r="F970" s="4" t="s">
        <v>28</v>
      </c>
      <c r="G970" s="4" t="s">
        <v>28</v>
      </c>
    </row>
    <row r="971" spans="1:6">
      <c r="A971" t="n">
        <v>8332</v>
      </c>
      <c r="B971" s="52" t="n">
        <v>46</v>
      </c>
      <c r="C971" s="7" t="n">
        <v>0</v>
      </c>
      <c r="D971" s="7" t="n">
        <v>8</v>
      </c>
      <c r="E971" s="7" t="n">
        <v>0</v>
      </c>
      <c r="F971" s="7" t="n">
        <v>-158</v>
      </c>
      <c r="G971" s="7" t="n">
        <v>180</v>
      </c>
    </row>
    <row r="972" spans="1:6">
      <c r="A972" t="s">
        <v>4</v>
      </c>
      <c r="B972" s="4" t="s">
        <v>5</v>
      </c>
      <c r="C972" s="4" t="s">
        <v>10</v>
      </c>
      <c r="D972" s="4" t="s">
        <v>28</v>
      </c>
      <c r="E972" s="4" t="s">
        <v>28</v>
      </c>
      <c r="F972" s="4" t="s">
        <v>28</v>
      </c>
      <c r="G972" s="4" t="s">
        <v>28</v>
      </c>
    </row>
    <row r="973" spans="1:6">
      <c r="A973" t="n">
        <v>8351</v>
      </c>
      <c r="B973" s="52" t="n">
        <v>46</v>
      </c>
      <c r="C973" s="7" t="n">
        <v>7032</v>
      </c>
      <c r="D973" s="7" t="n">
        <v>7.59999990463257</v>
      </c>
      <c r="E973" s="7" t="n">
        <v>0</v>
      </c>
      <c r="F973" s="7" t="n">
        <v>-157.25</v>
      </c>
      <c r="G973" s="7" t="n">
        <v>180</v>
      </c>
    </row>
    <row r="974" spans="1:6">
      <c r="A974" t="s">
        <v>4</v>
      </c>
      <c r="B974" s="4" t="s">
        <v>5</v>
      </c>
      <c r="C974" s="4" t="s">
        <v>10</v>
      </c>
      <c r="D974" s="4" t="s">
        <v>28</v>
      </c>
      <c r="E974" s="4" t="s">
        <v>28</v>
      </c>
      <c r="F974" s="4" t="s">
        <v>28</v>
      </c>
      <c r="G974" s="4" t="s">
        <v>28</v>
      </c>
    </row>
    <row r="975" spans="1:6">
      <c r="A975" t="n">
        <v>8370</v>
      </c>
      <c r="B975" s="52" t="n">
        <v>46</v>
      </c>
      <c r="C975" s="7" t="n">
        <v>3</v>
      </c>
      <c r="D975" s="7" t="n">
        <v>9.5</v>
      </c>
      <c r="E975" s="7" t="n">
        <v>0</v>
      </c>
      <c r="F975" s="7" t="n">
        <v>-156.5</v>
      </c>
      <c r="G975" s="7" t="n">
        <v>180</v>
      </c>
    </row>
    <row r="976" spans="1:6">
      <c r="A976" t="s">
        <v>4</v>
      </c>
      <c r="B976" s="4" t="s">
        <v>5</v>
      </c>
      <c r="C976" s="4" t="s">
        <v>10</v>
      </c>
      <c r="D976" s="4" t="s">
        <v>28</v>
      </c>
      <c r="E976" s="4" t="s">
        <v>28</v>
      </c>
      <c r="F976" s="4" t="s">
        <v>28</v>
      </c>
      <c r="G976" s="4" t="s">
        <v>28</v>
      </c>
    </row>
    <row r="977" spans="1:7">
      <c r="A977" t="n">
        <v>8389</v>
      </c>
      <c r="B977" s="52" t="n">
        <v>46</v>
      </c>
      <c r="C977" s="7" t="n">
        <v>5</v>
      </c>
      <c r="D977" s="7" t="n">
        <v>6.5</v>
      </c>
      <c r="E977" s="7" t="n">
        <v>0</v>
      </c>
      <c r="F977" s="7" t="n">
        <v>-155.75</v>
      </c>
      <c r="G977" s="7" t="n">
        <v>180</v>
      </c>
    </row>
    <row r="978" spans="1:7">
      <c r="A978" t="s">
        <v>4</v>
      </c>
      <c r="B978" s="4" t="s">
        <v>5</v>
      </c>
      <c r="C978" s="4" t="s">
        <v>10</v>
      </c>
      <c r="D978" s="4" t="s">
        <v>28</v>
      </c>
      <c r="E978" s="4" t="s">
        <v>28</v>
      </c>
      <c r="F978" s="4" t="s">
        <v>28</v>
      </c>
      <c r="G978" s="4" t="s">
        <v>28</v>
      </c>
    </row>
    <row r="979" spans="1:7">
      <c r="A979" t="n">
        <v>8408</v>
      </c>
      <c r="B979" s="52" t="n">
        <v>46</v>
      </c>
      <c r="C979" s="7" t="n">
        <v>61488</v>
      </c>
      <c r="D979" s="7" t="n">
        <v>8</v>
      </c>
      <c r="E979" s="7" t="n">
        <v>0</v>
      </c>
      <c r="F979" s="7" t="n">
        <v>-155</v>
      </c>
      <c r="G979" s="7" t="n">
        <v>180</v>
      </c>
    </row>
    <row r="980" spans="1:7">
      <c r="A980" t="s">
        <v>4</v>
      </c>
      <c r="B980" s="4" t="s">
        <v>5</v>
      </c>
      <c r="C980" s="4" t="s">
        <v>10</v>
      </c>
      <c r="D980" s="4" t="s">
        <v>28</v>
      </c>
      <c r="E980" s="4" t="s">
        <v>28</v>
      </c>
      <c r="F980" s="4" t="s">
        <v>28</v>
      </c>
      <c r="G980" s="4" t="s">
        <v>28</v>
      </c>
    </row>
    <row r="981" spans="1:7">
      <c r="A981" t="n">
        <v>8427</v>
      </c>
      <c r="B981" s="52" t="n">
        <v>46</v>
      </c>
      <c r="C981" s="7" t="n">
        <v>61490</v>
      </c>
      <c r="D981" s="7" t="n">
        <v>9.5</v>
      </c>
      <c r="E981" s="7" t="n">
        <v>0</v>
      </c>
      <c r="F981" s="7" t="n">
        <v>-153.75</v>
      </c>
      <c r="G981" s="7" t="n">
        <v>180</v>
      </c>
    </row>
    <row r="982" spans="1:7">
      <c r="A982" t="s">
        <v>4</v>
      </c>
      <c r="B982" s="4" t="s">
        <v>5</v>
      </c>
      <c r="C982" s="4" t="s">
        <v>10</v>
      </c>
      <c r="D982" s="4" t="s">
        <v>28</v>
      </c>
      <c r="E982" s="4" t="s">
        <v>28</v>
      </c>
      <c r="F982" s="4" t="s">
        <v>28</v>
      </c>
      <c r="G982" s="4" t="s">
        <v>28</v>
      </c>
    </row>
    <row r="983" spans="1:7">
      <c r="A983" t="n">
        <v>8446</v>
      </c>
      <c r="B983" s="52" t="n">
        <v>46</v>
      </c>
      <c r="C983" s="7" t="n">
        <v>61489</v>
      </c>
      <c r="D983" s="7" t="n">
        <v>7.5</v>
      </c>
      <c r="E983" s="7" t="n">
        <v>0</v>
      </c>
      <c r="F983" s="7" t="n">
        <v>-153</v>
      </c>
      <c r="G983" s="7" t="n">
        <v>180</v>
      </c>
    </row>
    <row r="984" spans="1:7">
      <c r="A984" t="s">
        <v>4</v>
      </c>
      <c r="B984" s="4" t="s">
        <v>5</v>
      </c>
      <c r="C984" s="4" t="s">
        <v>10</v>
      </c>
      <c r="D984" s="4" t="s">
        <v>28</v>
      </c>
      <c r="E984" s="4" t="s">
        <v>28</v>
      </c>
      <c r="F984" s="4" t="s">
        <v>28</v>
      </c>
      <c r="G984" s="4" t="s">
        <v>28</v>
      </c>
    </row>
    <row r="985" spans="1:7">
      <c r="A985" t="n">
        <v>8465</v>
      </c>
      <c r="B985" s="52" t="n">
        <v>46</v>
      </c>
      <c r="C985" s="7" t="n">
        <v>1660</v>
      </c>
      <c r="D985" s="7" t="n">
        <v>8</v>
      </c>
      <c r="E985" s="7" t="n">
        <v>0</v>
      </c>
      <c r="F985" s="7" t="n">
        <v>-168.850006103516</v>
      </c>
      <c r="G985" s="7" t="n">
        <v>0</v>
      </c>
    </row>
    <row r="986" spans="1:7">
      <c r="A986" t="s">
        <v>4</v>
      </c>
      <c r="B986" s="4" t="s">
        <v>5</v>
      </c>
      <c r="C986" s="4" t="s">
        <v>10</v>
      </c>
      <c r="D986" s="4" t="s">
        <v>28</v>
      </c>
      <c r="E986" s="4" t="s">
        <v>28</v>
      </c>
      <c r="F986" s="4" t="s">
        <v>28</v>
      </c>
      <c r="G986" s="4" t="s">
        <v>28</v>
      </c>
    </row>
    <row r="987" spans="1:7">
      <c r="A987" t="n">
        <v>8484</v>
      </c>
      <c r="B987" s="52" t="n">
        <v>46</v>
      </c>
      <c r="C987" s="7" t="n">
        <v>1661</v>
      </c>
      <c r="D987" s="7" t="n">
        <v>4</v>
      </c>
      <c r="E987" s="7" t="n">
        <v>0</v>
      </c>
      <c r="F987" s="7" t="n">
        <v>-167.699996948242</v>
      </c>
      <c r="G987" s="7" t="n">
        <v>20</v>
      </c>
    </row>
    <row r="988" spans="1:7">
      <c r="A988" t="s">
        <v>4</v>
      </c>
      <c r="B988" s="4" t="s">
        <v>5</v>
      </c>
      <c r="C988" s="4" t="s">
        <v>10</v>
      </c>
      <c r="D988" s="4" t="s">
        <v>28</v>
      </c>
      <c r="E988" s="4" t="s">
        <v>28</v>
      </c>
      <c r="F988" s="4" t="s">
        <v>28</v>
      </c>
      <c r="G988" s="4" t="s">
        <v>28</v>
      </c>
    </row>
    <row r="989" spans="1:7">
      <c r="A989" t="n">
        <v>8503</v>
      </c>
      <c r="B989" s="52" t="n">
        <v>46</v>
      </c>
      <c r="C989" s="7" t="n">
        <v>1662</v>
      </c>
      <c r="D989" s="7" t="n">
        <v>12</v>
      </c>
      <c r="E989" s="7" t="n">
        <v>0</v>
      </c>
      <c r="F989" s="7" t="n">
        <v>-167.699996948242</v>
      </c>
      <c r="G989" s="7" t="n">
        <v>340</v>
      </c>
    </row>
    <row r="990" spans="1:7">
      <c r="A990" t="s">
        <v>4</v>
      </c>
      <c r="B990" s="4" t="s">
        <v>5</v>
      </c>
      <c r="C990" s="4" t="s">
        <v>13</v>
      </c>
      <c r="D990" s="4" t="s">
        <v>13</v>
      </c>
      <c r="E990" s="4" t="s">
        <v>28</v>
      </c>
      <c r="F990" s="4" t="s">
        <v>28</v>
      </c>
      <c r="G990" s="4" t="s">
        <v>28</v>
      </c>
      <c r="H990" s="4" t="s">
        <v>10</v>
      </c>
    </row>
    <row r="991" spans="1:7">
      <c r="A991" t="n">
        <v>8522</v>
      </c>
      <c r="B991" s="48" t="n">
        <v>45</v>
      </c>
      <c r="C991" s="7" t="n">
        <v>2</v>
      </c>
      <c r="D991" s="7" t="n">
        <v>3</v>
      </c>
      <c r="E991" s="7" t="n">
        <v>8</v>
      </c>
      <c r="F991" s="7" t="n">
        <v>1.35000002384186</v>
      </c>
      <c r="G991" s="7" t="n">
        <v>-155</v>
      </c>
      <c r="H991" s="7" t="n">
        <v>0</v>
      </c>
    </row>
    <row r="992" spans="1:7">
      <c r="A992" t="s">
        <v>4</v>
      </c>
      <c r="B992" s="4" t="s">
        <v>5</v>
      </c>
      <c r="C992" s="4" t="s">
        <v>13</v>
      </c>
      <c r="D992" s="4" t="s">
        <v>13</v>
      </c>
      <c r="E992" s="4" t="s">
        <v>28</v>
      </c>
      <c r="F992" s="4" t="s">
        <v>28</v>
      </c>
      <c r="G992" s="4" t="s">
        <v>28</v>
      </c>
      <c r="H992" s="4" t="s">
        <v>10</v>
      </c>
      <c r="I992" s="4" t="s">
        <v>13</v>
      </c>
    </row>
    <row r="993" spans="1:9">
      <c r="A993" t="n">
        <v>8539</v>
      </c>
      <c r="B993" s="48" t="n">
        <v>45</v>
      </c>
      <c r="C993" s="7" t="n">
        <v>4</v>
      </c>
      <c r="D993" s="7" t="n">
        <v>3</v>
      </c>
      <c r="E993" s="7" t="n">
        <v>20.8999996185303</v>
      </c>
      <c r="F993" s="7" t="n">
        <v>311.899993896484</v>
      </c>
      <c r="G993" s="7" t="n">
        <v>0</v>
      </c>
      <c r="H993" s="7" t="n">
        <v>0</v>
      </c>
      <c r="I993" s="7" t="n">
        <v>0</v>
      </c>
    </row>
    <row r="994" spans="1:9">
      <c r="A994" t="s">
        <v>4</v>
      </c>
      <c r="B994" s="4" t="s">
        <v>5</v>
      </c>
      <c r="C994" s="4" t="s">
        <v>13</v>
      </c>
      <c r="D994" s="4" t="s">
        <v>13</v>
      </c>
      <c r="E994" s="4" t="s">
        <v>28</v>
      </c>
      <c r="F994" s="4" t="s">
        <v>10</v>
      </c>
    </row>
    <row r="995" spans="1:9">
      <c r="A995" t="n">
        <v>8557</v>
      </c>
      <c r="B995" s="48" t="n">
        <v>45</v>
      </c>
      <c r="C995" s="7" t="n">
        <v>5</v>
      </c>
      <c r="D995" s="7" t="n">
        <v>3</v>
      </c>
      <c r="E995" s="7" t="n">
        <v>5.5</v>
      </c>
      <c r="F995" s="7" t="n">
        <v>0</v>
      </c>
    </row>
    <row r="996" spans="1:9">
      <c r="A996" t="s">
        <v>4</v>
      </c>
      <c r="B996" s="4" t="s">
        <v>5</v>
      </c>
      <c r="C996" s="4" t="s">
        <v>13</v>
      </c>
      <c r="D996" s="4" t="s">
        <v>13</v>
      </c>
      <c r="E996" s="4" t="s">
        <v>28</v>
      </c>
      <c r="F996" s="4" t="s">
        <v>10</v>
      </c>
    </row>
    <row r="997" spans="1:9">
      <c r="A997" t="n">
        <v>8566</v>
      </c>
      <c r="B997" s="48" t="n">
        <v>45</v>
      </c>
      <c r="C997" s="7" t="n">
        <v>11</v>
      </c>
      <c r="D997" s="7" t="n">
        <v>3</v>
      </c>
      <c r="E997" s="7" t="n">
        <v>38</v>
      </c>
      <c r="F997" s="7" t="n">
        <v>0</v>
      </c>
    </row>
    <row r="998" spans="1:9">
      <c r="A998" t="s">
        <v>4</v>
      </c>
      <c r="B998" s="4" t="s">
        <v>5</v>
      </c>
      <c r="C998" s="4" t="s">
        <v>13</v>
      </c>
      <c r="D998" s="4" t="s">
        <v>13</v>
      </c>
      <c r="E998" s="4" t="s">
        <v>28</v>
      </c>
      <c r="F998" s="4" t="s">
        <v>28</v>
      </c>
      <c r="G998" s="4" t="s">
        <v>28</v>
      </c>
      <c r="H998" s="4" t="s">
        <v>10</v>
      </c>
    </row>
    <row r="999" spans="1:9">
      <c r="A999" t="n">
        <v>8575</v>
      </c>
      <c r="B999" s="48" t="n">
        <v>45</v>
      </c>
      <c r="C999" s="7" t="n">
        <v>2</v>
      </c>
      <c r="D999" s="7" t="n">
        <v>3</v>
      </c>
      <c r="E999" s="7" t="n">
        <v>8</v>
      </c>
      <c r="F999" s="7" t="n">
        <v>1.85000002384186</v>
      </c>
      <c r="G999" s="7" t="n">
        <v>-168.850006103516</v>
      </c>
      <c r="H999" s="7" t="n">
        <v>4000</v>
      </c>
    </row>
    <row r="1000" spans="1:9">
      <c r="A1000" t="s">
        <v>4</v>
      </c>
      <c r="B1000" s="4" t="s">
        <v>5</v>
      </c>
      <c r="C1000" s="4" t="s">
        <v>13</v>
      </c>
      <c r="D1000" s="4" t="s">
        <v>13</v>
      </c>
      <c r="E1000" s="4" t="s">
        <v>28</v>
      </c>
      <c r="F1000" s="4" t="s">
        <v>28</v>
      </c>
      <c r="G1000" s="4" t="s">
        <v>28</v>
      </c>
      <c r="H1000" s="4" t="s">
        <v>10</v>
      </c>
      <c r="I1000" s="4" t="s">
        <v>13</v>
      </c>
    </row>
    <row r="1001" spans="1:9">
      <c r="A1001" t="n">
        <v>8592</v>
      </c>
      <c r="B1001" s="48" t="n">
        <v>45</v>
      </c>
      <c r="C1001" s="7" t="n">
        <v>4</v>
      </c>
      <c r="D1001" s="7" t="n">
        <v>3</v>
      </c>
      <c r="E1001" s="7" t="n">
        <v>1.75</v>
      </c>
      <c r="F1001" s="7" t="n">
        <v>353.75</v>
      </c>
      <c r="G1001" s="7" t="n">
        <v>0</v>
      </c>
      <c r="H1001" s="7" t="n">
        <v>4000</v>
      </c>
      <c r="I1001" s="7" t="n">
        <v>1</v>
      </c>
    </row>
    <row r="1002" spans="1:9">
      <c r="A1002" t="s">
        <v>4</v>
      </c>
      <c r="B1002" s="4" t="s">
        <v>5</v>
      </c>
      <c r="C1002" s="4" t="s">
        <v>13</v>
      </c>
      <c r="D1002" s="4" t="s">
        <v>13</v>
      </c>
      <c r="E1002" s="4" t="s">
        <v>28</v>
      </c>
      <c r="F1002" s="4" t="s">
        <v>10</v>
      </c>
    </row>
    <row r="1003" spans="1:9">
      <c r="A1003" t="n">
        <v>8610</v>
      </c>
      <c r="B1003" s="48" t="n">
        <v>45</v>
      </c>
      <c r="C1003" s="7" t="n">
        <v>5</v>
      </c>
      <c r="D1003" s="7" t="n">
        <v>3</v>
      </c>
      <c r="E1003" s="7" t="n">
        <v>10</v>
      </c>
      <c r="F1003" s="7" t="n">
        <v>4000</v>
      </c>
    </row>
    <row r="1004" spans="1:9">
      <c r="A1004" t="s">
        <v>4</v>
      </c>
      <c r="B1004" s="4" t="s">
        <v>5</v>
      </c>
      <c r="C1004" s="4" t="s">
        <v>10</v>
      </c>
      <c r="D1004" s="4" t="s">
        <v>10</v>
      </c>
      <c r="E1004" s="4" t="s">
        <v>28</v>
      </c>
      <c r="F1004" s="4" t="s">
        <v>28</v>
      </c>
      <c r="G1004" s="4" t="s">
        <v>28</v>
      </c>
      <c r="H1004" s="4" t="s">
        <v>28</v>
      </c>
      <c r="I1004" s="4" t="s">
        <v>13</v>
      </c>
      <c r="J1004" s="4" t="s">
        <v>10</v>
      </c>
    </row>
    <row r="1005" spans="1:9">
      <c r="A1005" t="n">
        <v>8619</v>
      </c>
      <c r="B1005" s="56" t="n">
        <v>55</v>
      </c>
      <c r="C1005" s="7" t="n">
        <v>0</v>
      </c>
      <c r="D1005" s="7" t="n">
        <v>65533</v>
      </c>
      <c r="E1005" s="7" t="n">
        <v>8</v>
      </c>
      <c r="F1005" s="7" t="n">
        <v>0</v>
      </c>
      <c r="G1005" s="7" t="n">
        <v>-162.5</v>
      </c>
      <c r="H1005" s="7" t="n">
        <v>1.20000004768372</v>
      </c>
      <c r="I1005" s="7" t="n">
        <v>1</v>
      </c>
      <c r="J1005" s="7" t="n">
        <v>0</v>
      </c>
    </row>
    <row r="1006" spans="1:9">
      <c r="A1006" t="s">
        <v>4</v>
      </c>
      <c r="B1006" s="4" t="s">
        <v>5</v>
      </c>
      <c r="C1006" s="4" t="s">
        <v>10</v>
      </c>
      <c r="D1006" s="4" t="s">
        <v>10</v>
      </c>
      <c r="E1006" s="4" t="s">
        <v>28</v>
      </c>
      <c r="F1006" s="4" t="s">
        <v>28</v>
      </c>
      <c r="G1006" s="4" t="s">
        <v>28</v>
      </c>
      <c r="H1006" s="4" t="s">
        <v>28</v>
      </c>
      <c r="I1006" s="4" t="s">
        <v>13</v>
      </c>
      <c r="J1006" s="4" t="s">
        <v>10</v>
      </c>
    </row>
    <row r="1007" spans="1:9">
      <c r="A1007" t="n">
        <v>8643</v>
      </c>
      <c r="B1007" s="56" t="n">
        <v>55</v>
      </c>
      <c r="C1007" s="7" t="n">
        <v>7032</v>
      </c>
      <c r="D1007" s="7" t="n">
        <v>65533</v>
      </c>
      <c r="E1007" s="7" t="n">
        <v>7.59999990463257</v>
      </c>
      <c r="F1007" s="7" t="n">
        <v>0</v>
      </c>
      <c r="G1007" s="7" t="n">
        <v>-162</v>
      </c>
      <c r="H1007" s="7" t="n">
        <v>1.20000004768372</v>
      </c>
      <c r="I1007" s="7" t="n">
        <v>1</v>
      </c>
      <c r="J1007" s="7" t="n">
        <v>0</v>
      </c>
    </row>
    <row r="1008" spans="1:9">
      <c r="A1008" t="s">
        <v>4</v>
      </c>
      <c r="B1008" s="4" t="s">
        <v>5</v>
      </c>
      <c r="C1008" s="4" t="s">
        <v>10</v>
      </c>
      <c r="D1008" s="4" t="s">
        <v>10</v>
      </c>
      <c r="E1008" s="4" t="s">
        <v>28</v>
      </c>
      <c r="F1008" s="4" t="s">
        <v>28</v>
      </c>
      <c r="G1008" s="4" t="s">
        <v>28</v>
      </c>
      <c r="H1008" s="4" t="s">
        <v>28</v>
      </c>
      <c r="I1008" s="4" t="s">
        <v>13</v>
      </c>
      <c r="J1008" s="4" t="s">
        <v>10</v>
      </c>
    </row>
    <row r="1009" spans="1:10">
      <c r="A1009" t="n">
        <v>8667</v>
      </c>
      <c r="B1009" s="56" t="n">
        <v>55</v>
      </c>
      <c r="C1009" s="7" t="n">
        <v>3</v>
      </c>
      <c r="D1009" s="7" t="n">
        <v>65533</v>
      </c>
      <c r="E1009" s="7" t="n">
        <v>9.5</v>
      </c>
      <c r="F1009" s="7" t="n">
        <v>0</v>
      </c>
      <c r="G1009" s="7" t="n">
        <v>-161.5</v>
      </c>
      <c r="H1009" s="7" t="n">
        <v>1.20000004768372</v>
      </c>
      <c r="I1009" s="7" t="n">
        <v>1</v>
      </c>
      <c r="J1009" s="7" t="n">
        <v>0</v>
      </c>
    </row>
    <row r="1010" spans="1:10">
      <c r="A1010" t="s">
        <v>4</v>
      </c>
      <c r="B1010" s="4" t="s">
        <v>5</v>
      </c>
      <c r="C1010" s="4" t="s">
        <v>10</v>
      </c>
      <c r="D1010" s="4" t="s">
        <v>10</v>
      </c>
      <c r="E1010" s="4" t="s">
        <v>28</v>
      </c>
      <c r="F1010" s="4" t="s">
        <v>28</v>
      </c>
      <c r="G1010" s="4" t="s">
        <v>28</v>
      </c>
      <c r="H1010" s="4" t="s">
        <v>28</v>
      </c>
      <c r="I1010" s="4" t="s">
        <v>13</v>
      </c>
      <c r="J1010" s="4" t="s">
        <v>10</v>
      </c>
    </row>
    <row r="1011" spans="1:10">
      <c r="A1011" t="n">
        <v>8691</v>
      </c>
      <c r="B1011" s="56" t="n">
        <v>55</v>
      </c>
      <c r="C1011" s="7" t="n">
        <v>5</v>
      </c>
      <c r="D1011" s="7" t="n">
        <v>65533</v>
      </c>
      <c r="E1011" s="7" t="n">
        <v>6.5</v>
      </c>
      <c r="F1011" s="7" t="n">
        <v>0</v>
      </c>
      <c r="G1011" s="7" t="n">
        <v>-161</v>
      </c>
      <c r="H1011" s="7" t="n">
        <v>1.20000004768372</v>
      </c>
      <c r="I1011" s="7" t="n">
        <v>1</v>
      </c>
      <c r="J1011" s="7" t="n">
        <v>0</v>
      </c>
    </row>
    <row r="1012" spans="1:10">
      <c r="A1012" t="s">
        <v>4</v>
      </c>
      <c r="B1012" s="4" t="s">
        <v>5</v>
      </c>
      <c r="C1012" s="4" t="s">
        <v>10</v>
      </c>
      <c r="D1012" s="4" t="s">
        <v>10</v>
      </c>
      <c r="E1012" s="4" t="s">
        <v>28</v>
      </c>
      <c r="F1012" s="4" t="s">
        <v>28</v>
      </c>
      <c r="G1012" s="4" t="s">
        <v>28</v>
      </c>
      <c r="H1012" s="4" t="s">
        <v>28</v>
      </c>
      <c r="I1012" s="4" t="s">
        <v>13</v>
      </c>
      <c r="J1012" s="4" t="s">
        <v>10</v>
      </c>
    </row>
    <row r="1013" spans="1:10">
      <c r="A1013" t="n">
        <v>8715</v>
      </c>
      <c r="B1013" s="56" t="n">
        <v>55</v>
      </c>
      <c r="C1013" s="7" t="n">
        <v>61488</v>
      </c>
      <c r="D1013" s="7" t="n">
        <v>65533</v>
      </c>
      <c r="E1013" s="7" t="n">
        <v>8</v>
      </c>
      <c r="F1013" s="7" t="n">
        <v>0</v>
      </c>
      <c r="G1013" s="7" t="n">
        <v>-160.5</v>
      </c>
      <c r="H1013" s="7" t="n">
        <v>1.20000004768372</v>
      </c>
      <c r="I1013" s="7" t="n">
        <v>1</v>
      </c>
      <c r="J1013" s="7" t="n">
        <v>0</v>
      </c>
    </row>
    <row r="1014" spans="1:10">
      <c r="A1014" t="s">
        <v>4</v>
      </c>
      <c r="B1014" s="4" t="s">
        <v>5</v>
      </c>
      <c r="C1014" s="4" t="s">
        <v>10</v>
      </c>
      <c r="D1014" s="4" t="s">
        <v>10</v>
      </c>
      <c r="E1014" s="4" t="s">
        <v>28</v>
      </c>
      <c r="F1014" s="4" t="s">
        <v>28</v>
      </c>
      <c r="G1014" s="4" t="s">
        <v>28</v>
      </c>
      <c r="H1014" s="4" t="s">
        <v>28</v>
      </c>
      <c r="I1014" s="4" t="s">
        <v>13</v>
      </c>
      <c r="J1014" s="4" t="s">
        <v>10</v>
      </c>
    </row>
    <row r="1015" spans="1:10">
      <c r="A1015" t="n">
        <v>8739</v>
      </c>
      <c r="B1015" s="56" t="n">
        <v>55</v>
      </c>
      <c r="C1015" s="7" t="n">
        <v>61490</v>
      </c>
      <c r="D1015" s="7" t="n">
        <v>65533</v>
      </c>
      <c r="E1015" s="7" t="n">
        <v>9.5</v>
      </c>
      <c r="F1015" s="7" t="n">
        <v>0</v>
      </c>
      <c r="G1015" s="7" t="n">
        <v>-159.5</v>
      </c>
      <c r="H1015" s="7" t="n">
        <v>1.20000004768372</v>
      </c>
      <c r="I1015" s="7" t="n">
        <v>1</v>
      </c>
      <c r="J1015" s="7" t="n">
        <v>0</v>
      </c>
    </row>
    <row r="1016" spans="1:10">
      <c r="A1016" t="s">
        <v>4</v>
      </c>
      <c r="B1016" s="4" t="s">
        <v>5</v>
      </c>
      <c r="C1016" s="4" t="s">
        <v>10</v>
      </c>
      <c r="D1016" s="4" t="s">
        <v>10</v>
      </c>
      <c r="E1016" s="4" t="s">
        <v>28</v>
      </c>
      <c r="F1016" s="4" t="s">
        <v>28</v>
      </c>
      <c r="G1016" s="4" t="s">
        <v>28</v>
      </c>
      <c r="H1016" s="4" t="s">
        <v>28</v>
      </c>
      <c r="I1016" s="4" t="s">
        <v>13</v>
      </c>
      <c r="J1016" s="4" t="s">
        <v>10</v>
      </c>
    </row>
    <row r="1017" spans="1:10">
      <c r="A1017" t="n">
        <v>8763</v>
      </c>
      <c r="B1017" s="56" t="n">
        <v>55</v>
      </c>
      <c r="C1017" s="7" t="n">
        <v>61489</v>
      </c>
      <c r="D1017" s="7" t="n">
        <v>65533</v>
      </c>
      <c r="E1017" s="7" t="n">
        <v>7.5</v>
      </c>
      <c r="F1017" s="7" t="n">
        <v>0</v>
      </c>
      <c r="G1017" s="7" t="n">
        <v>-159</v>
      </c>
      <c r="H1017" s="7" t="n">
        <v>1.20000004768372</v>
      </c>
      <c r="I1017" s="7" t="n">
        <v>1</v>
      </c>
      <c r="J1017" s="7" t="n">
        <v>0</v>
      </c>
    </row>
    <row r="1018" spans="1:10">
      <c r="A1018" t="s">
        <v>4</v>
      </c>
      <c r="B1018" s="4" t="s">
        <v>5</v>
      </c>
      <c r="C1018" s="4" t="s">
        <v>10</v>
      </c>
      <c r="D1018" s="4" t="s">
        <v>9</v>
      </c>
      <c r="E1018" s="4" t="s">
        <v>9</v>
      </c>
      <c r="F1018" s="4" t="s">
        <v>9</v>
      </c>
      <c r="G1018" s="4" t="s">
        <v>9</v>
      </c>
      <c r="H1018" s="4" t="s">
        <v>10</v>
      </c>
      <c r="I1018" s="4" t="s">
        <v>13</v>
      </c>
    </row>
    <row r="1019" spans="1:10">
      <c r="A1019" t="n">
        <v>8787</v>
      </c>
      <c r="B1019" s="57" t="n">
        <v>66</v>
      </c>
      <c r="C1019" s="7" t="n">
        <v>1660</v>
      </c>
      <c r="D1019" s="7" t="n">
        <v>1065353216</v>
      </c>
      <c r="E1019" s="7" t="n">
        <v>1065353216</v>
      </c>
      <c r="F1019" s="7" t="n">
        <v>1065353216</v>
      </c>
      <c r="G1019" s="7" t="n">
        <v>0</v>
      </c>
      <c r="H1019" s="7" t="n">
        <v>0</v>
      </c>
      <c r="I1019" s="7" t="n">
        <v>3</v>
      </c>
    </row>
    <row r="1020" spans="1:10">
      <c r="A1020" t="s">
        <v>4</v>
      </c>
      <c r="B1020" s="4" t="s">
        <v>5</v>
      </c>
      <c r="C1020" s="4" t="s">
        <v>10</v>
      </c>
      <c r="D1020" s="4" t="s">
        <v>9</v>
      </c>
      <c r="E1020" s="4" t="s">
        <v>9</v>
      </c>
      <c r="F1020" s="4" t="s">
        <v>9</v>
      </c>
      <c r="G1020" s="4" t="s">
        <v>9</v>
      </c>
      <c r="H1020" s="4" t="s">
        <v>10</v>
      </c>
      <c r="I1020" s="4" t="s">
        <v>13</v>
      </c>
    </row>
    <row r="1021" spans="1:10">
      <c r="A1021" t="n">
        <v>8809</v>
      </c>
      <c r="B1021" s="57" t="n">
        <v>66</v>
      </c>
      <c r="C1021" s="7" t="n">
        <v>1661</v>
      </c>
      <c r="D1021" s="7" t="n">
        <v>1065353216</v>
      </c>
      <c r="E1021" s="7" t="n">
        <v>1065353216</v>
      </c>
      <c r="F1021" s="7" t="n">
        <v>1065353216</v>
      </c>
      <c r="G1021" s="7" t="n">
        <v>0</v>
      </c>
      <c r="H1021" s="7" t="n">
        <v>0</v>
      </c>
      <c r="I1021" s="7" t="n">
        <v>3</v>
      </c>
    </row>
    <row r="1022" spans="1:10">
      <c r="A1022" t="s">
        <v>4</v>
      </c>
      <c r="B1022" s="4" t="s">
        <v>5</v>
      </c>
      <c r="C1022" s="4" t="s">
        <v>10</v>
      </c>
      <c r="D1022" s="4" t="s">
        <v>9</v>
      </c>
      <c r="E1022" s="4" t="s">
        <v>9</v>
      </c>
      <c r="F1022" s="4" t="s">
        <v>9</v>
      </c>
      <c r="G1022" s="4" t="s">
        <v>9</v>
      </c>
      <c r="H1022" s="4" t="s">
        <v>10</v>
      </c>
      <c r="I1022" s="4" t="s">
        <v>13</v>
      </c>
    </row>
    <row r="1023" spans="1:10">
      <c r="A1023" t="n">
        <v>8831</v>
      </c>
      <c r="B1023" s="57" t="n">
        <v>66</v>
      </c>
      <c r="C1023" s="7" t="n">
        <v>1662</v>
      </c>
      <c r="D1023" s="7" t="n">
        <v>1065353216</v>
      </c>
      <c r="E1023" s="7" t="n">
        <v>1065353216</v>
      </c>
      <c r="F1023" s="7" t="n">
        <v>1065353216</v>
      </c>
      <c r="G1023" s="7" t="n">
        <v>0</v>
      </c>
      <c r="H1023" s="7" t="n">
        <v>0</v>
      </c>
      <c r="I1023" s="7" t="n">
        <v>3</v>
      </c>
    </row>
    <row r="1024" spans="1:10">
      <c r="A1024" t="s">
        <v>4</v>
      </c>
      <c r="B1024" s="4" t="s">
        <v>5</v>
      </c>
      <c r="C1024" s="4" t="s">
        <v>13</v>
      </c>
      <c r="D1024" s="4" t="s">
        <v>10</v>
      </c>
      <c r="E1024" s="4" t="s">
        <v>28</v>
      </c>
    </row>
    <row r="1025" spans="1:10">
      <c r="A1025" t="n">
        <v>8853</v>
      </c>
      <c r="B1025" s="38" t="n">
        <v>58</v>
      </c>
      <c r="C1025" s="7" t="n">
        <v>100</v>
      </c>
      <c r="D1025" s="7" t="n">
        <v>1000</v>
      </c>
      <c r="E1025" s="7" t="n">
        <v>1</v>
      </c>
    </row>
    <row r="1026" spans="1:10">
      <c r="A1026" t="s">
        <v>4</v>
      </c>
      <c r="B1026" s="4" t="s">
        <v>5</v>
      </c>
      <c r="C1026" s="4" t="s">
        <v>13</v>
      </c>
      <c r="D1026" s="4" t="s">
        <v>10</v>
      </c>
    </row>
    <row r="1027" spans="1:10">
      <c r="A1027" t="n">
        <v>8861</v>
      </c>
      <c r="B1027" s="38" t="n">
        <v>58</v>
      </c>
      <c r="C1027" s="7" t="n">
        <v>255</v>
      </c>
      <c r="D1027" s="7" t="n">
        <v>0</v>
      </c>
    </row>
    <row r="1028" spans="1:10">
      <c r="A1028" t="s">
        <v>4</v>
      </c>
      <c r="B1028" s="4" t="s">
        <v>5</v>
      </c>
      <c r="C1028" s="4" t="s">
        <v>10</v>
      </c>
      <c r="D1028" s="4" t="s">
        <v>13</v>
      </c>
    </row>
    <row r="1029" spans="1:10">
      <c r="A1029" t="n">
        <v>8865</v>
      </c>
      <c r="B1029" s="58" t="n">
        <v>56</v>
      </c>
      <c r="C1029" s="7" t="n">
        <v>0</v>
      </c>
      <c r="D1029" s="7" t="n">
        <v>0</v>
      </c>
    </row>
    <row r="1030" spans="1:10">
      <c r="A1030" t="s">
        <v>4</v>
      </c>
      <c r="B1030" s="4" t="s">
        <v>5</v>
      </c>
      <c r="C1030" s="4" t="s">
        <v>10</v>
      </c>
      <c r="D1030" s="4" t="s">
        <v>13</v>
      </c>
      <c r="E1030" s="4" t="s">
        <v>28</v>
      </c>
      <c r="F1030" s="4" t="s">
        <v>10</v>
      </c>
    </row>
    <row r="1031" spans="1:10">
      <c r="A1031" t="n">
        <v>8869</v>
      </c>
      <c r="B1031" s="59" t="n">
        <v>59</v>
      </c>
      <c r="C1031" s="7" t="n">
        <v>0</v>
      </c>
      <c r="D1031" s="7" t="n">
        <v>1</v>
      </c>
      <c r="E1031" s="7" t="n">
        <v>0.150000005960464</v>
      </c>
      <c r="F1031" s="7" t="n">
        <v>0</v>
      </c>
    </row>
    <row r="1032" spans="1:10">
      <c r="A1032" t="s">
        <v>4</v>
      </c>
      <c r="B1032" s="4" t="s">
        <v>5</v>
      </c>
      <c r="C1032" s="4" t="s">
        <v>10</v>
      </c>
      <c r="D1032" s="4" t="s">
        <v>13</v>
      </c>
      <c r="E1032" s="4" t="s">
        <v>28</v>
      </c>
      <c r="F1032" s="4" t="s">
        <v>10</v>
      </c>
    </row>
    <row r="1033" spans="1:10">
      <c r="A1033" t="n">
        <v>8879</v>
      </c>
      <c r="B1033" s="59" t="n">
        <v>59</v>
      </c>
      <c r="C1033" s="7" t="n">
        <v>3</v>
      </c>
      <c r="D1033" s="7" t="n">
        <v>1</v>
      </c>
      <c r="E1033" s="7" t="n">
        <v>0.150000005960464</v>
      </c>
      <c r="F1033" s="7" t="n">
        <v>0</v>
      </c>
    </row>
    <row r="1034" spans="1:10">
      <c r="A1034" t="s">
        <v>4</v>
      </c>
      <c r="B1034" s="4" t="s">
        <v>5</v>
      </c>
      <c r="C1034" s="4" t="s">
        <v>10</v>
      </c>
      <c r="D1034" s="4" t="s">
        <v>13</v>
      </c>
      <c r="E1034" s="4" t="s">
        <v>28</v>
      </c>
      <c r="F1034" s="4" t="s">
        <v>10</v>
      </c>
    </row>
    <row r="1035" spans="1:10">
      <c r="A1035" t="n">
        <v>8889</v>
      </c>
      <c r="B1035" s="59" t="n">
        <v>59</v>
      </c>
      <c r="C1035" s="7" t="n">
        <v>5</v>
      </c>
      <c r="D1035" s="7" t="n">
        <v>1</v>
      </c>
      <c r="E1035" s="7" t="n">
        <v>0.150000005960464</v>
      </c>
      <c r="F1035" s="7" t="n">
        <v>0</v>
      </c>
    </row>
    <row r="1036" spans="1:10">
      <c r="A1036" t="s">
        <v>4</v>
      </c>
      <c r="B1036" s="4" t="s">
        <v>5</v>
      </c>
      <c r="C1036" s="4" t="s">
        <v>10</v>
      </c>
      <c r="D1036" s="4" t="s">
        <v>13</v>
      </c>
      <c r="E1036" s="4" t="s">
        <v>28</v>
      </c>
      <c r="F1036" s="4" t="s">
        <v>10</v>
      </c>
    </row>
    <row r="1037" spans="1:10">
      <c r="A1037" t="n">
        <v>8899</v>
      </c>
      <c r="B1037" s="59" t="n">
        <v>59</v>
      </c>
      <c r="C1037" s="7" t="n">
        <v>61489</v>
      </c>
      <c r="D1037" s="7" t="n">
        <v>1</v>
      </c>
      <c r="E1037" s="7" t="n">
        <v>0.150000005960464</v>
      </c>
      <c r="F1037" s="7" t="n">
        <v>0</v>
      </c>
    </row>
    <row r="1038" spans="1:10">
      <c r="A1038" t="s">
        <v>4</v>
      </c>
      <c r="B1038" s="4" t="s">
        <v>5</v>
      </c>
      <c r="C1038" s="4" t="s">
        <v>10</v>
      </c>
      <c r="D1038" s="4" t="s">
        <v>13</v>
      </c>
      <c r="E1038" s="4" t="s">
        <v>28</v>
      </c>
      <c r="F1038" s="4" t="s">
        <v>10</v>
      </c>
    </row>
    <row r="1039" spans="1:10">
      <c r="A1039" t="n">
        <v>8909</v>
      </c>
      <c r="B1039" s="59" t="n">
        <v>59</v>
      </c>
      <c r="C1039" s="7" t="n">
        <v>61490</v>
      </c>
      <c r="D1039" s="7" t="n">
        <v>1</v>
      </c>
      <c r="E1039" s="7" t="n">
        <v>0.150000005960464</v>
      </c>
      <c r="F1039" s="7" t="n">
        <v>0</v>
      </c>
    </row>
    <row r="1040" spans="1:10">
      <c r="A1040" t="s">
        <v>4</v>
      </c>
      <c r="B1040" s="4" t="s">
        <v>5</v>
      </c>
      <c r="C1040" s="4" t="s">
        <v>10</v>
      </c>
      <c r="D1040" s="4" t="s">
        <v>13</v>
      </c>
      <c r="E1040" s="4" t="s">
        <v>28</v>
      </c>
      <c r="F1040" s="4" t="s">
        <v>10</v>
      </c>
    </row>
    <row r="1041" spans="1:6">
      <c r="A1041" t="n">
        <v>8919</v>
      </c>
      <c r="B1041" s="59" t="n">
        <v>59</v>
      </c>
      <c r="C1041" s="7" t="n">
        <v>61488</v>
      </c>
      <c r="D1041" s="7" t="n">
        <v>1</v>
      </c>
      <c r="E1041" s="7" t="n">
        <v>0.150000005960464</v>
      </c>
      <c r="F1041" s="7" t="n">
        <v>0</v>
      </c>
    </row>
    <row r="1042" spans="1:6">
      <c r="A1042" t="s">
        <v>4</v>
      </c>
      <c r="B1042" s="4" t="s">
        <v>5</v>
      </c>
      <c r="C1042" s="4" t="s">
        <v>10</v>
      </c>
      <c r="D1042" s="4" t="s">
        <v>13</v>
      </c>
      <c r="E1042" s="4" t="s">
        <v>13</v>
      </c>
      <c r="F1042" s="4" t="s">
        <v>6</v>
      </c>
    </row>
    <row r="1043" spans="1:6">
      <c r="A1043" t="n">
        <v>8929</v>
      </c>
      <c r="B1043" s="27" t="n">
        <v>20</v>
      </c>
      <c r="C1043" s="7" t="n">
        <v>0</v>
      </c>
      <c r="D1043" s="7" t="n">
        <v>3</v>
      </c>
      <c r="E1043" s="7" t="n">
        <v>11</v>
      </c>
      <c r="F1043" s="7" t="s">
        <v>121</v>
      </c>
    </row>
    <row r="1044" spans="1:6">
      <c r="A1044" t="s">
        <v>4</v>
      </c>
      <c r="B1044" s="4" t="s">
        <v>5</v>
      </c>
      <c r="C1044" s="4" t="s">
        <v>10</v>
      </c>
      <c r="D1044" s="4" t="s">
        <v>13</v>
      </c>
      <c r="E1044" s="4" t="s">
        <v>13</v>
      </c>
      <c r="F1044" s="4" t="s">
        <v>6</v>
      </c>
    </row>
    <row r="1045" spans="1:6">
      <c r="A1045" t="n">
        <v>8958</v>
      </c>
      <c r="B1045" s="27" t="n">
        <v>20</v>
      </c>
      <c r="C1045" s="7" t="n">
        <v>3</v>
      </c>
      <c r="D1045" s="7" t="n">
        <v>3</v>
      </c>
      <c r="E1045" s="7" t="n">
        <v>11</v>
      </c>
      <c r="F1045" s="7" t="s">
        <v>121</v>
      </c>
    </row>
    <row r="1046" spans="1:6">
      <c r="A1046" t="s">
        <v>4</v>
      </c>
      <c r="B1046" s="4" t="s">
        <v>5</v>
      </c>
      <c r="C1046" s="4" t="s">
        <v>10</v>
      </c>
      <c r="D1046" s="4" t="s">
        <v>13</v>
      </c>
      <c r="E1046" s="4" t="s">
        <v>13</v>
      </c>
      <c r="F1046" s="4" t="s">
        <v>6</v>
      </c>
    </row>
    <row r="1047" spans="1:6">
      <c r="A1047" t="n">
        <v>8987</v>
      </c>
      <c r="B1047" s="27" t="n">
        <v>20</v>
      </c>
      <c r="C1047" s="7" t="n">
        <v>5</v>
      </c>
      <c r="D1047" s="7" t="n">
        <v>3</v>
      </c>
      <c r="E1047" s="7" t="n">
        <v>11</v>
      </c>
      <c r="F1047" s="7" t="s">
        <v>121</v>
      </c>
    </row>
    <row r="1048" spans="1:6">
      <c r="A1048" t="s">
        <v>4</v>
      </c>
      <c r="B1048" s="4" t="s">
        <v>5</v>
      </c>
      <c r="C1048" s="4" t="s">
        <v>10</v>
      </c>
      <c r="D1048" s="4" t="s">
        <v>13</v>
      </c>
      <c r="E1048" s="4" t="s">
        <v>13</v>
      </c>
      <c r="F1048" s="4" t="s">
        <v>6</v>
      </c>
    </row>
    <row r="1049" spans="1:6">
      <c r="A1049" t="n">
        <v>9016</v>
      </c>
      <c r="B1049" s="27" t="n">
        <v>20</v>
      </c>
      <c r="C1049" s="7" t="n">
        <v>61488</v>
      </c>
      <c r="D1049" s="7" t="n">
        <v>3</v>
      </c>
      <c r="E1049" s="7" t="n">
        <v>11</v>
      </c>
      <c r="F1049" s="7" t="s">
        <v>121</v>
      </c>
    </row>
    <row r="1050" spans="1:6">
      <c r="A1050" t="s">
        <v>4</v>
      </c>
      <c r="B1050" s="4" t="s">
        <v>5</v>
      </c>
      <c r="C1050" s="4" t="s">
        <v>10</v>
      </c>
      <c r="D1050" s="4" t="s">
        <v>13</v>
      </c>
      <c r="E1050" s="4" t="s">
        <v>13</v>
      </c>
      <c r="F1050" s="4" t="s">
        <v>6</v>
      </c>
    </row>
    <row r="1051" spans="1:6">
      <c r="A1051" t="n">
        <v>9045</v>
      </c>
      <c r="B1051" s="27" t="n">
        <v>20</v>
      </c>
      <c r="C1051" s="7" t="n">
        <v>61490</v>
      </c>
      <c r="D1051" s="7" t="n">
        <v>3</v>
      </c>
      <c r="E1051" s="7" t="n">
        <v>11</v>
      </c>
      <c r="F1051" s="7" t="s">
        <v>121</v>
      </c>
    </row>
    <row r="1052" spans="1:6">
      <c r="A1052" t="s">
        <v>4</v>
      </c>
      <c r="B1052" s="4" t="s">
        <v>5</v>
      </c>
      <c r="C1052" s="4" t="s">
        <v>10</v>
      </c>
      <c r="D1052" s="4" t="s">
        <v>13</v>
      </c>
      <c r="E1052" s="4" t="s">
        <v>13</v>
      </c>
      <c r="F1052" s="4" t="s">
        <v>6</v>
      </c>
    </row>
    <row r="1053" spans="1:6">
      <c r="A1053" t="n">
        <v>9074</v>
      </c>
      <c r="B1053" s="27" t="n">
        <v>20</v>
      </c>
      <c r="C1053" s="7" t="n">
        <v>61489</v>
      </c>
      <c r="D1053" s="7" t="n">
        <v>3</v>
      </c>
      <c r="E1053" s="7" t="n">
        <v>11</v>
      </c>
      <c r="F1053" s="7" t="s">
        <v>121</v>
      </c>
    </row>
    <row r="1054" spans="1:6">
      <c r="A1054" t="s">
        <v>4</v>
      </c>
      <c r="B1054" s="4" t="s">
        <v>5</v>
      </c>
      <c r="C1054" s="4" t="s">
        <v>13</v>
      </c>
      <c r="D1054" s="4" t="s">
        <v>10</v>
      </c>
      <c r="E1054" s="4" t="s">
        <v>28</v>
      </c>
      <c r="F1054" s="4" t="s">
        <v>10</v>
      </c>
      <c r="G1054" s="4" t="s">
        <v>9</v>
      </c>
      <c r="H1054" s="4" t="s">
        <v>9</v>
      </c>
      <c r="I1054" s="4" t="s">
        <v>10</v>
      </c>
      <c r="J1054" s="4" t="s">
        <v>10</v>
      </c>
      <c r="K1054" s="4" t="s">
        <v>9</v>
      </c>
      <c r="L1054" s="4" t="s">
        <v>9</v>
      </c>
      <c r="M1054" s="4" t="s">
        <v>9</v>
      </c>
      <c r="N1054" s="4" t="s">
        <v>9</v>
      </c>
      <c r="O1054" s="4" t="s">
        <v>6</v>
      </c>
    </row>
    <row r="1055" spans="1:6">
      <c r="A1055" t="n">
        <v>9103</v>
      </c>
      <c r="B1055" s="16" t="n">
        <v>50</v>
      </c>
      <c r="C1055" s="7" t="n">
        <v>0</v>
      </c>
      <c r="D1055" s="7" t="n">
        <v>2038</v>
      </c>
      <c r="E1055" s="7" t="n">
        <v>1</v>
      </c>
      <c r="F1055" s="7" t="n">
        <v>0</v>
      </c>
      <c r="G1055" s="7" t="n">
        <v>0</v>
      </c>
      <c r="H1055" s="7" t="n">
        <v>0</v>
      </c>
      <c r="I1055" s="7" t="n">
        <v>0</v>
      </c>
      <c r="J1055" s="7" t="n">
        <v>65533</v>
      </c>
      <c r="K1055" s="7" t="n">
        <v>0</v>
      </c>
      <c r="L1055" s="7" t="n">
        <v>0</v>
      </c>
      <c r="M1055" s="7" t="n">
        <v>0</v>
      </c>
      <c r="N1055" s="7" t="n">
        <v>0</v>
      </c>
      <c r="O1055" s="7" t="s">
        <v>12</v>
      </c>
    </row>
    <row r="1056" spans="1:6">
      <c r="A1056" t="s">
        <v>4</v>
      </c>
      <c r="B1056" s="4" t="s">
        <v>5</v>
      </c>
      <c r="C1056" s="4" t="s">
        <v>13</v>
      </c>
      <c r="D1056" s="4" t="s">
        <v>10</v>
      </c>
      <c r="E1056" s="4" t="s">
        <v>10</v>
      </c>
      <c r="F1056" s="4" t="s">
        <v>10</v>
      </c>
      <c r="G1056" s="4" t="s">
        <v>10</v>
      </c>
      <c r="H1056" s="4" t="s">
        <v>10</v>
      </c>
      <c r="I1056" s="4" t="s">
        <v>6</v>
      </c>
      <c r="J1056" s="4" t="s">
        <v>28</v>
      </c>
      <c r="K1056" s="4" t="s">
        <v>28</v>
      </c>
      <c r="L1056" s="4" t="s">
        <v>28</v>
      </c>
      <c r="M1056" s="4" t="s">
        <v>9</v>
      </c>
      <c r="N1056" s="4" t="s">
        <v>9</v>
      </c>
      <c r="O1056" s="4" t="s">
        <v>28</v>
      </c>
      <c r="P1056" s="4" t="s">
        <v>28</v>
      </c>
      <c r="Q1056" s="4" t="s">
        <v>28</v>
      </c>
      <c r="R1056" s="4" t="s">
        <v>28</v>
      </c>
      <c r="S1056" s="4" t="s">
        <v>13</v>
      </c>
    </row>
    <row r="1057" spans="1:19">
      <c r="A1057" t="n">
        <v>9142</v>
      </c>
      <c r="B1057" s="14" t="n">
        <v>39</v>
      </c>
      <c r="C1057" s="7" t="n">
        <v>12</v>
      </c>
      <c r="D1057" s="7" t="n">
        <v>65533</v>
      </c>
      <c r="E1057" s="7" t="n">
        <v>203</v>
      </c>
      <c r="F1057" s="7" t="n">
        <v>0</v>
      </c>
      <c r="G1057" s="7" t="n">
        <v>1660</v>
      </c>
      <c r="H1057" s="7" t="n">
        <v>3</v>
      </c>
      <c r="I1057" s="7" t="s">
        <v>122</v>
      </c>
      <c r="J1057" s="7" t="n">
        <v>0</v>
      </c>
      <c r="K1057" s="7" t="n">
        <v>0</v>
      </c>
      <c r="L1057" s="7" t="n">
        <v>0</v>
      </c>
      <c r="M1057" s="7" t="n">
        <v>0</v>
      </c>
      <c r="N1057" s="7" t="n">
        <v>0</v>
      </c>
      <c r="O1057" s="7" t="n">
        <v>0</v>
      </c>
      <c r="P1057" s="7" t="n">
        <v>1</v>
      </c>
      <c r="Q1057" s="7" t="n">
        <v>1</v>
      </c>
      <c r="R1057" s="7" t="n">
        <v>1</v>
      </c>
      <c r="S1057" s="7" t="n">
        <v>103</v>
      </c>
    </row>
    <row r="1058" spans="1:19">
      <c r="A1058" t="s">
        <v>4</v>
      </c>
      <c r="B1058" s="4" t="s">
        <v>5</v>
      </c>
      <c r="C1058" s="4" t="s">
        <v>10</v>
      </c>
    </row>
    <row r="1059" spans="1:19">
      <c r="A1059" t="n">
        <v>9203</v>
      </c>
      <c r="B1059" s="42" t="n">
        <v>16</v>
      </c>
      <c r="C1059" s="7" t="n">
        <v>300</v>
      </c>
    </row>
    <row r="1060" spans="1:19">
      <c r="A1060" t="s">
        <v>4</v>
      </c>
      <c r="B1060" s="4" t="s">
        <v>5</v>
      </c>
      <c r="C1060" s="4" t="s">
        <v>13</v>
      </c>
      <c r="D1060" s="4" t="s">
        <v>10</v>
      </c>
      <c r="E1060" s="4" t="s">
        <v>10</v>
      </c>
      <c r="F1060" s="4" t="s">
        <v>10</v>
      </c>
      <c r="G1060" s="4" t="s">
        <v>10</v>
      </c>
      <c r="H1060" s="4" t="s">
        <v>10</v>
      </c>
      <c r="I1060" s="4" t="s">
        <v>6</v>
      </c>
      <c r="J1060" s="4" t="s">
        <v>28</v>
      </c>
      <c r="K1060" s="4" t="s">
        <v>28</v>
      </c>
      <c r="L1060" s="4" t="s">
        <v>28</v>
      </c>
      <c r="M1060" s="4" t="s">
        <v>9</v>
      </c>
      <c r="N1060" s="4" t="s">
        <v>9</v>
      </c>
      <c r="O1060" s="4" t="s">
        <v>28</v>
      </c>
      <c r="P1060" s="4" t="s">
        <v>28</v>
      </c>
      <c r="Q1060" s="4" t="s">
        <v>28</v>
      </c>
      <c r="R1060" s="4" t="s">
        <v>28</v>
      </c>
      <c r="S1060" s="4" t="s">
        <v>13</v>
      </c>
    </row>
    <row r="1061" spans="1:19">
      <c r="A1061" t="n">
        <v>9206</v>
      </c>
      <c r="B1061" s="14" t="n">
        <v>39</v>
      </c>
      <c r="C1061" s="7" t="n">
        <v>12</v>
      </c>
      <c r="D1061" s="7" t="n">
        <v>65533</v>
      </c>
      <c r="E1061" s="7" t="n">
        <v>203</v>
      </c>
      <c r="F1061" s="7" t="n">
        <v>0</v>
      </c>
      <c r="G1061" s="7" t="n">
        <v>1661</v>
      </c>
      <c r="H1061" s="7" t="n">
        <v>3</v>
      </c>
      <c r="I1061" s="7" t="s">
        <v>122</v>
      </c>
      <c r="J1061" s="7" t="n">
        <v>0</v>
      </c>
      <c r="K1061" s="7" t="n">
        <v>0</v>
      </c>
      <c r="L1061" s="7" t="n">
        <v>0</v>
      </c>
      <c r="M1061" s="7" t="n">
        <v>0</v>
      </c>
      <c r="N1061" s="7" t="n">
        <v>0</v>
      </c>
      <c r="O1061" s="7" t="n">
        <v>0</v>
      </c>
      <c r="P1061" s="7" t="n">
        <v>1</v>
      </c>
      <c r="Q1061" s="7" t="n">
        <v>1</v>
      </c>
      <c r="R1061" s="7" t="n">
        <v>1</v>
      </c>
      <c r="S1061" s="7" t="n">
        <v>104</v>
      </c>
    </row>
    <row r="1062" spans="1:19">
      <c r="A1062" t="s">
        <v>4</v>
      </c>
      <c r="B1062" s="4" t="s">
        <v>5</v>
      </c>
      <c r="C1062" s="4" t="s">
        <v>10</v>
      </c>
    </row>
    <row r="1063" spans="1:19">
      <c r="A1063" t="n">
        <v>9267</v>
      </c>
      <c r="B1063" s="42" t="n">
        <v>16</v>
      </c>
      <c r="C1063" s="7" t="n">
        <v>300</v>
      </c>
    </row>
    <row r="1064" spans="1:19">
      <c r="A1064" t="s">
        <v>4</v>
      </c>
      <c r="B1064" s="4" t="s">
        <v>5</v>
      </c>
      <c r="C1064" s="4" t="s">
        <v>13</v>
      </c>
      <c r="D1064" s="4" t="s">
        <v>10</v>
      </c>
      <c r="E1064" s="4" t="s">
        <v>10</v>
      </c>
      <c r="F1064" s="4" t="s">
        <v>10</v>
      </c>
      <c r="G1064" s="4" t="s">
        <v>10</v>
      </c>
      <c r="H1064" s="4" t="s">
        <v>10</v>
      </c>
      <c r="I1064" s="4" t="s">
        <v>6</v>
      </c>
      <c r="J1064" s="4" t="s">
        <v>28</v>
      </c>
      <c r="K1064" s="4" t="s">
        <v>28</v>
      </c>
      <c r="L1064" s="4" t="s">
        <v>28</v>
      </c>
      <c r="M1064" s="4" t="s">
        <v>9</v>
      </c>
      <c r="N1064" s="4" t="s">
        <v>9</v>
      </c>
      <c r="O1064" s="4" t="s">
        <v>28</v>
      </c>
      <c r="P1064" s="4" t="s">
        <v>28</v>
      </c>
      <c r="Q1064" s="4" t="s">
        <v>28</v>
      </c>
      <c r="R1064" s="4" t="s">
        <v>28</v>
      </c>
      <c r="S1064" s="4" t="s">
        <v>13</v>
      </c>
    </row>
    <row r="1065" spans="1:19">
      <c r="A1065" t="n">
        <v>9270</v>
      </c>
      <c r="B1065" s="14" t="n">
        <v>39</v>
      </c>
      <c r="C1065" s="7" t="n">
        <v>12</v>
      </c>
      <c r="D1065" s="7" t="n">
        <v>65533</v>
      </c>
      <c r="E1065" s="7" t="n">
        <v>203</v>
      </c>
      <c r="F1065" s="7" t="n">
        <v>0</v>
      </c>
      <c r="G1065" s="7" t="n">
        <v>1662</v>
      </c>
      <c r="H1065" s="7" t="n">
        <v>3</v>
      </c>
      <c r="I1065" s="7" t="s">
        <v>122</v>
      </c>
      <c r="J1065" s="7" t="n">
        <v>0</v>
      </c>
      <c r="K1065" s="7" t="n">
        <v>0</v>
      </c>
      <c r="L1065" s="7" t="n">
        <v>0</v>
      </c>
      <c r="M1065" s="7" t="n">
        <v>0</v>
      </c>
      <c r="N1065" s="7" t="n">
        <v>0</v>
      </c>
      <c r="O1065" s="7" t="n">
        <v>0</v>
      </c>
      <c r="P1065" s="7" t="n">
        <v>1</v>
      </c>
      <c r="Q1065" s="7" t="n">
        <v>1</v>
      </c>
      <c r="R1065" s="7" t="n">
        <v>1</v>
      </c>
      <c r="S1065" s="7" t="n">
        <v>105</v>
      </c>
    </row>
    <row r="1066" spans="1:19">
      <c r="A1066" t="s">
        <v>4</v>
      </c>
      <c r="B1066" s="4" t="s">
        <v>5</v>
      </c>
      <c r="C1066" s="4" t="s">
        <v>13</v>
      </c>
      <c r="D1066" s="4" t="s">
        <v>10</v>
      </c>
      <c r="E1066" s="4" t="s">
        <v>28</v>
      </c>
      <c r="F1066" s="4" t="s">
        <v>10</v>
      </c>
      <c r="G1066" s="4" t="s">
        <v>9</v>
      </c>
      <c r="H1066" s="4" t="s">
        <v>9</v>
      </c>
      <c r="I1066" s="4" t="s">
        <v>10</v>
      </c>
      <c r="J1066" s="4" t="s">
        <v>10</v>
      </c>
      <c r="K1066" s="4" t="s">
        <v>9</v>
      </c>
      <c r="L1066" s="4" t="s">
        <v>9</v>
      </c>
      <c r="M1066" s="4" t="s">
        <v>9</v>
      </c>
      <c r="N1066" s="4" t="s">
        <v>9</v>
      </c>
      <c r="O1066" s="4" t="s">
        <v>6</v>
      </c>
    </row>
    <row r="1067" spans="1:19">
      <c r="A1067" t="n">
        <v>9331</v>
      </c>
      <c r="B1067" s="16" t="n">
        <v>50</v>
      </c>
      <c r="C1067" s="7" t="n">
        <v>0</v>
      </c>
      <c r="D1067" s="7" t="n">
        <v>15754</v>
      </c>
      <c r="E1067" s="7" t="n">
        <v>1</v>
      </c>
      <c r="F1067" s="7" t="n">
        <v>400</v>
      </c>
      <c r="G1067" s="7" t="n">
        <v>0</v>
      </c>
      <c r="H1067" s="7" t="n">
        <v>-1069547520</v>
      </c>
      <c r="I1067" s="7" t="n">
        <v>0</v>
      </c>
      <c r="J1067" s="7" t="n">
        <v>65533</v>
      </c>
      <c r="K1067" s="7" t="n">
        <v>0</v>
      </c>
      <c r="L1067" s="7" t="n">
        <v>0</v>
      </c>
      <c r="M1067" s="7" t="n">
        <v>0</v>
      </c>
      <c r="N1067" s="7" t="n">
        <v>0</v>
      </c>
      <c r="O1067" s="7" t="s">
        <v>12</v>
      </c>
    </row>
    <row r="1068" spans="1:19">
      <c r="A1068" t="s">
        <v>4</v>
      </c>
      <c r="B1068" s="4" t="s">
        <v>5</v>
      </c>
      <c r="C1068" s="4" t="s">
        <v>13</v>
      </c>
      <c r="D1068" s="4" t="s">
        <v>10</v>
      </c>
    </row>
    <row r="1069" spans="1:19">
      <c r="A1069" t="n">
        <v>9370</v>
      </c>
      <c r="B1069" s="48" t="n">
        <v>45</v>
      </c>
      <c r="C1069" s="7" t="n">
        <v>7</v>
      </c>
      <c r="D1069" s="7" t="n">
        <v>255</v>
      </c>
    </row>
    <row r="1070" spans="1:19">
      <c r="A1070" t="s">
        <v>4</v>
      </c>
      <c r="B1070" s="4" t="s">
        <v>5</v>
      </c>
      <c r="C1070" s="4" t="s">
        <v>13</v>
      </c>
      <c r="D1070" s="4" t="s">
        <v>10</v>
      </c>
      <c r="E1070" s="4" t="s">
        <v>28</v>
      </c>
    </row>
    <row r="1071" spans="1:19">
      <c r="A1071" t="n">
        <v>9374</v>
      </c>
      <c r="B1071" s="38" t="n">
        <v>58</v>
      </c>
      <c r="C1071" s="7" t="n">
        <v>101</v>
      </c>
      <c r="D1071" s="7" t="n">
        <v>300</v>
      </c>
      <c r="E1071" s="7" t="n">
        <v>1</v>
      </c>
    </row>
    <row r="1072" spans="1:19">
      <c r="A1072" t="s">
        <v>4</v>
      </c>
      <c r="B1072" s="4" t="s">
        <v>5</v>
      </c>
      <c r="C1072" s="4" t="s">
        <v>13</v>
      </c>
      <c r="D1072" s="4" t="s">
        <v>10</v>
      </c>
    </row>
    <row r="1073" spans="1:19">
      <c r="A1073" t="n">
        <v>9382</v>
      </c>
      <c r="B1073" s="38" t="n">
        <v>58</v>
      </c>
      <c r="C1073" s="7" t="n">
        <v>254</v>
      </c>
      <c r="D1073" s="7" t="n">
        <v>0</v>
      </c>
    </row>
    <row r="1074" spans="1:19">
      <c r="A1074" t="s">
        <v>4</v>
      </c>
      <c r="B1074" s="4" t="s">
        <v>5</v>
      </c>
      <c r="C1074" s="4" t="s">
        <v>13</v>
      </c>
      <c r="D1074" s="4" t="s">
        <v>13</v>
      </c>
      <c r="E1074" s="4" t="s">
        <v>28</v>
      </c>
      <c r="F1074" s="4" t="s">
        <v>28</v>
      </c>
      <c r="G1074" s="4" t="s">
        <v>28</v>
      </c>
      <c r="H1074" s="4" t="s">
        <v>10</v>
      </c>
    </row>
    <row r="1075" spans="1:19">
      <c r="A1075" t="n">
        <v>9386</v>
      </c>
      <c r="B1075" s="48" t="n">
        <v>45</v>
      </c>
      <c r="C1075" s="7" t="n">
        <v>2</v>
      </c>
      <c r="D1075" s="7" t="n">
        <v>3</v>
      </c>
      <c r="E1075" s="7" t="n">
        <v>11.8100004196167</v>
      </c>
      <c r="F1075" s="7" t="n">
        <v>2.16000008583069</v>
      </c>
      <c r="G1075" s="7" t="n">
        <v>-167.330001831055</v>
      </c>
      <c r="H1075" s="7" t="n">
        <v>0</v>
      </c>
    </row>
    <row r="1076" spans="1:19">
      <c r="A1076" t="s">
        <v>4</v>
      </c>
      <c r="B1076" s="4" t="s">
        <v>5</v>
      </c>
      <c r="C1076" s="4" t="s">
        <v>13</v>
      </c>
      <c r="D1076" s="4" t="s">
        <v>13</v>
      </c>
      <c r="E1076" s="4" t="s">
        <v>28</v>
      </c>
      <c r="F1076" s="4" t="s">
        <v>28</v>
      </c>
      <c r="G1076" s="4" t="s">
        <v>28</v>
      </c>
      <c r="H1076" s="4" t="s">
        <v>10</v>
      </c>
      <c r="I1076" s="4" t="s">
        <v>13</v>
      </c>
    </row>
    <row r="1077" spans="1:19">
      <c r="A1077" t="n">
        <v>9403</v>
      </c>
      <c r="B1077" s="48" t="n">
        <v>45</v>
      </c>
      <c r="C1077" s="7" t="n">
        <v>4</v>
      </c>
      <c r="D1077" s="7" t="n">
        <v>3</v>
      </c>
      <c r="E1077" s="7" t="n">
        <v>357.190002441406</v>
      </c>
      <c r="F1077" s="7" t="n">
        <v>309.429992675781</v>
      </c>
      <c r="G1077" s="7" t="n">
        <v>0</v>
      </c>
      <c r="H1077" s="7" t="n">
        <v>0</v>
      </c>
      <c r="I1077" s="7" t="n">
        <v>0</v>
      </c>
    </row>
    <row r="1078" spans="1:19">
      <c r="A1078" t="s">
        <v>4</v>
      </c>
      <c r="B1078" s="4" t="s">
        <v>5</v>
      </c>
      <c r="C1078" s="4" t="s">
        <v>13</v>
      </c>
      <c r="D1078" s="4" t="s">
        <v>13</v>
      </c>
      <c r="E1078" s="4" t="s">
        <v>28</v>
      </c>
      <c r="F1078" s="4" t="s">
        <v>10</v>
      </c>
    </row>
    <row r="1079" spans="1:19">
      <c r="A1079" t="n">
        <v>9421</v>
      </c>
      <c r="B1079" s="48" t="n">
        <v>45</v>
      </c>
      <c r="C1079" s="7" t="n">
        <v>5</v>
      </c>
      <c r="D1079" s="7" t="n">
        <v>3</v>
      </c>
      <c r="E1079" s="7" t="n">
        <v>4.09999990463257</v>
      </c>
      <c r="F1079" s="7" t="n">
        <v>0</v>
      </c>
    </row>
    <row r="1080" spans="1:19">
      <c r="A1080" t="s">
        <v>4</v>
      </c>
      <c r="B1080" s="4" t="s">
        <v>5</v>
      </c>
      <c r="C1080" s="4" t="s">
        <v>13</v>
      </c>
      <c r="D1080" s="4" t="s">
        <v>13</v>
      </c>
      <c r="E1080" s="4" t="s">
        <v>28</v>
      </c>
      <c r="F1080" s="4" t="s">
        <v>10</v>
      </c>
    </row>
    <row r="1081" spans="1:19">
      <c r="A1081" t="n">
        <v>9430</v>
      </c>
      <c r="B1081" s="48" t="n">
        <v>45</v>
      </c>
      <c r="C1081" s="7" t="n">
        <v>11</v>
      </c>
      <c r="D1081" s="7" t="n">
        <v>3</v>
      </c>
      <c r="E1081" s="7" t="n">
        <v>38</v>
      </c>
      <c r="F1081" s="7" t="n">
        <v>0</v>
      </c>
    </row>
    <row r="1082" spans="1:19">
      <c r="A1082" t="s">
        <v>4</v>
      </c>
      <c r="B1082" s="4" t="s">
        <v>5</v>
      </c>
      <c r="C1082" s="4" t="s">
        <v>13</v>
      </c>
      <c r="D1082" s="4" t="s">
        <v>13</v>
      </c>
      <c r="E1082" s="4" t="s">
        <v>28</v>
      </c>
      <c r="F1082" s="4" t="s">
        <v>28</v>
      </c>
      <c r="G1082" s="4" t="s">
        <v>28</v>
      </c>
      <c r="H1082" s="4" t="s">
        <v>10</v>
      </c>
    </row>
    <row r="1083" spans="1:19">
      <c r="A1083" t="n">
        <v>9439</v>
      </c>
      <c r="B1083" s="48" t="n">
        <v>45</v>
      </c>
      <c r="C1083" s="7" t="n">
        <v>2</v>
      </c>
      <c r="D1083" s="7" t="n">
        <v>3</v>
      </c>
      <c r="E1083" s="7" t="n">
        <v>5.09999990463257</v>
      </c>
      <c r="F1083" s="7" t="n">
        <v>2.16000008583069</v>
      </c>
      <c r="G1083" s="7" t="n">
        <v>-167.580001831055</v>
      </c>
      <c r="H1083" s="7" t="n">
        <v>3500</v>
      </c>
    </row>
    <row r="1084" spans="1:19">
      <c r="A1084" t="s">
        <v>4</v>
      </c>
      <c r="B1084" s="4" t="s">
        <v>5</v>
      </c>
      <c r="C1084" s="4" t="s">
        <v>13</v>
      </c>
      <c r="D1084" s="4" t="s">
        <v>13</v>
      </c>
      <c r="E1084" s="4" t="s">
        <v>28</v>
      </c>
      <c r="F1084" s="4" t="s">
        <v>28</v>
      </c>
      <c r="G1084" s="4" t="s">
        <v>28</v>
      </c>
      <c r="H1084" s="4" t="s">
        <v>10</v>
      </c>
      <c r="I1084" s="4" t="s">
        <v>13</v>
      </c>
    </row>
    <row r="1085" spans="1:19">
      <c r="A1085" t="n">
        <v>9456</v>
      </c>
      <c r="B1085" s="48" t="n">
        <v>45</v>
      </c>
      <c r="C1085" s="7" t="n">
        <v>4</v>
      </c>
      <c r="D1085" s="7" t="n">
        <v>3</v>
      </c>
      <c r="E1085" s="7" t="n">
        <v>357.190002441406</v>
      </c>
      <c r="F1085" s="7" t="n">
        <v>324.320007324219</v>
      </c>
      <c r="G1085" s="7" t="n">
        <v>0</v>
      </c>
      <c r="H1085" s="7" t="n">
        <v>3500</v>
      </c>
      <c r="I1085" s="7" t="n">
        <v>1</v>
      </c>
    </row>
    <row r="1086" spans="1:19">
      <c r="A1086" t="s">
        <v>4</v>
      </c>
      <c r="B1086" s="4" t="s">
        <v>5</v>
      </c>
      <c r="C1086" s="4" t="s">
        <v>13</v>
      </c>
      <c r="D1086" s="4" t="s">
        <v>13</v>
      </c>
      <c r="E1086" s="4" t="s">
        <v>28</v>
      </c>
      <c r="F1086" s="4" t="s">
        <v>10</v>
      </c>
    </row>
    <row r="1087" spans="1:19">
      <c r="A1087" t="n">
        <v>9474</v>
      </c>
      <c r="B1087" s="48" t="n">
        <v>45</v>
      </c>
      <c r="C1087" s="7" t="n">
        <v>5</v>
      </c>
      <c r="D1087" s="7" t="n">
        <v>3</v>
      </c>
      <c r="E1087" s="7" t="n">
        <v>5.30000019073486</v>
      </c>
      <c r="F1087" s="7" t="n">
        <v>3500</v>
      </c>
    </row>
    <row r="1088" spans="1:19">
      <c r="A1088" t="s">
        <v>4</v>
      </c>
      <c r="B1088" s="4" t="s">
        <v>5</v>
      </c>
      <c r="C1088" s="4" t="s">
        <v>13</v>
      </c>
      <c r="D1088" s="4" t="s">
        <v>10</v>
      </c>
    </row>
    <row r="1089" spans="1:9">
      <c r="A1089" t="n">
        <v>9483</v>
      </c>
      <c r="B1089" s="38" t="n">
        <v>58</v>
      </c>
      <c r="C1089" s="7" t="n">
        <v>255</v>
      </c>
      <c r="D1089" s="7" t="n">
        <v>0</v>
      </c>
    </row>
    <row r="1090" spans="1:9">
      <c r="A1090" t="s">
        <v>4</v>
      </c>
      <c r="B1090" s="4" t="s">
        <v>5</v>
      </c>
      <c r="C1090" s="4" t="s">
        <v>10</v>
      </c>
    </row>
    <row r="1091" spans="1:9">
      <c r="A1091" t="n">
        <v>9487</v>
      </c>
      <c r="B1091" s="42" t="n">
        <v>16</v>
      </c>
      <c r="C1091" s="7" t="n">
        <v>1000</v>
      </c>
    </row>
    <row r="1092" spans="1:9">
      <c r="A1092" t="s">
        <v>4</v>
      </c>
      <c r="B1092" s="4" t="s">
        <v>5</v>
      </c>
      <c r="C1092" s="4" t="s">
        <v>13</v>
      </c>
      <c r="D1092" s="4" t="s">
        <v>10</v>
      </c>
      <c r="E1092" s="4" t="s">
        <v>13</v>
      </c>
    </row>
    <row r="1093" spans="1:9">
      <c r="A1093" t="n">
        <v>9490</v>
      </c>
      <c r="B1093" s="14" t="n">
        <v>39</v>
      </c>
      <c r="C1093" s="7" t="n">
        <v>14</v>
      </c>
      <c r="D1093" s="7" t="n">
        <v>65533</v>
      </c>
      <c r="E1093" s="7" t="n">
        <v>105</v>
      </c>
    </row>
    <row r="1094" spans="1:9">
      <c r="A1094" t="s">
        <v>4</v>
      </c>
      <c r="B1094" s="4" t="s">
        <v>5</v>
      </c>
      <c r="C1094" s="4" t="s">
        <v>10</v>
      </c>
      <c r="D1094" s="4" t="s">
        <v>9</v>
      </c>
      <c r="E1094" s="4" t="s">
        <v>9</v>
      </c>
      <c r="F1094" s="4" t="s">
        <v>9</v>
      </c>
      <c r="G1094" s="4" t="s">
        <v>9</v>
      </c>
      <c r="H1094" s="4" t="s">
        <v>10</v>
      </c>
      <c r="I1094" s="4" t="s">
        <v>13</v>
      </c>
    </row>
    <row r="1095" spans="1:9">
      <c r="A1095" t="n">
        <v>9495</v>
      </c>
      <c r="B1095" s="57" t="n">
        <v>66</v>
      </c>
      <c r="C1095" s="7" t="n">
        <v>1662</v>
      </c>
      <c r="D1095" s="7" t="n">
        <v>1065353216</v>
      </c>
      <c r="E1095" s="7" t="n">
        <v>1065353216</v>
      </c>
      <c r="F1095" s="7" t="n">
        <v>1065353216</v>
      </c>
      <c r="G1095" s="7" t="n">
        <v>1065353216</v>
      </c>
      <c r="H1095" s="7" t="n">
        <v>300</v>
      </c>
      <c r="I1095" s="7" t="n">
        <v>3</v>
      </c>
    </row>
    <row r="1096" spans="1:9">
      <c r="A1096" t="s">
        <v>4</v>
      </c>
      <c r="B1096" s="4" t="s">
        <v>5</v>
      </c>
      <c r="C1096" s="4" t="s">
        <v>10</v>
      </c>
    </row>
    <row r="1097" spans="1:9">
      <c r="A1097" t="n">
        <v>9517</v>
      </c>
      <c r="B1097" s="42" t="n">
        <v>16</v>
      </c>
      <c r="C1097" s="7" t="n">
        <v>300</v>
      </c>
    </row>
    <row r="1098" spans="1:9">
      <c r="A1098" t="s">
        <v>4</v>
      </c>
      <c r="B1098" s="4" t="s">
        <v>5</v>
      </c>
      <c r="C1098" s="4" t="s">
        <v>13</v>
      </c>
      <c r="D1098" s="4" t="s">
        <v>10</v>
      </c>
      <c r="E1098" s="4" t="s">
        <v>13</v>
      </c>
    </row>
    <row r="1099" spans="1:9">
      <c r="A1099" t="n">
        <v>9520</v>
      </c>
      <c r="B1099" s="14" t="n">
        <v>39</v>
      </c>
      <c r="C1099" s="7" t="n">
        <v>14</v>
      </c>
      <c r="D1099" s="7" t="n">
        <v>65533</v>
      </c>
      <c r="E1099" s="7" t="n">
        <v>104</v>
      </c>
    </row>
    <row r="1100" spans="1:9">
      <c r="A1100" t="s">
        <v>4</v>
      </c>
      <c r="B1100" s="4" t="s">
        <v>5</v>
      </c>
      <c r="C1100" s="4" t="s">
        <v>10</v>
      </c>
      <c r="D1100" s="4" t="s">
        <v>9</v>
      </c>
      <c r="E1100" s="4" t="s">
        <v>9</v>
      </c>
      <c r="F1100" s="4" t="s">
        <v>9</v>
      </c>
      <c r="G1100" s="4" t="s">
        <v>9</v>
      </c>
      <c r="H1100" s="4" t="s">
        <v>10</v>
      </c>
      <c r="I1100" s="4" t="s">
        <v>13</v>
      </c>
    </row>
    <row r="1101" spans="1:9">
      <c r="A1101" t="n">
        <v>9525</v>
      </c>
      <c r="B1101" s="57" t="n">
        <v>66</v>
      </c>
      <c r="C1101" s="7" t="n">
        <v>1661</v>
      </c>
      <c r="D1101" s="7" t="n">
        <v>1065353216</v>
      </c>
      <c r="E1101" s="7" t="n">
        <v>1065353216</v>
      </c>
      <c r="F1101" s="7" t="n">
        <v>1065353216</v>
      </c>
      <c r="G1101" s="7" t="n">
        <v>1065353216</v>
      </c>
      <c r="H1101" s="7" t="n">
        <v>300</v>
      </c>
      <c r="I1101" s="7" t="n">
        <v>3</v>
      </c>
    </row>
    <row r="1102" spans="1:9">
      <c r="A1102" t="s">
        <v>4</v>
      </c>
      <c r="B1102" s="4" t="s">
        <v>5</v>
      </c>
      <c r="C1102" s="4" t="s">
        <v>10</v>
      </c>
    </row>
    <row r="1103" spans="1:9">
      <c r="A1103" t="n">
        <v>9547</v>
      </c>
      <c r="B1103" s="42" t="n">
        <v>16</v>
      </c>
      <c r="C1103" s="7" t="n">
        <v>300</v>
      </c>
    </row>
    <row r="1104" spans="1:9">
      <c r="A1104" t="s">
        <v>4</v>
      </c>
      <c r="B1104" s="4" t="s">
        <v>5</v>
      </c>
      <c r="C1104" s="4" t="s">
        <v>13</v>
      </c>
      <c r="D1104" s="4" t="s">
        <v>10</v>
      </c>
      <c r="E1104" s="4" t="s">
        <v>13</v>
      </c>
    </row>
    <row r="1105" spans="1:9">
      <c r="A1105" t="n">
        <v>9550</v>
      </c>
      <c r="B1105" s="14" t="n">
        <v>39</v>
      </c>
      <c r="C1105" s="7" t="n">
        <v>14</v>
      </c>
      <c r="D1105" s="7" t="n">
        <v>65533</v>
      </c>
      <c r="E1105" s="7" t="n">
        <v>103</v>
      </c>
    </row>
    <row r="1106" spans="1:9">
      <c r="A1106" t="s">
        <v>4</v>
      </c>
      <c r="B1106" s="4" t="s">
        <v>5</v>
      </c>
      <c r="C1106" s="4" t="s">
        <v>10</v>
      </c>
      <c r="D1106" s="4" t="s">
        <v>9</v>
      </c>
      <c r="E1106" s="4" t="s">
        <v>9</v>
      </c>
      <c r="F1106" s="4" t="s">
        <v>9</v>
      </c>
      <c r="G1106" s="4" t="s">
        <v>9</v>
      </c>
      <c r="H1106" s="4" t="s">
        <v>10</v>
      </c>
      <c r="I1106" s="4" t="s">
        <v>13</v>
      </c>
    </row>
    <row r="1107" spans="1:9">
      <c r="A1107" t="n">
        <v>9555</v>
      </c>
      <c r="B1107" s="57" t="n">
        <v>66</v>
      </c>
      <c r="C1107" s="7" t="n">
        <v>1660</v>
      </c>
      <c r="D1107" s="7" t="n">
        <v>1065353216</v>
      </c>
      <c r="E1107" s="7" t="n">
        <v>1065353216</v>
      </c>
      <c r="F1107" s="7" t="n">
        <v>1065353216</v>
      </c>
      <c r="G1107" s="7" t="n">
        <v>1065353216</v>
      </c>
      <c r="H1107" s="7" t="n">
        <v>300</v>
      </c>
      <c r="I1107" s="7" t="n">
        <v>3</v>
      </c>
    </row>
    <row r="1108" spans="1:9">
      <c r="A1108" t="s">
        <v>4</v>
      </c>
      <c r="B1108" s="4" t="s">
        <v>5</v>
      </c>
      <c r="C1108" s="4" t="s">
        <v>10</v>
      </c>
    </row>
    <row r="1109" spans="1:9">
      <c r="A1109" t="n">
        <v>9577</v>
      </c>
      <c r="B1109" s="42" t="n">
        <v>16</v>
      </c>
      <c r="C1109" s="7" t="n">
        <v>300</v>
      </c>
    </row>
    <row r="1110" spans="1:9">
      <c r="A1110" t="s">
        <v>4</v>
      </c>
      <c r="B1110" s="4" t="s">
        <v>5</v>
      </c>
      <c r="C1110" s="4" t="s">
        <v>13</v>
      </c>
      <c r="D1110" s="4" t="s">
        <v>10</v>
      </c>
    </row>
    <row r="1111" spans="1:9">
      <c r="A1111" t="n">
        <v>9580</v>
      </c>
      <c r="B1111" s="48" t="n">
        <v>45</v>
      </c>
      <c r="C1111" s="7" t="n">
        <v>7</v>
      </c>
      <c r="D1111" s="7" t="n">
        <v>255</v>
      </c>
    </row>
    <row r="1112" spans="1:9">
      <c r="A1112" t="s">
        <v>4</v>
      </c>
      <c r="B1112" s="4" t="s">
        <v>5</v>
      </c>
      <c r="C1112" s="4" t="s">
        <v>10</v>
      </c>
      <c r="D1112" s="4" t="s">
        <v>13</v>
      </c>
    </row>
    <row r="1113" spans="1:9">
      <c r="A1113" t="n">
        <v>9584</v>
      </c>
      <c r="B1113" s="60" t="n">
        <v>67</v>
      </c>
      <c r="C1113" s="7" t="n">
        <v>0</v>
      </c>
      <c r="D1113" s="7" t="n">
        <v>1</v>
      </c>
    </row>
    <row r="1114" spans="1:9">
      <c r="A1114" t="s">
        <v>4</v>
      </c>
      <c r="B1114" s="4" t="s">
        <v>5</v>
      </c>
      <c r="C1114" s="4" t="s">
        <v>10</v>
      </c>
      <c r="D1114" s="4" t="s">
        <v>13</v>
      </c>
    </row>
    <row r="1115" spans="1:9">
      <c r="A1115" t="n">
        <v>9588</v>
      </c>
      <c r="B1115" s="60" t="n">
        <v>67</v>
      </c>
      <c r="C1115" s="7" t="n">
        <v>3</v>
      </c>
      <c r="D1115" s="7" t="n">
        <v>1</v>
      </c>
    </row>
    <row r="1116" spans="1:9">
      <c r="A1116" t="s">
        <v>4</v>
      </c>
      <c r="B1116" s="4" t="s">
        <v>5</v>
      </c>
      <c r="C1116" s="4" t="s">
        <v>10</v>
      </c>
      <c r="D1116" s="4" t="s">
        <v>13</v>
      </c>
    </row>
    <row r="1117" spans="1:9">
      <c r="A1117" t="n">
        <v>9592</v>
      </c>
      <c r="B1117" s="60" t="n">
        <v>67</v>
      </c>
      <c r="C1117" s="7" t="n">
        <v>5</v>
      </c>
      <c r="D1117" s="7" t="n">
        <v>1</v>
      </c>
    </row>
    <row r="1118" spans="1:9">
      <c r="A1118" t="s">
        <v>4</v>
      </c>
      <c r="B1118" s="4" t="s">
        <v>5</v>
      </c>
      <c r="C1118" s="4" t="s">
        <v>10</v>
      </c>
      <c r="D1118" s="4" t="s">
        <v>13</v>
      </c>
    </row>
    <row r="1119" spans="1:9">
      <c r="A1119" t="n">
        <v>9596</v>
      </c>
      <c r="B1119" s="60" t="n">
        <v>67</v>
      </c>
      <c r="C1119" s="7" t="n">
        <v>61488</v>
      </c>
      <c r="D1119" s="7" t="n">
        <v>1</v>
      </c>
    </row>
    <row r="1120" spans="1:9">
      <c r="A1120" t="s">
        <v>4</v>
      </c>
      <c r="B1120" s="4" t="s">
        <v>5</v>
      </c>
      <c r="C1120" s="4" t="s">
        <v>10</v>
      </c>
      <c r="D1120" s="4" t="s">
        <v>13</v>
      </c>
    </row>
    <row r="1121" spans="1:9">
      <c r="A1121" t="n">
        <v>9600</v>
      </c>
      <c r="B1121" s="60" t="n">
        <v>67</v>
      </c>
      <c r="C1121" s="7" t="n">
        <v>61490</v>
      </c>
      <c r="D1121" s="7" t="n">
        <v>1</v>
      </c>
    </row>
    <row r="1122" spans="1:9">
      <c r="A1122" t="s">
        <v>4</v>
      </c>
      <c r="B1122" s="4" t="s">
        <v>5</v>
      </c>
      <c r="C1122" s="4" t="s">
        <v>10</v>
      </c>
      <c r="D1122" s="4" t="s">
        <v>13</v>
      </c>
    </row>
    <row r="1123" spans="1:9">
      <c r="A1123" t="n">
        <v>9604</v>
      </c>
      <c r="B1123" s="60" t="n">
        <v>67</v>
      </c>
      <c r="C1123" s="7" t="n">
        <v>61489</v>
      </c>
      <c r="D1123" s="7" t="n">
        <v>1</v>
      </c>
    </row>
    <row r="1124" spans="1:9">
      <c r="A1124" t="s">
        <v>4</v>
      </c>
      <c r="B1124" s="4" t="s">
        <v>5</v>
      </c>
      <c r="C1124" s="4" t="s">
        <v>13</v>
      </c>
      <c r="D1124" s="4" t="s">
        <v>10</v>
      </c>
      <c r="E1124" s="4" t="s">
        <v>28</v>
      </c>
    </row>
    <row r="1125" spans="1:9">
      <c r="A1125" t="n">
        <v>9608</v>
      </c>
      <c r="B1125" s="38" t="n">
        <v>58</v>
      </c>
      <c r="C1125" s="7" t="n">
        <v>101</v>
      </c>
      <c r="D1125" s="7" t="n">
        <v>300</v>
      </c>
      <c r="E1125" s="7" t="n">
        <v>1</v>
      </c>
    </row>
    <row r="1126" spans="1:9">
      <c r="A1126" t="s">
        <v>4</v>
      </c>
      <c r="B1126" s="4" t="s">
        <v>5</v>
      </c>
      <c r="C1126" s="4" t="s">
        <v>13</v>
      </c>
      <c r="D1126" s="4" t="s">
        <v>10</v>
      </c>
    </row>
    <row r="1127" spans="1:9">
      <c r="A1127" t="n">
        <v>9616</v>
      </c>
      <c r="B1127" s="38" t="n">
        <v>58</v>
      </c>
      <c r="C1127" s="7" t="n">
        <v>254</v>
      </c>
      <c r="D1127" s="7" t="n">
        <v>0</v>
      </c>
    </row>
    <row r="1128" spans="1:9">
      <c r="A1128" t="s">
        <v>4</v>
      </c>
      <c r="B1128" s="4" t="s">
        <v>5</v>
      </c>
      <c r="C1128" s="4" t="s">
        <v>13</v>
      </c>
      <c r="D1128" s="4" t="s">
        <v>13</v>
      </c>
      <c r="E1128" s="4" t="s">
        <v>28</v>
      </c>
      <c r="F1128" s="4" t="s">
        <v>28</v>
      </c>
      <c r="G1128" s="4" t="s">
        <v>28</v>
      </c>
      <c r="H1128" s="4" t="s">
        <v>10</v>
      </c>
    </row>
    <row r="1129" spans="1:9">
      <c r="A1129" t="n">
        <v>9620</v>
      </c>
      <c r="B1129" s="48" t="n">
        <v>45</v>
      </c>
      <c r="C1129" s="7" t="n">
        <v>2</v>
      </c>
      <c r="D1129" s="7" t="n">
        <v>3</v>
      </c>
      <c r="E1129" s="7" t="n">
        <v>8.26000022888184</v>
      </c>
      <c r="F1129" s="7" t="n">
        <v>0.889999985694885</v>
      </c>
      <c r="G1129" s="7" t="n">
        <v>-161.139999389648</v>
      </c>
      <c r="H1129" s="7" t="n">
        <v>0</v>
      </c>
    </row>
    <row r="1130" spans="1:9">
      <c r="A1130" t="s">
        <v>4</v>
      </c>
      <c r="B1130" s="4" t="s">
        <v>5</v>
      </c>
      <c r="C1130" s="4" t="s">
        <v>13</v>
      </c>
      <c r="D1130" s="4" t="s">
        <v>13</v>
      </c>
      <c r="E1130" s="4" t="s">
        <v>28</v>
      </c>
      <c r="F1130" s="4" t="s">
        <v>28</v>
      </c>
      <c r="G1130" s="4" t="s">
        <v>28</v>
      </c>
      <c r="H1130" s="4" t="s">
        <v>10</v>
      </c>
      <c r="I1130" s="4" t="s">
        <v>13</v>
      </c>
    </row>
    <row r="1131" spans="1:9">
      <c r="A1131" t="n">
        <v>9637</v>
      </c>
      <c r="B1131" s="48" t="n">
        <v>45</v>
      </c>
      <c r="C1131" s="7" t="n">
        <v>4</v>
      </c>
      <c r="D1131" s="7" t="n">
        <v>3</v>
      </c>
      <c r="E1131" s="7" t="n">
        <v>9.77000045776367</v>
      </c>
      <c r="F1131" s="7" t="n">
        <v>149.339996337891</v>
      </c>
      <c r="G1131" s="7" t="n">
        <v>0</v>
      </c>
      <c r="H1131" s="7" t="n">
        <v>0</v>
      </c>
      <c r="I1131" s="7" t="n">
        <v>0</v>
      </c>
    </row>
    <row r="1132" spans="1:9">
      <c r="A1132" t="s">
        <v>4</v>
      </c>
      <c r="B1132" s="4" t="s">
        <v>5</v>
      </c>
      <c r="C1132" s="4" t="s">
        <v>13</v>
      </c>
      <c r="D1132" s="4" t="s">
        <v>13</v>
      </c>
      <c r="E1132" s="4" t="s">
        <v>28</v>
      </c>
      <c r="F1132" s="4" t="s">
        <v>10</v>
      </c>
    </row>
    <row r="1133" spans="1:9">
      <c r="A1133" t="n">
        <v>9655</v>
      </c>
      <c r="B1133" s="48" t="n">
        <v>45</v>
      </c>
      <c r="C1133" s="7" t="n">
        <v>5</v>
      </c>
      <c r="D1133" s="7" t="n">
        <v>3</v>
      </c>
      <c r="E1133" s="7" t="n">
        <v>4</v>
      </c>
      <c r="F1133" s="7" t="n">
        <v>0</v>
      </c>
    </row>
    <row r="1134" spans="1:9">
      <c r="A1134" t="s">
        <v>4</v>
      </c>
      <c r="B1134" s="4" t="s">
        <v>5</v>
      </c>
      <c r="C1134" s="4" t="s">
        <v>13</v>
      </c>
      <c r="D1134" s="4" t="s">
        <v>13</v>
      </c>
      <c r="E1134" s="4" t="s">
        <v>28</v>
      </c>
      <c r="F1134" s="4" t="s">
        <v>10</v>
      </c>
    </row>
    <row r="1135" spans="1:9">
      <c r="A1135" t="n">
        <v>9664</v>
      </c>
      <c r="B1135" s="48" t="n">
        <v>45</v>
      </c>
      <c r="C1135" s="7" t="n">
        <v>11</v>
      </c>
      <c r="D1135" s="7" t="n">
        <v>3</v>
      </c>
      <c r="E1135" s="7" t="n">
        <v>38</v>
      </c>
      <c r="F1135" s="7" t="n">
        <v>0</v>
      </c>
    </row>
    <row r="1136" spans="1:9">
      <c r="A1136" t="s">
        <v>4</v>
      </c>
      <c r="B1136" s="4" t="s">
        <v>5</v>
      </c>
      <c r="C1136" s="4" t="s">
        <v>13</v>
      </c>
      <c r="D1136" s="4" t="s">
        <v>13</v>
      </c>
      <c r="E1136" s="4" t="s">
        <v>28</v>
      </c>
      <c r="F1136" s="4" t="s">
        <v>28</v>
      </c>
      <c r="G1136" s="4" t="s">
        <v>28</v>
      </c>
      <c r="H1136" s="4" t="s">
        <v>10</v>
      </c>
    </row>
    <row r="1137" spans="1:9">
      <c r="A1137" t="n">
        <v>9673</v>
      </c>
      <c r="B1137" s="48" t="n">
        <v>45</v>
      </c>
      <c r="C1137" s="7" t="n">
        <v>2</v>
      </c>
      <c r="D1137" s="7" t="n">
        <v>3</v>
      </c>
      <c r="E1137" s="7" t="n">
        <v>8.26000022888184</v>
      </c>
      <c r="F1137" s="7" t="n">
        <v>0.889999985694885</v>
      </c>
      <c r="G1137" s="7" t="n">
        <v>-161.139999389648</v>
      </c>
      <c r="H1137" s="7" t="n">
        <v>3000</v>
      </c>
    </row>
    <row r="1138" spans="1:9">
      <c r="A1138" t="s">
        <v>4</v>
      </c>
      <c r="B1138" s="4" t="s">
        <v>5</v>
      </c>
      <c r="C1138" s="4" t="s">
        <v>13</v>
      </c>
      <c r="D1138" s="4" t="s">
        <v>13</v>
      </c>
      <c r="E1138" s="4" t="s">
        <v>28</v>
      </c>
      <c r="F1138" s="4" t="s">
        <v>28</v>
      </c>
      <c r="G1138" s="4" t="s">
        <v>28</v>
      </c>
      <c r="H1138" s="4" t="s">
        <v>10</v>
      </c>
      <c r="I1138" s="4" t="s">
        <v>13</v>
      </c>
    </row>
    <row r="1139" spans="1:9">
      <c r="A1139" t="n">
        <v>9690</v>
      </c>
      <c r="B1139" s="48" t="n">
        <v>45</v>
      </c>
      <c r="C1139" s="7" t="n">
        <v>4</v>
      </c>
      <c r="D1139" s="7" t="n">
        <v>3</v>
      </c>
      <c r="E1139" s="7" t="n">
        <v>6.21999979019165</v>
      </c>
      <c r="F1139" s="7" t="n">
        <v>136.679992675781</v>
      </c>
      <c r="G1139" s="7" t="n">
        <v>0</v>
      </c>
      <c r="H1139" s="7" t="n">
        <v>3000</v>
      </c>
      <c r="I1139" s="7" t="n">
        <v>0</v>
      </c>
    </row>
    <row r="1140" spans="1:9">
      <c r="A1140" t="s">
        <v>4</v>
      </c>
      <c r="B1140" s="4" t="s">
        <v>5</v>
      </c>
      <c r="C1140" s="4" t="s">
        <v>13</v>
      </c>
      <c r="D1140" s="4" t="s">
        <v>10</v>
      </c>
    </row>
    <row r="1141" spans="1:9">
      <c r="A1141" t="n">
        <v>9708</v>
      </c>
      <c r="B1141" s="38" t="n">
        <v>58</v>
      </c>
      <c r="C1141" s="7" t="n">
        <v>255</v>
      </c>
      <c r="D1141" s="7" t="n">
        <v>0</v>
      </c>
    </row>
    <row r="1142" spans="1:9">
      <c r="A1142" t="s">
        <v>4</v>
      </c>
      <c r="B1142" s="4" t="s">
        <v>5</v>
      </c>
      <c r="C1142" s="4" t="s">
        <v>13</v>
      </c>
      <c r="D1142" s="4" t="s">
        <v>10</v>
      </c>
      <c r="E1142" s="4" t="s">
        <v>13</v>
      </c>
      <c r="F1142" s="4" t="s">
        <v>6</v>
      </c>
      <c r="G1142" s="4" t="s">
        <v>6</v>
      </c>
      <c r="H1142" s="4" t="s">
        <v>6</v>
      </c>
      <c r="I1142" s="4" t="s">
        <v>6</v>
      </c>
      <c r="J1142" s="4" t="s">
        <v>6</v>
      </c>
      <c r="K1142" s="4" t="s">
        <v>6</v>
      </c>
      <c r="L1142" s="4" t="s">
        <v>6</v>
      </c>
      <c r="M1142" s="4" t="s">
        <v>6</v>
      </c>
      <c r="N1142" s="4" t="s">
        <v>6</v>
      </c>
      <c r="O1142" s="4" t="s">
        <v>6</v>
      </c>
      <c r="P1142" s="4" t="s">
        <v>6</v>
      </c>
      <c r="Q1142" s="4" t="s">
        <v>6</v>
      </c>
      <c r="R1142" s="4" t="s">
        <v>6</v>
      </c>
      <c r="S1142" s="4" t="s">
        <v>6</v>
      </c>
      <c r="T1142" s="4" t="s">
        <v>6</v>
      </c>
      <c r="U1142" s="4" t="s">
        <v>6</v>
      </c>
    </row>
    <row r="1143" spans="1:9">
      <c r="A1143" t="n">
        <v>9712</v>
      </c>
      <c r="B1143" s="61" t="n">
        <v>36</v>
      </c>
      <c r="C1143" s="7" t="n">
        <v>8</v>
      </c>
      <c r="D1143" s="7" t="n">
        <v>0</v>
      </c>
      <c r="E1143" s="7" t="n">
        <v>0</v>
      </c>
      <c r="F1143" s="7" t="s">
        <v>123</v>
      </c>
      <c r="G1143" s="7" t="s">
        <v>12</v>
      </c>
      <c r="H1143" s="7" t="s">
        <v>12</v>
      </c>
      <c r="I1143" s="7" t="s">
        <v>12</v>
      </c>
      <c r="J1143" s="7" t="s">
        <v>12</v>
      </c>
      <c r="K1143" s="7" t="s">
        <v>12</v>
      </c>
      <c r="L1143" s="7" t="s">
        <v>12</v>
      </c>
      <c r="M1143" s="7" t="s">
        <v>12</v>
      </c>
      <c r="N1143" s="7" t="s">
        <v>12</v>
      </c>
      <c r="O1143" s="7" t="s">
        <v>12</v>
      </c>
      <c r="P1143" s="7" t="s">
        <v>12</v>
      </c>
      <c r="Q1143" s="7" t="s">
        <v>12</v>
      </c>
      <c r="R1143" s="7" t="s">
        <v>12</v>
      </c>
      <c r="S1143" s="7" t="s">
        <v>12</v>
      </c>
      <c r="T1143" s="7" t="s">
        <v>12</v>
      </c>
      <c r="U1143" s="7" t="s">
        <v>12</v>
      </c>
    </row>
    <row r="1144" spans="1:9">
      <c r="A1144" t="s">
        <v>4</v>
      </c>
      <c r="B1144" s="4" t="s">
        <v>5</v>
      </c>
      <c r="C1144" s="4" t="s">
        <v>10</v>
      </c>
      <c r="D1144" s="4" t="s">
        <v>13</v>
      </c>
      <c r="E1144" s="4" t="s">
        <v>6</v>
      </c>
      <c r="F1144" s="4" t="s">
        <v>28</v>
      </c>
      <c r="G1144" s="4" t="s">
        <v>28</v>
      </c>
      <c r="H1144" s="4" t="s">
        <v>28</v>
      </c>
    </row>
    <row r="1145" spans="1:9">
      <c r="A1145" t="n">
        <v>9742</v>
      </c>
      <c r="B1145" s="62" t="n">
        <v>48</v>
      </c>
      <c r="C1145" s="7" t="n">
        <v>0</v>
      </c>
      <c r="D1145" s="7" t="n">
        <v>0</v>
      </c>
      <c r="E1145" s="7" t="s">
        <v>123</v>
      </c>
      <c r="F1145" s="7" t="n">
        <v>-1</v>
      </c>
      <c r="G1145" s="7" t="n">
        <v>1</v>
      </c>
      <c r="H1145" s="7" t="n">
        <v>0</v>
      </c>
    </row>
    <row r="1146" spans="1:9">
      <c r="A1146" t="s">
        <v>4</v>
      </c>
      <c r="B1146" s="4" t="s">
        <v>5</v>
      </c>
      <c r="C1146" s="4" t="s">
        <v>10</v>
      </c>
    </row>
    <row r="1147" spans="1:9">
      <c r="A1147" t="n">
        <v>9768</v>
      </c>
      <c r="B1147" s="42" t="n">
        <v>16</v>
      </c>
      <c r="C1147" s="7" t="n">
        <v>100</v>
      </c>
    </row>
    <row r="1148" spans="1:9">
      <c r="A1148" t="s">
        <v>4</v>
      </c>
      <c r="B1148" s="4" t="s">
        <v>5</v>
      </c>
      <c r="C1148" s="4" t="s">
        <v>13</v>
      </c>
      <c r="D1148" s="4" t="s">
        <v>10</v>
      </c>
      <c r="E1148" s="4" t="s">
        <v>13</v>
      </c>
      <c r="F1148" s="4" t="s">
        <v>6</v>
      </c>
      <c r="G1148" s="4" t="s">
        <v>6</v>
      </c>
      <c r="H1148" s="4" t="s">
        <v>6</v>
      </c>
      <c r="I1148" s="4" t="s">
        <v>6</v>
      </c>
      <c r="J1148" s="4" t="s">
        <v>6</v>
      </c>
      <c r="K1148" s="4" t="s">
        <v>6</v>
      </c>
      <c r="L1148" s="4" t="s">
        <v>6</v>
      </c>
      <c r="M1148" s="4" t="s">
        <v>6</v>
      </c>
      <c r="N1148" s="4" t="s">
        <v>6</v>
      </c>
      <c r="O1148" s="4" t="s">
        <v>6</v>
      </c>
      <c r="P1148" s="4" t="s">
        <v>6</v>
      </c>
      <c r="Q1148" s="4" t="s">
        <v>6</v>
      </c>
      <c r="R1148" s="4" t="s">
        <v>6</v>
      </c>
      <c r="S1148" s="4" t="s">
        <v>6</v>
      </c>
      <c r="T1148" s="4" t="s">
        <v>6</v>
      </c>
      <c r="U1148" s="4" t="s">
        <v>6</v>
      </c>
    </row>
    <row r="1149" spans="1:9">
      <c r="A1149" t="n">
        <v>9771</v>
      </c>
      <c r="B1149" s="61" t="n">
        <v>36</v>
      </c>
      <c r="C1149" s="7" t="n">
        <v>8</v>
      </c>
      <c r="D1149" s="7" t="n">
        <v>3</v>
      </c>
      <c r="E1149" s="7" t="n">
        <v>0</v>
      </c>
      <c r="F1149" s="7" t="s">
        <v>123</v>
      </c>
      <c r="G1149" s="7" t="s">
        <v>12</v>
      </c>
      <c r="H1149" s="7" t="s">
        <v>12</v>
      </c>
      <c r="I1149" s="7" t="s">
        <v>12</v>
      </c>
      <c r="J1149" s="7" t="s">
        <v>12</v>
      </c>
      <c r="K1149" s="7" t="s">
        <v>12</v>
      </c>
      <c r="L1149" s="7" t="s">
        <v>12</v>
      </c>
      <c r="M1149" s="7" t="s">
        <v>12</v>
      </c>
      <c r="N1149" s="7" t="s">
        <v>12</v>
      </c>
      <c r="O1149" s="7" t="s">
        <v>12</v>
      </c>
      <c r="P1149" s="7" t="s">
        <v>12</v>
      </c>
      <c r="Q1149" s="7" t="s">
        <v>12</v>
      </c>
      <c r="R1149" s="7" t="s">
        <v>12</v>
      </c>
      <c r="S1149" s="7" t="s">
        <v>12</v>
      </c>
      <c r="T1149" s="7" t="s">
        <v>12</v>
      </c>
      <c r="U1149" s="7" t="s">
        <v>12</v>
      </c>
    </row>
    <row r="1150" spans="1:9">
      <c r="A1150" t="s">
        <v>4</v>
      </c>
      <c r="B1150" s="4" t="s">
        <v>5</v>
      </c>
      <c r="C1150" s="4" t="s">
        <v>10</v>
      </c>
      <c r="D1150" s="4" t="s">
        <v>13</v>
      </c>
      <c r="E1150" s="4" t="s">
        <v>6</v>
      </c>
      <c r="F1150" s="4" t="s">
        <v>28</v>
      </c>
      <c r="G1150" s="4" t="s">
        <v>28</v>
      </c>
      <c r="H1150" s="4" t="s">
        <v>28</v>
      </c>
    </row>
    <row r="1151" spans="1:9">
      <c r="A1151" t="n">
        <v>9801</v>
      </c>
      <c r="B1151" s="62" t="n">
        <v>48</v>
      </c>
      <c r="C1151" s="7" t="n">
        <v>3</v>
      </c>
      <c r="D1151" s="7" t="n">
        <v>0</v>
      </c>
      <c r="E1151" s="7" t="s">
        <v>123</v>
      </c>
      <c r="F1151" s="7" t="n">
        <v>-1</v>
      </c>
      <c r="G1151" s="7" t="n">
        <v>1</v>
      </c>
      <c r="H1151" s="7" t="n">
        <v>0</v>
      </c>
    </row>
    <row r="1152" spans="1:9">
      <c r="A1152" t="s">
        <v>4</v>
      </c>
      <c r="B1152" s="4" t="s">
        <v>5</v>
      </c>
      <c r="C1152" s="4" t="s">
        <v>10</v>
      </c>
    </row>
    <row r="1153" spans="1:21">
      <c r="A1153" t="n">
        <v>9827</v>
      </c>
      <c r="B1153" s="42" t="n">
        <v>16</v>
      </c>
      <c r="C1153" s="7" t="n">
        <v>100</v>
      </c>
    </row>
    <row r="1154" spans="1:21">
      <c r="A1154" t="s">
        <v>4</v>
      </c>
      <c r="B1154" s="4" t="s">
        <v>5</v>
      </c>
      <c r="C1154" s="4" t="s">
        <v>13</v>
      </c>
      <c r="D1154" s="4" t="s">
        <v>10</v>
      </c>
      <c r="E1154" s="4" t="s">
        <v>13</v>
      </c>
      <c r="F1154" s="4" t="s">
        <v>6</v>
      </c>
      <c r="G1154" s="4" t="s">
        <v>6</v>
      </c>
      <c r="H1154" s="4" t="s">
        <v>6</v>
      </c>
      <c r="I1154" s="4" t="s">
        <v>6</v>
      </c>
      <c r="J1154" s="4" t="s">
        <v>6</v>
      </c>
      <c r="K1154" s="4" t="s">
        <v>6</v>
      </c>
      <c r="L1154" s="4" t="s">
        <v>6</v>
      </c>
      <c r="M1154" s="4" t="s">
        <v>6</v>
      </c>
      <c r="N1154" s="4" t="s">
        <v>6</v>
      </c>
      <c r="O1154" s="4" t="s">
        <v>6</v>
      </c>
      <c r="P1154" s="4" t="s">
        <v>6</v>
      </c>
      <c r="Q1154" s="4" t="s">
        <v>6</v>
      </c>
      <c r="R1154" s="4" t="s">
        <v>6</v>
      </c>
      <c r="S1154" s="4" t="s">
        <v>6</v>
      </c>
      <c r="T1154" s="4" t="s">
        <v>6</v>
      </c>
      <c r="U1154" s="4" t="s">
        <v>6</v>
      </c>
    </row>
    <row r="1155" spans="1:21">
      <c r="A1155" t="n">
        <v>9830</v>
      </c>
      <c r="B1155" s="61" t="n">
        <v>36</v>
      </c>
      <c r="C1155" s="7" t="n">
        <v>8</v>
      </c>
      <c r="D1155" s="7" t="n">
        <v>5</v>
      </c>
      <c r="E1155" s="7" t="n">
        <v>0</v>
      </c>
      <c r="F1155" s="7" t="s">
        <v>123</v>
      </c>
      <c r="G1155" s="7" t="s">
        <v>12</v>
      </c>
      <c r="H1155" s="7" t="s">
        <v>12</v>
      </c>
      <c r="I1155" s="7" t="s">
        <v>12</v>
      </c>
      <c r="J1155" s="7" t="s">
        <v>12</v>
      </c>
      <c r="K1155" s="7" t="s">
        <v>12</v>
      </c>
      <c r="L1155" s="7" t="s">
        <v>12</v>
      </c>
      <c r="M1155" s="7" t="s">
        <v>12</v>
      </c>
      <c r="N1155" s="7" t="s">
        <v>12</v>
      </c>
      <c r="O1155" s="7" t="s">
        <v>12</v>
      </c>
      <c r="P1155" s="7" t="s">
        <v>12</v>
      </c>
      <c r="Q1155" s="7" t="s">
        <v>12</v>
      </c>
      <c r="R1155" s="7" t="s">
        <v>12</v>
      </c>
      <c r="S1155" s="7" t="s">
        <v>12</v>
      </c>
      <c r="T1155" s="7" t="s">
        <v>12</v>
      </c>
      <c r="U1155" s="7" t="s">
        <v>12</v>
      </c>
    </row>
    <row r="1156" spans="1:21">
      <c r="A1156" t="s">
        <v>4</v>
      </c>
      <c r="B1156" s="4" t="s">
        <v>5</v>
      </c>
      <c r="C1156" s="4" t="s">
        <v>10</v>
      </c>
      <c r="D1156" s="4" t="s">
        <v>13</v>
      </c>
      <c r="E1156" s="4" t="s">
        <v>6</v>
      </c>
      <c r="F1156" s="4" t="s">
        <v>28</v>
      </c>
      <c r="G1156" s="4" t="s">
        <v>28</v>
      </c>
      <c r="H1156" s="4" t="s">
        <v>28</v>
      </c>
    </row>
    <row r="1157" spans="1:21">
      <c r="A1157" t="n">
        <v>9860</v>
      </c>
      <c r="B1157" s="62" t="n">
        <v>48</v>
      </c>
      <c r="C1157" s="7" t="n">
        <v>5</v>
      </c>
      <c r="D1157" s="7" t="n">
        <v>0</v>
      </c>
      <c r="E1157" s="7" t="s">
        <v>123</v>
      </c>
      <c r="F1157" s="7" t="n">
        <v>-1</v>
      </c>
      <c r="G1157" s="7" t="n">
        <v>1</v>
      </c>
      <c r="H1157" s="7" t="n">
        <v>0</v>
      </c>
    </row>
    <row r="1158" spans="1:21">
      <c r="A1158" t="s">
        <v>4</v>
      </c>
      <c r="B1158" s="4" t="s">
        <v>5</v>
      </c>
      <c r="C1158" s="4" t="s">
        <v>10</v>
      </c>
    </row>
    <row r="1159" spans="1:21">
      <c r="A1159" t="n">
        <v>9886</v>
      </c>
      <c r="B1159" s="42" t="n">
        <v>16</v>
      </c>
      <c r="C1159" s="7" t="n">
        <v>100</v>
      </c>
    </row>
    <row r="1160" spans="1:21">
      <c r="A1160" t="s">
        <v>4</v>
      </c>
      <c r="B1160" s="4" t="s">
        <v>5</v>
      </c>
      <c r="C1160" s="4" t="s">
        <v>13</v>
      </c>
      <c r="D1160" s="4" t="s">
        <v>10</v>
      </c>
      <c r="E1160" s="4" t="s">
        <v>13</v>
      </c>
      <c r="F1160" s="4" t="s">
        <v>6</v>
      </c>
      <c r="G1160" s="4" t="s">
        <v>6</v>
      </c>
      <c r="H1160" s="4" t="s">
        <v>6</v>
      </c>
      <c r="I1160" s="4" t="s">
        <v>6</v>
      </c>
      <c r="J1160" s="4" t="s">
        <v>6</v>
      </c>
      <c r="K1160" s="4" t="s">
        <v>6</v>
      </c>
      <c r="L1160" s="4" t="s">
        <v>6</v>
      </c>
      <c r="M1160" s="4" t="s">
        <v>6</v>
      </c>
      <c r="N1160" s="4" t="s">
        <v>6</v>
      </c>
      <c r="O1160" s="4" t="s">
        <v>6</v>
      </c>
      <c r="P1160" s="4" t="s">
        <v>6</v>
      </c>
      <c r="Q1160" s="4" t="s">
        <v>6</v>
      </c>
      <c r="R1160" s="4" t="s">
        <v>6</v>
      </c>
      <c r="S1160" s="4" t="s">
        <v>6</v>
      </c>
      <c r="T1160" s="4" t="s">
        <v>6</v>
      </c>
      <c r="U1160" s="4" t="s">
        <v>6</v>
      </c>
    </row>
    <row r="1161" spans="1:21">
      <c r="A1161" t="n">
        <v>9889</v>
      </c>
      <c r="B1161" s="61" t="n">
        <v>36</v>
      </c>
      <c r="C1161" s="7" t="n">
        <v>8</v>
      </c>
      <c r="D1161" s="7" t="n">
        <v>61488</v>
      </c>
      <c r="E1161" s="7" t="n">
        <v>0</v>
      </c>
      <c r="F1161" s="7" t="s">
        <v>123</v>
      </c>
      <c r="G1161" s="7" t="s">
        <v>12</v>
      </c>
      <c r="H1161" s="7" t="s">
        <v>12</v>
      </c>
      <c r="I1161" s="7" t="s">
        <v>12</v>
      </c>
      <c r="J1161" s="7" t="s">
        <v>12</v>
      </c>
      <c r="K1161" s="7" t="s">
        <v>12</v>
      </c>
      <c r="L1161" s="7" t="s">
        <v>12</v>
      </c>
      <c r="M1161" s="7" t="s">
        <v>12</v>
      </c>
      <c r="N1161" s="7" t="s">
        <v>12</v>
      </c>
      <c r="O1161" s="7" t="s">
        <v>12</v>
      </c>
      <c r="P1161" s="7" t="s">
        <v>12</v>
      </c>
      <c r="Q1161" s="7" t="s">
        <v>12</v>
      </c>
      <c r="R1161" s="7" t="s">
        <v>12</v>
      </c>
      <c r="S1161" s="7" t="s">
        <v>12</v>
      </c>
      <c r="T1161" s="7" t="s">
        <v>12</v>
      </c>
      <c r="U1161" s="7" t="s">
        <v>12</v>
      </c>
    </row>
    <row r="1162" spans="1:21">
      <c r="A1162" t="s">
        <v>4</v>
      </c>
      <c r="B1162" s="4" t="s">
        <v>5</v>
      </c>
      <c r="C1162" s="4" t="s">
        <v>10</v>
      </c>
      <c r="D1162" s="4" t="s">
        <v>13</v>
      </c>
      <c r="E1162" s="4" t="s">
        <v>6</v>
      </c>
      <c r="F1162" s="4" t="s">
        <v>28</v>
      </c>
      <c r="G1162" s="4" t="s">
        <v>28</v>
      </c>
      <c r="H1162" s="4" t="s">
        <v>28</v>
      </c>
    </row>
    <row r="1163" spans="1:21">
      <c r="A1163" t="n">
        <v>9919</v>
      </c>
      <c r="B1163" s="62" t="n">
        <v>48</v>
      </c>
      <c r="C1163" s="7" t="n">
        <v>61488</v>
      </c>
      <c r="D1163" s="7" t="n">
        <v>0</v>
      </c>
      <c r="E1163" s="7" t="s">
        <v>123</v>
      </c>
      <c r="F1163" s="7" t="n">
        <v>-1</v>
      </c>
      <c r="G1163" s="7" t="n">
        <v>1</v>
      </c>
      <c r="H1163" s="7" t="n">
        <v>0</v>
      </c>
    </row>
    <row r="1164" spans="1:21">
      <c r="A1164" t="s">
        <v>4</v>
      </c>
      <c r="B1164" s="4" t="s">
        <v>5</v>
      </c>
      <c r="C1164" s="4" t="s">
        <v>10</v>
      </c>
    </row>
    <row r="1165" spans="1:21">
      <c r="A1165" t="n">
        <v>9945</v>
      </c>
      <c r="B1165" s="42" t="n">
        <v>16</v>
      </c>
      <c r="C1165" s="7" t="n">
        <v>100</v>
      </c>
    </row>
    <row r="1166" spans="1:21">
      <c r="A1166" t="s">
        <v>4</v>
      </c>
      <c r="B1166" s="4" t="s">
        <v>5</v>
      </c>
      <c r="C1166" s="4" t="s">
        <v>13</v>
      </c>
      <c r="D1166" s="4" t="s">
        <v>10</v>
      </c>
      <c r="E1166" s="4" t="s">
        <v>13</v>
      </c>
      <c r="F1166" s="4" t="s">
        <v>6</v>
      </c>
      <c r="G1166" s="4" t="s">
        <v>6</v>
      </c>
      <c r="H1166" s="4" t="s">
        <v>6</v>
      </c>
      <c r="I1166" s="4" t="s">
        <v>6</v>
      </c>
      <c r="J1166" s="4" t="s">
        <v>6</v>
      </c>
      <c r="K1166" s="4" t="s">
        <v>6</v>
      </c>
      <c r="L1166" s="4" t="s">
        <v>6</v>
      </c>
      <c r="M1166" s="4" t="s">
        <v>6</v>
      </c>
      <c r="N1166" s="4" t="s">
        <v>6</v>
      </c>
      <c r="O1166" s="4" t="s">
        <v>6</v>
      </c>
      <c r="P1166" s="4" t="s">
        <v>6</v>
      </c>
      <c r="Q1166" s="4" t="s">
        <v>6</v>
      </c>
      <c r="R1166" s="4" t="s">
        <v>6</v>
      </c>
      <c r="S1166" s="4" t="s">
        <v>6</v>
      </c>
      <c r="T1166" s="4" t="s">
        <v>6</v>
      </c>
      <c r="U1166" s="4" t="s">
        <v>6</v>
      </c>
    </row>
    <row r="1167" spans="1:21">
      <c r="A1167" t="n">
        <v>9948</v>
      </c>
      <c r="B1167" s="61" t="n">
        <v>36</v>
      </c>
      <c r="C1167" s="7" t="n">
        <v>8</v>
      </c>
      <c r="D1167" s="7" t="n">
        <v>61490</v>
      </c>
      <c r="E1167" s="7" t="n">
        <v>0</v>
      </c>
      <c r="F1167" s="7" t="s">
        <v>123</v>
      </c>
      <c r="G1167" s="7" t="s">
        <v>12</v>
      </c>
      <c r="H1167" s="7" t="s">
        <v>12</v>
      </c>
      <c r="I1167" s="7" t="s">
        <v>12</v>
      </c>
      <c r="J1167" s="7" t="s">
        <v>12</v>
      </c>
      <c r="K1167" s="7" t="s">
        <v>12</v>
      </c>
      <c r="L1167" s="7" t="s">
        <v>12</v>
      </c>
      <c r="M1167" s="7" t="s">
        <v>12</v>
      </c>
      <c r="N1167" s="7" t="s">
        <v>12</v>
      </c>
      <c r="O1167" s="7" t="s">
        <v>12</v>
      </c>
      <c r="P1167" s="7" t="s">
        <v>12</v>
      </c>
      <c r="Q1167" s="7" t="s">
        <v>12</v>
      </c>
      <c r="R1167" s="7" t="s">
        <v>12</v>
      </c>
      <c r="S1167" s="7" t="s">
        <v>12</v>
      </c>
      <c r="T1167" s="7" t="s">
        <v>12</v>
      </c>
      <c r="U1167" s="7" t="s">
        <v>12</v>
      </c>
    </row>
    <row r="1168" spans="1:21">
      <c r="A1168" t="s">
        <v>4</v>
      </c>
      <c r="B1168" s="4" t="s">
        <v>5</v>
      </c>
      <c r="C1168" s="4" t="s">
        <v>10</v>
      </c>
      <c r="D1168" s="4" t="s">
        <v>13</v>
      </c>
      <c r="E1168" s="4" t="s">
        <v>6</v>
      </c>
      <c r="F1168" s="4" t="s">
        <v>28</v>
      </c>
      <c r="G1168" s="4" t="s">
        <v>28</v>
      </c>
      <c r="H1168" s="4" t="s">
        <v>28</v>
      </c>
    </row>
    <row r="1169" spans="1:21">
      <c r="A1169" t="n">
        <v>9978</v>
      </c>
      <c r="B1169" s="62" t="n">
        <v>48</v>
      </c>
      <c r="C1169" s="7" t="n">
        <v>61490</v>
      </c>
      <c r="D1169" s="7" t="n">
        <v>0</v>
      </c>
      <c r="E1169" s="7" t="s">
        <v>123</v>
      </c>
      <c r="F1169" s="7" t="n">
        <v>-1</v>
      </c>
      <c r="G1169" s="7" t="n">
        <v>1</v>
      </c>
      <c r="H1169" s="7" t="n">
        <v>0</v>
      </c>
    </row>
    <row r="1170" spans="1:21">
      <c r="A1170" t="s">
        <v>4</v>
      </c>
      <c r="B1170" s="4" t="s">
        <v>5</v>
      </c>
      <c r="C1170" s="4" t="s">
        <v>10</v>
      </c>
    </row>
    <row r="1171" spans="1:21">
      <c r="A1171" t="n">
        <v>10004</v>
      </c>
      <c r="B1171" s="42" t="n">
        <v>16</v>
      </c>
      <c r="C1171" s="7" t="n">
        <v>100</v>
      </c>
    </row>
    <row r="1172" spans="1:21">
      <c r="A1172" t="s">
        <v>4</v>
      </c>
      <c r="B1172" s="4" t="s">
        <v>5</v>
      </c>
      <c r="C1172" s="4" t="s">
        <v>13</v>
      </c>
      <c r="D1172" s="4" t="s">
        <v>10</v>
      </c>
      <c r="E1172" s="4" t="s">
        <v>13</v>
      </c>
      <c r="F1172" s="4" t="s">
        <v>6</v>
      </c>
      <c r="G1172" s="4" t="s">
        <v>6</v>
      </c>
      <c r="H1172" s="4" t="s">
        <v>6</v>
      </c>
      <c r="I1172" s="4" t="s">
        <v>6</v>
      </c>
      <c r="J1172" s="4" t="s">
        <v>6</v>
      </c>
      <c r="K1172" s="4" t="s">
        <v>6</v>
      </c>
      <c r="L1172" s="4" t="s">
        <v>6</v>
      </c>
      <c r="M1172" s="4" t="s">
        <v>6</v>
      </c>
      <c r="N1172" s="4" t="s">
        <v>6</v>
      </c>
      <c r="O1172" s="4" t="s">
        <v>6</v>
      </c>
      <c r="P1172" s="4" t="s">
        <v>6</v>
      </c>
      <c r="Q1172" s="4" t="s">
        <v>6</v>
      </c>
      <c r="R1172" s="4" t="s">
        <v>6</v>
      </c>
      <c r="S1172" s="4" t="s">
        <v>6</v>
      </c>
      <c r="T1172" s="4" t="s">
        <v>6</v>
      </c>
      <c r="U1172" s="4" t="s">
        <v>6</v>
      </c>
    </row>
    <row r="1173" spans="1:21">
      <c r="A1173" t="n">
        <v>10007</v>
      </c>
      <c r="B1173" s="61" t="n">
        <v>36</v>
      </c>
      <c r="C1173" s="7" t="n">
        <v>8</v>
      </c>
      <c r="D1173" s="7" t="n">
        <v>61489</v>
      </c>
      <c r="E1173" s="7" t="n">
        <v>0</v>
      </c>
      <c r="F1173" s="7" t="s">
        <v>123</v>
      </c>
      <c r="G1173" s="7" t="s">
        <v>12</v>
      </c>
      <c r="H1173" s="7" t="s">
        <v>12</v>
      </c>
      <c r="I1173" s="7" t="s">
        <v>12</v>
      </c>
      <c r="J1173" s="7" t="s">
        <v>12</v>
      </c>
      <c r="K1173" s="7" t="s">
        <v>12</v>
      </c>
      <c r="L1173" s="7" t="s">
        <v>12</v>
      </c>
      <c r="M1173" s="7" t="s">
        <v>12</v>
      </c>
      <c r="N1173" s="7" t="s">
        <v>12</v>
      </c>
      <c r="O1173" s="7" t="s">
        <v>12</v>
      </c>
      <c r="P1173" s="7" t="s">
        <v>12</v>
      </c>
      <c r="Q1173" s="7" t="s">
        <v>12</v>
      </c>
      <c r="R1173" s="7" t="s">
        <v>12</v>
      </c>
      <c r="S1173" s="7" t="s">
        <v>12</v>
      </c>
      <c r="T1173" s="7" t="s">
        <v>12</v>
      </c>
      <c r="U1173" s="7" t="s">
        <v>12</v>
      </c>
    </row>
    <row r="1174" spans="1:21">
      <c r="A1174" t="s">
        <v>4</v>
      </c>
      <c r="B1174" s="4" t="s">
        <v>5</v>
      </c>
      <c r="C1174" s="4" t="s">
        <v>10</v>
      </c>
      <c r="D1174" s="4" t="s">
        <v>13</v>
      </c>
      <c r="E1174" s="4" t="s">
        <v>6</v>
      </c>
      <c r="F1174" s="4" t="s">
        <v>28</v>
      </c>
      <c r="G1174" s="4" t="s">
        <v>28</v>
      </c>
      <c r="H1174" s="4" t="s">
        <v>28</v>
      </c>
    </row>
    <row r="1175" spans="1:21">
      <c r="A1175" t="n">
        <v>10037</v>
      </c>
      <c r="B1175" s="62" t="n">
        <v>48</v>
      </c>
      <c r="C1175" s="7" t="n">
        <v>61489</v>
      </c>
      <c r="D1175" s="7" t="n">
        <v>0</v>
      </c>
      <c r="E1175" s="7" t="s">
        <v>123</v>
      </c>
      <c r="F1175" s="7" t="n">
        <v>-1</v>
      </c>
      <c r="G1175" s="7" t="n">
        <v>1</v>
      </c>
      <c r="H1175" s="7" t="n">
        <v>0</v>
      </c>
    </row>
    <row r="1176" spans="1:21">
      <c r="A1176" t="s">
        <v>4</v>
      </c>
      <c r="B1176" s="4" t="s">
        <v>5</v>
      </c>
      <c r="C1176" s="4" t="s">
        <v>10</v>
      </c>
    </row>
    <row r="1177" spans="1:21">
      <c r="A1177" t="n">
        <v>10063</v>
      </c>
      <c r="B1177" s="42" t="n">
        <v>16</v>
      </c>
      <c r="C1177" s="7" t="n">
        <v>100</v>
      </c>
    </row>
    <row r="1178" spans="1:21">
      <c r="A1178" t="s">
        <v>4</v>
      </c>
      <c r="B1178" s="4" t="s">
        <v>5</v>
      </c>
      <c r="C1178" s="4" t="s">
        <v>10</v>
      </c>
    </row>
    <row r="1179" spans="1:21">
      <c r="A1179" t="n">
        <v>10066</v>
      </c>
      <c r="B1179" s="42" t="n">
        <v>16</v>
      </c>
      <c r="C1179" s="7" t="n">
        <v>500</v>
      </c>
    </row>
    <row r="1180" spans="1:21">
      <c r="A1180" t="s">
        <v>4</v>
      </c>
      <c r="B1180" s="4" t="s">
        <v>5</v>
      </c>
      <c r="C1180" s="4" t="s">
        <v>13</v>
      </c>
      <c r="D1180" s="4" t="s">
        <v>10</v>
      </c>
    </row>
    <row r="1181" spans="1:21">
      <c r="A1181" t="n">
        <v>10069</v>
      </c>
      <c r="B1181" s="48" t="n">
        <v>45</v>
      </c>
      <c r="C1181" s="7" t="n">
        <v>7</v>
      </c>
      <c r="D1181" s="7" t="n">
        <v>255</v>
      </c>
    </row>
    <row r="1182" spans="1:21">
      <c r="A1182" t="s">
        <v>4</v>
      </c>
      <c r="B1182" s="4" t="s">
        <v>5</v>
      </c>
      <c r="C1182" s="4" t="s">
        <v>13</v>
      </c>
      <c r="D1182" s="4" t="s">
        <v>10</v>
      </c>
      <c r="E1182" s="4" t="s">
        <v>28</v>
      </c>
    </row>
    <row r="1183" spans="1:21">
      <c r="A1183" t="n">
        <v>10073</v>
      </c>
      <c r="B1183" s="38" t="n">
        <v>58</v>
      </c>
      <c r="C1183" s="7" t="n">
        <v>101</v>
      </c>
      <c r="D1183" s="7" t="n">
        <v>300</v>
      </c>
      <c r="E1183" s="7" t="n">
        <v>1</v>
      </c>
    </row>
    <row r="1184" spans="1:21">
      <c r="A1184" t="s">
        <v>4</v>
      </c>
      <c r="B1184" s="4" t="s">
        <v>5</v>
      </c>
      <c r="C1184" s="4" t="s">
        <v>13</v>
      </c>
      <c r="D1184" s="4" t="s">
        <v>10</v>
      </c>
    </row>
    <row r="1185" spans="1:21">
      <c r="A1185" t="n">
        <v>10081</v>
      </c>
      <c r="B1185" s="38" t="n">
        <v>58</v>
      </c>
      <c r="C1185" s="7" t="n">
        <v>254</v>
      </c>
      <c r="D1185" s="7" t="n">
        <v>0</v>
      </c>
    </row>
    <row r="1186" spans="1:21">
      <c r="A1186" t="s">
        <v>4</v>
      </c>
      <c r="B1186" s="4" t="s">
        <v>5</v>
      </c>
      <c r="C1186" s="4" t="s">
        <v>13</v>
      </c>
      <c r="D1186" s="4" t="s">
        <v>13</v>
      </c>
      <c r="E1186" s="4" t="s">
        <v>28</v>
      </c>
      <c r="F1186" s="4" t="s">
        <v>28</v>
      </c>
      <c r="G1186" s="4" t="s">
        <v>28</v>
      </c>
      <c r="H1186" s="4" t="s">
        <v>10</v>
      </c>
    </row>
    <row r="1187" spans="1:21">
      <c r="A1187" t="n">
        <v>10085</v>
      </c>
      <c r="B1187" s="48" t="n">
        <v>45</v>
      </c>
      <c r="C1187" s="7" t="n">
        <v>2</v>
      </c>
      <c r="D1187" s="7" t="n">
        <v>3</v>
      </c>
      <c r="E1187" s="7" t="n">
        <v>8</v>
      </c>
      <c r="F1187" s="7" t="n">
        <v>1.45000004768372</v>
      </c>
      <c r="G1187" s="7" t="n">
        <v>-164.199996948242</v>
      </c>
      <c r="H1187" s="7" t="n">
        <v>0</v>
      </c>
    </row>
    <row r="1188" spans="1:21">
      <c r="A1188" t="s">
        <v>4</v>
      </c>
      <c r="B1188" s="4" t="s">
        <v>5</v>
      </c>
      <c r="C1188" s="4" t="s">
        <v>13</v>
      </c>
      <c r="D1188" s="4" t="s">
        <v>13</v>
      </c>
      <c r="E1188" s="4" t="s">
        <v>28</v>
      </c>
      <c r="F1188" s="4" t="s">
        <v>28</v>
      </c>
      <c r="G1188" s="4" t="s">
        <v>28</v>
      </c>
      <c r="H1188" s="4" t="s">
        <v>10</v>
      </c>
      <c r="I1188" s="4" t="s">
        <v>13</v>
      </c>
    </row>
    <row r="1189" spans="1:21">
      <c r="A1189" t="n">
        <v>10102</v>
      </c>
      <c r="B1189" s="48" t="n">
        <v>45</v>
      </c>
      <c r="C1189" s="7" t="n">
        <v>4</v>
      </c>
      <c r="D1189" s="7" t="n">
        <v>3</v>
      </c>
      <c r="E1189" s="7" t="n">
        <v>11.6499996185303</v>
      </c>
      <c r="F1189" s="7" t="n">
        <v>358.480010986328</v>
      </c>
      <c r="G1189" s="7" t="n">
        <v>0</v>
      </c>
      <c r="H1189" s="7" t="n">
        <v>0</v>
      </c>
      <c r="I1189" s="7" t="n">
        <v>0</v>
      </c>
    </row>
    <row r="1190" spans="1:21">
      <c r="A1190" t="s">
        <v>4</v>
      </c>
      <c r="B1190" s="4" t="s">
        <v>5</v>
      </c>
      <c r="C1190" s="4" t="s">
        <v>13</v>
      </c>
      <c r="D1190" s="4" t="s">
        <v>13</v>
      </c>
      <c r="E1190" s="4" t="s">
        <v>28</v>
      </c>
      <c r="F1190" s="4" t="s">
        <v>10</v>
      </c>
    </row>
    <row r="1191" spans="1:21">
      <c r="A1191" t="n">
        <v>10120</v>
      </c>
      <c r="B1191" s="48" t="n">
        <v>45</v>
      </c>
      <c r="C1191" s="7" t="n">
        <v>5</v>
      </c>
      <c r="D1191" s="7" t="n">
        <v>3</v>
      </c>
      <c r="E1191" s="7" t="n">
        <v>11</v>
      </c>
      <c r="F1191" s="7" t="n">
        <v>0</v>
      </c>
    </row>
    <row r="1192" spans="1:21">
      <c r="A1192" t="s">
        <v>4</v>
      </c>
      <c r="B1192" s="4" t="s">
        <v>5</v>
      </c>
      <c r="C1192" s="4" t="s">
        <v>13</v>
      </c>
      <c r="D1192" s="4" t="s">
        <v>13</v>
      </c>
      <c r="E1192" s="4" t="s">
        <v>28</v>
      </c>
      <c r="F1192" s="4" t="s">
        <v>10</v>
      </c>
    </row>
    <row r="1193" spans="1:21">
      <c r="A1193" t="n">
        <v>10129</v>
      </c>
      <c r="B1193" s="48" t="n">
        <v>45</v>
      </c>
      <c r="C1193" s="7" t="n">
        <v>11</v>
      </c>
      <c r="D1193" s="7" t="n">
        <v>3</v>
      </c>
      <c r="E1193" s="7" t="n">
        <v>38</v>
      </c>
      <c r="F1193" s="7" t="n">
        <v>0</v>
      </c>
    </row>
    <row r="1194" spans="1:21">
      <c r="A1194" t="s">
        <v>4</v>
      </c>
      <c r="B1194" s="4" t="s">
        <v>5</v>
      </c>
      <c r="C1194" s="4" t="s">
        <v>13</v>
      </c>
      <c r="D1194" s="4" t="s">
        <v>13</v>
      </c>
      <c r="E1194" s="4" t="s">
        <v>28</v>
      </c>
      <c r="F1194" s="4" t="s">
        <v>10</v>
      </c>
    </row>
    <row r="1195" spans="1:21">
      <c r="A1195" t="n">
        <v>10138</v>
      </c>
      <c r="B1195" s="48" t="n">
        <v>45</v>
      </c>
      <c r="C1195" s="7" t="n">
        <v>5</v>
      </c>
      <c r="D1195" s="7" t="n">
        <v>1</v>
      </c>
      <c r="E1195" s="7" t="n">
        <v>10</v>
      </c>
      <c r="F1195" s="7" t="n">
        <v>1000</v>
      </c>
    </row>
    <row r="1196" spans="1:21">
      <c r="A1196" t="s">
        <v>4</v>
      </c>
      <c r="B1196" s="4" t="s">
        <v>5</v>
      </c>
      <c r="C1196" s="4" t="s">
        <v>13</v>
      </c>
      <c r="D1196" s="4" t="s">
        <v>10</v>
      </c>
    </row>
    <row r="1197" spans="1:21">
      <c r="A1197" t="n">
        <v>10147</v>
      </c>
      <c r="B1197" s="38" t="n">
        <v>58</v>
      </c>
      <c r="C1197" s="7" t="n">
        <v>255</v>
      </c>
      <c r="D1197" s="7" t="n">
        <v>0</v>
      </c>
    </row>
    <row r="1198" spans="1:21">
      <c r="A1198" t="s">
        <v>4</v>
      </c>
      <c r="B1198" s="4" t="s">
        <v>5</v>
      </c>
      <c r="C1198" s="4" t="s">
        <v>13</v>
      </c>
      <c r="D1198" s="4" t="s">
        <v>10</v>
      </c>
    </row>
    <row r="1199" spans="1:21">
      <c r="A1199" t="n">
        <v>10151</v>
      </c>
      <c r="B1199" s="48" t="n">
        <v>45</v>
      </c>
      <c r="C1199" s="7" t="n">
        <v>7</v>
      </c>
      <c r="D1199" s="7" t="n">
        <v>255</v>
      </c>
    </row>
    <row r="1200" spans="1:21">
      <c r="A1200" t="s">
        <v>4</v>
      </c>
      <c r="B1200" s="4" t="s">
        <v>5</v>
      </c>
      <c r="C1200" s="4" t="s">
        <v>10</v>
      </c>
    </row>
    <row r="1201" spans="1:9">
      <c r="A1201" t="n">
        <v>10155</v>
      </c>
      <c r="B1201" s="26" t="n">
        <v>12</v>
      </c>
      <c r="C1201" s="7" t="n">
        <v>6465</v>
      </c>
    </row>
    <row r="1202" spans="1:9">
      <c r="A1202" t="s">
        <v>4</v>
      </c>
      <c r="B1202" s="4" t="s">
        <v>5</v>
      </c>
      <c r="C1202" s="4" t="s">
        <v>13</v>
      </c>
      <c r="D1202" s="4" t="s">
        <v>9</v>
      </c>
      <c r="E1202" s="4" t="s">
        <v>13</v>
      </c>
      <c r="F1202" s="4" t="s">
        <v>13</v>
      </c>
      <c r="G1202" s="4" t="s">
        <v>9</v>
      </c>
      <c r="H1202" s="4" t="s">
        <v>13</v>
      </c>
      <c r="I1202" s="4" t="s">
        <v>9</v>
      </c>
      <c r="J1202" s="4" t="s">
        <v>13</v>
      </c>
    </row>
    <row r="1203" spans="1:9">
      <c r="A1203" t="n">
        <v>10158</v>
      </c>
      <c r="B1203" s="45" t="n">
        <v>33</v>
      </c>
      <c r="C1203" s="7" t="n">
        <v>0</v>
      </c>
      <c r="D1203" s="7" t="n">
        <v>1</v>
      </c>
      <c r="E1203" s="7" t="n">
        <v>0</v>
      </c>
      <c r="F1203" s="7" t="n">
        <v>0</v>
      </c>
      <c r="G1203" s="7" t="n">
        <v>-1</v>
      </c>
      <c r="H1203" s="7" t="n">
        <v>0</v>
      </c>
      <c r="I1203" s="7" t="n">
        <v>-1</v>
      </c>
      <c r="J1203" s="7" t="n">
        <v>0</v>
      </c>
    </row>
    <row r="1204" spans="1:9">
      <c r="A1204" t="s">
        <v>4</v>
      </c>
      <c r="B1204" s="4" t="s">
        <v>5</v>
      </c>
    </row>
    <row r="1205" spans="1:9">
      <c r="A1205" t="n">
        <v>10176</v>
      </c>
      <c r="B1205" s="5" t="n">
        <v>1</v>
      </c>
    </row>
    <row r="1206" spans="1:9" s="3" customFormat="1" customHeight="0">
      <c r="A1206" s="3" t="s">
        <v>2</v>
      </c>
      <c r="B1206" s="3" t="s">
        <v>124</v>
      </c>
    </row>
    <row r="1207" spans="1:9">
      <c r="A1207" t="s">
        <v>4</v>
      </c>
      <c r="B1207" s="4" t="s">
        <v>5</v>
      </c>
      <c r="C1207" s="4" t="s">
        <v>10</v>
      </c>
      <c r="D1207" s="4" t="s">
        <v>13</v>
      </c>
    </row>
    <row r="1208" spans="1:9">
      <c r="A1208" t="n">
        <v>10180</v>
      </c>
      <c r="B1208" s="58" t="n">
        <v>56</v>
      </c>
      <c r="C1208" s="7" t="n">
        <v>65534</v>
      </c>
      <c r="D1208" s="7" t="n">
        <v>0</v>
      </c>
    </row>
    <row r="1209" spans="1:9">
      <c r="A1209" t="s">
        <v>4</v>
      </c>
      <c r="B1209" s="4" t="s">
        <v>5</v>
      </c>
      <c r="C1209" s="4" t="s">
        <v>13</v>
      </c>
      <c r="D1209" s="4" t="s">
        <v>10</v>
      </c>
      <c r="E1209" s="4" t="s">
        <v>6</v>
      </c>
      <c r="F1209" s="4" t="s">
        <v>6</v>
      </c>
      <c r="G1209" s="4" t="s">
        <v>6</v>
      </c>
      <c r="H1209" s="4" t="s">
        <v>6</v>
      </c>
    </row>
    <row r="1210" spans="1:9">
      <c r="A1210" t="n">
        <v>10184</v>
      </c>
      <c r="B1210" s="63" t="n">
        <v>51</v>
      </c>
      <c r="C1210" s="7" t="n">
        <v>3</v>
      </c>
      <c r="D1210" s="7" t="n">
        <v>65534</v>
      </c>
      <c r="E1210" s="7" t="s">
        <v>125</v>
      </c>
      <c r="F1210" s="7" t="s">
        <v>126</v>
      </c>
      <c r="G1210" s="7" t="s">
        <v>127</v>
      </c>
      <c r="H1210" s="7" t="s">
        <v>128</v>
      </c>
    </row>
    <row r="1211" spans="1:9">
      <c r="A1211" t="s">
        <v>4</v>
      </c>
      <c r="B1211" s="4" t="s">
        <v>5</v>
      </c>
    </row>
    <row r="1212" spans="1:9">
      <c r="A1212" t="n">
        <v>10213</v>
      </c>
      <c r="B1212" s="5" t="n">
        <v>1</v>
      </c>
    </row>
    <row r="1213" spans="1:9" s="3" customFormat="1" customHeight="0">
      <c r="A1213" s="3" t="s">
        <v>2</v>
      </c>
      <c r="B1213" s="3" t="s">
        <v>129</v>
      </c>
    </row>
    <row r="1214" spans="1:9">
      <c r="A1214" t="s">
        <v>4</v>
      </c>
      <c r="B1214" s="4" t="s">
        <v>5</v>
      </c>
      <c r="C1214" s="4" t="s">
        <v>13</v>
      </c>
      <c r="D1214" s="4" t="s">
        <v>13</v>
      </c>
      <c r="E1214" s="4" t="s">
        <v>13</v>
      </c>
      <c r="F1214" s="4" t="s">
        <v>13</v>
      </c>
    </row>
    <row r="1215" spans="1:9">
      <c r="A1215" t="n">
        <v>10216</v>
      </c>
      <c r="B1215" s="13" t="n">
        <v>14</v>
      </c>
      <c r="C1215" s="7" t="n">
        <v>2</v>
      </c>
      <c r="D1215" s="7" t="n">
        <v>0</v>
      </c>
      <c r="E1215" s="7" t="n">
        <v>0</v>
      </c>
      <c r="F1215" s="7" t="n">
        <v>0</v>
      </c>
    </row>
    <row r="1216" spans="1:9">
      <c r="A1216" t="s">
        <v>4</v>
      </c>
      <c r="B1216" s="4" t="s">
        <v>5</v>
      </c>
      <c r="C1216" s="4" t="s">
        <v>13</v>
      </c>
      <c r="D1216" s="12" t="s">
        <v>23</v>
      </c>
      <c r="E1216" s="4" t="s">
        <v>5</v>
      </c>
      <c r="F1216" s="4" t="s">
        <v>13</v>
      </c>
      <c r="G1216" s="4" t="s">
        <v>10</v>
      </c>
      <c r="H1216" s="12" t="s">
        <v>24</v>
      </c>
      <c r="I1216" s="4" t="s">
        <v>13</v>
      </c>
      <c r="J1216" s="4" t="s">
        <v>9</v>
      </c>
      <c r="K1216" s="4" t="s">
        <v>13</v>
      </c>
      <c r="L1216" s="4" t="s">
        <v>13</v>
      </c>
      <c r="M1216" s="12" t="s">
        <v>23</v>
      </c>
      <c r="N1216" s="4" t="s">
        <v>5</v>
      </c>
      <c r="O1216" s="4" t="s">
        <v>13</v>
      </c>
      <c r="P1216" s="4" t="s">
        <v>10</v>
      </c>
      <c r="Q1216" s="12" t="s">
        <v>24</v>
      </c>
      <c r="R1216" s="4" t="s">
        <v>13</v>
      </c>
      <c r="S1216" s="4" t="s">
        <v>9</v>
      </c>
      <c r="T1216" s="4" t="s">
        <v>13</v>
      </c>
      <c r="U1216" s="4" t="s">
        <v>13</v>
      </c>
      <c r="V1216" s="4" t="s">
        <v>13</v>
      </c>
      <c r="W1216" s="4" t="s">
        <v>22</v>
      </c>
    </row>
    <row r="1217" spans="1:23">
      <c r="A1217" t="n">
        <v>10221</v>
      </c>
      <c r="B1217" s="10" t="n">
        <v>5</v>
      </c>
      <c r="C1217" s="7" t="n">
        <v>28</v>
      </c>
      <c r="D1217" s="12" t="s">
        <v>3</v>
      </c>
      <c r="E1217" s="9" t="n">
        <v>162</v>
      </c>
      <c r="F1217" s="7" t="n">
        <v>3</v>
      </c>
      <c r="G1217" s="7" t="n">
        <v>4217</v>
      </c>
      <c r="H1217" s="12" t="s">
        <v>3</v>
      </c>
      <c r="I1217" s="7" t="n">
        <v>0</v>
      </c>
      <c r="J1217" s="7" t="n">
        <v>1</v>
      </c>
      <c r="K1217" s="7" t="n">
        <v>2</v>
      </c>
      <c r="L1217" s="7" t="n">
        <v>28</v>
      </c>
      <c r="M1217" s="12" t="s">
        <v>3</v>
      </c>
      <c r="N1217" s="9" t="n">
        <v>162</v>
      </c>
      <c r="O1217" s="7" t="n">
        <v>3</v>
      </c>
      <c r="P1217" s="7" t="n">
        <v>4217</v>
      </c>
      <c r="Q1217" s="12" t="s">
        <v>3</v>
      </c>
      <c r="R1217" s="7" t="n">
        <v>0</v>
      </c>
      <c r="S1217" s="7" t="n">
        <v>2</v>
      </c>
      <c r="T1217" s="7" t="n">
        <v>2</v>
      </c>
      <c r="U1217" s="7" t="n">
        <v>11</v>
      </c>
      <c r="V1217" s="7" t="n">
        <v>1</v>
      </c>
      <c r="W1217" s="11" t="n">
        <f t="normal" ca="1">A1221</f>
        <v>0</v>
      </c>
    </row>
    <row r="1218" spans="1:23">
      <c r="A1218" t="s">
        <v>4</v>
      </c>
      <c r="B1218" s="4" t="s">
        <v>5</v>
      </c>
      <c r="C1218" s="4" t="s">
        <v>13</v>
      </c>
      <c r="D1218" s="4" t="s">
        <v>10</v>
      </c>
      <c r="E1218" s="4" t="s">
        <v>28</v>
      </c>
    </row>
    <row r="1219" spans="1:23">
      <c r="A1219" t="n">
        <v>10250</v>
      </c>
      <c r="B1219" s="38" t="n">
        <v>58</v>
      </c>
      <c r="C1219" s="7" t="n">
        <v>0</v>
      </c>
      <c r="D1219" s="7" t="n">
        <v>0</v>
      </c>
      <c r="E1219" s="7" t="n">
        <v>1</v>
      </c>
    </row>
    <row r="1220" spans="1:23">
      <c r="A1220" t="s">
        <v>4</v>
      </c>
      <c r="B1220" s="4" t="s">
        <v>5</v>
      </c>
      <c r="C1220" s="4" t="s">
        <v>13</v>
      </c>
      <c r="D1220" s="12" t="s">
        <v>23</v>
      </c>
      <c r="E1220" s="4" t="s">
        <v>5</v>
      </c>
      <c r="F1220" s="4" t="s">
        <v>13</v>
      </c>
      <c r="G1220" s="4" t="s">
        <v>10</v>
      </c>
      <c r="H1220" s="12" t="s">
        <v>24</v>
      </c>
      <c r="I1220" s="4" t="s">
        <v>13</v>
      </c>
      <c r="J1220" s="4" t="s">
        <v>9</v>
      </c>
      <c r="K1220" s="4" t="s">
        <v>13</v>
      </c>
      <c r="L1220" s="4" t="s">
        <v>13</v>
      </c>
      <c r="M1220" s="12" t="s">
        <v>23</v>
      </c>
      <c r="N1220" s="4" t="s">
        <v>5</v>
      </c>
      <c r="O1220" s="4" t="s">
        <v>13</v>
      </c>
      <c r="P1220" s="4" t="s">
        <v>10</v>
      </c>
      <c r="Q1220" s="12" t="s">
        <v>24</v>
      </c>
      <c r="R1220" s="4" t="s">
        <v>13</v>
      </c>
      <c r="S1220" s="4" t="s">
        <v>9</v>
      </c>
      <c r="T1220" s="4" t="s">
        <v>13</v>
      </c>
      <c r="U1220" s="4" t="s">
        <v>13</v>
      </c>
      <c r="V1220" s="4" t="s">
        <v>13</v>
      </c>
      <c r="W1220" s="4" t="s">
        <v>22</v>
      </c>
    </row>
    <row r="1221" spans="1:23">
      <c r="A1221" t="n">
        <v>10258</v>
      </c>
      <c r="B1221" s="10" t="n">
        <v>5</v>
      </c>
      <c r="C1221" s="7" t="n">
        <v>28</v>
      </c>
      <c r="D1221" s="12" t="s">
        <v>3</v>
      </c>
      <c r="E1221" s="9" t="n">
        <v>162</v>
      </c>
      <c r="F1221" s="7" t="n">
        <v>3</v>
      </c>
      <c r="G1221" s="7" t="n">
        <v>4217</v>
      </c>
      <c r="H1221" s="12" t="s">
        <v>3</v>
      </c>
      <c r="I1221" s="7" t="n">
        <v>0</v>
      </c>
      <c r="J1221" s="7" t="n">
        <v>1</v>
      </c>
      <c r="K1221" s="7" t="n">
        <v>3</v>
      </c>
      <c r="L1221" s="7" t="n">
        <v>28</v>
      </c>
      <c r="M1221" s="12" t="s">
        <v>3</v>
      </c>
      <c r="N1221" s="9" t="n">
        <v>162</v>
      </c>
      <c r="O1221" s="7" t="n">
        <v>3</v>
      </c>
      <c r="P1221" s="7" t="n">
        <v>4217</v>
      </c>
      <c r="Q1221" s="12" t="s">
        <v>3</v>
      </c>
      <c r="R1221" s="7" t="n">
        <v>0</v>
      </c>
      <c r="S1221" s="7" t="n">
        <v>2</v>
      </c>
      <c r="T1221" s="7" t="n">
        <v>3</v>
      </c>
      <c r="U1221" s="7" t="n">
        <v>9</v>
      </c>
      <c r="V1221" s="7" t="n">
        <v>1</v>
      </c>
      <c r="W1221" s="11" t="n">
        <f t="normal" ca="1">A1231</f>
        <v>0</v>
      </c>
    </row>
    <row r="1222" spans="1:23">
      <c r="A1222" t="s">
        <v>4</v>
      </c>
      <c r="B1222" s="4" t="s">
        <v>5</v>
      </c>
      <c r="C1222" s="4" t="s">
        <v>13</v>
      </c>
      <c r="D1222" s="12" t="s">
        <v>23</v>
      </c>
      <c r="E1222" s="4" t="s">
        <v>5</v>
      </c>
      <c r="F1222" s="4" t="s">
        <v>10</v>
      </c>
      <c r="G1222" s="4" t="s">
        <v>13</v>
      </c>
      <c r="H1222" s="4" t="s">
        <v>13</v>
      </c>
      <c r="I1222" s="4" t="s">
        <v>6</v>
      </c>
      <c r="J1222" s="12" t="s">
        <v>24</v>
      </c>
      <c r="K1222" s="4" t="s">
        <v>13</v>
      </c>
      <c r="L1222" s="4" t="s">
        <v>13</v>
      </c>
      <c r="M1222" s="12" t="s">
        <v>23</v>
      </c>
      <c r="N1222" s="4" t="s">
        <v>5</v>
      </c>
      <c r="O1222" s="4" t="s">
        <v>13</v>
      </c>
      <c r="P1222" s="12" t="s">
        <v>24</v>
      </c>
      <c r="Q1222" s="4" t="s">
        <v>13</v>
      </c>
      <c r="R1222" s="4" t="s">
        <v>9</v>
      </c>
      <c r="S1222" s="4" t="s">
        <v>13</v>
      </c>
      <c r="T1222" s="4" t="s">
        <v>13</v>
      </c>
      <c r="U1222" s="4" t="s">
        <v>13</v>
      </c>
      <c r="V1222" s="12" t="s">
        <v>23</v>
      </c>
      <c r="W1222" s="4" t="s">
        <v>5</v>
      </c>
      <c r="X1222" s="4" t="s">
        <v>13</v>
      </c>
      <c r="Y1222" s="12" t="s">
        <v>24</v>
      </c>
      <c r="Z1222" s="4" t="s">
        <v>13</v>
      </c>
      <c r="AA1222" s="4" t="s">
        <v>9</v>
      </c>
      <c r="AB1222" s="4" t="s">
        <v>13</v>
      </c>
      <c r="AC1222" s="4" t="s">
        <v>13</v>
      </c>
      <c r="AD1222" s="4" t="s">
        <v>13</v>
      </c>
      <c r="AE1222" s="4" t="s">
        <v>22</v>
      </c>
    </row>
    <row r="1223" spans="1:23">
      <c r="A1223" t="n">
        <v>10287</v>
      </c>
      <c r="B1223" s="10" t="n">
        <v>5</v>
      </c>
      <c r="C1223" s="7" t="n">
        <v>28</v>
      </c>
      <c r="D1223" s="12" t="s">
        <v>3</v>
      </c>
      <c r="E1223" s="53" t="n">
        <v>47</v>
      </c>
      <c r="F1223" s="7" t="n">
        <v>61456</v>
      </c>
      <c r="G1223" s="7" t="n">
        <v>2</v>
      </c>
      <c r="H1223" s="7" t="n">
        <v>0</v>
      </c>
      <c r="I1223" s="7" t="s">
        <v>109</v>
      </c>
      <c r="J1223" s="12" t="s">
        <v>3</v>
      </c>
      <c r="K1223" s="7" t="n">
        <v>8</v>
      </c>
      <c r="L1223" s="7" t="n">
        <v>28</v>
      </c>
      <c r="M1223" s="12" t="s">
        <v>3</v>
      </c>
      <c r="N1223" s="15" t="n">
        <v>74</v>
      </c>
      <c r="O1223" s="7" t="n">
        <v>65</v>
      </c>
      <c r="P1223" s="12" t="s">
        <v>3</v>
      </c>
      <c r="Q1223" s="7" t="n">
        <v>0</v>
      </c>
      <c r="R1223" s="7" t="n">
        <v>1</v>
      </c>
      <c r="S1223" s="7" t="n">
        <v>3</v>
      </c>
      <c r="T1223" s="7" t="n">
        <v>9</v>
      </c>
      <c r="U1223" s="7" t="n">
        <v>28</v>
      </c>
      <c r="V1223" s="12" t="s">
        <v>3</v>
      </c>
      <c r="W1223" s="15" t="n">
        <v>74</v>
      </c>
      <c r="X1223" s="7" t="n">
        <v>65</v>
      </c>
      <c r="Y1223" s="12" t="s">
        <v>3</v>
      </c>
      <c r="Z1223" s="7" t="n">
        <v>0</v>
      </c>
      <c r="AA1223" s="7" t="n">
        <v>2</v>
      </c>
      <c r="AB1223" s="7" t="n">
        <v>3</v>
      </c>
      <c r="AC1223" s="7" t="n">
        <v>9</v>
      </c>
      <c r="AD1223" s="7" t="n">
        <v>1</v>
      </c>
      <c r="AE1223" s="11" t="n">
        <f t="normal" ca="1">A1227</f>
        <v>0</v>
      </c>
    </row>
    <row r="1224" spans="1:23">
      <c r="A1224" t="s">
        <v>4</v>
      </c>
      <c r="B1224" s="4" t="s">
        <v>5</v>
      </c>
      <c r="C1224" s="4" t="s">
        <v>10</v>
      </c>
      <c r="D1224" s="4" t="s">
        <v>13</v>
      </c>
      <c r="E1224" s="4" t="s">
        <v>13</v>
      </c>
      <c r="F1224" s="4" t="s">
        <v>6</v>
      </c>
    </row>
    <row r="1225" spans="1:23">
      <c r="A1225" t="n">
        <v>10335</v>
      </c>
      <c r="B1225" s="53" t="n">
        <v>47</v>
      </c>
      <c r="C1225" s="7" t="n">
        <v>61456</v>
      </c>
      <c r="D1225" s="7" t="n">
        <v>0</v>
      </c>
      <c r="E1225" s="7" t="n">
        <v>0</v>
      </c>
      <c r="F1225" s="7" t="s">
        <v>110</v>
      </c>
    </row>
    <row r="1226" spans="1:23">
      <c r="A1226" t="s">
        <v>4</v>
      </c>
      <c r="B1226" s="4" t="s">
        <v>5</v>
      </c>
      <c r="C1226" s="4" t="s">
        <v>13</v>
      </c>
      <c r="D1226" s="4" t="s">
        <v>10</v>
      </c>
      <c r="E1226" s="4" t="s">
        <v>28</v>
      </c>
    </row>
    <row r="1227" spans="1:23">
      <c r="A1227" t="n">
        <v>10348</v>
      </c>
      <c r="B1227" s="38" t="n">
        <v>58</v>
      </c>
      <c r="C1227" s="7" t="n">
        <v>0</v>
      </c>
      <c r="D1227" s="7" t="n">
        <v>300</v>
      </c>
      <c r="E1227" s="7" t="n">
        <v>1</v>
      </c>
    </row>
    <row r="1228" spans="1:23">
      <c r="A1228" t="s">
        <v>4</v>
      </c>
      <c r="B1228" s="4" t="s">
        <v>5</v>
      </c>
      <c r="C1228" s="4" t="s">
        <v>13</v>
      </c>
      <c r="D1228" s="4" t="s">
        <v>10</v>
      </c>
    </row>
    <row r="1229" spans="1:23">
      <c r="A1229" t="n">
        <v>10356</v>
      </c>
      <c r="B1229" s="38" t="n">
        <v>58</v>
      </c>
      <c r="C1229" s="7" t="n">
        <v>255</v>
      </c>
      <c r="D1229" s="7" t="n">
        <v>0</v>
      </c>
    </row>
    <row r="1230" spans="1:23">
      <c r="A1230" t="s">
        <v>4</v>
      </c>
      <c r="B1230" s="4" t="s">
        <v>5</v>
      </c>
      <c r="C1230" s="4" t="s">
        <v>13</v>
      </c>
      <c r="D1230" s="4" t="s">
        <v>13</v>
      </c>
      <c r="E1230" s="4" t="s">
        <v>13</v>
      </c>
      <c r="F1230" s="4" t="s">
        <v>13</v>
      </c>
    </row>
    <row r="1231" spans="1:23">
      <c r="A1231" t="n">
        <v>10360</v>
      </c>
      <c r="B1231" s="13" t="n">
        <v>14</v>
      </c>
      <c r="C1231" s="7" t="n">
        <v>0</v>
      </c>
      <c r="D1231" s="7" t="n">
        <v>0</v>
      </c>
      <c r="E1231" s="7" t="n">
        <v>0</v>
      </c>
      <c r="F1231" s="7" t="n">
        <v>64</v>
      </c>
    </row>
    <row r="1232" spans="1:23">
      <c r="A1232" t="s">
        <v>4</v>
      </c>
      <c r="B1232" s="4" t="s">
        <v>5</v>
      </c>
      <c r="C1232" s="4" t="s">
        <v>13</v>
      </c>
      <c r="D1232" s="4" t="s">
        <v>10</v>
      </c>
    </row>
    <row r="1233" spans="1:31">
      <c r="A1233" t="n">
        <v>10365</v>
      </c>
      <c r="B1233" s="30" t="n">
        <v>22</v>
      </c>
      <c r="C1233" s="7" t="n">
        <v>0</v>
      </c>
      <c r="D1233" s="7" t="n">
        <v>4217</v>
      </c>
    </row>
    <row r="1234" spans="1:31">
      <c r="A1234" t="s">
        <v>4</v>
      </c>
      <c r="B1234" s="4" t="s">
        <v>5</v>
      </c>
      <c r="C1234" s="4" t="s">
        <v>13</v>
      </c>
      <c r="D1234" s="4" t="s">
        <v>10</v>
      </c>
    </row>
    <row r="1235" spans="1:31">
      <c r="A1235" t="n">
        <v>10369</v>
      </c>
      <c r="B1235" s="38" t="n">
        <v>58</v>
      </c>
      <c r="C1235" s="7" t="n">
        <v>5</v>
      </c>
      <c r="D1235" s="7" t="n">
        <v>300</v>
      </c>
    </row>
    <row r="1236" spans="1:31">
      <c r="A1236" t="s">
        <v>4</v>
      </c>
      <c r="B1236" s="4" t="s">
        <v>5</v>
      </c>
      <c r="C1236" s="4" t="s">
        <v>28</v>
      </c>
      <c r="D1236" s="4" t="s">
        <v>10</v>
      </c>
    </row>
    <row r="1237" spans="1:31">
      <c r="A1237" t="n">
        <v>10373</v>
      </c>
      <c r="B1237" s="54" t="n">
        <v>103</v>
      </c>
      <c r="C1237" s="7" t="n">
        <v>0</v>
      </c>
      <c r="D1237" s="7" t="n">
        <v>300</v>
      </c>
    </row>
    <row r="1238" spans="1:31">
      <c r="A1238" t="s">
        <v>4</v>
      </c>
      <c r="B1238" s="4" t="s">
        <v>5</v>
      </c>
      <c r="C1238" s="4" t="s">
        <v>13</v>
      </c>
    </row>
    <row r="1239" spans="1:31">
      <c r="A1239" t="n">
        <v>10380</v>
      </c>
      <c r="B1239" s="37" t="n">
        <v>64</v>
      </c>
      <c r="C1239" s="7" t="n">
        <v>7</v>
      </c>
    </row>
    <row r="1240" spans="1:31">
      <c r="A1240" t="s">
        <v>4</v>
      </c>
      <c r="B1240" s="4" t="s">
        <v>5</v>
      </c>
      <c r="C1240" s="4" t="s">
        <v>13</v>
      </c>
      <c r="D1240" s="4" t="s">
        <v>10</v>
      </c>
    </row>
    <row r="1241" spans="1:31">
      <c r="A1241" t="n">
        <v>10382</v>
      </c>
      <c r="B1241" s="55" t="n">
        <v>72</v>
      </c>
      <c r="C1241" s="7" t="n">
        <v>5</v>
      </c>
      <c r="D1241" s="7" t="n">
        <v>0</v>
      </c>
    </row>
    <row r="1242" spans="1:31">
      <c r="A1242" t="s">
        <v>4</v>
      </c>
      <c r="B1242" s="4" t="s">
        <v>5</v>
      </c>
      <c r="C1242" s="4" t="s">
        <v>13</v>
      </c>
      <c r="D1242" s="12" t="s">
        <v>23</v>
      </c>
      <c r="E1242" s="4" t="s">
        <v>5</v>
      </c>
      <c r="F1242" s="4" t="s">
        <v>13</v>
      </c>
      <c r="G1242" s="4" t="s">
        <v>10</v>
      </c>
      <c r="H1242" s="12" t="s">
        <v>24</v>
      </c>
      <c r="I1242" s="4" t="s">
        <v>13</v>
      </c>
      <c r="J1242" s="4" t="s">
        <v>9</v>
      </c>
      <c r="K1242" s="4" t="s">
        <v>13</v>
      </c>
      <c r="L1242" s="4" t="s">
        <v>13</v>
      </c>
      <c r="M1242" s="4" t="s">
        <v>22</v>
      </c>
    </row>
    <row r="1243" spans="1:31">
      <c r="A1243" t="n">
        <v>10386</v>
      </c>
      <c r="B1243" s="10" t="n">
        <v>5</v>
      </c>
      <c r="C1243" s="7" t="n">
        <v>28</v>
      </c>
      <c r="D1243" s="12" t="s">
        <v>3</v>
      </c>
      <c r="E1243" s="9" t="n">
        <v>162</v>
      </c>
      <c r="F1243" s="7" t="n">
        <v>4</v>
      </c>
      <c r="G1243" s="7" t="n">
        <v>4217</v>
      </c>
      <c r="H1243" s="12" t="s">
        <v>3</v>
      </c>
      <c r="I1243" s="7" t="n">
        <v>0</v>
      </c>
      <c r="J1243" s="7" t="n">
        <v>1</v>
      </c>
      <c r="K1243" s="7" t="n">
        <v>2</v>
      </c>
      <c r="L1243" s="7" t="n">
        <v>1</v>
      </c>
      <c r="M1243" s="11" t="n">
        <f t="normal" ca="1">A1249</f>
        <v>0</v>
      </c>
    </row>
    <row r="1244" spans="1:31">
      <c r="A1244" t="s">
        <v>4</v>
      </c>
      <c r="B1244" s="4" t="s">
        <v>5</v>
      </c>
      <c r="C1244" s="4" t="s">
        <v>13</v>
      </c>
      <c r="D1244" s="4" t="s">
        <v>6</v>
      </c>
    </row>
    <row r="1245" spans="1:31">
      <c r="A1245" t="n">
        <v>10403</v>
      </c>
      <c r="B1245" s="8" t="n">
        <v>2</v>
      </c>
      <c r="C1245" s="7" t="n">
        <v>10</v>
      </c>
      <c r="D1245" s="7" t="s">
        <v>111</v>
      </c>
    </row>
    <row r="1246" spans="1:31">
      <c r="A1246" t="s">
        <v>4</v>
      </c>
      <c r="B1246" s="4" t="s">
        <v>5</v>
      </c>
      <c r="C1246" s="4" t="s">
        <v>10</v>
      </c>
    </row>
    <row r="1247" spans="1:31">
      <c r="A1247" t="n">
        <v>10420</v>
      </c>
      <c r="B1247" s="42" t="n">
        <v>16</v>
      </c>
      <c r="C1247" s="7" t="n">
        <v>0</v>
      </c>
    </row>
    <row r="1248" spans="1:31">
      <c r="A1248" t="s">
        <v>4</v>
      </c>
      <c r="B1248" s="4" t="s">
        <v>5</v>
      </c>
      <c r="C1248" s="4" t="s">
        <v>13</v>
      </c>
      <c r="D1248" s="4" t="s">
        <v>10</v>
      </c>
      <c r="E1248" s="4" t="s">
        <v>10</v>
      </c>
      <c r="F1248" s="4" t="s">
        <v>10</v>
      </c>
      <c r="G1248" s="4" t="s">
        <v>10</v>
      </c>
      <c r="H1248" s="4" t="s">
        <v>10</v>
      </c>
      <c r="I1248" s="4" t="s">
        <v>10</v>
      </c>
      <c r="J1248" s="4" t="s">
        <v>10</v>
      </c>
      <c r="K1248" s="4" t="s">
        <v>10</v>
      </c>
      <c r="L1248" s="4" t="s">
        <v>10</v>
      </c>
      <c r="M1248" s="4" t="s">
        <v>10</v>
      </c>
      <c r="N1248" s="4" t="s">
        <v>9</v>
      </c>
      <c r="O1248" s="4" t="s">
        <v>9</v>
      </c>
      <c r="P1248" s="4" t="s">
        <v>9</v>
      </c>
      <c r="Q1248" s="4" t="s">
        <v>9</v>
      </c>
      <c r="R1248" s="4" t="s">
        <v>13</v>
      </c>
      <c r="S1248" s="4" t="s">
        <v>6</v>
      </c>
    </row>
    <row r="1249" spans="1:19">
      <c r="A1249" t="n">
        <v>10423</v>
      </c>
      <c r="B1249" s="64" t="n">
        <v>75</v>
      </c>
      <c r="C1249" s="7" t="n">
        <v>0</v>
      </c>
      <c r="D1249" s="7" t="n">
        <v>0</v>
      </c>
      <c r="E1249" s="7" t="n">
        <v>0</v>
      </c>
      <c r="F1249" s="7" t="n">
        <v>1024</v>
      </c>
      <c r="G1249" s="7" t="n">
        <v>720</v>
      </c>
      <c r="H1249" s="7" t="n">
        <v>0</v>
      </c>
      <c r="I1249" s="7" t="n">
        <v>0</v>
      </c>
      <c r="J1249" s="7" t="n">
        <v>0</v>
      </c>
      <c r="K1249" s="7" t="n">
        <v>0</v>
      </c>
      <c r="L1249" s="7" t="n">
        <v>1024</v>
      </c>
      <c r="M1249" s="7" t="n">
        <v>720</v>
      </c>
      <c r="N1249" s="7" t="n">
        <v>1065353216</v>
      </c>
      <c r="O1249" s="7" t="n">
        <v>1065353216</v>
      </c>
      <c r="P1249" s="7" t="n">
        <v>1065353216</v>
      </c>
      <c r="Q1249" s="7" t="n">
        <v>0</v>
      </c>
      <c r="R1249" s="7" t="n">
        <v>0</v>
      </c>
      <c r="S1249" s="7" t="s">
        <v>130</v>
      </c>
    </row>
    <row r="1250" spans="1:19">
      <c r="A1250" t="s">
        <v>4</v>
      </c>
      <c r="B1250" s="4" t="s">
        <v>5</v>
      </c>
      <c r="C1250" s="4" t="s">
        <v>13</v>
      </c>
      <c r="D1250" s="4" t="s">
        <v>10</v>
      </c>
      <c r="E1250" s="4" t="s">
        <v>10</v>
      </c>
      <c r="F1250" s="4" t="s">
        <v>10</v>
      </c>
      <c r="G1250" s="4" t="s">
        <v>10</v>
      </c>
      <c r="H1250" s="4" t="s">
        <v>10</v>
      </c>
      <c r="I1250" s="4" t="s">
        <v>10</v>
      </c>
      <c r="J1250" s="4" t="s">
        <v>10</v>
      </c>
      <c r="K1250" s="4" t="s">
        <v>10</v>
      </c>
      <c r="L1250" s="4" t="s">
        <v>10</v>
      </c>
      <c r="M1250" s="4" t="s">
        <v>10</v>
      </c>
      <c r="N1250" s="4" t="s">
        <v>9</v>
      </c>
      <c r="O1250" s="4" t="s">
        <v>9</v>
      </c>
      <c r="P1250" s="4" t="s">
        <v>9</v>
      </c>
      <c r="Q1250" s="4" t="s">
        <v>9</v>
      </c>
      <c r="R1250" s="4" t="s">
        <v>13</v>
      </c>
      <c r="S1250" s="4" t="s">
        <v>6</v>
      </c>
    </row>
    <row r="1251" spans="1:19">
      <c r="A1251" t="n">
        <v>10471</v>
      </c>
      <c r="B1251" s="64" t="n">
        <v>75</v>
      </c>
      <c r="C1251" s="7" t="n">
        <v>1</v>
      </c>
      <c r="D1251" s="7" t="n">
        <v>0</v>
      </c>
      <c r="E1251" s="7" t="n">
        <v>0</v>
      </c>
      <c r="F1251" s="7" t="n">
        <v>1024</v>
      </c>
      <c r="G1251" s="7" t="n">
        <v>720</v>
      </c>
      <c r="H1251" s="7" t="n">
        <v>0</v>
      </c>
      <c r="I1251" s="7" t="n">
        <v>0</v>
      </c>
      <c r="J1251" s="7" t="n">
        <v>0</v>
      </c>
      <c r="K1251" s="7" t="n">
        <v>0</v>
      </c>
      <c r="L1251" s="7" t="n">
        <v>1024</v>
      </c>
      <c r="M1251" s="7" t="n">
        <v>720</v>
      </c>
      <c r="N1251" s="7" t="n">
        <v>1065353216</v>
      </c>
      <c r="O1251" s="7" t="n">
        <v>1065353216</v>
      </c>
      <c r="P1251" s="7" t="n">
        <v>1065353216</v>
      </c>
      <c r="Q1251" s="7" t="n">
        <v>0</v>
      </c>
      <c r="R1251" s="7" t="n">
        <v>0</v>
      </c>
      <c r="S1251" s="7" t="s">
        <v>131</v>
      </c>
    </row>
    <row r="1252" spans="1:19">
      <c r="A1252" t="s">
        <v>4</v>
      </c>
      <c r="B1252" s="4" t="s">
        <v>5</v>
      </c>
      <c r="C1252" s="4" t="s">
        <v>13</v>
      </c>
      <c r="D1252" s="4" t="s">
        <v>10</v>
      </c>
      <c r="E1252" s="4" t="s">
        <v>10</v>
      </c>
      <c r="F1252" s="4" t="s">
        <v>10</v>
      </c>
      <c r="G1252" s="4" t="s">
        <v>10</v>
      </c>
      <c r="H1252" s="4" t="s">
        <v>10</v>
      </c>
      <c r="I1252" s="4" t="s">
        <v>10</v>
      </c>
      <c r="J1252" s="4" t="s">
        <v>10</v>
      </c>
      <c r="K1252" s="4" t="s">
        <v>10</v>
      </c>
      <c r="L1252" s="4" t="s">
        <v>10</v>
      </c>
      <c r="M1252" s="4" t="s">
        <v>10</v>
      </c>
      <c r="N1252" s="4" t="s">
        <v>9</v>
      </c>
      <c r="O1252" s="4" t="s">
        <v>9</v>
      </c>
      <c r="P1252" s="4" t="s">
        <v>9</v>
      </c>
      <c r="Q1252" s="4" t="s">
        <v>9</v>
      </c>
      <c r="R1252" s="4" t="s">
        <v>13</v>
      </c>
      <c r="S1252" s="4" t="s">
        <v>6</v>
      </c>
    </row>
    <row r="1253" spans="1:19">
      <c r="A1253" t="n">
        <v>10519</v>
      </c>
      <c r="B1253" s="64" t="n">
        <v>75</v>
      </c>
      <c r="C1253" s="7" t="n">
        <v>2</v>
      </c>
      <c r="D1253" s="7" t="n">
        <v>0</v>
      </c>
      <c r="E1253" s="7" t="n">
        <v>0</v>
      </c>
      <c r="F1253" s="7" t="n">
        <v>1024</v>
      </c>
      <c r="G1253" s="7" t="n">
        <v>720</v>
      </c>
      <c r="H1253" s="7" t="n">
        <v>0</v>
      </c>
      <c r="I1253" s="7" t="n">
        <v>0</v>
      </c>
      <c r="J1253" s="7" t="n">
        <v>0</v>
      </c>
      <c r="K1253" s="7" t="n">
        <v>0</v>
      </c>
      <c r="L1253" s="7" t="n">
        <v>1024</v>
      </c>
      <c r="M1253" s="7" t="n">
        <v>720</v>
      </c>
      <c r="N1253" s="7" t="n">
        <v>1065353216</v>
      </c>
      <c r="O1253" s="7" t="n">
        <v>1065353216</v>
      </c>
      <c r="P1253" s="7" t="n">
        <v>1065353216</v>
      </c>
      <c r="Q1253" s="7" t="n">
        <v>0</v>
      </c>
      <c r="R1253" s="7" t="n">
        <v>0</v>
      </c>
      <c r="S1253" s="7" t="s">
        <v>132</v>
      </c>
    </row>
    <row r="1254" spans="1:19">
      <c r="A1254" t="s">
        <v>4</v>
      </c>
      <c r="B1254" s="4" t="s">
        <v>5</v>
      </c>
      <c r="C1254" s="4" t="s">
        <v>13</v>
      </c>
      <c r="D1254" s="4" t="s">
        <v>10</v>
      </c>
      <c r="E1254" s="4" t="s">
        <v>10</v>
      </c>
      <c r="F1254" s="4" t="s">
        <v>10</v>
      </c>
      <c r="G1254" s="4" t="s">
        <v>10</v>
      </c>
      <c r="H1254" s="4" t="s">
        <v>10</v>
      </c>
      <c r="I1254" s="4" t="s">
        <v>10</v>
      </c>
      <c r="J1254" s="4" t="s">
        <v>10</v>
      </c>
      <c r="K1254" s="4" t="s">
        <v>10</v>
      </c>
      <c r="L1254" s="4" t="s">
        <v>10</v>
      </c>
      <c r="M1254" s="4" t="s">
        <v>10</v>
      </c>
      <c r="N1254" s="4" t="s">
        <v>9</v>
      </c>
      <c r="O1254" s="4" t="s">
        <v>9</v>
      </c>
      <c r="P1254" s="4" t="s">
        <v>9</v>
      </c>
      <c r="Q1254" s="4" t="s">
        <v>9</v>
      </c>
      <c r="R1254" s="4" t="s">
        <v>13</v>
      </c>
      <c r="S1254" s="4" t="s">
        <v>6</v>
      </c>
    </row>
    <row r="1255" spans="1:19">
      <c r="A1255" t="n">
        <v>10567</v>
      </c>
      <c r="B1255" s="64" t="n">
        <v>75</v>
      </c>
      <c r="C1255" s="7" t="n">
        <v>3</v>
      </c>
      <c r="D1255" s="7" t="n">
        <v>0</v>
      </c>
      <c r="E1255" s="7" t="n">
        <v>0</v>
      </c>
      <c r="F1255" s="7" t="n">
        <v>1024</v>
      </c>
      <c r="G1255" s="7" t="n">
        <v>720</v>
      </c>
      <c r="H1255" s="7" t="n">
        <v>0</v>
      </c>
      <c r="I1255" s="7" t="n">
        <v>0</v>
      </c>
      <c r="J1255" s="7" t="n">
        <v>0</v>
      </c>
      <c r="K1255" s="7" t="n">
        <v>0</v>
      </c>
      <c r="L1255" s="7" t="n">
        <v>1024</v>
      </c>
      <c r="M1255" s="7" t="n">
        <v>720</v>
      </c>
      <c r="N1255" s="7" t="n">
        <v>1065353216</v>
      </c>
      <c r="O1255" s="7" t="n">
        <v>1065353216</v>
      </c>
      <c r="P1255" s="7" t="n">
        <v>1065353216</v>
      </c>
      <c r="Q1255" s="7" t="n">
        <v>0</v>
      </c>
      <c r="R1255" s="7" t="n">
        <v>0</v>
      </c>
      <c r="S1255" s="7" t="s">
        <v>133</v>
      </c>
    </row>
    <row r="1256" spans="1:19">
      <c r="A1256" t="s">
        <v>4</v>
      </c>
      <c r="B1256" s="4" t="s">
        <v>5</v>
      </c>
      <c r="C1256" s="4" t="s">
        <v>13</v>
      </c>
      <c r="D1256" s="4" t="s">
        <v>13</v>
      </c>
      <c r="E1256" s="4" t="s">
        <v>13</v>
      </c>
      <c r="F1256" s="4" t="s">
        <v>28</v>
      </c>
      <c r="G1256" s="4" t="s">
        <v>28</v>
      </c>
      <c r="H1256" s="4" t="s">
        <v>28</v>
      </c>
      <c r="I1256" s="4" t="s">
        <v>28</v>
      </c>
      <c r="J1256" s="4" t="s">
        <v>28</v>
      </c>
    </row>
    <row r="1257" spans="1:19">
      <c r="A1257" t="n">
        <v>10616</v>
      </c>
      <c r="B1257" s="65" t="n">
        <v>76</v>
      </c>
      <c r="C1257" s="7" t="n">
        <v>0</v>
      </c>
      <c r="D1257" s="7" t="n">
        <v>9</v>
      </c>
      <c r="E1257" s="7" t="n">
        <v>2</v>
      </c>
      <c r="F1257" s="7" t="n">
        <v>0</v>
      </c>
      <c r="G1257" s="7" t="n">
        <v>0</v>
      </c>
      <c r="H1257" s="7" t="n">
        <v>0</v>
      </c>
      <c r="I1257" s="7" t="n">
        <v>0</v>
      </c>
      <c r="J1257" s="7" t="n">
        <v>0</v>
      </c>
    </row>
    <row r="1258" spans="1:19">
      <c r="A1258" t="s">
        <v>4</v>
      </c>
      <c r="B1258" s="4" t="s">
        <v>5</v>
      </c>
      <c r="C1258" s="4" t="s">
        <v>13</v>
      </c>
      <c r="D1258" s="4" t="s">
        <v>13</v>
      </c>
      <c r="E1258" s="4" t="s">
        <v>13</v>
      </c>
      <c r="F1258" s="4" t="s">
        <v>28</v>
      </c>
      <c r="G1258" s="4" t="s">
        <v>28</v>
      </c>
      <c r="H1258" s="4" t="s">
        <v>28</v>
      </c>
      <c r="I1258" s="4" t="s">
        <v>28</v>
      </c>
      <c r="J1258" s="4" t="s">
        <v>28</v>
      </c>
    </row>
    <row r="1259" spans="1:19">
      <c r="A1259" t="n">
        <v>10640</v>
      </c>
      <c r="B1259" s="65" t="n">
        <v>76</v>
      </c>
      <c r="C1259" s="7" t="n">
        <v>1</v>
      </c>
      <c r="D1259" s="7" t="n">
        <v>9</v>
      </c>
      <c r="E1259" s="7" t="n">
        <v>2</v>
      </c>
      <c r="F1259" s="7" t="n">
        <v>0</v>
      </c>
      <c r="G1259" s="7" t="n">
        <v>0</v>
      </c>
      <c r="H1259" s="7" t="n">
        <v>0</v>
      </c>
      <c r="I1259" s="7" t="n">
        <v>0</v>
      </c>
      <c r="J1259" s="7" t="n">
        <v>0</v>
      </c>
    </row>
    <row r="1260" spans="1:19">
      <c r="A1260" t="s">
        <v>4</v>
      </c>
      <c r="B1260" s="4" t="s">
        <v>5</v>
      </c>
      <c r="C1260" s="4" t="s">
        <v>13</v>
      </c>
      <c r="D1260" s="4" t="s">
        <v>13</v>
      </c>
      <c r="E1260" s="4" t="s">
        <v>13</v>
      </c>
      <c r="F1260" s="4" t="s">
        <v>28</v>
      </c>
      <c r="G1260" s="4" t="s">
        <v>28</v>
      </c>
      <c r="H1260" s="4" t="s">
        <v>28</v>
      </c>
      <c r="I1260" s="4" t="s">
        <v>28</v>
      </c>
      <c r="J1260" s="4" t="s">
        <v>28</v>
      </c>
    </row>
    <row r="1261" spans="1:19">
      <c r="A1261" t="n">
        <v>10664</v>
      </c>
      <c r="B1261" s="65" t="n">
        <v>76</v>
      </c>
      <c r="C1261" s="7" t="n">
        <v>2</v>
      </c>
      <c r="D1261" s="7" t="n">
        <v>9</v>
      </c>
      <c r="E1261" s="7" t="n">
        <v>2</v>
      </c>
      <c r="F1261" s="7" t="n">
        <v>0</v>
      </c>
      <c r="G1261" s="7" t="n">
        <v>0</v>
      </c>
      <c r="H1261" s="7" t="n">
        <v>0</v>
      </c>
      <c r="I1261" s="7" t="n">
        <v>0</v>
      </c>
      <c r="J1261" s="7" t="n">
        <v>0</v>
      </c>
    </row>
    <row r="1262" spans="1:19">
      <c r="A1262" t="s">
        <v>4</v>
      </c>
      <c r="B1262" s="4" t="s">
        <v>5</v>
      </c>
      <c r="C1262" s="4" t="s">
        <v>13</v>
      </c>
      <c r="D1262" s="4" t="s">
        <v>13</v>
      </c>
      <c r="E1262" s="4" t="s">
        <v>13</v>
      </c>
      <c r="F1262" s="4" t="s">
        <v>28</v>
      </c>
      <c r="G1262" s="4" t="s">
        <v>28</v>
      </c>
      <c r="H1262" s="4" t="s">
        <v>28</v>
      </c>
      <c r="I1262" s="4" t="s">
        <v>28</v>
      </c>
      <c r="J1262" s="4" t="s">
        <v>28</v>
      </c>
    </row>
    <row r="1263" spans="1:19">
      <c r="A1263" t="n">
        <v>10688</v>
      </c>
      <c r="B1263" s="65" t="n">
        <v>76</v>
      </c>
      <c r="C1263" s="7" t="n">
        <v>3</v>
      </c>
      <c r="D1263" s="7" t="n">
        <v>9</v>
      </c>
      <c r="E1263" s="7" t="n">
        <v>2</v>
      </c>
      <c r="F1263" s="7" t="n">
        <v>0</v>
      </c>
      <c r="G1263" s="7" t="n">
        <v>0</v>
      </c>
      <c r="H1263" s="7" t="n">
        <v>0</v>
      </c>
      <c r="I1263" s="7" t="n">
        <v>0</v>
      </c>
      <c r="J1263" s="7" t="n">
        <v>0</v>
      </c>
    </row>
    <row r="1264" spans="1:19">
      <c r="A1264" t="s">
        <v>4</v>
      </c>
      <c r="B1264" s="4" t="s">
        <v>5</v>
      </c>
      <c r="C1264" s="4" t="s">
        <v>10</v>
      </c>
      <c r="D1264" s="4" t="s">
        <v>6</v>
      </c>
      <c r="E1264" s="4" t="s">
        <v>6</v>
      </c>
      <c r="F1264" s="4" t="s">
        <v>6</v>
      </c>
      <c r="G1264" s="4" t="s">
        <v>13</v>
      </c>
      <c r="H1264" s="4" t="s">
        <v>9</v>
      </c>
      <c r="I1264" s="4" t="s">
        <v>28</v>
      </c>
      <c r="J1264" s="4" t="s">
        <v>28</v>
      </c>
      <c r="K1264" s="4" t="s">
        <v>28</v>
      </c>
      <c r="L1264" s="4" t="s">
        <v>28</v>
      </c>
      <c r="M1264" s="4" t="s">
        <v>28</v>
      </c>
      <c r="N1264" s="4" t="s">
        <v>28</v>
      </c>
      <c r="O1264" s="4" t="s">
        <v>28</v>
      </c>
      <c r="P1264" s="4" t="s">
        <v>6</v>
      </c>
      <c r="Q1264" s="4" t="s">
        <v>6</v>
      </c>
      <c r="R1264" s="4" t="s">
        <v>9</v>
      </c>
      <c r="S1264" s="4" t="s">
        <v>13</v>
      </c>
      <c r="T1264" s="4" t="s">
        <v>9</v>
      </c>
      <c r="U1264" s="4" t="s">
        <v>9</v>
      </c>
      <c r="V1264" s="4" t="s">
        <v>10</v>
      </c>
    </row>
    <row r="1265" spans="1:22">
      <c r="A1265" t="n">
        <v>10712</v>
      </c>
      <c r="B1265" s="18" t="n">
        <v>19</v>
      </c>
      <c r="C1265" s="7" t="n">
        <v>7032</v>
      </c>
      <c r="D1265" s="7" t="s">
        <v>113</v>
      </c>
      <c r="E1265" s="7" t="s">
        <v>114</v>
      </c>
      <c r="F1265" s="7" t="s">
        <v>12</v>
      </c>
      <c r="G1265" s="7" t="n">
        <v>0</v>
      </c>
      <c r="H1265" s="7" t="n">
        <v>1</v>
      </c>
      <c r="I1265" s="7" t="n">
        <v>0</v>
      </c>
      <c r="J1265" s="7" t="n">
        <v>0</v>
      </c>
      <c r="K1265" s="7" t="n">
        <v>0</v>
      </c>
      <c r="L1265" s="7" t="n">
        <v>0</v>
      </c>
      <c r="M1265" s="7" t="n">
        <v>1</v>
      </c>
      <c r="N1265" s="7" t="n">
        <v>1.60000002384186</v>
      </c>
      <c r="O1265" s="7" t="n">
        <v>0.0900000035762787</v>
      </c>
      <c r="P1265" s="7" t="s">
        <v>12</v>
      </c>
      <c r="Q1265" s="7" t="s">
        <v>12</v>
      </c>
      <c r="R1265" s="7" t="n">
        <v>-1</v>
      </c>
      <c r="S1265" s="7" t="n">
        <v>0</v>
      </c>
      <c r="T1265" s="7" t="n">
        <v>0</v>
      </c>
      <c r="U1265" s="7" t="n">
        <v>0</v>
      </c>
      <c r="V1265" s="7" t="n">
        <v>0</v>
      </c>
    </row>
    <row r="1266" spans="1:22">
      <c r="A1266" t="s">
        <v>4</v>
      </c>
      <c r="B1266" s="4" t="s">
        <v>5</v>
      </c>
      <c r="C1266" s="4" t="s">
        <v>10</v>
      </c>
      <c r="D1266" s="4" t="s">
        <v>6</v>
      </c>
      <c r="E1266" s="4" t="s">
        <v>6</v>
      </c>
      <c r="F1266" s="4" t="s">
        <v>6</v>
      </c>
      <c r="G1266" s="4" t="s">
        <v>13</v>
      </c>
      <c r="H1266" s="4" t="s">
        <v>9</v>
      </c>
      <c r="I1266" s="4" t="s">
        <v>28</v>
      </c>
      <c r="J1266" s="4" t="s">
        <v>28</v>
      </c>
      <c r="K1266" s="4" t="s">
        <v>28</v>
      </c>
      <c r="L1266" s="4" t="s">
        <v>28</v>
      </c>
      <c r="M1266" s="4" t="s">
        <v>28</v>
      </c>
      <c r="N1266" s="4" t="s">
        <v>28</v>
      </c>
      <c r="O1266" s="4" t="s">
        <v>28</v>
      </c>
      <c r="P1266" s="4" t="s">
        <v>6</v>
      </c>
      <c r="Q1266" s="4" t="s">
        <v>6</v>
      </c>
      <c r="R1266" s="4" t="s">
        <v>9</v>
      </c>
      <c r="S1266" s="4" t="s">
        <v>13</v>
      </c>
      <c r="T1266" s="4" t="s">
        <v>9</v>
      </c>
      <c r="U1266" s="4" t="s">
        <v>9</v>
      </c>
      <c r="V1266" s="4" t="s">
        <v>10</v>
      </c>
    </row>
    <row r="1267" spans="1:22">
      <c r="A1267" t="n">
        <v>10782</v>
      </c>
      <c r="B1267" s="18" t="n">
        <v>19</v>
      </c>
      <c r="C1267" s="7" t="n">
        <v>1600</v>
      </c>
      <c r="D1267" s="7" t="s">
        <v>134</v>
      </c>
      <c r="E1267" s="7" t="s">
        <v>135</v>
      </c>
      <c r="F1267" s="7" t="s">
        <v>12</v>
      </c>
      <c r="G1267" s="7" t="n">
        <v>0</v>
      </c>
      <c r="H1267" s="7" t="n">
        <v>1</v>
      </c>
      <c r="I1267" s="7" t="n">
        <v>0</v>
      </c>
      <c r="J1267" s="7" t="n">
        <v>0</v>
      </c>
      <c r="K1267" s="7" t="n">
        <v>0</v>
      </c>
      <c r="L1267" s="7" t="n">
        <v>0</v>
      </c>
      <c r="M1267" s="7" t="n">
        <v>1</v>
      </c>
      <c r="N1267" s="7" t="n">
        <v>1.60000002384186</v>
      </c>
      <c r="O1267" s="7" t="n">
        <v>0.0900000035762787</v>
      </c>
      <c r="P1267" s="7" t="s">
        <v>12</v>
      </c>
      <c r="Q1267" s="7" t="s">
        <v>12</v>
      </c>
      <c r="R1267" s="7" t="n">
        <v>-1</v>
      </c>
      <c r="S1267" s="7" t="n">
        <v>0</v>
      </c>
      <c r="T1267" s="7" t="n">
        <v>0</v>
      </c>
      <c r="U1267" s="7" t="n">
        <v>0</v>
      </c>
      <c r="V1267" s="7" t="n">
        <v>0</v>
      </c>
    </row>
    <row r="1268" spans="1:22">
      <c r="A1268" t="s">
        <v>4</v>
      </c>
      <c r="B1268" s="4" t="s">
        <v>5</v>
      </c>
      <c r="C1268" s="4" t="s">
        <v>10</v>
      </c>
      <c r="D1268" s="4" t="s">
        <v>13</v>
      </c>
      <c r="E1268" s="4" t="s">
        <v>13</v>
      </c>
      <c r="F1268" s="4" t="s">
        <v>6</v>
      </c>
    </row>
    <row r="1269" spans="1:22">
      <c r="A1269" t="n">
        <v>10851</v>
      </c>
      <c r="B1269" s="27" t="n">
        <v>20</v>
      </c>
      <c r="C1269" s="7" t="n">
        <v>0</v>
      </c>
      <c r="D1269" s="7" t="n">
        <v>3</v>
      </c>
      <c r="E1269" s="7" t="n">
        <v>10</v>
      </c>
      <c r="F1269" s="7" t="s">
        <v>120</v>
      </c>
    </row>
    <row r="1270" spans="1:22">
      <c r="A1270" t="s">
        <v>4</v>
      </c>
      <c r="B1270" s="4" t="s">
        <v>5</v>
      </c>
      <c r="C1270" s="4" t="s">
        <v>10</v>
      </c>
    </row>
    <row r="1271" spans="1:22">
      <c r="A1271" t="n">
        <v>10869</v>
      </c>
      <c r="B1271" s="42" t="n">
        <v>16</v>
      </c>
      <c r="C1271" s="7" t="n">
        <v>0</v>
      </c>
    </row>
    <row r="1272" spans="1:22">
      <c r="A1272" t="s">
        <v>4</v>
      </c>
      <c r="B1272" s="4" t="s">
        <v>5</v>
      </c>
      <c r="C1272" s="4" t="s">
        <v>10</v>
      </c>
      <c r="D1272" s="4" t="s">
        <v>13</v>
      </c>
      <c r="E1272" s="4" t="s">
        <v>13</v>
      </c>
      <c r="F1272" s="4" t="s">
        <v>6</v>
      </c>
    </row>
    <row r="1273" spans="1:22">
      <c r="A1273" t="n">
        <v>10872</v>
      </c>
      <c r="B1273" s="27" t="n">
        <v>20</v>
      </c>
      <c r="C1273" s="7" t="n">
        <v>7032</v>
      </c>
      <c r="D1273" s="7" t="n">
        <v>3</v>
      </c>
      <c r="E1273" s="7" t="n">
        <v>10</v>
      </c>
      <c r="F1273" s="7" t="s">
        <v>120</v>
      </c>
    </row>
    <row r="1274" spans="1:22">
      <c r="A1274" t="s">
        <v>4</v>
      </c>
      <c r="B1274" s="4" t="s">
        <v>5</v>
      </c>
      <c r="C1274" s="4" t="s">
        <v>10</v>
      </c>
    </row>
    <row r="1275" spans="1:22">
      <c r="A1275" t="n">
        <v>10890</v>
      </c>
      <c r="B1275" s="42" t="n">
        <v>16</v>
      </c>
      <c r="C1275" s="7" t="n">
        <v>0</v>
      </c>
    </row>
    <row r="1276" spans="1:22">
      <c r="A1276" t="s">
        <v>4</v>
      </c>
      <c r="B1276" s="4" t="s">
        <v>5</v>
      </c>
      <c r="C1276" s="4" t="s">
        <v>10</v>
      </c>
      <c r="D1276" s="4" t="s">
        <v>13</v>
      </c>
      <c r="E1276" s="4" t="s">
        <v>13</v>
      </c>
      <c r="F1276" s="4" t="s">
        <v>6</v>
      </c>
    </row>
    <row r="1277" spans="1:22">
      <c r="A1277" t="n">
        <v>10893</v>
      </c>
      <c r="B1277" s="27" t="n">
        <v>20</v>
      </c>
      <c r="C1277" s="7" t="n">
        <v>3</v>
      </c>
      <c r="D1277" s="7" t="n">
        <v>3</v>
      </c>
      <c r="E1277" s="7" t="n">
        <v>10</v>
      </c>
      <c r="F1277" s="7" t="s">
        <v>120</v>
      </c>
    </row>
    <row r="1278" spans="1:22">
      <c r="A1278" t="s">
        <v>4</v>
      </c>
      <c r="B1278" s="4" t="s">
        <v>5</v>
      </c>
      <c r="C1278" s="4" t="s">
        <v>10</v>
      </c>
    </row>
    <row r="1279" spans="1:22">
      <c r="A1279" t="n">
        <v>10911</v>
      </c>
      <c r="B1279" s="42" t="n">
        <v>16</v>
      </c>
      <c r="C1279" s="7" t="n">
        <v>0</v>
      </c>
    </row>
    <row r="1280" spans="1:22">
      <c r="A1280" t="s">
        <v>4</v>
      </c>
      <c r="B1280" s="4" t="s">
        <v>5</v>
      </c>
      <c r="C1280" s="4" t="s">
        <v>10</v>
      </c>
      <c r="D1280" s="4" t="s">
        <v>13</v>
      </c>
      <c r="E1280" s="4" t="s">
        <v>13</v>
      </c>
      <c r="F1280" s="4" t="s">
        <v>6</v>
      </c>
    </row>
    <row r="1281" spans="1:22">
      <c r="A1281" t="n">
        <v>10914</v>
      </c>
      <c r="B1281" s="27" t="n">
        <v>20</v>
      </c>
      <c r="C1281" s="7" t="n">
        <v>5</v>
      </c>
      <c r="D1281" s="7" t="n">
        <v>3</v>
      </c>
      <c r="E1281" s="7" t="n">
        <v>10</v>
      </c>
      <c r="F1281" s="7" t="s">
        <v>120</v>
      </c>
    </row>
    <row r="1282" spans="1:22">
      <c r="A1282" t="s">
        <v>4</v>
      </c>
      <c r="B1282" s="4" t="s">
        <v>5</v>
      </c>
      <c r="C1282" s="4" t="s">
        <v>10</v>
      </c>
    </row>
    <row r="1283" spans="1:22">
      <c r="A1283" t="n">
        <v>10932</v>
      </c>
      <c r="B1283" s="42" t="n">
        <v>16</v>
      </c>
      <c r="C1283" s="7" t="n">
        <v>0</v>
      </c>
    </row>
    <row r="1284" spans="1:22">
      <c r="A1284" t="s">
        <v>4</v>
      </c>
      <c r="B1284" s="4" t="s">
        <v>5</v>
      </c>
      <c r="C1284" s="4" t="s">
        <v>10</v>
      </c>
      <c r="D1284" s="4" t="s">
        <v>13</v>
      </c>
      <c r="E1284" s="4" t="s">
        <v>13</v>
      </c>
      <c r="F1284" s="4" t="s">
        <v>6</v>
      </c>
    </row>
    <row r="1285" spans="1:22">
      <c r="A1285" t="n">
        <v>10935</v>
      </c>
      <c r="B1285" s="27" t="n">
        <v>20</v>
      </c>
      <c r="C1285" s="7" t="n">
        <v>61488</v>
      </c>
      <c r="D1285" s="7" t="n">
        <v>3</v>
      </c>
      <c r="E1285" s="7" t="n">
        <v>10</v>
      </c>
      <c r="F1285" s="7" t="s">
        <v>120</v>
      </c>
    </row>
    <row r="1286" spans="1:22">
      <c r="A1286" t="s">
        <v>4</v>
      </c>
      <c r="B1286" s="4" t="s">
        <v>5</v>
      </c>
      <c r="C1286" s="4" t="s">
        <v>10</v>
      </c>
    </row>
    <row r="1287" spans="1:22">
      <c r="A1287" t="n">
        <v>10953</v>
      </c>
      <c r="B1287" s="42" t="n">
        <v>16</v>
      </c>
      <c r="C1287" s="7" t="n">
        <v>0</v>
      </c>
    </row>
    <row r="1288" spans="1:22">
      <c r="A1288" t="s">
        <v>4</v>
      </c>
      <c r="B1288" s="4" t="s">
        <v>5</v>
      </c>
      <c r="C1288" s="4" t="s">
        <v>10</v>
      </c>
      <c r="D1288" s="4" t="s">
        <v>13</v>
      </c>
      <c r="E1288" s="4" t="s">
        <v>13</v>
      </c>
      <c r="F1288" s="4" t="s">
        <v>6</v>
      </c>
    </row>
    <row r="1289" spans="1:22">
      <c r="A1289" t="n">
        <v>10956</v>
      </c>
      <c r="B1289" s="27" t="n">
        <v>20</v>
      </c>
      <c r="C1289" s="7" t="n">
        <v>61489</v>
      </c>
      <c r="D1289" s="7" t="n">
        <v>3</v>
      </c>
      <c r="E1289" s="7" t="n">
        <v>10</v>
      </c>
      <c r="F1289" s="7" t="s">
        <v>120</v>
      </c>
    </row>
    <row r="1290" spans="1:22">
      <c r="A1290" t="s">
        <v>4</v>
      </c>
      <c r="B1290" s="4" t="s">
        <v>5</v>
      </c>
      <c r="C1290" s="4" t="s">
        <v>10</v>
      </c>
    </row>
    <row r="1291" spans="1:22">
      <c r="A1291" t="n">
        <v>10974</v>
      </c>
      <c r="B1291" s="42" t="n">
        <v>16</v>
      </c>
      <c r="C1291" s="7" t="n">
        <v>0</v>
      </c>
    </row>
    <row r="1292" spans="1:22">
      <c r="A1292" t="s">
        <v>4</v>
      </c>
      <c r="B1292" s="4" t="s">
        <v>5</v>
      </c>
      <c r="C1292" s="4" t="s">
        <v>10</v>
      </c>
      <c r="D1292" s="4" t="s">
        <v>13</v>
      </c>
      <c r="E1292" s="4" t="s">
        <v>13</v>
      </c>
      <c r="F1292" s="4" t="s">
        <v>6</v>
      </c>
    </row>
    <row r="1293" spans="1:22">
      <c r="A1293" t="n">
        <v>10977</v>
      </c>
      <c r="B1293" s="27" t="n">
        <v>20</v>
      </c>
      <c r="C1293" s="7" t="n">
        <v>61490</v>
      </c>
      <c r="D1293" s="7" t="n">
        <v>3</v>
      </c>
      <c r="E1293" s="7" t="n">
        <v>10</v>
      </c>
      <c r="F1293" s="7" t="s">
        <v>120</v>
      </c>
    </row>
    <row r="1294" spans="1:22">
      <c r="A1294" t="s">
        <v>4</v>
      </c>
      <c r="B1294" s="4" t="s">
        <v>5</v>
      </c>
      <c r="C1294" s="4" t="s">
        <v>10</v>
      </c>
    </row>
    <row r="1295" spans="1:22">
      <c r="A1295" t="n">
        <v>10995</v>
      </c>
      <c r="B1295" s="42" t="n">
        <v>16</v>
      </c>
      <c r="C1295" s="7" t="n">
        <v>0</v>
      </c>
    </row>
    <row r="1296" spans="1:22">
      <c r="A1296" t="s">
        <v>4</v>
      </c>
      <c r="B1296" s="4" t="s">
        <v>5</v>
      </c>
      <c r="C1296" s="4" t="s">
        <v>10</v>
      </c>
      <c r="D1296" s="4" t="s">
        <v>13</v>
      </c>
      <c r="E1296" s="4" t="s">
        <v>13</v>
      </c>
      <c r="F1296" s="4" t="s">
        <v>6</v>
      </c>
    </row>
    <row r="1297" spans="1:6">
      <c r="A1297" t="n">
        <v>10998</v>
      </c>
      <c r="B1297" s="27" t="n">
        <v>20</v>
      </c>
      <c r="C1297" s="7" t="n">
        <v>1600</v>
      </c>
      <c r="D1297" s="7" t="n">
        <v>3</v>
      </c>
      <c r="E1297" s="7" t="n">
        <v>10</v>
      </c>
      <c r="F1297" s="7" t="s">
        <v>120</v>
      </c>
    </row>
    <row r="1298" spans="1:6">
      <c r="A1298" t="s">
        <v>4</v>
      </c>
      <c r="B1298" s="4" t="s">
        <v>5</v>
      </c>
      <c r="C1298" s="4" t="s">
        <v>10</v>
      </c>
    </row>
    <row r="1299" spans="1:6">
      <c r="A1299" t="n">
        <v>11016</v>
      </c>
      <c r="B1299" s="42" t="n">
        <v>16</v>
      </c>
      <c r="C1299" s="7" t="n">
        <v>0</v>
      </c>
    </row>
    <row r="1300" spans="1:6">
      <c r="A1300" t="s">
        <v>4</v>
      </c>
      <c r="B1300" s="4" t="s">
        <v>5</v>
      </c>
      <c r="C1300" s="4" t="s">
        <v>10</v>
      </c>
      <c r="D1300" s="4" t="s">
        <v>9</v>
      </c>
    </row>
    <row r="1301" spans="1:6">
      <c r="A1301" t="n">
        <v>11019</v>
      </c>
      <c r="B1301" s="49" t="n">
        <v>43</v>
      </c>
      <c r="C1301" s="7" t="n">
        <v>1600</v>
      </c>
      <c r="D1301" s="7" t="n">
        <v>128</v>
      </c>
    </row>
    <row r="1302" spans="1:6">
      <c r="A1302" t="s">
        <v>4</v>
      </c>
      <c r="B1302" s="4" t="s">
        <v>5</v>
      </c>
      <c r="C1302" s="4" t="s">
        <v>10</v>
      </c>
      <c r="D1302" s="4" t="s">
        <v>9</v>
      </c>
    </row>
    <row r="1303" spans="1:6">
      <c r="A1303" t="n">
        <v>11026</v>
      </c>
      <c r="B1303" s="49" t="n">
        <v>43</v>
      </c>
      <c r="C1303" s="7" t="n">
        <v>1600</v>
      </c>
      <c r="D1303" s="7" t="n">
        <v>32</v>
      </c>
    </row>
    <row r="1304" spans="1:6">
      <c r="A1304" t="s">
        <v>4</v>
      </c>
      <c r="B1304" s="4" t="s">
        <v>5</v>
      </c>
      <c r="C1304" s="4" t="s">
        <v>10</v>
      </c>
    </row>
    <row r="1305" spans="1:6">
      <c r="A1305" t="n">
        <v>11033</v>
      </c>
      <c r="B1305" s="29" t="n">
        <v>13</v>
      </c>
      <c r="C1305" s="7" t="n">
        <v>6465</v>
      </c>
    </row>
    <row r="1306" spans="1:6">
      <c r="A1306" t="s">
        <v>4</v>
      </c>
      <c r="B1306" s="4" t="s">
        <v>5</v>
      </c>
      <c r="C1306" s="4" t="s">
        <v>13</v>
      </c>
    </row>
    <row r="1307" spans="1:6">
      <c r="A1307" t="n">
        <v>11036</v>
      </c>
      <c r="B1307" s="66" t="n">
        <v>116</v>
      </c>
      <c r="C1307" s="7" t="n">
        <v>0</v>
      </c>
    </row>
    <row r="1308" spans="1:6">
      <c r="A1308" t="s">
        <v>4</v>
      </c>
      <c r="B1308" s="4" t="s">
        <v>5</v>
      </c>
      <c r="C1308" s="4" t="s">
        <v>13</v>
      </c>
      <c r="D1308" s="4" t="s">
        <v>10</v>
      </c>
    </row>
    <row r="1309" spans="1:6">
      <c r="A1309" t="n">
        <v>11038</v>
      </c>
      <c r="B1309" s="66" t="n">
        <v>116</v>
      </c>
      <c r="C1309" s="7" t="n">
        <v>2</v>
      </c>
      <c r="D1309" s="7" t="n">
        <v>1</v>
      </c>
    </row>
    <row r="1310" spans="1:6">
      <c r="A1310" t="s">
        <v>4</v>
      </c>
      <c r="B1310" s="4" t="s">
        <v>5</v>
      </c>
      <c r="C1310" s="4" t="s">
        <v>13</v>
      </c>
      <c r="D1310" s="4" t="s">
        <v>9</v>
      </c>
    </row>
    <row r="1311" spans="1:6">
      <c r="A1311" t="n">
        <v>11042</v>
      </c>
      <c r="B1311" s="66" t="n">
        <v>116</v>
      </c>
      <c r="C1311" s="7" t="n">
        <v>5</v>
      </c>
      <c r="D1311" s="7" t="n">
        <v>1108082688</v>
      </c>
    </row>
    <row r="1312" spans="1:6">
      <c r="A1312" t="s">
        <v>4</v>
      </c>
      <c r="B1312" s="4" t="s">
        <v>5</v>
      </c>
      <c r="C1312" s="4" t="s">
        <v>13</v>
      </c>
      <c r="D1312" s="4" t="s">
        <v>10</v>
      </c>
    </row>
    <row r="1313" spans="1:6">
      <c r="A1313" t="n">
        <v>11048</v>
      </c>
      <c r="B1313" s="66" t="n">
        <v>116</v>
      </c>
      <c r="C1313" s="7" t="n">
        <v>6</v>
      </c>
      <c r="D1313" s="7" t="n">
        <v>1</v>
      </c>
    </row>
    <row r="1314" spans="1:6">
      <c r="A1314" t="s">
        <v>4</v>
      </c>
      <c r="B1314" s="4" t="s">
        <v>5</v>
      </c>
      <c r="C1314" s="4" t="s">
        <v>13</v>
      </c>
      <c r="D1314" s="4" t="s">
        <v>10</v>
      </c>
      <c r="E1314" s="4" t="s">
        <v>13</v>
      </c>
      <c r="F1314" s="4" t="s">
        <v>6</v>
      </c>
      <c r="G1314" s="4" t="s">
        <v>6</v>
      </c>
      <c r="H1314" s="4" t="s">
        <v>6</v>
      </c>
      <c r="I1314" s="4" t="s">
        <v>6</v>
      </c>
      <c r="J1314" s="4" t="s">
        <v>6</v>
      </c>
      <c r="K1314" s="4" t="s">
        <v>6</v>
      </c>
      <c r="L1314" s="4" t="s">
        <v>6</v>
      </c>
      <c r="M1314" s="4" t="s">
        <v>6</v>
      </c>
      <c r="N1314" s="4" t="s">
        <v>6</v>
      </c>
      <c r="O1314" s="4" t="s">
        <v>6</v>
      </c>
      <c r="P1314" s="4" t="s">
        <v>6</v>
      </c>
      <c r="Q1314" s="4" t="s">
        <v>6</v>
      </c>
      <c r="R1314" s="4" t="s">
        <v>6</v>
      </c>
      <c r="S1314" s="4" t="s">
        <v>6</v>
      </c>
      <c r="T1314" s="4" t="s">
        <v>6</v>
      </c>
      <c r="U1314" s="4" t="s">
        <v>6</v>
      </c>
    </row>
    <row r="1315" spans="1:6">
      <c r="A1315" t="n">
        <v>11052</v>
      </c>
      <c r="B1315" s="61" t="n">
        <v>36</v>
      </c>
      <c r="C1315" s="7" t="n">
        <v>8</v>
      </c>
      <c r="D1315" s="7" t="n">
        <v>0</v>
      </c>
      <c r="E1315" s="7" t="n">
        <v>0</v>
      </c>
      <c r="F1315" s="7" t="s">
        <v>136</v>
      </c>
      <c r="G1315" s="7" t="s">
        <v>137</v>
      </c>
      <c r="H1315" s="7" t="s">
        <v>12</v>
      </c>
      <c r="I1315" s="7" t="s">
        <v>12</v>
      </c>
      <c r="J1315" s="7" t="s">
        <v>12</v>
      </c>
      <c r="K1315" s="7" t="s">
        <v>12</v>
      </c>
      <c r="L1315" s="7" t="s">
        <v>12</v>
      </c>
      <c r="M1315" s="7" t="s">
        <v>12</v>
      </c>
      <c r="N1315" s="7" t="s">
        <v>12</v>
      </c>
      <c r="O1315" s="7" t="s">
        <v>12</v>
      </c>
      <c r="P1315" s="7" t="s">
        <v>12</v>
      </c>
      <c r="Q1315" s="7" t="s">
        <v>12</v>
      </c>
      <c r="R1315" s="7" t="s">
        <v>12</v>
      </c>
      <c r="S1315" s="7" t="s">
        <v>12</v>
      </c>
      <c r="T1315" s="7" t="s">
        <v>12</v>
      </c>
      <c r="U1315" s="7" t="s">
        <v>12</v>
      </c>
    </row>
    <row r="1316" spans="1:6">
      <c r="A1316" t="s">
        <v>4</v>
      </c>
      <c r="B1316" s="4" t="s">
        <v>5</v>
      </c>
      <c r="C1316" s="4" t="s">
        <v>13</v>
      </c>
      <c r="D1316" s="4" t="s">
        <v>10</v>
      </c>
      <c r="E1316" s="4" t="s">
        <v>13</v>
      </c>
      <c r="F1316" s="4" t="s">
        <v>6</v>
      </c>
      <c r="G1316" s="4" t="s">
        <v>6</v>
      </c>
      <c r="H1316" s="4" t="s">
        <v>6</v>
      </c>
      <c r="I1316" s="4" t="s">
        <v>6</v>
      </c>
      <c r="J1316" s="4" t="s">
        <v>6</v>
      </c>
      <c r="K1316" s="4" t="s">
        <v>6</v>
      </c>
      <c r="L1316" s="4" t="s">
        <v>6</v>
      </c>
      <c r="M1316" s="4" t="s">
        <v>6</v>
      </c>
      <c r="N1316" s="4" t="s">
        <v>6</v>
      </c>
      <c r="O1316" s="4" t="s">
        <v>6</v>
      </c>
      <c r="P1316" s="4" t="s">
        <v>6</v>
      </c>
      <c r="Q1316" s="4" t="s">
        <v>6</v>
      </c>
      <c r="R1316" s="4" t="s">
        <v>6</v>
      </c>
      <c r="S1316" s="4" t="s">
        <v>6</v>
      </c>
      <c r="T1316" s="4" t="s">
        <v>6</v>
      </c>
      <c r="U1316" s="4" t="s">
        <v>6</v>
      </c>
    </row>
    <row r="1317" spans="1:6">
      <c r="A1317" t="n">
        <v>11097</v>
      </c>
      <c r="B1317" s="61" t="n">
        <v>36</v>
      </c>
      <c r="C1317" s="7" t="n">
        <v>8</v>
      </c>
      <c r="D1317" s="7" t="n">
        <v>3</v>
      </c>
      <c r="E1317" s="7" t="n">
        <v>0</v>
      </c>
      <c r="F1317" s="7" t="s">
        <v>138</v>
      </c>
      <c r="G1317" s="7" t="s">
        <v>12</v>
      </c>
      <c r="H1317" s="7" t="s">
        <v>12</v>
      </c>
      <c r="I1317" s="7" t="s">
        <v>12</v>
      </c>
      <c r="J1317" s="7" t="s">
        <v>12</v>
      </c>
      <c r="K1317" s="7" t="s">
        <v>12</v>
      </c>
      <c r="L1317" s="7" t="s">
        <v>12</v>
      </c>
      <c r="M1317" s="7" t="s">
        <v>12</v>
      </c>
      <c r="N1317" s="7" t="s">
        <v>12</v>
      </c>
      <c r="O1317" s="7" t="s">
        <v>12</v>
      </c>
      <c r="P1317" s="7" t="s">
        <v>12</v>
      </c>
      <c r="Q1317" s="7" t="s">
        <v>12</v>
      </c>
      <c r="R1317" s="7" t="s">
        <v>12</v>
      </c>
      <c r="S1317" s="7" t="s">
        <v>12</v>
      </c>
      <c r="T1317" s="7" t="s">
        <v>12</v>
      </c>
      <c r="U1317" s="7" t="s">
        <v>12</v>
      </c>
    </row>
    <row r="1318" spans="1:6">
      <c r="A1318" t="s">
        <v>4</v>
      </c>
      <c r="B1318" s="4" t="s">
        <v>5</v>
      </c>
      <c r="C1318" s="4" t="s">
        <v>13</v>
      </c>
      <c r="D1318" s="4" t="s">
        <v>10</v>
      </c>
      <c r="E1318" s="4" t="s">
        <v>13</v>
      </c>
      <c r="F1318" s="4" t="s">
        <v>6</v>
      </c>
      <c r="G1318" s="4" t="s">
        <v>6</v>
      </c>
      <c r="H1318" s="4" t="s">
        <v>6</v>
      </c>
      <c r="I1318" s="4" t="s">
        <v>6</v>
      </c>
      <c r="J1318" s="4" t="s">
        <v>6</v>
      </c>
      <c r="K1318" s="4" t="s">
        <v>6</v>
      </c>
      <c r="L1318" s="4" t="s">
        <v>6</v>
      </c>
      <c r="M1318" s="4" t="s">
        <v>6</v>
      </c>
      <c r="N1318" s="4" t="s">
        <v>6</v>
      </c>
      <c r="O1318" s="4" t="s">
        <v>6</v>
      </c>
      <c r="P1318" s="4" t="s">
        <v>6</v>
      </c>
      <c r="Q1318" s="4" t="s">
        <v>6</v>
      </c>
      <c r="R1318" s="4" t="s">
        <v>6</v>
      </c>
      <c r="S1318" s="4" t="s">
        <v>6</v>
      </c>
      <c r="T1318" s="4" t="s">
        <v>6</v>
      </c>
      <c r="U1318" s="4" t="s">
        <v>6</v>
      </c>
    </row>
    <row r="1319" spans="1:6">
      <c r="A1319" t="n">
        <v>11131</v>
      </c>
      <c r="B1319" s="61" t="n">
        <v>36</v>
      </c>
      <c r="C1319" s="7" t="n">
        <v>8</v>
      </c>
      <c r="D1319" s="7" t="n">
        <v>5</v>
      </c>
      <c r="E1319" s="7" t="n">
        <v>0</v>
      </c>
      <c r="F1319" s="7" t="s">
        <v>139</v>
      </c>
      <c r="G1319" s="7" t="s">
        <v>12</v>
      </c>
      <c r="H1319" s="7" t="s">
        <v>12</v>
      </c>
      <c r="I1319" s="7" t="s">
        <v>12</v>
      </c>
      <c r="J1319" s="7" t="s">
        <v>12</v>
      </c>
      <c r="K1319" s="7" t="s">
        <v>12</v>
      </c>
      <c r="L1319" s="7" t="s">
        <v>12</v>
      </c>
      <c r="M1319" s="7" t="s">
        <v>12</v>
      </c>
      <c r="N1319" s="7" t="s">
        <v>12</v>
      </c>
      <c r="O1319" s="7" t="s">
        <v>12</v>
      </c>
      <c r="P1319" s="7" t="s">
        <v>12</v>
      </c>
      <c r="Q1319" s="7" t="s">
        <v>12</v>
      </c>
      <c r="R1319" s="7" t="s">
        <v>12</v>
      </c>
      <c r="S1319" s="7" t="s">
        <v>12</v>
      </c>
      <c r="T1319" s="7" t="s">
        <v>12</v>
      </c>
      <c r="U1319" s="7" t="s">
        <v>12</v>
      </c>
    </row>
    <row r="1320" spans="1:6">
      <c r="A1320" t="s">
        <v>4</v>
      </c>
      <c r="B1320" s="4" t="s">
        <v>5</v>
      </c>
      <c r="C1320" s="4" t="s">
        <v>10</v>
      </c>
      <c r="D1320" s="4" t="s">
        <v>28</v>
      </c>
      <c r="E1320" s="4" t="s">
        <v>28</v>
      </c>
      <c r="F1320" s="4" t="s">
        <v>28</v>
      </c>
      <c r="G1320" s="4" t="s">
        <v>28</v>
      </c>
    </row>
    <row r="1321" spans="1:6">
      <c r="A1321" t="n">
        <v>11165</v>
      </c>
      <c r="B1321" s="52" t="n">
        <v>46</v>
      </c>
      <c r="C1321" s="7" t="n">
        <v>0</v>
      </c>
      <c r="D1321" s="7" t="n">
        <v>8</v>
      </c>
      <c r="E1321" s="7" t="n">
        <v>0</v>
      </c>
      <c r="F1321" s="7" t="n">
        <v>-162.5</v>
      </c>
      <c r="G1321" s="7" t="n">
        <v>180</v>
      </c>
    </row>
    <row r="1322" spans="1:6">
      <c r="A1322" t="s">
        <v>4</v>
      </c>
      <c r="B1322" s="4" t="s">
        <v>5</v>
      </c>
      <c r="C1322" s="4" t="s">
        <v>10</v>
      </c>
      <c r="D1322" s="4" t="s">
        <v>28</v>
      </c>
      <c r="E1322" s="4" t="s">
        <v>28</v>
      </c>
      <c r="F1322" s="4" t="s">
        <v>28</v>
      </c>
      <c r="G1322" s="4" t="s">
        <v>28</v>
      </c>
    </row>
    <row r="1323" spans="1:6">
      <c r="A1323" t="n">
        <v>11184</v>
      </c>
      <c r="B1323" s="52" t="n">
        <v>46</v>
      </c>
      <c r="C1323" s="7" t="n">
        <v>7032</v>
      </c>
      <c r="D1323" s="7" t="n">
        <v>7.59999990463257</v>
      </c>
      <c r="E1323" s="7" t="n">
        <v>0</v>
      </c>
      <c r="F1323" s="7" t="n">
        <v>-162</v>
      </c>
      <c r="G1323" s="7" t="n">
        <v>180</v>
      </c>
    </row>
    <row r="1324" spans="1:6">
      <c r="A1324" t="s">
        <v>4</v>
      </c>
      <c r="B1324" s="4" t="s">
        <v>5</v>
      </c>
      <c r="C1324" s="4" t="s">
        <v>10</v>
      </c>
      <c r="D1324" s="4" t="s">
        <v>28</v>
      </c>
      <c r="E1324" s="4" t="s">
        <v>28</v>
      </c>
      <c r="F1324" s="4" t="s">
        <v>28</v>
      </c>
      <c r="G1324" s="4" t="s">
        <v>28</v>
      </c>
    </row>
    <row r="1325" spans="1:6">
      <c r="A1325" t="n">
        <v>11203</v>
      </c>
      <c r="B1325" s="52" t="n">
        <v>46</v>
      </c>
      <c r="C1325" s="7" t="n">
        <v>3</v>
      </c>
      <c r="D1325" s="7" t="n">
        <v>9.5</v>
      </c>
      <c r="E1325" s="7" t="n">
        <v>0</v>
      </c>
      <c r="F1325" s="7" t="n">
        <v>-161.5</v>
      </c>
      <c r="G1325" s="7" t="n">
        <v>180</v>
      </c>
    </row>
    <row r="1326" spans="1:6">
      <c r="A1326" t="s">
        <v>4</v>
      </c>
      <c r="B1326" s="4" t="s">
        <v>5</v>
      </c>
      <c r="C1326" s="4" t="s">
        <v>10</v>
      </c>
      <c r="D1326" s="4" t="s">
        <v>28</v>
      </c>
      <c r="E1326" s="4" t="s">
        <v>28</v>
      </c>
      <c r="F1326" s="4" t="s">
        <v>28</v>
      </c>
      <c r="G1326" s="4" t="s">
        <v>28</v>
      </c>
    </row>
    <row r="1327" spans="1:6">
      <c r="A1327" t="n">
        <v>11222</v>
      </c>
      <c r="B1327" s="52" t="n">
        <v>46</v>
      </c>
      <c r="C1327" s="7" t="n">
        <v>5</v>
      </c>
      <c r="D1327" s="7" t="n">
        <v>6.5</v>
      </c>
      <c r="E1327" s="7" t="n">
        <v>0</v>
      </c>
      <c r="F1327" s="7" t="n">
        <v>-161</v>
      </c>
      <c r="G1327" s="7" t="n">
        <v>180</v>
      </c>
    </row>
    <row r="1328" spans="1:6">
      <c r="A1328" t="s">
        <v>4</v>
      </c>
      <c r="B1328" s="4" t="s">
        <v>5</v>
      </c>
      <c r="C1328" s="4" t="s">
        <v>10</v>
      </c>
      <c r="D1328" s="4" t="s">
        <v>28</v>
      </c>
      <c r="E1328" s="4" t="s">
        <v>28</v>
      </c>
      <c r="F1328" s="4" t="s">
        <v>28</v>
      </c>
      <c r="G1328" s="4" t="s">
        <v>28</v>
      </c>
    </row>
    <row r="1329" spans="1:21">
      <c r="A1329" t="n">
        <v>11241</v>
      </c>
      <c r="B1329" s="52" t="n">
        <v>46</v>
      </c>
      <c r="C1329" s="7" t="n">
        <v>61488</v>
      </c>
      <c r="D1329" s="7" t="n">
        <v>8</v>
      </c>
      <c r="E1329" s="7" t="n">
        <v>0</v>
      </c>
      <c r="F1329" s="7" t="n">
        <v>-160.5</v>
      </c>
      <c r="G1329" s="7" t="n">
        <v>180</v>
      </c>
    </row>
    <row r="1330" spans="1:21">
      <c r="A1330" t="s">
        <v>4</v>
      </c>
      <c r="B1330" s="4" t="s">
        <v>5</v>
      </c>
      <c r="C1330" s="4" t="s">
        <v>10</v>
      </c>
      <c r="D1330" s="4" t="s">
        <v>28</v>
      </c>
      <c r="E1330" s="4" t="s">
        <v>28</v>
      </c>
      <c r="F1330" s="4" t="s">
        <v>28</v>
      </c>
      <c r="G1330" s="4" t="s">
        <v>28</v>
      </c>
    </row>
    <row r="1331" spans="1:21">
      <c r="A1331" t="n">
        <v>11260</v>
      </c>
      <c r="B1331" s="52" t="n">
        <v>46</v>
      </c>
      <c r="C1331" s="7" t="n">
        <v>61490</v>
      </c>
      <c r="D1331" s="7" t="n">
        <v>9.5</v>
      </c>
      <c r="E1331" s="7" t="n">
        <v>0</v>
      </c>
      <c r="F1331" s="7" t="n">
        <v>-159.5</v>
      </c>
      <c r="G1331" s="7" t="n">
        <v>180</v>
      </c>
    </row>
    <row r="1332" spans="1:21">
      <c r="A1332" t="s">
        <v>4</v>
      </c>
      <c r="B1332" s="4" t="s">
        <v>5</v>
      </c>
      <c r="C1332" s="4" t="s">
        <v>10</v>
      </c>
      <c r="D1332" s="4" t="s">
        <v>28</v>
      </c>
      <c r="E1332" s="4" t="s">
        <v>28</v>
      </c>
      <c r="F1332" s="4" t="s">
        <v>28</v>
      </c>
      <c r="G1332" s="4" t="s">
        <v>28</v>
      </c>
    </row>
    <row r="1333" spans="1:21">
      <c r="A1333" t="n">
        <v>11279</v>
      </c>
      <c r="B1333" s="52" t="n">
        <v>46</v>
      </c>
      <c r="C1333" s="7" t="n">
        <v>61489</v>
      </c>
      <c r="D1333" s="7" t="n">
        <v>7.5</v>
      </c>
      <c r="E1333" s="7" t="n">
        <v>0</v>
      </c>
      <c r="F1333" s="7" t="n">
        <v>-159</v>
      </c>
      <c r="G1333" s="7" t="n">
        <v>180</v>
      </c>
    </row>
    <row r="1334" spans="1:21">
      <c r="A1334" t="s">
        <v>4</v>
      </c>
      <c r="B1334" s="4" t="s">
        <v>5</v>
      </c>
      <c r="C1334" s="4" t="s">
        <v>10</v>
      </c>
      <c r="D1334" s="4" t="s">
        <v>28</v>
      </c>
      <c r="E1334" s="4" t="s">
        <v>28</v>
      </c>
      <c r="F1334" s="4" t="s">
        <v>28</v>
      </c>
      <c r="G1334" s="4" t="s">
        <v>28</v>
      </c>
    </row>
    <row r="1335" spans="1:21">
      <c r="A1335" t="n">
        <v>11298</v>
      </c>
      <c r="B1335" s="52" t="n">
        <v>46</v>
      </c>
      <c r="C1335" s="7" t="n">
        <v>1600</v>
      </c>
      <c r="D1335" s="7" t="n">
        <v>0</v>
      </c>
      <c r="E1335" s="7" t="n">
        <v>0</v>
      </c>
      <c r="F1335" s="7" t="n">
        <v>0</v>
      </c>
      <c r="G1335" s="7" t="n">
        <v>0</v>
      </c>
    </row>
    <row r="1336" spans="1:21">
      <c r="A1336" t="s">
        <v>4</v>
      </c>
      <c r="B1336" s="4" t="s">
        <v>5</v>
      </c>
      <c r="C1336" s="4" t="s">
        <v>13</v>
      </c>
      <c r="D1336" s="4" t="s">
        <v>13</v>
      </c>
      <c r="E1336" s="4" t="s">
        <v>28</v>
      </c>
      <c r="F1336" s="4" t="s">
        <v>28</v>
      </c>
      <c r="G1336" s="4" t="s">
        <v>28</v>
      </c>
      <c r="H1336" s="4" t="s">
        <v>10</v>
      </c>
    </row>
    <row r="1337" spans="1:21">
      <c r="A1337" t="n">
        <v>11317</v>
      </c>
      <c r="B1337" s="48" t="n">
        <v>45</v>
      </c>
      <c r="C1337" s="7" t="n">
        <v>2</v>
      </c>
      <c r="D1337" s="7" t="n">
        <v>3</v>
      </c>
      <c r="E1337" s="7" t="n">
        <v>8.10000038146973</v>
      </c>
      <c r="F1337" s="7" t="n">
        <v>0.889999985694885</v>
      </c>
      <c r="G1337" s="7" t="n">
        <v>-160.800003051758</v>
      </c>
      <c r="H1337" s="7" t="n">
        <v>0</v>
      </c>
    </row>
    <row r="1338" spans="1:21">
      <c r="A1338" t="s">
        <v>4</v>
      </c>
      <c r="B1338" s="4" t="s">
        <v>5</v>
      </c>
      <c r="C1338" s="4" t="s">
        <v>13</v>
      </c>
      <c r="D1338" s="4" t="s">
        <v>13</v>
      </c>
      <c r="E1338" s="4" t="s">
        <v>28</v>
      </c>
      <c r="F1338" s="4" t="s">
        <v>28</v>
      </c>
      <c r="G1338" s="4" t="s">
        <v>28</v>
      </c>
      <c r="H1338" s="4" t="s">
        <v>10</v>
      </c>
      <c r="I1338" s="4" t="s">
        <v>13</v>
      </c>
    </row>
    <row r="1339" spans="1:21">
      <c r="A1339" t="n">
        <v>11334</v>
      </c>
      <c r="B1339" s="48" t="n">
        <v>45</v>
      </c>
      <c r="C1339" s="7" t="n">
        <v>4</v>
      </c>
      <c r="D1339" s="7" t="n">
        <v>3</v>
      </c>
      <c r="E1339" s="7" t="n">
        <v>6</v>
      </c>
      <c r="F1339" s="7" t="n">
        <v>194.5</v>
      </c>
      <c r="G1339" s="7" t="n">
        <v>0</v>
      </c>
      <c r="H1339" s="7" t="n">
        <v>0</v>
      </c>
      <c r="I1339" s="7" t="n">
        <v>0</v>
      </c>
    </row>
    <row r="1340" spans="1:21">
      <c r="A1340" t="s">
        <v>4</v>
      </c>
      <c r="B1340" s="4" t="s">
        <v>5</v>
      </c>
      <c r="C1340" s="4" t="s">
        <v>13</v>
      </c>
      <c r="D1340" s="4" t="s">
        <v>13</v>
      </c>
      <c r="E1340" s="4" t="s">
        <v>28</v>
      </c>
      <c r="F1340" s="4" t="s">
        <v>10</v>
      </c>
    </row>
    <row r="1341" spans="1:21">
      <c r="A1341" t="n">
        <v>11352</v>
      </c>
      <c r="B1341" s="48" t="n">
        <v>45</v>
      </c>
      <c r="C1341" s="7" t="n">
        <v>5</v>
      </c>
      <c r="D1341" s="7" t="n">
        <v>3</v>
      </c>
      <c r="E1341" s="7" t="n">
        <v>6</v>
      </c>
      <c r="F1341" s="7" t="n">
        <v>0</v>
      </c>
    </row>
    <row r="1342" spans="1:21">
      <c r="A1342" t="s">
        <v>4</v>
      </c>
      <c r="B1342" s="4" t="s">
        <v>5</v>
      </c>
      <c r="C1342" s="4" t="s">
        <v>13</v>
      </c>
      <c r="D1342" s="4" t="s">
        <v>13</v>
      </c>
      <c r="E1342" s="4" t="s">
        <v>28</v>
      </c>
      <c r="F1342" s="4" t="s">
        <v>10</v>
      </c>
    </row>
    <row r="1343" spans="1:21">
      <c r="A1343" t="n">
        <v>11361</v>
      </c>
      <c r="B1343" s="48" t="n">
        <v>45</v>
      </c>
      <c r="C1343" s="7" t="n">
        <v>11</v>
      </c>
      <c r="D1343" s="7" t="n">
        <v>3</v>
      </c>
      <c r="E1343" s="7" t="n">
        <v>28.7999992370605</v>
      </c>
      <c r="F1343" s="7" t="n">
        <v>0</v>
      </c>
    </row>
    <row r="1344" spans="1:21">
      <c r="A1344" t="s">
        <v>4</v>
      </c>
      <c r="B1344" s="4" t="s">
        <v>5</v>
      </c>
      <c r="C1344" s="4" t="s">
        <v>13</v>
      </c>
      <c r="D1344" s="4" t="s">
        <v>13</v>
      </c>
      <c r="E1344" s="4" t="s">
        <v>28</v>
      </c>
      <c r="F1344" s="4" t="s">
        <v>10</v>
      </c>
    </row>
    <row r="1345" spans="1:9">
      <c r="A1345" t="n">
        <v>11370</v>
      </c>
      <c r="B1345" s="48" t="n">
        <v>45</v>
      </c>
      <c r="C1345" s="7" t="n">
        <v>5</v>
      </c>
      <c r="D1345" s="7" t="n">
        <v>3</v>
      </c>
      <c r="E1345" s="7" t="n">
        <v>6.5</v>
      </c>
      <c r="F1345" s="7" t="n">
        <v>3000</v>
      </c>
    </row>
    <row r="1346" spans="1:9">
      <c r="A1346" t="s">
        <v>4</v>
      </c>
      <c r="B1346" s="4" t="s">
        <v>5</v>
      </c>
      <c r="C1346" s="4" t="s">
        <v>10</v>
      </c>
      <c r="D1346" s="4" t="s">
        <v>9</v>
      </c>
    </row>
    <row r="1347" spans="1:9">
      <c r="A1347" t="n">
        <v>11379</v>
      </c>
      <c r="B1347" s="49" t="n">
        <v>43</v>
      </c>
      <c r="C1347" s="7" t="n">
        <v>0</v>
      </c>
      <c r="D1347" s="7" t="n">
        <v>16</v>
      </c>
    </row>
    <row r="1348" spans="1:9">
      <c r="A1348" t="s">
        <v>4</v>
      </c>
      <c r="B1348" s="4" t="s">
        <v>5</v>
      </c>
      <c r="C1348" s="4" t="s">
        <v>10</v>
      </c>
      <c r="D1348" s="4" t="s">
        <v>13</v>
      </c>
      <c r="E1348" s="4" t="s">
        <v>13</v>
      </c>
      <c r="F1348" s="4" t="s">
        <v>6</v>
      </c>
    </row>
    <row r="1349" spans="1:9">
      <c r="A1349" t="n">
        <v>11386</v>
      </c>
      <c r="B1349" s="53" t="n">
        <v>47</v>
      </c>
      <c r="C1349" s="7" t="n">
        <v>0</v>
      </c>
      <c r="D1349" s="7" t="n">
        <v>0</v>
      </c>
      <c r="E1349" s="7" t="n">
        <v>0</v>
      </c>
      <c r="F1349" s="7" t="s">
        <v>140</v>
      </c>
    </row>
    <row r="1350" spans="1:9">
      <c r="A1350" t="s">
        <v>4</v>
      </c>
      <c r="B1350" s="4" t="s">
        <v>5</v>
      </c>
      <c r="C1350" s="4" t="s">
        <v>10</v>
      </c>
    </row>
    <row r="1351" spans="1:9">
      <c r="A1351" t="n">
        <v>11408</v>
      </c>
      <c r="B1351" s="42" t="n">
        <v>16</v>
      </c>
      <c r="C1351" s="7" t="n">
        <v>0</v>
      </c>
    </row>
    <row r="1352" spans="1:9">
      <c r="A1352" t="s">
        <v>4</v>
      </c>
      <c r="B1352" s="4" t="s">
        <v>5</v>
      </c>
      <c r="C1352" s="4" t="s">
        <v>10</v>
      </c>
      <c r="D1352" s="4" t="s">
        <v>13</v>
      </c>
      <c r="E1352" s="4" t="s">
        <v>6</v>
      </c>
      <c r="F1352" s="4" t="s">
        <v>28</v>
      </c>
      <c r="G1352" s="4" t="s">
        <v>28</v>
      </c>
      <c r="H1352" s="4" t="s">
        <v>28</v>
      </c>
    </row>
    <row r="1353" spans="1:9">
      <c r="A1353" t="n">
        <v>11411</v>
      </c>
      <c r="B1353" s="62" t="n">
        <v>48</v>
      </c>
      <c r="C1353" s="7" t="n">
        <v>0</v>
      </c>
      <c r="D1353" s="7" t="n">
        <v>0</v>
      </c>
      <c r="E1353" s="7" t="s">
        <v>110</v>
      </c>
      <c r="F1353" s="7" t="n">
        <v>0</v>
      </c>
      <c r="G1353" s="7" t="n">
        <v>1</v>
      </c>
      <c r="H1353" s="7" t="n">
        <v>0</v>
      </c>
    </row>
    <row r="1354" spans="1:9">
      <c r="A1354" t="s">
        <v>4</v>
      </c>
      <c r="B1354" s="4" t="s">
        <v>5</v>
      </c>
      <c r="C1354" s="4" t="s">
        <v>10</v>
      </c>
      <c r="D1354" s="4" t="s">
        <v>9</v>
      </c>
    </row>
    <row r="1355" spans="1:9">
      <c r="A1355" t="n">
        <v>11435</v>
      </c>
      <c r="B1355" s="49" t="n">
        <v>43</v>
      </c>
      <c r="C1355" s="7" t="n">
        <v>3</v>
      </c>
      <c r="D1355" s="7" t="n">
        <v>16</v>
      </c>
    </row>
    <row r="1356" spans="1:9">
      <c r="A1356" t="s">
        <v>4</v>
      </c>
      <c r="B1356" s="4" t="s">
        <v>5</v>
      </c>
      <c r="C1356" s="4" t="s">
        <v>10</v>
      </c>
      <c r="D1356" s="4" t="s">
        <v>13</v>
      </c>
      <c r="E1356" s="4" t="s">
        <v>13</v>
      </c>
      <c r="F1356" s="4" t="s">
        <v>6</v>
      </c>
    </row>
    <row r="1357" spans="1:9">
      <c r="A1357" t="n">
        <v>11442</v>
      </c>
      <c r="B1357" s="53" t="n">
        <v>47</v>
      </c>
      <c r="C1357" s="7" t="n">
        <v>3</v>
      </c>
      <c r="D1357" s="7" t="n">
        <v>0</v>
      </c>
      <c r="E1357" s="7" t="n">
        <v>0</v>
      </c>
      <c r="F1357" s="7" t="s">
        <v>140</v>
      </c>
    </row>
    <row r="1358" spans="1:9">
      <c r="A1358" t="s">
        <v>4</v>
      </c>
      <c r="B1358" s="4" t="s">
        <v>5</v>
      </c>
      <c r="C1358" s="4" t="s">
        <v>10</v>
      </c>
    </row>
    <row r="1359" spans="1:9">
      <c r="A1359" t="n">
        <v>11464</v>
      </c>
      <c r="B1359" s="42" t="n">
        <v>16</v>
      </c>
      <c r="C1359" s="7" t="n">
        <v>0</v>
      </c>
    </row>
    <row r="1360" spans="1:9">
      <c r="A1360" t="s">
        <v>4</v>
      </c>
      <c r="B1360" s="4" t="s">
        <v>5</v>
      </c>
      <c r="C1360" s="4" t="s">
        <v>10</v>
      </c>
      <c r="D1360" s="4" t="s">
        <v>13</v>
      </c>
      <c r="E1360" s="4" t="s">
        <v>6</v>
      </c>
      <c r="F1360" s="4" t="s">
        <v>28</v>
      </c>
      <c r="G1360" s="4" t="s">
        <v>28</v>
      </c>
      <c r="H1360" s="4" t="s">
        <v>28</v>
      </c>
    </row>
    <row r="1361" spans="1:8">
      <c r="A1361" t="n">
        <v>11467</v>
      </c>
      <c r="B1361" s="62" t="n">
        <v>48</v>
      </c>
      <c r="C1361" s="7" t="n">
        <v>3</v>
      </c>
      <c r="D1361" s="7" t="n">
        <v>0</v>
      </c>
      <c r="E1361" s="7" t="s">
        <v>110</v>
      </c>
      <c r="F1361" s="7" t="n">
        <v>0</v>
      </c>
      <c r="G1361" s="7" t="n">
        <v>1</v>
      </c>
      <c r="H1361" s="7" t="n">
        <v>0</v>
      </c>
    </row>
    <row r="1362" spans="1:8">
      <c r="A1362" t="s">
        <v>4</v>
      </c>
      <c r="B1362" s="4" t="s">
        <v>5</v>
      </c>
      <c r="C1362" s="4" t="s">
        <v>10</v>
      </c>
      <c r="D1362" s="4" t="s">
        <v>9</v>
      </c>
    </row>
    <row r="1363" spans="1:8">
      <c r="A1363" t="n">
        <v>11491</v>
      </c>
      <c r="B1363" s="49" t="n">
        <v>43</v>
      </c>
      <c r="C1363" s="7" t="n">
        <v>5</v>
      </c>
      <c r="D1363" s="7" t="n">
        <v>16</v>
      </c>
    </row>
    <row r="1364" spans="1:8">
      <c r="A1364" t="s">
        <v>4</v>
      </c>
      <c r="B1364" s="4" t="s">
        <v>5</v>
      </c>
      <c r="C1364" s="4" t="s">
        <v>10</v>
      </c>
      <c r="D1364" s="4" t="s">
        <v>13</v>
      </c>
      <c r="E1364" s="4" t="s">
        <v>13</v>
      </c>
      <c r="F1364" s="4" t="s">
        <v>6</v>
      </c>
    </row>
    <row r="1365" spans="1:8">
      <c r="A1365" t="n">
        <v>11498</v>
      </c>
      <c r="B1365" s="53" t="n">
        <v>47</v>
      </c>
      <c r="C1365" s="7" t="n">
        <v>5</v>
      </c>
      <c r="D1365" s="7" t="n">
        <v>0</v>
      </c>
      <c r="E1365" s="7" t="n">
        <v>0</v>
      </c>
      <c r="F1365" s="7" t="s">
        <v>140</v>
      </c>
    </row>
    <row r="1366" spans="1:8">
      <c r="A1366" t="s">
        <v>4</v>
      </c>
      <c r="B1366" s="4" t="s">
        <v>5</v>
      </c>
      <c r="C1366" s="4" t="s">
        <v>10</v>
      </c>
    </row>
    <row r="1367" spans="1:8">
      <c r="A1367" t="n">
        <v>11520</v>
      </c>
      <c r="B1367" s="42" t="n">
        <v>16</v>
      </c>
      <c r="C1367" s="7" t="n">
        <v>0</v>
      </c>
    </row>
    <row r="1368" spans="1:8">
      <c r="A1368" t="s">
        <v>4</v>
      </c>
      <c r="B1368" s="4" t="s">
        <v>5</v>
      </c>
      <c r="C1368" s="4" t="s">
        <v>10</v>
      </c>
      <c r="D1368" s="4" t="s">
        <v>13</v>
      </c>
      <c r="E1368" s="4" t="s">
        <v>6</v>
      </c>
      <c r="F1368" s="4" t="s">
        <v>28</v>
      </c>
      <c r="G1368" s="4" t="s">
        <v>28</v>
      </c>
      <c r="H1368" s="4" t="s">
        <v>28</v>
      </c>
    </row>
    <row r="1369" spans="1:8">
      <c r="A1369" t="n">
        <v>11523</v>
      </c>
      <c r="B1369" s="62" t="n">
        <v>48</v>
      </c>
      <c r="C1369" s="7" t="n">
        <v>5</v>
      </c>
      <c r="D1369" s="7" t="n">
        <v>0</v>
      </c>
      <c r="E1369" s="7" t="s">
        <v>110</v>
      </c>
      <c r="F1369" s="7" t="n">
        <v>0</v>
      </c>
      <c r="G1369" s="7" t="n">
        <v>1</v>
      </c>
      <c r="H1369" s="7" t="n">
        <v>0</v>
      </c>
    </row>
    <row r="1370" spans="1:8">
      <c r="A1370" t="s">
        <v>4</v>
      </c>
      <c r="B1370" s="4" t="s">
        <v>5</v>
      </c>
      <c r="C1370" s="4" t="s">
        <v>10</v>
      </c>
      <c r="D1370" s="4" t="s">
        <v>9</v>
      </c>
    </row>
    <row r="1371" spans="1:8">
      <c r="A1371" t="n">
        <v>11547</v>
      </c>
      <c r="B1371" s="49" t="n">
        <v>43</v>
      </c>
      <c r="C1371" s="7" t="n">
        <v>61488</v>
      </c>
      <c r="D1371" s="7" t="n">
        <v>16</v>
      </c>
    </row>
    <row r="1372" spans="1:8">
      <c r="A1372" t="s">
        <v>4</v>
      </c>
      <c r="B1372" s="4" t="s">
        <v>5</v>
      </c>
      <c r="C1372" s="4" t="s">
        <v>10</v>
      </c>
      <c r="D1372" s="4" t="s">
        <v>13</v>
      </c>
      <c r="E1372" s="4" t="s">
        <v>13</v>
      </c>
      <c r="F1372" s="4" t="s">
        <v>6</v>
      </c>
    </row>
    <row r="1373" spans="1:8">
      <c r="A1373" t="n">
        <v>11554</v>
      </c>
      <c r="B1373" s="53" t="n">
        <v>47</v>
      </c>
      <c r="C1373" s="7" t="n">
        <v>61488</v>
      </c>
      <c r="D1373" s="7" t="n">
        <v>0</v>
      </c>
      <c r="E1373" s="7" t="n">
        <v>0</v>
      </c>
      <c r="F1373" s="7" t="s">
        <v>140</v>
      </c>
    </row>
    <row r="1374" spans="1:8">
      <c r="A1374" t="s">
        <v>4</v>
      </c>
      <c r="B1374" s="4" t="s">
        <v>5</v>
      </c>
      <c r="C1374" s="4" t="s">
        <v>10</v>
      </c>
    </row>
    <row r="1375" spans="1:8">
      <c r="A1375" t="n">
        <v>11576</v>
      </c>
      <c r="B1375" s="42" t="n">
        <v>16</v>
      </c>
      <c r="C1375" s="7" t="n">
        <v>0</v>
      </c>
    </row>
    <row r="1376" spans="1:8">
      <c r="A1376" t="s">
        <v>4</v>
      </c>
      <c r="B1376" s="4" t="s">
        <v>5</v>
      </c>
      <c r="C1376" s="4" t="s">
        <v>10</v>
      </c>
      <c r="D1376" s="4" t="s">
        <v>13</v>
      </c>
      <c r="E1376" s="4" t="s">
        <v>6</v>
      </c>
      <c r="F1376" s="4" t="s">
        <v>28</v>
      </c>
      <c r="G1376" s="4" t="s">
        <v>28</v>
      </c>
      <c r="H1376" s="4" t="s">
        <v>28</v>
      </c>
    </row>
    <row r="1377" spans="1:8">
      <c r="A1377" t="n">
        <v>11579</v>
      </c>
      <c r="B1377" s="62" t="n">
        <v>48</v>
      </c>
      <c r="C1377" s="7" t="n">
        <v>61488</v>
      </c>
      <c r="D1377" s="7" t="n">
        <v>0</v>
      </c>
      <c r="E1377" s="7" t="s">
        <v>110</v>
      </c>
      <c r="F1377" s="7" t="n">
        <v>0</v>
      </c>
      <c r="G1377" s="7" t="n">
        <v>1</v>
      </c>
      <c r="H1377" s="7" t="n">
        <v>0</v>
      </c>
    </row>
    <row r="1378" spans="1:8">
      <c r="A1378" t="s">
        <v>4</v>
      </c>
      <c r="B1378" s="4" t="s">
        <v>5</v>
      </c>
      <c r="C1378" s="4" t="s">
        <v>10</v>
      </c>
      <c r="D1378" s="4" t="s">
        <v>9</v>
      </c>
    </row>
    <row r="1379" spans="1:8">
      <c r="A1379" t="n">
        <v>11603</v>
      </c>
      <c r="B1379" s="49" t="n">
        <v>43</v>
      </c>
      <c r="C1379" s="7" t="n">
        <v>61490</v>
      </c>
      <c r="D1379" s="7" t="n">
        <v>16</v>
      </c>
    </row>
    <row r="1380" spans="1:8">
      <c r="A1380" t="s">
        <v>4</v>
      </c>
      <c r="B1380" s="4" t="s">
        <v>5</v>
      </c>
      <c r="C1380" s="4" t="s">
        <v>10</v>
      </c>
      <c r="D1380" s="4" t="s">
        <v>13</v>
      </c>
      <c r="E1380" s="4" t="s">
        <v>13</v>
      </c>
      <c r="F1380" s="4" t="s">
        <v>6</v>
      </c>
    </row>
    <row r="1381" spans="1:8">
      <c r="A1381" t="n">
        <v>11610</v>
      </c>
      <c r="B1381" s="53" t="n">
        <v>47</v>
      </c>
      <c r="C1381" s="7" t="n">
        <v>61490</v>
      </c>
      <c r="D1381" s="7" t="n">
        <v>0</v>
      </c>
      <c r="E1381" s="7" t="n">
        <v>0</v>
      </c>
      <c r="F1381" s="7" t="s">
        <v>140</v>
      </c>
    </row>
    <row r="1382" spans="1:8">
      <c r="A1382" t="s">
        <v>4</v>
      </c>
      <c r="B1382" s="4" t="s">
        <v>5</v>
      </c>
      <c r="C1382" s="4" t="s">
        <v>10</v>
      </c>
    </row>
    <row r="1383" spans="1:8">
      <c r="A1383" t="n">
        <v>11632</v>
      </c>
      <c r="B1383" s="42" t="n">
        <v>16</v>
      </c>
      <c r="C1383" s="7" t="n">
        <v>0</v>
      </c>
    </row>
    <row r="1384" spans="1:8">
      <c r="A1384" t="s">
        <v>4</v>
      </c>
      <c r="B1384" s="4" t="s">
        <v>5</v>
      </c>
      <c r="C1384" s="4" t="s">
        <v>10</v>
      </c>
      <c r="D1384" s="4" t="s">
        <v>13</v>
      </c>
      <c r="E1384" s="4" t="s">
        <v>6</v>
      </c>
      <c r="F1384" s="4" t="s">
        <v>28</v>
      </c>
      <c r="G1384" s="4" t="s">
        <v>28</v>
      </c>
      <c r="H1384" s="4" t="s">
        <v>28</v>
      </c>
    </row>
    <row r="1385" spans="1:8">
      <c r="A1385" t="n">
        <v>11635</v>
      </c>
      <c r="B1385" s="62" t="n">
        <v>48</v>
      </c>
      <c r="C1385" s="7" t="n">
        <v>61490</v>
      </c>
      <c r="D1385" s="7" t="n">
        <v>0</v>
      </c>
      <c r="E1385" s="7" t="s">
        <v>110</v>
      </c>
      <c r="F1385" s="7" t="n">
        <v>0</v>
      </c>
      <c r="G1385" s="7" t="n">
        <v>1</v>
      </c>
      <c r="H1385" s="7" t="n">
        <v>0</v>
      </c>
    </row>
    <row r="1386" spans="1:8">
      <c r="A1386" t="s">
        <v>4</v>
      </c>
      <c r="B1386" s="4" t="s">
        <v>5</v>
      </c>
      <c r="C1386" s="4" t="s">
        <v>10</v>
      </c>
      <c r="D1386" s="4" t="s">
        <v>9</v>
      </c>
    </row>
    <row r="1387" spans="1:8">
      <c r="A1387" t="n">
        <v>11659</v>
      </c>
      <c r="B1387" s="49" t="n">
        <v>43</v>
      </c>
      <c r="C1387" s="7" t="n">
        <v>61489</v>
      </c>
      <c r="D1387" s="7" t="n">
        <v>16</v>
      </c>
    </row>
    <row r="1388" spans="1:8">
      <c r="A1388" t="s">
        <v>4</v>
      </c>
      <c r="B1388" s="4" t="s">
        <v>5</v>
      </c>
      <c r="C1388" s="4" t="s">
        <v>10</v>
      </c>
      <c r="D1388" s="4" t="s">
        <v>13</v>
      </c>
      <c r="E1388" s="4" t="s">
        <v>13</v>
      </c>
      <c r="F1388" s="4" t="s">
        <v>6</v>
      </c>
    </row>
    <row r="1389" spans="1:8">
      <c r="A1389" t="n">
        <v>11666</v>
      </c>
      <c r="B1389" s="53" t="n">
        <v>47</v>
      </c>
      <c r="C1389" s="7" t="n">
        <v>61489</v>
      </c>
      <c r="D1389" s="7" t="n">
        <v>0</v>
      </c>
      <c r="E1389" s="7" t="n">
        <v>0</v>
      </c>
      <c r="F1389" s="7" t="s">
        <v>140</v>
      </c>
    </row>
    <row r="1390" spans="1:8">
      <c r="A1390" t="s">
        <v>4</v>
      </c>
      <c r="B1390" s="4" t="s">
        <v>5</v>
      </c>
      <c r="C1390" s="4" t="s">
        <v>10</v>
      </c>
    </row>
    <row r="1391" spans="1:8">
      <c r="A1391" t="n">
        <v>11688</v>
      </c>
      <c r="B1391" s="42" t="n">
        <v>16</v>
      </c>
      <c r="C1391" s="7" t="n">
        <v>0</v>
      </c>
    </row>
    <row r="1392" spans="1:8">
      <c r="A1392" t="s">
        <v>4</v>
      </c>
      <c r="B1392" s="4" t="s">
        <v>5</v>
      </c>
      <c r="C1392" s="4" t="s">
        <v>10</v>
      </c>
      <c r="D1392" s="4" t="s">
        <v>13</v>
      </c>
      <c r="E1392" s="4" t="s">
        <v>6</v>
      </c>
      <c r="F1392" s="4" t="s">
        <v>28</v>
      </c>
      <c r="G1392" s="4" t="s">
        <v>28</v>
      </c>
      <c r="H1392" s="4" t="s">
        <v>28</v>
      </c>
    </row>
    <row r="1393" spans="1:8">
      <c r="A1393" t="n">
        <v>11691</v>
      </c>
      <c r="B1393" s="62" t="n">
        <v>48</v>
      </c>
      <c r="C1393" s="7" t="n">
        <v>61489</v>
      </c>
      <c r="D1393" s="7" t="n">
        <v>0</v>
      </c>
      <c r="E1393" s="7" t="s">
        <v>110</v>
      </c>
      <c r="F1393" s="7" t="n">
        <v>0</v>
      </c>
      <c r="G1393" s="7" t="n">
        <v>1</v>
      </c>
      <c r="H1393" s="7" t="n">
        <v>0</v>
      </c>
    </row>
    <row r="1394" spans="1:8">
      <c r="A1394" t="s">
        <v>4</v>
      </c>
      <c r="B1394" s="4" t="s">
        <v>5</v>
      </c>
      <c r="C1394" s="4" t="s">
        <v>13</v>
      </c>
      <c r="D1394" s="4" t="s">
        <v>10</v>
      </c>
      <c r="E1394" s="4" t="s">
        <v>28</v>
      </c>
    </row>
    <row r="1395" spans="1:8">
      <c r="A1395" t="n">
        <v>11715</v>
      </c>
      <c r="B1395" s="38" t="n">
        <v>58</v>
      </c>
      <c r="C1395" s="7" t="n">
        <v>100</v>
      </c>
      <c r="D1395" s="7" t="n">
        <v>1000</v>
      </c>
      <c r="E1395" s="7" t="n">
        <v>1</v>
      </c>
    </row>
    <row r="1396" spans="1:8">
      <c r="A1396" t="s">
        <v>4</v>
      </c>
      <c r="B1396" s="4" t="s">
        <v>5</v>
      </c>
      <c r="C1396" s="4" t="s">
        <v>13</v>
      </c>
      <c r="D1396" s="4" t="s">
        <v>10</v>
      </c>
    </row>
    <row r="1397" spans="1:8">
      <c r="A1397" t="n">
        <v>11723</v>
      </c>
      <c r="B1397" s="38" t="n">
        <v>58</v>
      </c>
      <c r="C1397" s="7" t="n">
        <v>255</v>
      </c>
      <c r="D1397" s="7" t="n">
        <v>0</v>
      </c>
    </row>
    <row r="1398" spans="1:8">
      <c r="A1398" t="s">
        <v>4</v>
      </c>
      <c r="B1398" s="4" t="s">
        <v>5</v>
      </c>
      <c r="C1398" s="4" t="s">
        <v>10</v>
      </c>
      <c r="D1398" s="4" t="s">
        <v>13</v>
      </c>
      <c r="E1398" s="4" t="s">
        <v>13</v>
      </c>
      <c r="F1398" s="4" t="s">
        <v>6</v>
      </c>
    </row>
    <row r="1399" spans="1:8">
      <c r="A1399" t="n">
        <v>11727</v>
      </c>
      <c r="B1399" s="53" t="n">
        <v>47</v>
      </c>
      <c r="C1399" s="7" t="n">
        <v>0</v>
      </c>
      <c r="D1399" s="7" t="n">
        <v>0</v>
      </c>
      <c r="E1399" s="7" t="n">
        <v>1</v>
      </c>
      <c r="F1399" s="7" t="s">
        <v>141</v>
      </c>
    </row>
    <row r="1400" spans="1:8">
      <c r="A1400" t="s">
        <v>4</v>
      </c>
      <c r="B1400" s="4" t="s">
        <v>5</v>
      </c>
      <c r="C1400" s="4" t="s">
        <v>10</v>
      </c>
      <c r="D1400" s="4" t="s">
        <v>13</v>
      </c>
      <c r="E1400" s="4" t="s">
        <v>13</v>
      </c>
      <c r="F1400" s="4" t="s">
        <v>6</v>
      </c>
    </row>
    <row r="1401" spans="1:8">
      <c r="A1401" t="n">
        <v>11747</v>
      </c>
      <c r="B1401" s="53" t="n">
        <v>47</v>
      </c>
      <c r="C1401" s="7" t="n">
        <v>3</v>
      </c>
      <c r="D1401" s="7" t="n">
        <v>0</v>
      </c>
      <c r="E1401" s="7" t="n">
        <v>1</v>
      </c>
      <c r="F1401" s="7" t="s">
        <v>141</v>
      </c>
    </row>
    <row r="1402" spans="1:8">
      <c r="A1402" t="s">
        <v>4</v>
      </c>
      <c r="B1402" s="4" t="s">
        <v>5</v>
      </c>
      <c r="C1402" s="4" t="s">
        <v>10</v>
      </c>
      <c r="D1402" s="4" t="s">
        <v>13</v>
      </c>
      <c r="E1402" s="4" t="s">
        <v>13</v>
      </c>
      <c r="F1402" s="4" t="s">
        <v>6</v>
      </c>
    </row>
    <row r="1403" spans="1:8">
      <c r="A1403" t="n">
        <v>11767</v>
      </c>
      <c r="B1403" s="53" t="n">
        <v>47</v>
      </c>
      <c r="C1403" s="7" t="n">
        <v>5</v>
      </c>
      <c r="D1403" s="7" t="n">
        <v>0</v>
      </c>
      <c r="E1403" s="7" t="n">
        <v>1</v>
      </c>
      <c r="F1403" s="7" t="s">
        <v>141</v>
      </c>
    </row>
    <row r="1404" spans="1:8">
      <c r="A1404" t="s">
        <v>4</v>
      </c>
      <c r="B1404" s="4" t="s">
        <v>5</v>
      </c>
      <c r="C1404" s="4" t="s">
        <v>10</v>
      </c>
      <c r="D1404" s="4" t="s">
        <v>13</v>
      </c>
      <c r="E1404" s="4" t="s">
        <v>13</v>
      </c>
      <c r="F1404" s="4" t="s">
        <v>6</v>
      </c>
    </row>
    <row r="1405" spans="1:8">
      <c r="A1405" t="n">
        <v>11787</v>
      </c>
      <c r="B1405" s="53" t="n">
        <v>47</v>
      </c>
      <c r="C1405" s="7" t="n">
        <v>61488</v>
      </c>
      <c r="D1405" s="7" t="n">
        <v>0</v>
      </c>
      <c r="E1405" s="7" t="n">
        <v>1</v>
      </c>
      <c r="F1405" s="7" t="s">
        <v>141</v>
      </c>
    </row>
    <row r="1406" spans="1:8">
      <c r="A1406" t="s">
        <v>4</v>
      </c>
      <c r="B1406" s="4" t="s">
        <v>5</v>
      </c>
      <c r="C1406" s="4" t="s">
        <v>10</v>
      </c>
      <c r="D1406" s="4" t="s">
        <v>13</v>
      </c>
      <c r="E1406" s="4" t="s">
        <v>13</v>
      </c>
      <c r="F1406" s="4" t="s">
        <v>6</v>
      </c>
    </row>
    <row r="1407" spans="1:8">
      <c r="A1407" t="n">
        <v>11807</v>
      </c>
      <c r="B1407" s="53" t="n">
        <v>47</v>
      </c>
      <c r="C1407" s="7" t="n">
        <v>61490</v>
      </c>
      <c r="D1407" s="7" t="n">
        <v>0</v>
      </c>
      <c r="E1407" s="7" t="n">
        <v>1</v>
      </c>
      <c r="F1407" s="7" t="s">
        <v>141</v>
      </c>
    </row>
    <row r="1408" spans="1:8">
      <c r="A1408" t="s">
        <v>4</v>
      </c>
      <c r="B1408" s="4" t="s">
        <v>5</v>
      </c>
      <c r="C1408" s="4" t="s">
        <v>10</v>
      </c>
      <c r="D1408" s="4" t="s">
        <v>13</v>
      </c>
      <c r="E1408" s="4" t="s">
        <v>13</v>
      </c>
      <c r="F1408" s="4" t="s">
        <v>6</v>
      </c>
    </row>
    <row r="1409" spans="1:8">
      <c r="A1409" t="n">
        <v>11827</v>
      </c>
      <c r="B1409" s="53" t="n">
        <v>47</v>
      </c>
      <c r="C1409" s="7" t="n">
        <v>61489</v>
      </c>
      <c r="D1409" s="7" t="n">
        <v>0</v>
      </c>
      <c r="E1409" s="7" t="n">
        <v>1</v>
      </c>
      <c r="F1409" s="7" t="s">
        <v>141</v>
      </c>
    </row>
    <row r="1410" spans="1:8">
      <c r="A1410" t="s">
        <v>4</v>
      </c>
      <c r="B1410" s="4" t="s">
        <v>5</v>
      </c>
      <c r="C1410" s="4" t="s">
        <v>10</v>
      </c>
      <c r="D1410" s="4" t="s">
        <v>13</v>
      </c>
    </row>
    <row r="1411" spans="1:8">
      <c r="A1411" t="n">
        <v>11847</v>
      </c>
      <c r="B1411" s="60" t="n">
        <v>67</v>
      </c>
      <c r="C1411" s="7" t="n">
        <v>0</v>
      </c>
      <c r="D1411" s="7" t="n">
        <v>1</v>
      </c>
    </row>
    <row r="1412" spans="1:8">
      <c r="A1412" t="s">
        <v>4</v>
      </c>
      <c r="B1412" s="4" t="s">
        <v>5</v>
      </c>
      <c r="C1412" s="4" t="s">
        <v>10</v>
      </c>
      <c r="D1412" s="4" t="s">
        <v>13</v>
      </c>
    </row>
    <row r="1413" spans="1:8">
      <c r="A1413" t="n">
        <v>11851</v>
      </c>
      <c r="B1413" s="60" t="n">
        <v>67</v>
      </c>
      <c r="C1413" s="7" t="n">
        <v>3</v>
      </c>
      <c r="D1413" s="7" t="n">
        <v>1</v>
      </c>
    </row>
    <row r="1414" spans="1:8">
      <c r="A1414" t="s">
        <v>4</v>
      </c>
      <c r="B1414" s="4" t="s">
        <v>5</v>
      </c>
      <c r="C1414" s="4" t="s">
        <v>10</v>
      </c>
      <c r="D1414" s="4" t="s">
        <v>13</v>
      </c>
    </row>
    <row r="1415" spans="1:8">
      <c r="A1415" t="n">
        <v>11855</v>
      </c>
      <c r="B1415" s="60" t="n">
        <v>67</v>
      </c>
      <c r="C1415" s="7" t="n">
        <v>5</v>
      </c>
      <c r="D1415" s="7" t="n">
        <v>1</v>
      </c>
    </row>
    <row r="1416" spans="1:8">
      <c r="A1416" t="s">
        <v>4</v>
      </c>
      <c r="B1416" s="4" t="s">
        <v>5</v>
      </c>
      <c r="C1416" s="4" t="s">
        <v>10</v>
      </c>
      <c r="D1416" s="4" t="s">
        <v>13</v>
      </c>
    </row>
    <row r="1417" spans="1:8">
      <c r="A1417" t="n">
        <v>11859</v>
      </c>
      <c r="B1417" s="60" t="n">
        <v>67</v>
      </c>
      <c r="C1417" s="7" t="n">
        <v>61488</v>
      </c>
      <c r="D1417" s="7" t="n">
        <v>1</v>
      </c>
    </row>
    <row r="1418" spans="1:8">
      <c r="A1418" t="s">
        <v>4</v>
      </c>
      <c r="B1418" s="4" t="s">
        <v>5</v>
      </c>
      <c r="C1418" s="4" t="s">
        <v>10</v>
      </c>
      <c r="D1418" s="4" t="s">
        <v>13</v>
      </c>
    </row>
    <row r="1419" spans="1:8">
      <c r="A1419" t="n">
        <v>11863</v>
      </c>
      <c r="B1419" s="60" t="n">
        <v>67</v>
      </c>
      <c r="C1419" s="7" t="n">
        <v>61490</v>
      </c>
      <c r="D1419" s="7" t="n">
        <v>1</v>
      </c>
    </row>
    <row r="1420" spans="1:8">
      <c r="A1420" t="s">
        <v>4</v>
      </c>
      <c r="B1420" s="4" t="s">
        <v>5</v>
      </c>
      <c r="C1420" s="4" t="s">
        <v>10</v>
      </c>
      <c r="D1420" s="4" t="s">
        <v>13</v>
      </c>
    </row>
    <row r="1421" spans="1:8">
      <c r="A1421" t="n">
        <v>11867</v>
      </c>
      <c r="B1421" s="60" t="n">
        <v>67</v>
      </c>
      <c r="C1421" s="7" t="n">
        <v>61489</v>
      </c>
      <c r="D1421" s="7" t="n">
        <v>1</v>
      </c>
    </row>
    <row r="1422" spans="1:8">
      <c r="A1422" t="s">
        <v>4</v>
      </c>
      <c r="B1422" s="4" t="s">
        <v>5</v>
      </c>
      <c r="C1422" s="4" t="s">
        <v>13</v>
      </c>
      <c r="D1422" s="4" t="s">
        <v>10</v>
      </c>
    </row>
    <row r="1423" spans="1:8">
      <c r="A1423" t="n">
        <v>11871</v>
      </c>
      <c r="B1423" s="48" t="n">
        <v>45</v>
      </c>
      <c r="C1423" s="7" t="n">
        <v>7</v>
      </c>
      <c r="D1423" s="7" t="n">
        <v>255</v>
      </c>
    </row>
    <row r="1424" spans="1:8">
      <c r="A1424" t="s">
        <v>4</v>
      </c>
      <c r="B1424" s="4" t="s">
        <v>5</v>
      </c>
      <c r="C1424" s="4" t="s">
        <v>13</v>
      </c>
      <c r="D1424" s="4" t="s">
        <v>10</v>
      </c>
      <c r="E1424" s="4" t="s">
        <v>6</v>
      </c>
    </row>
    <row r="1425" spans="1:6">
      <c r="A1425" t="n">
        <v>11875</v>
      </c>
      <c r="B1425" s="63" t="n">
        <v>51</v>
      </c>
      <c r="C1425" s="7" t="n">
        <v>4</v>
      </c>
      <c r="D1425" s="7" t="n">
        <v>0</v>
      </c>
      <c r="E1425" s="7" t="s">
        <v>142</v>
      </c>
    </row>
    <row r="1426" spans="1:6">
      <c r="A1426" t="s">
        <v>4</v>
      </c>
      <c r="B1426" s="4" t="s">
        <v>5</v>
      </c>
      <c r="C1426" s="4" t="s">
        <v>10</v>
      </c>
    </row>
    <row r="1427" spans="1:6">
      <c r="A1427" t="n">
        <v>11888</v>
      </c>
      <c r="B1427" s="42" t="n">
        <v>16</v>
      </c>
      <c r="C1427" s="7" t="n">
        <v>0</v>
      </c>
    </row>
    <row r="1428" spans="1:6">
      <c r="A1428" t="s">
        <v>4</v>
      </c>
      <c r="B1428" s="4" t="s">
        <v>5</v>
      </c>
      <c r="C1428" s="4" t="s">
        <v>10</v>
      </c>
      <c r="D1428" s="4" t="s">
        <v>68</v>
      </c>
      <c r="E1428" s="4" t="s">
        <v>13</v>
      </c>
      <c r="F1428" s="4" t="s">
        <v>13</v>
      </c>
    </row>
    <row r="1429" spans="1:6">
      <c r="A1429" t="n">
        <v>11891</v>
      </c>
      <c r="B1429" s="67" t="n">
        <v>26</v>
      </c>
      <c r="C1429" s="7" t="n">
        <v>0</v>
      </c>
      <c r="D1429" s="7" t="s">
        <v>143</v>
      </c>
      <c r="E1429" s="7" t="n">
        <v>2</v>
      </c>
      <c r="F1429" s="7" t="n">
        <v>0</v>
      </c>
    </row>
    <row r="1430" spans="1:6">
      <c r="A1430" t="s">
        <v>4</v>
      </c>
      <c r="B1430" s="4" t="s">
        <v>5</v>
      </c>
    </row>
    <row r="1431" spans="1:6">
      <c r="A1431" t="n">
        <v>11909</v>
      </c>
      <c r="B1431" s="33" t="n">
        <v>28</v>
      </c>
    </row>
    <row r="1432" spans="1:6">
      <c r="A1432" t="s">
        <v>4</v>
      </c>
      <c r="B1432" s="4" t="s">
        <v>5</v>
      </c>
      <c r="C1432" s="4" t="s">
        <v>13</v>
      </c>
      <c r="D1432" s="4" t="s">
        <v>10</v>
      </c>
      <c r="E1432" s="4" t="s">
        <v>6</v>
      </c>
    </row>
    <row r="1433" spans="1:6">
      <c r="A1433" t="n">
        <v>11910</v>
      </c>
      <c r="B1433" s="63" t="n">
        <v>51</v>
      </c>
      <c r="C1433" s="7" t="n">
        <v>4</v>
      </c>
      <c r="D1433" s="7" t="n">
        <v>3</v>
      </c>
      <c r="E1433" s="7" t="s">
        <v>144</v>
      </c>
    </row>
    <row r="1434" spans="1:6">
      <c r="A1434" t="s">
        <v>4</v>
      </c>
      <c r="B1434" s="4" t="s">
        <v>5</v>
      </c>
      <c r="C1434" s="4" t="s">
        <v>10</v>
      </c>
    </row>
    <row r="1435" spans="1:6">
      <c r="A1435" t="n">
        <v>11924</v>
      </c>
      <c r="B1435" s="42" t="n">
        <v>16</v>
      </c>
      <c r="C1435" s="7" t="n">
        <v>0</v>
      </c>
    </row>
    <row r="1436" spans="1:6">
      <c r="A1436" t="s">
        <v>4</v>
      </c>
      <c r="B1436" s="4" t="s">
        <v>5</v>
      </c>
      <c r="C1436" s="4" t="s">
        <v>10</v>
      </c>
      <c r="D1436" s="4" t="s">
        <v>68</v>
      </c>
      <c r="E1436" s="4" t="s">
        <v>13</v>
      </c>
      <c r="F1436" s="4" t="s">
        <v>13</v>
      </c>
    </row>
    <row r="1437" spans="1:6">
      <c r="A1437" t="n">
        <v>11927</v>
      </c>
      <c r="B1437" s="67" t="n">
        <v>26</v>
      </c>
      <c r="C1437" s="7" t="n">
        <v>3</v>
      </c>
      <c r="D1437" s="7" t="s">
        <v>145</v>
      </c>
      <c r="E1437" s="7" t="n">
        <v>2</v>
      </c>
      <c r="F1437" s="7" t="n">
        <v>0</v>
      </c>
    </row>
    <row r="1438" spans="1:6">
      <c r="A1438" t="s">
        <v>4</v>
      </c>
      <c r="B1438" s="4" t="s">
        <v>5</v>
      </c>
    </row>
    <row r="1439" spans="1:6">
      <c r="A1439" t="n">
        <v>11974</v>
      </c>
      <c r="B1439" s="33" t="n">
        <v>28</v>
      </c>
    </row>
    <row r="1440" spans="1:6">
      <c r="A1440" t="s">
        <v>4</v>
      </c>
      <c r="B1440" s="4" t="s">
        <v>5</v>
      </c>
      <c r="C1440" s="4" t="s">
        <v>13</v>
      </c>
      <c r="D1440" s="4" t="s">
        <v>10</v>
      </c>
      <c r="E1440" s="4" t="s">
        <v>6</v>
      </c>
      <c r="F1440" s="4" t="s">
        <v>6</v>
      </c>
      <c r="G1440" s="4" t="s">
        <v>6</v>
      </c>
      <c r="H1440" s="4" t="s">
        <v>6</v>
      </c>
    </row>
    <row r="1441" spans="1:8">
      <c r="A1441" t="n">
        <v>11975</v>
      </c>
      <c r="B1441" s="63" t="n">
        <v>51</v>
      </c>
      <c r="C1441" s="7" t="n">
        <v>3</v>
      </c>
      <c r="D1441" s="7" t="n">
        <v>0</v>
      </c>
      <c r="E1441" s="7" t="s">
        <v>146</v>
      </c>
      <c r="F1441" s="7" t="s">
        <v>126</v>
      </c>
      <c r="G1441" s="7" t="s">
        <v>127</v>
      </c>
      <c r="H1441" s="7" t="s">
        <v>128</v>
      </c>
    </row>
    <row r="1442" spans="1:8">
      <c r="A1442" t="s">
        <v>4</v>
      </c>
      <c r="B1442" s="4" t="s">
        <v>5</v>
      </c>
      <c r="C1442" s="4" t="s">
        <v>10</v>
      </c>
      <c r="D1442" s="4" t="s">
        <v>10</v>
      </c>
      <c r="E1442" s="4" t="s">
        <v>28</v>
      </c>
      <c r="F1442" s="4" t="s">
        <v>28</v>
      </c>
      <c r="G1442" s="4" t="s">
        <v>28</v>
      </c>
      <c r="H1442" s="4" t="s">
        <v>28</v>
      </c>
      <c r="I1442" s="4" t="s">
        <v>13</v>
      </c>
      <c r="J1442" s="4" t="s">
        <v>10</v>
      </c>
    </row>
    <row r="1443" spans="1:8">
      <c r="A1443" t="n">
        <v>12004</v>
      </c>
      <c r="B1443" s="56" t="n">
        <v>55</v>
      </c>
      <c r="C1443" s="7" t="n">
        <v>0</v>
      </c>
      <c r="D1443" s="7" t="n">
        <v>65024</v>
      </c>
      <c r="E1443" s="7" t="n">
        <v>0</v>
      </c>
      <c r="F1443" s="7" t="n">
        <v>0</v>
      </c>
      <c r="G1443" s="7" t="n">
        <v>20</v>
      </c>
      <c r="H1443" s="7" t="n">
        <v>1.20000004768372</v>
      </c>
      <c r="I1443" s="7" t="n">
        <v>1</v>
      </c>
      <c r="J1443" s="7" t="n">
        <v>0</v>
      </c>
    </row>
    <row r="1444" spans="1:8">
      <c r="A1444" t="s">
        <v>4</v>
      </c>
      <c r="B1444" s="4" t="s">
        <v>5</v>
      </c>
      <c r="C1444" s="4" t="s">
        <v>10</v>
      </c>
    </row>
    <row r="1445" spans="1:8">
      <c r="A1445" t="n">
        <v>12028</v>
      </c>
      <c r="B1445" s="42" t="n">
        <v>16</v>
      </c>
      <c r="C1445" s="7" t="n">
        <v>200</v>
      </c>
    </row>
    <row r="1446" spans="1:8">
      <c r="A1446" t="s">
        <v>4</v>
      </c>
      <c r="B1446" s="4" t="s">
        <v>5</v>
      </c>
      <c r="C1446" s="4" t="s">
        <v>13</v>
      </c>
      <c r="D1446" s="4" t="s">
        <v>10</v>
      </c>
      <c r="E1446" s="4" t="s">
        <v>6</v>
      </c>
      <c r="F1446" s="4" t="s">
        <v>6</v>
      </c>
      <c r="G1446" s="4" t="s">
        <v>6</v>
      </c>
      <c r="H1446" s="4" t="s">
        <v>6</v>
      </c>
    </row>
    <row r="1447" spans="1:8">
      <c r="A1447" t="n">
        <v>12031</v>
      </c>
      <c r="B1447" s="63" t="n">
        <v>51</v>
      </c>
      <c r="C1447" s="7" t="n">
        <v>3</v>
      </c>
      <c r="D1447" s="7" t="n">
        <v>7032</v>
      </c>
      <c r="E1447" s="7" t="s">
        <v>146</v>
      </c>
      <c r="F1447" s="7" t="s">
        <v>126</v>
      </c>
      <c r="G1447" s="7" t="s">
        <v>127</v>
      </c>
      <c r="H1447" s="7" t="s">
        <v>128</v>
      </c>
    </row>
    <row r="1448" spans="1:8">
      <c r="A1448" t="s">
        <v>4</v>
      </c>
      <c r="B1448" s="4" t="s">
        <v>5</v>
      </c>
      <c r="C1448" s="4" t="s">
        <v>10</v>
      </c>
      <c r="D1448" s="4" t="s">
        <v>10</v>
      </c>
      <c r="E1448" s="4" t="s">
        <v>28</v>
      </c>
      <c r="F1448" s="4" t="s">
        <v>28</v>
      </c>
      <c r="G1448" s="4" t="s">
        <v>28</v>
      </c>
      <c r="H1448" s="4" t="s">
        <v>28</v>
      </c>
      <c r="I1448" s="4" t="s">
        <v>13</v>
      </c>
      <c r="J1448" s="4" t="s">
        <v>10</v>
      </c>
    </row>
    <row r="1449" spans="1:8">
      <c r="A1449" t="n">
        <v>12060</v>
      </c>
      <c r="B1449" s="56" t="n">
        <v>55</v>
      </c>
      <c r="C1449" s="7" t="n">
        <v>7032</v>
      </c>
      <c r="D1449" s="7" t="n">
        <v>65024</v>
      </c>
      <c r="E1449" s="7" t="n">
        <v>0</v>
      </c>
      <c r="F1449" s="7" t="n">
        <v>0</v>
      </c>
      <c r="G1449" s="7" t="n">
        <v>20</v>
      </c>
      <c r="H1449" s="7" t="n">
        <v>1.20000004768372</v>
      </c>
      <c r="I1449" s="7" t="n">
        <v>1</v>
      </c>
      <c r="J1449" s="7" t="n">
        <v>0</v>
      </c>
    </row>
    <row r="1450" spans="1:8">
      <c r="A1450" t="s">
        <v>4</v>
      </c>
      <c r="B1450" s="4" t="s">
        <v>5</v>
      </c>
      <c r="C1450" s="4" t="s">
        <v>10</v>
      </c>
    </row>
    <row r="1451" spans="1:8">
      <c r="A1451" t="n">
        <v>12084</v>
      </c>
      <c r="B1451" s="42" t="n">
        <v>16</v>
      </c>
      <c r="C1451" s="7" t="n">
        <v>300</v>
      </c>
    </row>
    <row r="1452" spans="1:8">
      <c r="A1452" t="s">
        <v>4</v>
      </c>
      <c r="B1452" s="4" t="s">
        <v>5</v>
      </c>
      <c r="C1452" s="4" t="s">
        <v>13</v>
      </c>
      <c r="D1452" s="4" t="s">
        <v>10</v>
      </c>
      <c r="E1452" s="4" t="s">
        <v>6</v>
      </c>
      <c r="F1452" s="4" t="s">
        <v>6</v>
      </c>
      <c r="G1452" s="4" t="s">
        <v>6</v>
      </c>
      <c r="H1452" s="4" t="s">
        <v>6</v>
      </c>
    </row>
    <row r="1453" spans="1:8">
      <c r="A1453" t="n">
        <v>12087</v>
      </c>
      <c r="B1453" s="63" t="n">
        <v>51</v>
      </c>
      <c r="C1453" s="7" t="n">
        <v>3</v>
      </c>
      <c r="D1453" s="7" t="n">
        <v>3</v>
      </c>
      <c r="E1453" s="7" t="s">
        <v>146</v>
      </c>
      <c r="F1453" s="7" t="s">
        <v>126</v>
      </c>
      <c r="G1453" s="7" t="s">
        <v>127</v>
      </c>
      <c r="H1453" s="7" t="s">
        <v>128</v>
      </c>
    </row>
    <row r="1454" spans="1:8">
      <c r="A1454" t="s">
        <v>4</v>
      </c>
      <c r="B1454" s="4" t="s">
        <v>5</v>
      </c>
      <c r="C1454" s="4" t="s">
        <v>10</v>
      </c>
      <c r="D1454" s="4" t="s">
        <v>10</v>
      </c>
      <c r="E1454" s="4" t="s">
        <v>28</v>
      </c>
      <c r="F1454" s="4" t="s">
        <v>28</v>
      </c>
      <c r="G1454" s="4" t="s">
        <v>28</v>
      </c>
      <c r="H1454" s="4" t="s">
        <v>28</v>
      </c>
      <c r="I1454" s="4" t="s">
        <v>13</v>
      </c>
      <c r="J1454" s="4" t="s">
        <v>10</v>
      </c>
    </row>
    <row r="1455" spans="1:8">
      <c r="A1455" t="n">
        <v>12116</v>
      </c>
      <c r="B1455" s="56" t="n">
        <v>55</v>
      </c>
      <c r="C1455" s="7" t="n">
        <v>3</v>
      </c>
      <c r="D1455" s="7" t="n">
        <v>65024</v>
      </c>
      <c r="E1455" s="7" t="n">
        <v>0</v>
      </c>
      <c r="F1455" s="7" t="n">
        <v>0</v>
      </c>
      <c r="G1455" s="7" t="n">
        <v>20</v>
      </c>
      <c r="H1455" s="7" t="n">
        <v>1.20000004768372</v>
      </c>
      <c r="I1455" s="7" t="n">
        <v>1</v>
      </c>
      <c r="J1455" s="7" t="n">
        <v>0</v>
      </c>
    </row>
    <row r="1456" spans="1:8">
      <c r="A1456" t="s">
        <v>4</v>
      </c>
      <c r="B1456" s="4" t="s">
        <v>5</v>
      </c>
      <c r="C1456" s="4" t="s">
        <v>10</v>
      </c>
    </row>
    <row r="1457" spans="1:10">
      <c r="A1457" t="n">
        <v>12140</v>
      </c>
      <c r="B1457" s="42" t="n">
        <v>16</v>
      </c>
      <c r="C1457" s="7" t="n">
        <v>300</v>
      </c>
    </row>
    <row r="1458" spans="1:10">
      <c r="A1458" t="s">
        <v>4</v>
      </c>
      <c r="B1458" s="4" t="s">
        <v>5</v>
      </c>
      <c r="C1458" s="4" t="s">
        <v>13</v>
      </c>
      <c r="D1458" s="4" t="s">
        <v>10</v>
      </c>
      <c r="E1458" s="4" t="s">
        <v>6</v>
      </c>
      <c r="F1458" s="4" t="s">
        <v>6</v>
      </c>
      <c r="G1458" s="4" t="s">
        <v>6</v>
      </c>
      <c r="H1458" s="4" t="s">
        <v>6</v>
      </c>
    </row>
    <row r="1459" spans="1:10">
      <c r="A1459" t="n">
        <v>12143</v>
      </c>
      <c r="B1459" s="63" t="n">
        <v>51</v>
      </c>
      <c r="C1459" s="7" t="n">
        <v>3</v>
      </c>
      <c r="D1459" s="7" t="n">
        <v>5</v>
      </c>
      <c r="E1459" s="7" t="s">
        <v>146</v>
      </c>
      <c r="F1459" s="7" t="s">
        <v>126</v>
      </c>
      <c r="G1459" s="7" t="s">
        <v>127</v>
      </c>
      <c r="H1459" s="7" t="s">
        <v>128</v>
      </c>
    </row>
    <row r="1460" spans="1:10">
      <c r="A1460" t="s">
        <v>4</v>
      </c>
      <c r="B1460" s="4" t="s">
        <v>5</v>
      </c>
      <c r="C1460" s="4" t="s">
        <v>10</v>
      </c>
      <c r="D1460" s="4" t="s">
        <v>10</v>
      </c>
      <c r="E1460" s="4" t="s">
        <v>28</v>
      </c>
      <c r="F1460" s="4" t="s">
        <v>28</v>
      </c>
      <c r="G1460" s="4" t="s">
        <v>28</v>
      </c>
      <c r="H1460" s="4" t="s">
        <v>28</v>
      </c>
      <c r="I1460" s="4" t="s">
        <v>13</v>
      </c>
      <c r="J1460" s="4" t="s">
        <v>10</v>
      </c>
    </row>
    <row r="1461" spans="1:10">
      <c r="A1461" t="n">
        <v>12172</v>
      </c>
      <c r="B1461" s="56" t="n">
        <v>55</v>
      </c>
      <c r="C1461" s="7" t="n">
        <v>5</v>
      </c>
      <c r="D1461" s="7" t="n">
        <v>65024</v>
      </c>
      <c r="E1461" s="7" t="n">
        <v>0</v>
      </c>
      <c r="F1461" s="7" t="n">
        <v>0</v>
      </c>
      <c r="G1461" s="7" t="n">
        <v>20</v>
      </c>
      <c r="H1461" s="7" t="n">
        <v>1.20000004768372</v>
      </c>
      <c r="I1461" s="7" t="n">
        <v>1</v>
      </c>
      <c r="J1461" s="7" t="n">
        <v>0</v>
      </c>
    </row>
    <row r="1462" spans="1:10">
      <c r="A1462" t="s">
        <v>4</v>
      </c>
      <c r="B1462" s="4" t="s">
        <v>5</v>
      </c>
      <c r="C1462" s="4" t="s">
        <v>10</v>
      </c>
    </row>
    <row r="1463" spans="1:10">
      <c r="A1463" t="n">
        <v>12196</v>
      </c>
      <c r="B1463" s="42" t="n">
        <v>16</v>
      </c>
      <c r="C1463" s="7" t="n">
        <v>300</v>
      </c>
    </row>
    <row r="1464" spans="1:10">
      <c r="A1464" t="s">
        <v>4</v>
      </c>
      <c r="B1464" s="4" t="s">
        <v>5</v>
      </c>
      <c r="C1464" s="4" t="s">
        <v>13</v>
      </c>
      <c r="D1464" s="4" t="s">
        <v>10</v>
      </c>
      <c r="E1464" s="4" t="s">
        <v>6</v>
      </c>
      <c r="F1464" s="4" t="s">
        <v>6</v>
      </c>
      <c r="G1464" s="4" t="s">
        <v>6</v>
      </c>
      <c r="H1464" s="4" t="s">
        <v>6</v>
      </c>
    </row>
    <row r="1465" spans="1:10">
      <c r="A1465" t="n">
        <v>12199</v>
      </c>
      <c r="B1465" s="63" t="n">
        <v>51</v>
      </c>
      <c r="C1465" s="7" t="n">
        <v>3</v>
      </c>
      <c r="D1465" s="7" t="n">
        <v>61488</v>
      </c>
      <c r="E1465" s="7" t="s">
        <v>146</v>
      </c>
      <c r="F1465" s="7" t="s">
        <v>126</v>
      </c>
      <c r="G1465" s="7" t="s">
        <v>127</v>
      </c>
      <c r="H1465" s="7" t="s">
        <v>128</v>
      </c>
    </row>
    <row r="1466" spans="1:10">
      <c r="A1466" t="s">
        <v>4</v>
      </c>
      <c r="B1466" s="4" t="s">
        <v>5</v>
      </c>
      <c r="C1466" s="4" t="s">
        <v>10</v>
      </c>
      <c r="D1466" s="4" t="s">
        <v>10</v>
      </c>
      <c r="E1466" s="4" t="s">
        <v>28</v>
      </c>
      <c r="F1466" s="4" t="s">
        <v>28</v>
      </c>
      <c r="G1466" s="4" t="s">
        <v>28</v>
      </c>
      <c r="H1466" s="4" t="s">
        <v>28</v>
      </c>
      <c r="I1466" s="4" t="s">
        <v>13</v>
      </c>
      <c r="J1466" s="4" t="s">
        <v>10</v>
      </c>
    </row>
    <row r="1467" spans="1:10">
      <c r="A1467" t="n">
        <v>12228</v>
      </c>
      <c r="B1467" s="56" t="n">
        <v>55</v>
      </c>
      <c r="C1467" s="7" t="n">
        <v>61488</v>
      </c>
      <c r="D1467" s="7" t="n">
        <v>65024</v>
      </c>
      <c r="E1467" s="7" t="n">
        <v>0</v>
      </c>
      <c r="F1467" s="7" t="n">
        <v>0</v>
      </c>
      <c r="G1467" s="7" t="n">
        <v>20</v>
      </c>
      <c r="H1467" s="7" t="n">
        <v>1.20000004768372</v>
      </c>
      <c r="I1467" s="7" t="n">
        <v>1</v>
      </c>
      <c r="J1467" s="7" t="n">
        <v>0</v>
      </c>
    </row>
    <row r="1468" spans="1:10">
      <c r="A1468" t="s">
        <v>4</v>
      </c>
      <c r="B1468" s="4" t="s">
        <v>5</v>
      </c>
      <c r="C1468" s="4" t="s">
        <v>10</v>
      </c>
    </row>
    <row r="1469" spans="1:10">
      <c r="A1469" t="n">
        <v>12252</v>
      </c>
      <c r="B1469" s="42" t="n">
        <v>16</v>
      </c>
      <c r="C1469" s="7" t="n">
        <v>200</v>
      </c>
    </row>
    <row r="1470" spans="1:10">
      <c r="A1470" t="s">
        <v>4</v>
      </c>
      <c r="B1470" s="4" t="s">
        <v>5</v>
      </c>
      <c r="C1470" s="4" t="s">
        <v>13</v>
      </c>
      <c r="D1470" s="4" t="s">
        <v>10</v>
      </c>
      <c r="E1470" s="4" t="s">
        <v>6</v>
      </c>
      <c r="F1470" s="4" t="s">
        <v>6</v>
      </c>
      <c r="G1470" s="4" t="s">
        <v>6</v>
      </c>
      <c r="H1470" s="4" t="s">
        <v>6</v>
      </c>
    </row>
    <row r="1471" spans="1:10">
      <c r="A1471" t="n">
        <v>12255</v>
      </c>
      <c r="B1471" s="63" t="n">
        <v>51</v>
      </c>
      <c r="C1471" s="7" t="n">
        <v>3</v>
      </c>
      <c r="D1471" s="7" t="n">
        <v>61490</v>
      </c>
      <c r="E1471" s="7" t="s">
        <v>146</v>
      </c>
      <c r="F1471" s="7" t="s">
        <v>126</v>
      </c>
      <c r="G1471" s="7" t="s">
        <v>127</v>
      </c>
      <c r="H1471" s="7" t="s">
        <v>128</v>
      </c>
    </row>
    <row r="1472" spans="1:10">
      <c r="A1472" t="s">
        <v>4</v>
      </c>
      <c r="B1472" s="4" t="s">
        <v>5</v>
      </c>
      <c r="C1472" s="4" t="s">
        <v>10</v>
      </c>
      <c r="D1472" s="4" t="s">
        <v>10</v>
      </c>
      <c r="E1472" s="4" t="s">
        <v>28</v>
      </c>
      <c r="F1472" s="4" t="s">
        <v>28</v>
      </c>
      <c r="G1472" s="4" t="s">
        <v>28</v>
      </c>
      <c r="H1472" s="4" t="s">
        <v>28</v>
      </c>
      <c r="I1472" s="4" t="s">
        <v>13</v>
      </c>
      <c r="J1472" s="4" t="s">
        <v>10</v>
      </c>
    </row>
    <row r="1473" spans="1:10">
      <c r="A1473" t="n">
        <v>12284</v>
      </c>
      <c r="B1473" s="56" t="n">
        <v>55</v>
      </c>
      <c r="C1473" s="7" t="n">
        <v>61490</v>
      </c>
      <c r="D1473" s="7" t="n">
        <v>65024</v>
      </c>
      <c r="E1473" s="7" t="n">
        <v>0</v>
      </c>
      <c r="F1473" s="7" t="n">
        <v>0</v>
      </c>
      <c r="G1473" s="7" t="n">
        <v>20</v>
      </c>
      <c r="H1473" s="7" t="n">
        <v>1.20000004768372</v>
      </c>
      <c r="I1473" s="7" t="n">
        <v>1</v>
      </c>
      <c r="J1473" s="7" t="n">
        <v>0</v>
      </c>
    </row>
    <row r="1474" spans="1:10">
      <c r="A1474" t="s">
        <v>4</v>
      </c>
      <c r="B1474" s="4" t="s">
        <v>5</v>
      </c>
      <c r="C1474" s="4" t="s">
        <v>10</v>
      </c>
    </row>
    <row r="1475" spans="1:10">
      <c r="A1475" t="n">
        <v>12308</v>
      </c>
      <c r="B1475" s="42" t="n">
        <v>16</v>
      </c>
      <c r="C1475" s="7" t="n">
        <v>200</v>
      </c>
    </row>
    <row r="1476" spans="1:10">
      <c r="A1476" t="s">
        <v>4</v>
      </c>
      <c r="B1476" s="4" t="s">
        <v>5</v>
      </c>
      <c r="C1476" s="4" t="s">
        <v>13</v>
      </c>
      <c r="D1476" s="4" t="s">
        <v>10</v>
      </c>
      <c r="E1476" s="4" t="s">
        <v>6</v>
      </c>
      <c r="F1476" s="4" t="s">
        <v>6</v>
      </c>
      <c r="G1476" s="4" t="s">
        <v>6</v>
      </c>
      <c r="H1476" s="4" t="s">
        <v>6</v>
      </c>
    </row>
    <row r="1477" spans="1:10">
      <c r="A1477" t="n">
        <v>12311</v>
      </c>
      <c r="B1477" s="63" t="n">
        <v>51</v>
      </c>
      <c r="C1477" s="7" t="n">
        <v>3</v>
      </c>
      <c r="D1477" s="7" t="n">
        <v>61489</v>
      </c>
      <c r="E1477" s="7" t="s">
        <v>146</v>
      </c>
      <c r="F1477" s="7" t="s">
        <v>126</v>
      </c>
      <c r="G1477" s="7" t="s">
        <v>127</v>
      </c>
      <c r="H1477" s="7" t="s">
        <v>128</v>
      </c>
    </row>
    <row r="1478" spans="1:10">
      <c r="A1478" t="s">
        <v>4</v>
      </c>
      <c r="B1478" s="4" t="s">
        <v>5</v>
      </c>
      <c r="C1478" s="4" t="s">
        <v>10</v>
      </c>
      <c r="D1478" s="4" t="s">
        <v>10</v>
      </c>
      <c r="E1478" s="4" t="s">
        <v>28</v>
      </c>
      <c r="F1478" s="4" t="s">
        <v>28</v>
      </c>
      <c r="G1478" s="4" t="s">
        <v>28</v>
      </c>
      <c r="H1478" s="4" t="s">
        <v>28</v>
      </c>
      <c r="I1478" s="4" t="s">
        <v>13</v>
      </c>
      <c r="J1478" s="4" t="s">
        <v>10</v>
      </c>
    </row>
    <row r="1479" spans="1:10">
      <c r="A1479" t="n">
        <v>12340</v>
      </c>
      <c r="B1479" s="56" t="n">
        <v>55</v>
      </c>
      <c r="C1479" s="7" t="n">
        <v>61489</v>
      </c>
      <c r="D1479" s="7" t="n">
        <v>65024</v>
      </c>
      <c r="E1479" s="7" t="n">
        <v>0</v>
      </c>
      <c r="F1479" s="7" t="n">
        <v>0</v>
      </c>
      <c r="G1479" s="7" t="n">
        <v>20</v>
      </c>
      <c r="H1479" s="7" t="n">
        <v>1.20000004768372</v>
      </c>
      <c r="I1479" s="7" t="n">
        <v>1</v>
      </c>
      <c r="J1479" s="7" t="n">
        <v>0</v>
      </c>
    </row>
    <row r="1480" spans="1:10">
      <c r="A1480" t="s">
        <v>4</v>
      </c>
      <c r="B1480" s="4" t="s">
        <v>5</v>
      </c>
      <c r="C1480" s="4" t="s">
        <v>10</v>
      </c>
    </row>
    <row r="1481" spans="1:10">
      <c r="A1481" t="n">
        <v>12364</v>
      </c>
      <c r="B1481" s="42" t="n">
        <v>16</v>
      </c>
      <c r="C1481" s="7" t="n">
        <v>200</v>
      </c>
    </row>
    <row r="1482" spans="1:10">
      <c r="A1482" t="s">
        <v>4</v>
      </c>
      <c r="B1482" s="4" t="s">
        <v>5</v>
      </c>
      <c r="C1482" s="4" t="s">
        <v>13</v>
      </c>
      <c r="D1482" s="4" t="s">
        <v>10</v>
      </c>
      <c r="E1482" s="4" t="s">
        <v>28</v>
      </c>
    </row>
    <row r="1483" spans="1:10">
      <c r="A1483" t="n">
        <v>12367</v>
      </c>
      <c r="B1483" s="38" t="n">
        <v>58</v>
      </c>
      <c r="C1483" s="7" t="n">
        <v>101</v>
      </c>
      <c r="D1483" s="7" t="n">
        <v>300</v>
      </c>
      <c r="E1483" s="7" t="n">
        <v>1</v>
      </c>
    </row>
    <row r="1484" spans="1:10">
      <c r="A1484" t="s">
        <v>4</v>
      </c>
      <c r="B1484" s="4" t="s">
        <v>5</v>
      </c>
      <c r="C1484" s="4" t="s">
        <v>13</v>
      </c>
      <c r="D1484" s="4" t="s">
        <v>10</v>
      </c>
    </row>
    <row r="1485" spans="1:10">
      <c r="A1485" t="n">
        <v>12375</v>
      </c>
      <c r="B1485" s="38" t="n">
        <v>58</v>
      </c>
      <c r="C1485" s="7" t="n">
        <v>254</v>
      </c>
      <c r="D1485" s="7" t="n">
        <v>0</v>
      </c>
    </row>
    <row r="1486" spans="1:10">
      <c r="A1486" t="s">
        <v>4</v>
      </c>
      <c r="B1486" s="4" t="s">
        <v>5</v>
      </c>
      <c r="C1486" s="4" t="s">
        <v>10</v>
      </c>
      <c r="D1486" s="4" t="s">
        <v>13</v>
      </c>
    </row>
    <row r="1487" spans="1:10">
      <c r="A1487" t="n">
        <v>12379</v>
      </c>
      <c r="B1487" s="58" t="n">
        <v>56</v>
      </c>
      <c r="C1487" s="7" t="n">
        <v>0</v>
      </c>
      <c r="D1487" s="7" t="n">
        <v>1</v>
      </c>
    </row>
    <row r="1488" spans="1:10">
      <c r="A1488" t="s">
        <v>4</v>
      </c>
      <c r="B1488" s="4" t="s">
        <v>5</v>
      </c>
      <c r="C1488" s="4" t="s">
        <v>10</v>
      </c>
      <c r="D1488" s="4" t="s">
        <v>13</v>
      </c>
    </row>
    <row r="1489" spans="1:10">
      <c r="A1489" t="n">
        <v>12383</v>
      </c>
      <c r="B1489" s="58" t="n">
        <v>56</v>
      </c>
      <c r="C1489" s="7" t="n">
        <v>7032</v>
      </c>
      <c r="D1489" s="7" t="n">
        <v>1</v>
      </c>
    </row>
    <row r="1490" spans="1:10">
      <c r="A1490" t="s">
        <v>4</v>
      </c>
      <c r="B1490" s="4" t="s">
        <v>5</v>
      </c>
      <c r="C1490" s="4" t="s">
        <v>10</v>
      </c>
      <c r="D1490" s="4" t="s">
        <v>13</v>
      </c>
    </row>
    <row r="1491" spans="1:10">
      <c r="A1491" t="n">
        <v>12387</v>
      </c>
      <c r="B1491" s="58" t="n">
        <v>56</v>
      </c>
      <c r="C1491" s="7" t="n">
        <v>3</v>
      </c>
      <c r="D1491" s="7" t="n">
        <v>1</v>
      </c>
    </row>
    <row r="1492" spans="1:10">
      <c r="A1492" t="s">
        <v>4</v>
      </c>
      <c r="B1492" s="4" t="s">
        <v>5</v>
      </c>
      <c r="C1492" s="4" t="s">
        <v>10</v>
      </c>
      <c r="D1492" s="4" t="s">
        <v>13</v>
      </c>
    </row>
    <row r="1493" spans="1:10">
      <c r="A1493" t="n">
        <v>12391</v>
      </c>
      <c r="B1493" s="58" t="n">
        <v>56</v>
      </c>
      <c r="C1493" s="7" t="n">
        <v>5</v>
      </c>
      <c r="D1493" s="7" t="n">
        <v>1</v>
      </c>
    </row>
    <row r="1494" spans="1:10">
      <c r="A1494" t="s">
        <v>4</v>
      </c>
      <c r="B1494" s="4" t="s">
        <v>5</v>
      </c>
      <c r="C1494" s="4" t="s">
        <v>10</v>
      </c>
      <c r="D1494" s="4" t="s">
        <v>13</v>
      </c>
    </row>
    <row r="1495" spans="1:10">
      <c r="A1495" t="n">
        <v>12395</v>
      </c>
      <c r="B1495" s="58" t="n">
        <v>56</v>
      </c>
      <c r="C1495" s="7" t="n">
        <v>61488</v>
      </c>
      <c r="D1495" s="7" t="n">
        <v>1</v>
      </c>
    </row>
    <row r="1496" spans="1:10">
      <c r="A1496" t="s">
        <v>4</v>
      </c>
      <c r="B1496" s="4" t="s">
        <v>5</v>
      </c>
      <c r="C1496" s="4" t="s">
        <v>10</v>
      </c>
      <c r="D1496" s="4" t="s">
        <v>13</v>
      </c>
    </row>
    <row r="1497" spans="1:10">
      <c r="A1497" t="n">
        <v>12399</v>
      </c>
      <c r="B1497" s="58" t="n">
        <v>56</v>
      </c>
      <c r="C1497" s="7" t="n">
        <v>61490</v>
      </c>
      <c r="D1497" s="7" t="n">
        <v>1</v>
      </c>
    </row>
    <row r="1498" spans="1:10">
      <c r="A1498" t="s">
        <v>4</v>
      </c>
      <c r="B1498" s="4" t="s">
        <v>5</v>
      </c>
      <c r="C1498" s="4" t="s">
        <v>10</v>
      </c>
      <c r="D1498" s="4" t="s">
        <v>13</v>
      </c>
    </row>
    <row r="1499" spans="1:10">
      <c r="A1499" t="n">
        <v>12403</v>
      </c>
      <c r="B1499" s="58" t="n">
        <v>56</v>
      </c>
      <c r="C1499" s="7" t="n">
        <v>61489</v>
      </c>
      <c r="D1499" s="7" t="n">
        <v>1</v>
      </c>
    </row>
    <row r="1500" spans="1:10">
      <c r="A1500" t="s">
        <v>4</v>
      </c>
      <c r="B1500" s="4" t="s">
        <v>5</v>
      </c>
      <c r="C1500" s="4" t="s">
        <v>10</v>
      </c>
      <c r="D1500" s="4" t="s">
        <v>28</v>
      </c>
      <c r="E1500" s="4" t="s">
        <v>28</v>
      </c>
      <c r="F1500" s="4" t="s">
        <v>28</v>
      </c>
      <c r="G1500" s="4" t="s">
        <v>28</v>
      </c>
    </row>
    <row r="1501" spans="1:10">
      <c r="A1501" t="n">
        <v>12407</v>
      </c>
      <c r="B1501" s="52" t="n">
        <v>46</v>
      </c>
      <c r="C1501" s="7" t="n">
        <v>0</v>
      </c>
      <c r="D1501" s="7" t="n">
        <v>8</v>
      </c>
      <c r="E1501" s="7" t="n">
        <v>0</v>
      </c>
      <c r="F1501" s="7" t="n">
        <v>-184</v>
      </c>
      <c r="G1501" s="7" t="n">
        <v>180</v>
      </c>
    </row>
    <row r="1502" spans="1:10">
      <c r="A1502" t="s">
        <v>4</v>
      </c>
      <c r="B1502" s="4" t="s">
        <v>5</v>
      </c>
      <c r="C1502" s="4" t="s">
        <v>10</v>
      </c>
      <c r="D1502" s="4" t="s">
        <v>28</v>
      </c>
      <c r="E1502" s="4" t="s">
        <v>28</v>
      </c>
      <c r="F1502" s="4" t="s">
        <v>28</v>
      </c>
      <c r="G1502" s="4" t="s">
        <v>28</v>
      </c>
    </row>
    <row r="1503" spans="1:10">
      <c r="A1503" t="n">
        <v>12426</v>
      </c>
      <c r="B1503" s="52" t="n">
        <v>46</v>
      </c>
      <c r="C1503" s="7" t="n">
        <v>7032</v>
      </c>
      <c r="D1503" s="7" t="n">
        <v>7.03000020980835</v>
      </c>
      <c r="E1503" s="7" t="n">
        <v>0</v>
      </c>
      <c r="F1503" s="7" t="n">
        <v>-182.229995727539</v>
      </c>
      <c r="G1503" s="7" t="n">
        <v>180</v>
      </c>
    </row>
    <row r="1504" spans="1:10">
      <c r="A1504" t="s">
        <v>4</v>
      </c>
      <c r="B1504" s="4" t="s">
        <v>5</v>
      </c>
      <c r="C1504" s="4" t="s">
        <v>10</v>
      </c>
      <c r="D1504" s="4" t="s">
        <v>28</v>
      </c>
      <c r="E1504" s="4" t="s">
        <v>28</v>
      </c>
      <c r="F1504" s="4" t="s">
        <v>28</v>
      </c>
      <c r="G1504" s="4" t="s">
        <v>28</v>
      </c>
    </row>
    <row r="1505" spans="1:7">
      <c r="A1505" t="n">
        <v>12445</v>
      </c>
      <c r="B1505" s="52" t="n">
        <v>46</v>
      </c>
      <c r="C1505" s="7" t="n">
        <v>3</v>
      </c>
      <c r="D1505" s="7" t="n">
        <v>9.5</v>
      </c>
      <c r="E1505" s="7" t="n">
        <v>0</v>
      </c>
      <c r="F1505" s="7" t="n">
        <v>-183</v>
      </c>
      <c r="G1505" s="7" t="n">
        <v>180</v>
      </c>
    </row>
    <row r="1506" spans="1:7">
      <c r="A1506" t="s">
        <v>4</v>
      </c>
      <c r="B1506" s="4" t="s">
        <v>5</v>
      </c>
      <c r="C1506" s="4" t="s">
        <v>10</v>
      </c>
      <c r="D1506" s="4" t="s">
        <v>28</v>
      </c>
      <c r="E1506" s="4" t="s">
        <v>28</v>
      </c>
      <c r="F1506" s="4" t="s">
        <v>28</v>
      </c>
      <c r="G1506" s="4" t="s">
        <v>28</v>
      </c>
    </row>
    <row r="1507" spans="1:7">
      <c r="A1507" t="n">
        <v>12464</v>
      </c>
      <c r="B1507" s="52" t="n">
        <v>46</v>
      </c>
      <c r="C1507" s="7" t="n">
        <v>5</v>
      </c>
      <c r="D1507" s="7" t="n">
        <v>6.5</v>
      </c>
      <c r="E1507" s="7" t="n">
        <v>0</v>
      </c>
      <c r="F1507" s="7" t="n">
        <v>-182.5</v>
      </c>
      <c r="G1507" s="7" t="n">
        <v>180</v>
      </c>
    </row>
    <row r="1508" spans="1:7">
      <c r="A1508" t="s">
        <v>4</v>
      </c>
      <c r="B1508" s="4" t="s">
        <v>5</v>
      </c>
      <c r="C1508" s="4" t="s">
        <v>10</v>
      </c>
      <c r="D1508" s="4" t="s">
        <v>28</v>
      </c>
      <c r="E1508" s="4" t="s">
        <v>28</v>
      </c>
      <c r="F1508" s="4" t="s">
        <v>28</v>
      </c>
      <c r="G1508" s="4" t="s">
        <v>28</v>
      </c>
    </row>
    <row r="1509" spans="1:7">
      <c r="A1509" t="n">
        <v>12483</v>
      </c>
      <c r="B1509" s="52" t="n">
        <v>46</v>
      </c>
      <c r="C1509" s="7" t="n">
        <v>61488</v>
      </c>
      <c r="D1509" s="7" t="n">
        <v>8</v>
      </c>
      <c r="E1509" s="7" t="n">
        <v>0</v>
      </c>
      <c r="F1509" s="7" t="n">
        <v>-181</v>
      </c>
      <c r="G1509" s="7" t="n">
        <v>180</v>
      </c>
    </row>
    <row r="1510" spans="1:7">
      <c r="A1510" t="s">
        <v>4</v>
      </c>
      <c r="B1510" s="4" t="s">
        <v>5</v>
      </c>
      <c r="C1510" s="4" t="s">
        <v>10</v>
      </c>
      <c r="D1510" s="4" t="s">
        <v>28</v>
      </c>
      <c r="E1510" s="4" t="s">
        <v>28</v>
      </c>
      <c r="F1510" s="4" t="s">
        <v>28</v>
      </c>
      <c r="G1510" s="4" t="s">
        <v>28</v>
      </c>
    </row>
    <row r="1511" spans="1:7">
      <c r="A1511" t="n">
        <v>12502</v>
      </c>
      <c r="B1511" s="52" t="n">
        <v>46</v>
      </c>
      <c r="C1511" s="7" t="n">
        <v>61490</v>
      </c>
      <c r="D1511" s="7" t="n">
        <v>9.5</v>
      </c>
      <c r="E1511" s="7" t="n">
        <v>0</v>
      </c>
      <c r="F1511" s="7" t="n">
        <v>-179</v>
      </c>
      <c r="G1511" s="7" t="n">
        <v>180</v>
      </c>
    </row>
    <row r="1512" spans="1:7">
      <c r="A1512" t="s">
        <v>4</v>
      </c>
      <c r="B1512" s="4" t="s">
        <v>5</v>
      </c>
      <c r="C1512" s="4" t="s">
        <v>10</v>
      </c>
      <c r="D1512" s="4" t="s">
        <v>28</v>
      </c>
      <c r="E1512" s="4" t="s">
        <v>28</v>
      </c>
      <c r="F1512" s="4" t="s">
        <v>28</v>
      </c>
      <c r="G1512" s="4" t="s">
        <v>28</v>
      </c>
    </row>
    <row r="1513" spans="1:7">
      <c r="A1513" t="n">
        <v>12521</v>
      </c>
      <c r="B1513" s="52" t="n">
        <v>46</v>
      </c>
      <c r="C1513" s="7" t="n">
        <v>61489</v>
      </c>
      <c r="D1513" s="7" t="n">
        <v>7.5</v>
      </c>
      <c r="E1513" s="7" t="n">
        <v>0</v>
      </c>
      <c r="F1513" s="7" t="n">
        <v>-177.5</v>
      </c>
      <c r="G1513" s="7" t="n">
        <v>180</v>
      </c>
    </row>
    <row r="1514" spans="1:7">
      <c r="A1514" t="s">
        <v>4</v>
      </c>
      <c r="B1514" s="4" t="s">
        <v>5</v>
      </c>
      <c r="C1514" s="4" t="s">
        <v>10</v>
      </c>
      <c r="D1514" s="4" t="s">
        <v>28</v>
      </c>
      <c r="E1514" s="4" t="s">
        <v>9</v>
      </c>
      <c r="F1514" s="4" t="s">
        <v>28</v>
      </c>
      <c r="G1514" s="4" t="s">
        <v>28</v>
      </c>
      <c r="H1514" s="4" t="s">
        <v>13</v>
      </c>
    </row>
    <row r="1515" spans="1:7">
      <c r="A1515" t="n">
        <v>12540</v>
      </c>
      <c r="B1515" s="68" t="n">
        <v>100</v>
      </c>
      <c r="C1515" s="7" t="n">
        <v>0</v>
      </c>
      <c r="D1515" s="7" t="n">
        <v>8</v>
      </c>
      <c r="E1515" s="7" t="n">
        <v>1075838976</v>
      </c>
      <c r="F1515" s="7" t="n">
        <v>-187</v>
      </c>
      <c r="G1515" s="7" t="n">
        <v>0</v>
      </c>
      <c r="H1515" s="7" t="n">
        <v>0</v>
      </c>
    </row>
    <row r="1516" spans="1:7">
      <c r="A1516" t="s">
        <v>4</v>
      </c>
      <c r="B1516" s="4" t="s">
        <v>5</v>
      </c>
      <c r="C1516" s="4" t="s">
        <v>10</v>
      </c>
      <c r="D1516" s="4" t="s">
        <v>28</v>
      </c>
      <c r="E1516" s="4" t="s">
        <v>9</v>
      </c>
      <c r="F1516" s="4" t="s">
        <v>28</v>
      </c>
      <c r="G1516" s="4" t="s">
        <v>28</v>
      </c>
      <c r="H1516" s="4" t="s">
        <v>13</v>
      </c>
    </row>
    <row r="1517" spans="1:7">
      <c r="A1517" t="n">
        <v>12560</v>
      </c>
      <c r="B1517" s="68" t="n">
        <v>100</v>
      </c>
      <c r="C1517" s="7" t="n">
        <v>7032</v>
      </c>
      <c r="D1517" s="7" t="n">
        <v>8</v>
      </c>
      <c r="E1517" s="7" t="n">
        <v>1075838976</v>
      </c>
      <c r="F1517" s="7" t="n">
        <v>-187</v>
      </c>
      <c r="G1517" s="7" t="n">
        <v>0</v>
      </c>
      <c r="H1517" s="7" t="n">
        <v>0</v>
      </c>
    </row>
    <row r="1518" spans="1:7">
      <c r="A1518" t="s">
        <v>4</v>
      </c>
      <c r="B1518" s="4" t="s">
        <v>5</v>
      </c>
      <c r="C1518" s="4" t="s">
        <v>10</v>
      </c>
      <c r="D1518" s="4" t="s">
        <v>28</v>
      </c>
      <c r="E1518" s="4" t="s">
        <v>9</v>
      </c>
      <c r="F1518" s="4" t="s">
        <v>28</v>
      </c>
      <c r="G1518" s="4" t="s">
        <v>28</v>
      </c>
      <c r="H1518" s="4" t="s">
        <v>13</v>
      </c>
    </row>
    <row r="1519" spans="1:7">
      <c r="A1519" t="n">
        <v>12580</v>
      </c>
      <c r="B1519" s="68" t="n">
        <v>100</v>
      </c>
      <c r="C1519" s="7" t="n">
        <v>3</v>
      </c>
      <c r="D1519" s="7" t="n">
        <v>8</v>
      </c>
      <c r="E1519" s="7" t="n">
        <v>1075838976</v>
      </c>
      <c r="F1519" s="7" t="n">
        <v>-187</v>
      </c>
      <c r="G1519" s="7" t="n">
        <v>0</v>
      </c>
      <c r="H1519" s="7" t="n">
        <v>0</v>
      </c>
    </row>
    <row r="1520" spans="1:7">
      <c r="A1520" t="s">
        <v>4</v>
      </c>
      <c r="B1520" s="4" t="s">
        <v>5</v>
      </c>
      <c r="C1520" s="4" t="s">
        <v>10</v>
      </c>
      <c r="D1520" s="4" t="s">
        <v>28</v>
      </c>
      <c r="E1520" s="4" t="s">
        <v>9</v>
      </c>
      <c r="F1520" s="4" t="s">
        <v>28</v>
      </c>
      <c r="G1520" s="4" t="s">
        <v>28</v>
      </c>
      <c r="H1520" s="4" t="s">
        <v>13</v>
      </c>
    </row>
    <row r="1521" spans="1:8">
      <c r="A1521" t="n">
        <v>12600</v>
      </c>
      <c r="B1521" s="68" t="n">
        <v>100</v>
      </c>
      <c r="C1521" s="7" t="n">
        <v>5</v>
      </c>
      <c r="D1521" s="7" t="n">
        <v>8</v>
      </c>
      <c r="E1521" s="7" t="n">
        <v>1075838976</v>
      </c>
      <c r="F1521" s="7" t="n">
        <v>-187</v>
      </c>
      <c r="G1521" s="7" t="n">
        <v>0</v>
      </c>
      <c r="H1521" s="7" t="n">
        <v>0</v>
      </c>
    </row>
    <row r="1522" spans="1:8">
      <c r="A1522" t="s">
        <v>4</v>
      </c>
      <c r="B1522" s="4" t="s">
        <v>5</v>
      </c>
      <c r="C1522" s="4" t="s">
        <v>10</v>
      </c>
      <c r="D1522" s="4" t="s">
        <v>10</v>
      </c>
      <c r="E1522" s="4" t="s">
        <v>10</v>
      </c>
      <c r="F1522" s="4" t="s">
        <v>9</v>
      </c>
      <c r="G1522" s="4" t="s">
        <v>9</v>
      </c>
      <c r="H1522" s="4" t="s">
        <v>9</v>
      </c>
    </row>
    <row r="1523" spans="1:8">
      <c r="A1523" t="n">
        <v>12620</v>
      </c>
      <c r="B1523" s="69" t="n">
        <v>61</v>
      </c>
      <c r="C1523" s="7" t="n">
        <v>0</v>
      </c>
      <c r="D1523" s="7" t="n">
        <v>65535</v>
      </c>
      <c r="E1523" s="7" t="n">
        <v>1</v>
      </c>
      <c r="F1523" s="7" t="n">
        <v>1090519040</v>
      </c>
      <c r="G1523" s="7" t="n">
        <v>1075838976</v>
      </c>
      <c r="H1523" s="7" t="n">
        <v>-1019543552</v>
      </c>
    </row>
    <row r="1524" spans="1:8">
      <c r="A1524" t="s">
        <v>4</v>
      </c>
      <c r="B1524" s="4" t="s">
        <v>5</v>
      </c>
      <c r="C1524" s="4" t="s">
        <v>10</v>
      </c>
      <c r="D1524" s="4" t="s">
        <v>10</v>
      </c>
      <c r="E1524" s="4" t="s">
        <v>10</v>
      </c>
      <c r="F1524" s="4" t="s">
        <v>9</v>
      </c>
      <c r="G1524" s="4" t="s">
        <v>9</v>
      </c>
      <c r="H1524" s="4" t="s">
        <v>9</v>
      </c>
    </row>
    <row r="1525" spans="1:8">
      <c r="A1525" t="n">
        <v>12639</v>
      </c>
      <c r="B1525" s="69" t="n">
        <v>61</v>
      </c>
      <c r="C1525" s="7" t="n">
        <v>7032</v>
      </c>
      <c r="D1525" s="7" t="n">
        <v>65535</v>
      </c>
      <c r="E1525" s="7" t="n">
        <v>1</v>
      </c>
      <c r="F1525" s="7" t="n">
        <v>1090519040</v>
      </c>
      <c r="G1525" s="7" t="n">
        <v>1075838976</v>
      </c>
      <c r="H1525" s="7" t="n">
        <v>-1019543552</v>
      </c>
    </row>
    <row r="1526" spans="1:8">
      <c r="A1526" t="s">
        <v>4</v>
      </c>
      <c r="B1526" s="4" t="s">
        <v>5</v>
      </c>
      <c r="C1526" s="4" t="s">
        <v>10</v>
      </c>
      <c r="D1526" s="4" t="s">
        <v>10</v>
      </c>
      <c r="E1526" s="4" t="s">
        <v>10</v>
      </c>
      <c r="F1526" s="4" t="s">
        <v>9</v>
      </c>
      <c r="G1526" s="4" t="s">
        <v>9</v>
      </c>
      <c r="H1526" s="4" t="s">
        <v>9</v>
      </c>
    </row>
    <row r="1527" spans="1:8">
      <c r="A1527" t="n">
        <v>12658</v>
      </c>
      <c r="B1527" s="69" t="n">
        <v>61</v>
      </c>
      <c r="C1527" s="7" t="n">
        <v>3</v>
      </c>
      <c r="D1527" s="7" t="n">
        <v>65535</v>
      </c>
      <c r="E1527" s="7" t="n">
        <v>1</v>
      </c>
      <c r="F1527" s="7" t="n">
        <v>1090519040</v>
      </c>
      <c r="G1527" s="7" t="n">
        <v>1075838976</v>
      </c>
      <c r="H1527" s="7" t="n">
        <v>-1019543552</v>
      </c>
    </row>
    <row r="1528" spans="1:8">
      <c r="A1528" t="s">
        <v>4</v>
      </c>
      <c r="B1528" s="4" t="s">
        <v>5</v>
      </c>
      <c r="C1528" s="4" t="s">
        <v>10</v>
      </c>
      <c r="D1528" s="4" t="s">
        <v>10</v>
      </c>
      <c r="E1528" s="4" t="s">
        <v>10</v>
      </c>
      <c r="F1528" s="4" t="s">
        <v>9</v>
      </c>
      <c r="G1528" s="4" t="s">
        <v>9</v>
      </c>
      <c r="H1528" s="4" t="s">
        <v>9</v>
      </c>
    </row>
    <row r="1529" spans="1:8">
      <c r="A1529" t="n">
        <v>12677</v>
      </c>
      <c r="B1529" s="69" t="n">
        <v>61</v>
      </c>
      <c r="C1529" s="7" t="n">
        <v>5</v>
      </c>
      <c r="D1529" s="7" t="n">
        <v>65535</v>
      </c>
      <c r="E1529" s="7" t="n">
        <v>1</v>
      </c>
      <c r="F1529" s="7" t="n">
        <v>1090519040</v>
      </c>
      <c r="G1529" s="7" t="n">
        <v>1075838976</v>
      </c>
      <c r="H1529" s="7" t="n">
        <v>-1019543552</v>
      </c>
    </row>
    <row r="1530" spans="1:8">
      <c r="A1530" t="s">
        <v>4</v>
      </c>
      <c r="B1530" s="4" t="s">
        <v>5</v>
      </c>
      <c r="C1530" s="4" t="s">
        <v>10</v>
      </c>
      <c r="D1530" s="4" t="s">
        <v>10</v>
      </c>
      <c r="E1530" s="4" t="s">
        <v>10</v>
      </c>
      <c r="F1530" s="4" t="s">
        <v>9</v>
      </c>
      <c r="G1530" s="4" t="s">
        <v>9</v>
      </c>
      <c r="H1530" s="4" t="s">
        <v>9</v>
      </c>
    </row>
    <row r="1531" spans="1:8">
      <c r="A1531" t="n">
        <v>12696</v>
      </c>
      <c r="B1531" s="69" t="n">
        <v>61</v>
      </c>
      <c r="C1531" s="7" t="n">
        <v>61488</v>
      </c>
      <c r="D1531" s="7" t="n">
        <v>65535</v>
      </c>
      <c r="E1531" s="7" t="n">
        <v>1</v>
      </c>
      <c r="F1531" s="7" t="n">
        <v>1090519040</v>
      </c>
      <c r="G1531" s="7" t="n">
        <v>1075838976</v>
      </c>
      <c r="H1531" s="7" t="n">
        <v>-1019543552</v>
      </c>
    </row>
    <row r="1532" spans="1:8">
      <c r="A1532" t="s">
        <v>4</v>
      </c>
      <c r="B1532" s="4" t="s">
        <v>5</v>
      </c>
      <c r="C1532" s="4" t="s">
        <v>10</v>
      </c>
      <c r="D1532" s="4" t="s">
        <v>10</v>
      </c>
      <c r="E1532" s="4" t="s">
        <v>10</v>
      </c>
      <c r="F1532" s="4" t="s">
        <v>9</v>
      </c>
      <c r="G1532" s="4" t="s">
        <v>9</v>
      </c>
      <c r="H1532" s="4" t="s">
        <v>9</v>
      </c>
    </row>
    <row r="1533" spans="1:8">
      <c r="A1533" t="n">
        <v>12715</v>
      </c>
      <c r="B1533" s="69" t="n">
        <v>61</v>
      </c>
      <c r="C1533" s="7" t="n">
        <v>61490</v>
      </c>
      <c r="D1533" s="7" t="n">
        <v>65535</v>
      </c>
      <c r="E1533" s="7" t="n">
        <v>1</v>
      </c>
      <c r="F1533" s="7" t="n">
        <v>1090519040</v>
      </c>
      <c r="G1533" s="7" t="n">
        <v>1075838976</v>
      </c>
      <c r="H1533" s="7" t="n">
        <v>-1019543552</v>
      </c>
    </row>
    <row r="1534" spans="1:8">
      <c r="A1534" t="s">
        <v>4</v>
      </c>
      <c r="B1534" s="4" t="s">
        <v>5</v>
      </c>
      <c r="C1534" s="4" t="s">
        <v>10</v>
      </c>
      <c r="D1534" s="4" t="s">
        <v>10</v>
      </c>
      <c r="E1534" s="4" t="s">
        <v>10</v>
      </c>
      <c r="F1534" s="4" t="s">
        <v>9</v>
      </c>
      <c r="G1534" s="4" t="s">
        <v>9</v>
      </c>
      <c r="H1534" s="4" t="s">
        <v>9</v>
      </c>
    </row>
    <row r="1535" spans="1:8">
      <c r="A1535" t="n">
        <v>12734</v>
      </c>
      <c r="B1535" s="69" t="n">
        <v>61</v>
      </c>
      <c r="C1535" s="7" t="n">
        <v>61489</v>
      </c>
      <c r="D1535" s="7" t="n">
        <v>65535</v>
      </c>
      <c r="E1535" s="7" t="n">
        <v>1</v>
      </c>
      <c r="F1535" s="7" t="n">
        <v>1090519040</v>
      </c>
      <c r="G1535" s="7" t="n">
        <v>1075838976</v>
      </c>
      <c r="H1535" s="7" t="n">
        <v>-1019543552</v>
      </c>
    </row>
    <row r="1536" spans="1:8">
      <c r="A1536" t="s">
        <v>4</v>
      </c>
      <c r="B1536" s="4" t="s">
        <v>5</v>
      </c>
      <c r="C1536" s="4" t="s">
        <v>13</v>
      </c>
      <c r="D1536" s="4" t="s">
        <v>13</v>
      </c>
      <c r="E1536" s="4" t="s">
        <v>28</v>
      </c>
      <c r="F1536" s="4" t="s">
        <v>28</v>
      </c>
      <c r="G1536" s="4" t="s">
        <v>28</v>
      </c>
      <c r="H1536" s="4" t="s">
        <v>10</v>
      </c>
    </row>
    <row r="1537" spans="1:8">
      <c r="A1537" t="n">
        <v>12753</v>
      </c>
      <c r="B1537" s="48" t="n">
        <v>45</v>
      </c>
      <c r="C1537" s="7" t="n">
        <v>2</v>
      </c>
      <c r="D1537" s="7" t="n">
        <v>3</v>
      </c>
      <c r="E1537" s="7" t="n">
        <v>8</v>
      </c>
      <c r="F1537" s="7" t="n">
        <v>2.90000009536743</v>
      </c>
      <c r="G1537" s="7" t="n">
        <v>-184.699996948242</v>
      </c>
      <c r="H1537" s="7" t="n">
        <v>0</v>
      </c>
    </row>
    <row r="1538" spans="1:8">
      <c r="A1538" t="s">
        <v>4</v>
      </c>
      <c r="B1538" s="4" t="s">
        <v>5</v>
      </c>
      <c r="C1538" s="4" t="s">
        <v>13</v>
      </c>
      <c r="D1538" s="4" t="s">
        <v>13</v>
      </c>
      <c r="E1538" s="4" t="s">
        <v>28</v>
      </c>
      <c r="F1538" s="4" t="s">
        <v>28</v>
      </c>
      <c r="G1538" s="4" t="s">
        <v>28</v>
      </c>
      <c r="H1538" s="4" t="s">
        <v>10</v>
      </c>
      <c r="I1538" s="4" t="s">
        <v>13</v>
      </c>
    </row>
    <row r="1539" spans="1:8">
      <c r="A1539" t="n">
        <v>12770</v>
      </c>
      <c r="B1539" s="48" t="n">
        <v>45</v>
      </c>
      <c r="C1539" s="7" t="n">
        <v>4</v>
      </c>
      <c r="D1539" s="7" t="n">
        <v>3</v>
      </c>
      <c r="E1539" s="7" t="n">
        <v>358.600006103516</v>
      </c>
      <c r="F1539" s="7" t="n">
        <v>19.5499992370605</v>
      </c>
      <c r="G1539" s="7" t="n">
        <v>0</v>
      </c>
      <c r="H1539" s="7" t="n">
        <v>0</v>
      </c>
      <c r="I1539" s="7" t="n">
        <v>0</v>
      </c>
    </row>
    <row r="1540" spans="1:8">
      <c r="A1540" t="s">
        <v>4</v>
      </c>
      <c r="B1540" s="4" t="s">
        <v>5</v>
      </c>
      <c r="C1540" s="4" t="s">
        <v>13</v>
      </c>
      <c r="D1540" s="4" t="s">
        <v>13</v>
      </c>
      <c r="E1540" s="4" t="s">
        <v>28</v>
      </c>
      <c r="F1540" s="4" t="s">
        <v>10</v>
      </c>
    </row>
    <row r="1541" spans="1:8">
      <c r="A1541" t="n">
        <v>12788</v>
      </c>
      <c r="B1541" s="48" t="n">
        <v>45</v>
      </c>
      <c r="C1541" s="7" t="n">
        <v>5</v>
      </c>
      <c r="D1541" s="7" t="n">
        <v>3</v>
      </c>
      <c r="E1541" s="7" t="n">
        <v>8</v>
      </c>
      <c r="F1541" s="7" t="n">
        <v>0</v>
      </c>
    </row>
    <row r="1542" spans="1:8">
      <c r="A1542" t="s">
        <v>4</v>
      </c>
      <c r="B1542" s="4" t="s">
        <v>5</v>
      </c>
      <c r="C1542" s="4" t="s">
        <v>13</v>
      </c>
      <c r="D1542" s="4" t="s">
        <v>13</v>
      </c>
      <c r="E1542" s="4" t="s">
        <v>28</v>
      </c>
      <c r="F1542" s="4" t="s">
        <v>10</v>
      </c>
    </row>
    <row r="1543" spans="1:8">
      <c r="A1543" t="n">
        <v>12797</v>
      </c>
      <c r="B1543" s="48" t="n">
        <v>45</v>
      </c>
      <c r="C1543" s="7" t="n">
        <v>11</v>
      </c>
      <c r="D1543" s="7" t="n">
        <v>3</v>
      </c>
      <c r="E1543" s="7" t="n">
        <v>38</v>
      </c>
      <c r="F1543" s="7" t="n">
        <v>0</v>
      </c>
    </row>
    <row r="1544" spans="1:8">
      <c r="A1544" t="s">
        <v>4</v>
      </c>
      <c r="B1544" s="4" t="s">
        <v>5</v>
      </c>
      <c r="C1544" s="4" t="s">
        <v>13</v>
      </c>
      <c r="D1544" s="4" t="s">
        <v>13</v>
      </c>
      <c r="E1544" s="4" t="s">
        <v>28</v>
      </c>
      <c r="F1544" s="4" t="s">
        <v>28</v>
      </c>
      <c r="G1544" s="4" t="s">
        <v>28</v>
      </c>
      <c r="H1544" s="4" t="s">
        <v>10</v>
      </c>
    </row>
    <row r="1545" spans="1:8">
      <c r="A1545" t="n">
        <v>12806</v>
      </c>
      <c r="B1545" s="48" t="n">
        <v>45</v>
      </c>
      <c r="C1545" s="7" t="n">
        <v>2</v>
      </c>
      <c r="D1545" s="7" t="n">
        <v>3</v>
      </c>
      <c r="E1545" s="7" t="n">
        <v>8</v>
      </c>
      <c r="F1545" s="7" t="n">
        <v>1.89999997615814</v>
      </c>
      <c r="G1545" s="7" t="n">
        <v>-184.699996948242</v>
      </c>
      <c r="H1545" s="7" t="n">
        <v>3000</v>
      </c>
    </row>
    <row r="1546" spans="1:8">
      <c r="A1546" t="s">
        <v>4</v>
      </c>
      <c r="B1546" s="4" t="s">
        <v>5</v>
      </c>
      <c r="C1546" s="4" t="s">
        <v>10</v>
      </c>
      <c r="D1546" s="4" t="s">
        <v>10</v>
      </c>
      <c r="E1546" s="4" t="s">
        <v>28</v>
      </c>
      <c r="F1546" s="4" t="s">
        <v>28</v>
      </c>
      <c r="G1546" s="4" t="s">
        <v>28</v>
      </c>
      <c r="H1546" s="4" t="s">
        <v>28</v>
      </c>
      <c r="I1546" s="4" t="s">
        <v>13</v>
      </c>
      <c r="J1546" s="4" t="s">
        <v>10</v>
      </c>
    </row>
    <row r="1547" spans="1:8">
      <c r="A1547" t="n">
        <v>12823</v>
      </c>
      <c r="B1547" s="56" t="n">
        <v>55</v>
      </c>
      <c r="C1547" s="7" t="n">
        <v>61488</v>
      </c>
      <c r="D1547" s="7" t="n">
        <v>65533</v>
      </c>
      <c r="E1547" s="7" t="n">
        <v>8</v>
      </c>
      <c r="F1547" s="7" t="n">
        <v>0</v>
      </c>
      <c r="G1547" s="7" t="n">
        <v>-182</v>
      </c>
      <c r="H1547" s="7" t="n">
        <v>1.20000004768372</v>
      </c>
      <c r="I1547" s="7" t="n">
        <v>1</v>
      </c>
      <c r="J1547" s="7" t="n">
        <v>0</v>
      </c>
    </row>
    <row r="1548" spans="1:8">
      <c r="A1548" t="s">
        <v>4</v>
      </c>
      <c r="B1548" s="4" t="s">
        <v>5</v>
      </c>
      <c r="C1548" s="4" t="s">
        <v>10</v>
      </c>
      <c r="D1548" s="4" t="s">
        <v>10</v>
      </c>
      <c r="E1548" s="4" t="s">
        <v>28</v>
      </c>
      <c r="F1548" s="4" t="s">
        <v>28</v>
      </c>
      <c r="G1548" s="4" t="s">
        <v>28</v>
      </c>
      <c r="H1548" s="4" t="s">
        <v>28</v>
      </c>
      <c r="I1548" s="4" t="s">
        <v>13</v>
      </c>
      <c r="J1548" s="4" t="s">
        <v>10</v>
      </c>
    </row>
    <row r="1549" spans="1:8">
      <c r="A1549" t="n">
        <v>12847</v>
      </c>
      <c r="B1549" s="56" t="n">
        <v>55</v>
      </c>
      <c r="C1549" s="7" t="n">
        <v>61490</v>
      </c>
      <c r="D1549" s="7" t="n">
        <v>65533</v>
      </c>
      <c r="E1549" s="7" t="n">
        <v>9.5</v>
      </c>
      <c r="F1549" s="7" t="n">
        <v>0</v>
      </c>
      <c r="G1549" s="7" t="n">
        <v>-181</v>
      </c>
      <c r="H1549" s="7" t="n">
        <v>1.20000004768372</v>
      </c>
      <c r="I1549" s="7" t="n">
        <v>1</v>
      </c>
      <c r="J1549" s="7" t="n">
        <v>0</v>
      </c>
    </row>
    <row r="1550" spans="1:8">
      <c r="A1550" t="s">
        <v>4</v>
      </c>
      <c r="B1550" s="4" t="s">
        <v>5</v>
      </c>
      <c r="C1550" s="4" t="s">
        <v>10</v>
      </c>
      <c r="D1550" s="4" t="s">
        <v>10</v>
      </c>
      <c r="E1550" s="4" t="s">
        <v>28</v>
      </c>
      <c r="F1550" s="4" t="s">
        <v>28</v>
      </c>
      <c r="G1550" s="4" t="s">
        <v>28</v>
      </c>
      <c r="H1550" s="4" t="s">
        <v>28</v>
      </c>
      <c r="I1550" s="4" t="s">
        <v>13</v>
      </c>
      <c r="J1550" s="4" t="s">
        <v>10</v>
      </c>
    </row>
    <row r="1551" spans="1:8">
      <c r="A1551" t="n">
        <v>12871</v>
      </c>
      <c r="B1551" s="56" t="n">
        <v>55</v>
      </c>
      <c r="C1551" s="7" t="n">
        <v>61489</v>
      </c>
      <c r="D1551" s="7" t="n">
        <v>65533</v>
      </c>
      <c r="E1551" s="7" t="n">
        <v>7.5</v>
      </c>
      <c r="F1551" s="7" t="n">
        <v>0</v>
      </c>
      <c r="G1551" s="7" t="n">
        <v>-180.5</v>
      </c>
      <c r="H1551" s="7" t="n">
        <v>1.20000004768372</v>
      </c>
      <c r="I1551" s="7" t="n">
        <v>1</v>
      </c>
      <c r="J1551" s="7" t="n">
        <v>0</v>
      </c>
    </row>
    <row r="1552" spans="1:8">
      <c r="A1552" t="s">
        <v>4</v>
      </c>
      <c r="B1552" s="4" t="s">
        <v>5</v>
      </c>
      <c r="C1552" s="4" t="s">
        <v>13</v>
      </c>
      <c r="D1552" s="4" t="s">
        <v>10</v>
      </c>
    </row>
    <row r="1553" spans="1:10">
      <c r="A1553" t="n">
        <v>12895</v>
      </c>
      <c r="B1553" s="38" t="n">
        <v>58</v>
      </c>
      <c r="C1553" s="7" t="n">
        <v>255</v>
      </c>
      <c r="D1553" s="7" t="n">
        <v>0</v>
      </c>
    </row>
    <row r="1554" spans="1:10">
      <c r="A1554" t="s">
        <v>4</v>
      </c>
      <c r="B1554" s="4" t="s">
        <v>5</v>
      </c>
      <c r="C1554" s="4" t="s">
        <v>10</v>
      </c>
      <c r="D1554" s="4" t="s">
        <v>13</v>
      </c>
    </row>
    <row r="1555" spans="1:10">
      <c r="A1555" t="n">
        <v>12899</v>
      </c>
      <c r="B1555" s="58" t="n">
        <v>56</v>
      </c>
      <c r="C1555" s="7" t="n">
        <v>61488</v>
      </c>
      <c r="D1555" s="7" t="n">
        <v>0</v>
      </c>
    </row>
    <row r="1556" spans="1:10">
      <c r="A1556" t="s">
        <v>4</v>
      </c>
      <c r="B1556" s="4" t="s">
        <v>5</v>
      </c>
      <c r="C1556" s="4" t="s">
        <v>10</v>
      </c>
      <c r="D1556" s="4" t="s">
        <v>28</v>
      </c>
      <c r="E1556" s="4" t="s">
        <v>9</v>
      </c>
      <c r="F1556" s="4" t="s">
        <v>28</v>
      </c>
      <c r="G1556" s="4" t="s">
        <v>28</v>
      </c>
      <c r="H1556" s="4" t="s">
        <v>13</v>
      </c>
    </row>
    <row r="1557" spans="1:10">
      <c r="A1557" t="n">
        <v>12903</v>
      </c>
      <c r="B1557" s="68" t="n">
        <v>100</v>
      </c>
      <c r="C1557" s="7" t="n">
        <v>61488</v>
      </c>
      <c r="D1557" s="7" t="n">
        <v>8</v>
      </c>
      <c r="E1557" s="7" t="n">
        <v>1075838976</v>
      </c>
      <c r="F1557" s="7" t="n">
        <v>-187</v>
      </c>
      <c r="G1557" s="7" t="n">
        <v>10</v>
      </c>
      <c r="H1557" s="7" t="n">
        <v>0</v>
      </c>
    </row>
    <row r="1558" spans="1:10">
      <c r="A1558" t="s">
        <v>4</v>
      </c>
      <c r="B1558" s="4" t="s">
        <v>5</v>
      </c>
      <c r="C1558" s="4" t="s">
        <v>10</v>
      </c>
      <c r="D1558" s="4" t="s">
        <v>13</v>
      </c>
    </row>
    <row r="1559" spans="1:10">
      <c r="A1559" t="n">
        <v>12923</v>
      </c>
      <c r="B1559" s="58" t="n">
        <v>56</v>
      </c>
      <c r="C1559" s="7" t="n">
        <v>61490</v>
      </c>
      <c r="D1559" s="7" t="n">
        <v>0</v>
      </c>
    </row>
    <row r="1560" spans="1:10">
      <c r="A1560" t="s">
        <v>4</v>
      </c>
      <c r="B1560" s="4" t="s">
        <v>5</v>
      </c>
      <c r="C1560" s="4" t="s">
        <v>10</v>
      </c>
      <c r="D1560" s="4" t="s">
        <v>28</v>
      </c>
      <c r="E1560" s="4" t="s">
        <v>9</v>
      </c>
      <c r="F1560" s="4" t="s">
        <v>28</v>
      </c>
      <c r="G1560" s="4" t="s">
        <v>28</v>
      </c>
      <c r="H1560" s="4" t="s">
        <v>13</v>
      </c>
    </row>
    <row r="1561" spans="1:10">
      <c r="A1561" t="n">
        <v>12927</v>
      </c>
      <c r="B1561" s="68" t="n">
        <v>100</v>
      </c>
      <c r="C1561" s="7" t="n">
        <v>61490</v>
      </c>
      <c r="D1561" s="7" t="n">
        <v>8</v>
      </c>
      <c r="E1561" s="7" t="n">
        <v>1075838976</v>
      </c>
      <c r="F1561" s="7" t="n">
        <v>-187</v>
      </c>
      <c r="G1561" s="7" t="n">
        <v>10</v>
      </c>
      <c r="H1561" s="7" t="n">
        <v>0</v>
      </c>
    </row>
    <row r="1562" spans="1:10">
      <c r="A1562" t="s">
        <v>4</v>
      </c>
      <c r="B1562" s="4" t="s">
        <v>5</v>
      </c>
      <c r="C1562" s="4" t="s">
        <v>10</v>
      </c>
      <c r="D1562" s="4" t="s">
        <v>13</v>
      </c>
    </row>
    <row r="1563" spans="1:10">
      <c r="A1563" t="n">
        <v>12947</v>
      </c>
      <c r="B1563" s="58" t="n">
        <v>56</v>
      </c>
      <c r="C1563" s="7" t="n">
        <v>61489</v>
      </c>
      <c r="D1563" s="7" t="n">
        <v>0</v>
      </c>
    </row>
    <row r="1564" spans="1:10">
      <c r="A1564" t="s">
        <v>4</v>
      </c>
      <c r="B1564" s="4" t="s">
        <v>5</v>
      </c>
      <c r="C1564" s="4" t="s">
        <v>10</v>
      </c>
      <c r="D1564" s="4" t="s">
        <v>28</v>
      </c>
      <c r="E1564" s="4" t="s">
        <v>9</v>
      </c>
      <c r="F1564" s="4" t="s">
        <v>28</v>
      </c>
      <c r="G1564" s="4" t="s">
        <v>28</v>
      </c>
      <c r="H1564" s="4" t="s">
        <v>13</v>
      </c>
    </row>
    <row r="1565" spans="1:10">
      <c r="A1565" t="n">
        <v>12951</v>
      </c>
      <c r="B1565" s="68" t="n">
        <v>100</v>
      </c>
      <c r="C1565" s="7" t="n">
        <v>61489</v>
      </c>
      <c r="D1565" s="7" t="n">
        <v>8</v>
      </c>
      <c r="E1565" s="7" t="n">
        <v>1075838976</v>
      </c>
      <c r="F1565" s="7" t="n">
        <v>-187</v>
      </c>
      <c r="G1565" s="7" t="n">
        <v>10</v>
      </c>
      <c r="H1565" s="7" t="n">
        <v>0</v>
      </c>
    </row>
    <row r="1566" spans="1:10">
      <c r="A1566" t="s">
        <v>4</v>
      </c>
      <c r="B1566" s="4" t="s">
        <v>5</v>
      </c>
      <c r="C1566" s="4" t="s">
        <v>10</v>
      </c>
    </row>
    <row r="1567" spans="1:10">
      <c r="A1567" t="n">
        <v>12971</v>
      </c>
      <c r="B1567" s="70" t="n">
        <v>54</v>
      </c>
      <c r="C1567" s="7" t="n">
        <v>61488</v>
      </c>
    </row>
    <row r="1568" spans="1:10">
      <c r="A1568" t="s">
        <v>4</v>
      </c>
      <c r="B1568" s="4" t="s">
        <v>5</v>
      </c>
      <c r="C1568" s="4" t="s">
        <v>10</v>
      </c>
    </row>
    <row r="1569" spans="1:8">
      <c r="A1569" t="n">
        <v>12974</v>
      </c>
      <c r="B1569" s="70" t="n">
        <v>54</v>
      </c>
      <c r="C1569" s="7" t="n">
        <v>61490</v>
      </c>
    </row>
    <row r="1570" spans="1:8">
      <c r="A1570" t="s">
        <v>4</v>
      </c>
      <c r="B1570" s="4" t="s">
        <v>5</v>
      </c>
      <c r="C1570" s="4" t="s">
        <v>10</v>
      </c>
    </row>
    <row r="1571" spans="1:8">
      <c r="A1571" t="n">
        <v>12977</v>
      </c>
      <c r="B1571" s="70" t="n">
        <v>54</v>
      </c>
      <c r="C1571" s="7" t="n">
        <v>61489</v>
      </c>
    </row>
    <row r="1572" spans="1:8">
      <c r="A1572" t="s">
        <v>4</v>
      </c>
      <c r="B1572" s="4" t="s">
        <v>5</v>
      </c>
      <c r="C1572" s="4" t="s">
        <v>13</v>
      </c>
      <c r="D1572" s="4" t="s">
        <v>10</v>
      </c>
    </row>
    <row r="1573" spans="1:8">
      <c r="A1573" t="n">
        <v>12980</v>
      </c>
      <c r="B1573" s="48" t="n">
        <v>45</v>
      </c>
      <c r="C1573" s="7" t="n">
        <v>7</v>
      </c>
      <c r="D1573" s="7" t="n">
        <v>255</v>
      </c>
    </row>
    <row r="1574" spans="1:8">
      <c r="A1574" t="s">
        <v>4</v>
      </c>
      <c r="B1574" s="4" t="s">
        <v>5</v>
      </c>
      <c r="C1574" s="4" t="s">
        <v>10</v>
      </c>
      <c r="D1574" s="4" t="s">
        <v>13</v>
      </c>
      <c r="E1574" s="4" t="s">
        <v>6</v>
      </c>
      <c r="F1574" s="4" t="s">
        <v>28</v>
      </c>
      <c r="G1574" s="4" t="s">
        <v>28</v>
      </c>
      <c r="H1574" s="4" t="s">
        <v>28</v>
      </c>
    </row>
    <row r="1575" spans="1:8">
      <c r="A1575" t="n">
        <v>12984</v>
      </c>
      <c r="B1575" s="62" t="n">
        <v>48</v>
      </c>
      <c r="C1575" s="7" t="n">
        <v>3</v>
      </c>
      <c r="D1575" s="7" t="n">
        <v>0</v>
      </c>
      <c r="E1575" s="7" t="s">
        <v>138</v>
      </c>
      <c r="F1575" s="7" t="n">
        <v>-1</v>
      </c>
      <c r="G1575" s="7" t="n">
        <v>1</v>
      </c>
      <c r="H1575" s="7" t="n">
        <v>0</v>
      </c>
    </row>
    <row r="1576" spans="1:8">
      <c r="A1576" t="s">
        <v>4</v>
      </c>
      <c r="B1576" s="4" t="s">
        <v>5</v>
      </c>
      <c r="C1576" s="4" t="s">
        <v>13</v>
      </c>
      <c r="D1576" s="4" t="s">
        <v>10</v>
      </c>
      <c r="E1576" s="4" t="s">
        <v>6</v>
      </c>
    </row>
    <row r="1577" spans="1:8">
      <c r="A1577" t="n">
        <v>13014</v>
      </c>
      <c r="B1577" s="63" t="n">
        <v>51</v>
      </c>
      <c r="C1577" s="7" t="n">
        <v>4</v>
      </c>
      <c r="D1577" s="7" t="n">
        <v>3</v>
      </c>
      <c r="E1577" s="7" t="s">
        <v>147</v>
      </c>
    </row>
    <row r="1578" spans="1:8">
      <c r="A1578" t="s">
        <v>4</v>
      </c>
      <c r="B1578" s="4" t="s">
        <v>5</v>
      </c>
      <c r="C1578" s="4" t="s">
        <v>10</v>
      </c>
    </row>
    <row r="1579" spans="1:8">
      <c r="A1579" t="n">
        <v>13027</v>
      </c>
      <c r="B1579" s="42" t="n">
        <v>16</v>
      </c>
      <c r="C1579" s="7" t="n">
        <v>0</v>
      </c>
    </row>
    <row r="1580" spans="1:8">
      <c r="A1580" t="s">
        <v>4</v>
      </c>
      <c r="B1580" s="4" t="s">
        <v>5</v>
      </c>
      <c r="C1580" s="4" t="s">
        <v>10</v>
      </c>
      <c r="D1580" s="4" t="s">
        <v>68</v>
      </c>
      <c r="E1580" s="4" t="s">
        <v>13</v>
      </c>
      <c r="F1580" s="4" t="s">
        <v>13</v>
      </c>
    </row>
    <row r="1581" spans="1:8">
      <c r="A1581" t="n">
        <v>13030</v>
      </c>
      <c r="B1581" s="67" t="n">
        <v>26</v>
      </c>
      <c r="C1581" s="7" t="n">
        <v>3</v>
      </c>
      <c r="D1581" s="7" t="s">
        <v>148</v>
      </c>
      <c r="E1581" s="7" t="n">
        <v>2</v>
      </c>
      <c r="F1581" s="7" t="n">
        <v>0</v>
      </c>
    </row>
    <row r="1582" spans="1:8">
      <c r="A1582" t="s">
        <v>4</v>
      </c>
      <c r="B1582" s="4" t="s">
        <v>5</v>
      </c>
    </row>
    <row r="1583" spans="1:8">
      <c r="A1583" t="n">
        <v>13102</v>
      </c>
      <c r="B1583" s="33" t="n">
        <v>28</v>
      </c>
    </row>
    <row r="1584" spans="1:8">
      <c r="A1584" t="s">
        <v>4</v>
      </c>
      <c r="B1584" s="4" t="s">
        <v>5</v>
      </c>
      <c r="C1584" s="4" t="s">
        <v>13</v>
      </c>
      <c r="D1584" s="4" t="s">
        <v>10</v>
      </c>
      <c r="E1584" s="4" t="s">
        <v>13</v>
      </c>
      <c r="F1584" s="4" t="s">
        <v>10</v>
      </c>
      <c r="G1584" s="4" t="s">
        <v>13</v>
      </c>
      <c r="H1584" s="4" t="s">
        <v>13</v>
      </c>
      <c r="I1584" s="4" t="s">
        <v>22</v>
      </c>
    </row>
    <row r="1585" spans="1:9">
      <c r="A1585" t="n">
        <v>13103</v>
      </c>
      <c r="B1585" s="10" t="n">
        <v>5</v>
      </c>
      <c r="C1585" s="7" t="n">
        <v>30</v>
      </c>
      <c r="D1585" s="7" t="n">
        <v>8471</v>
      </c>
      <c r="E1585" s="7" t="n">
        <v>30</v>
      </c>
      <c r="F1585" s="7" t="n">
        <v>8483</v>
      </c>
      <c r="G1585" s="7" t="n">
        <v>11</v>
      </c>
      <c r="H1585" s="7" t="n">
        <v>1</v>
      </c>
      <c r="I1585" s="11" t="n">
        <f t="normal" ca="1">A1599</f>
        <v>0</v>
      </c>
    </row>
    <row r="1586" spans="1:9">
      <c r="A1586" t="s">
        <v>4</v>
      </c>
      <c r="B1586" s="4" t="s">
        <v>5</v>
      </c>
      <c r="C1586" s="4" t="s">
        <v>10</v>
      </c>
      <c r="D1586" s="4" t="s">
        <v>13</v>
      </c>
      <c r="E1586" s="4" t="s">
        <v>13</v>
      </c>
      <c r="F1586" s="4" t="s">
        <v>6</v>
      </c>
    </row>
    <row r="1587" spans="1:9">
      <c r="A1587" t="n">
        <v>13116</v>
      </c>
      <c r="B1587" s="27" t="n">
        <v>20</v>
      </c>
      <c r="C1587" s="7" t="n">
        <v>0</v>
      </c>
      <c r="D1587" s="7" t="n">
        <v>2</v>
      </c>
      <c r="E1587" s="7" t="n">
        <v>10</v>
      </c>
      <c r="F1587" s="7" t="s">
        <v>149</v>
      </c>
    </row>
    <row r="1588" spans="1:9">
      <c r="A1588" t="s">
        <v>4</v>
      </c>
      <c r="B1588" s="4" t="s">
        <v>5</v>
      </c>
      <c r="C1588" s="4" t="s">
        <v>13</v>
      </c>
      <c r="D1588" s="4" t="s">
        <v>10</v>
      </c>
      <c r="E1588" s="4" t="s">
        <v>6</v>
      </c>
    </row>
    <row r="1589" spans="1:9">
      <c r="A1589" t="n">
        <v>13137</v>
      </c>
      <c r="B1589" s="63" t="n">
        <v>51</v>
      </c>
      <c r="C1589" s="7" t="n">
        <v>4</v>
      </c>
      <c r="D1589" s="7" t="n">
        <v>0</v>
      </c>
      <c r="E1589" s="7" t="s">
        <v>150</v>
      </c>
    </row>
    <row r="1590" spans="1:9">
      <c r="A1590" t="s">
        <v>4</v>
      </c>
      <c r="B1590" s="4" t="s">
        <v>5</v>
      </c>
      <c r="C1590" s="4" t="s">
        <v>10</v>
      </c>
    </row>
    <row r="1591" spans="1:9">
      <c r="A1591" t="n">
        <v>13151</v>
      </c>
      <c r="B1591" s="42" t="n">
        <v>16</v>
      </c>
      <c r="C1591" s="7" t="n">
        <v>0</v>
      </c>
    </row>
    <row r="1592" spans="1:9">
      <c r="A1592" t="s">
        <v>4</v>
      </c>
      <c r="B1592" s="4" t="s">
        <v>5</v>
      </c>
      <c r="C1592" s="4" t="s">
        <v>10</v>
      </c>
      <c r="D1592" s="4" t="s">
        <v>68</v>
      </c>
      <c r="E1592" s="4" t="s">
        <v>13</v>
      </c>
      <c r="F1592" s="4" t="s">
        <v>13</v>
      </c>
    </row>
    <row r="1593" spans="1:9">
      <c r="A1593" t="n">
        <v>13154</v>
      </c>
      <c r="B1593" s="67" t="n">
        <v>26</v>
      </c>
      <c r="C1593" s="7" t="n">
        <v>0</v>
      </c>
      <c r="D1593" s="7" t="s">
        <v>151</v>
      </c>
      <c r="E1593" s="7" t="n">
        <v>2</v>
      </c>
      <c r="F1593" s="7" t="n">
        <v>0</v>
      </c>
    </row>
    <row r="1594" spans="1:9">
      <c r="A1594" t="s">
        <v>4</v>
      </c>
      <c r="B1594" s="4" t="s">
        <v>5</v>
      </c>
    </row>
    <row r="1595" spans="1:9">
      <c r="A1595" t="n">
        <v>13233</v>
      </c>
      <c r="B1595" s="33" t="n">
        <v>28</v>
      </c>
    </row>
    <row r="1596" spans="1:9">
      <c r="A1596" t="s">
        <v>4</v>
      </c>
      <c r="B1596" s="4" t="s">
        <v>5</v>
      </c>
      <c r="C1596" s="4" t="s">
        <v>22</v>
      </c>
    </row>
    <row r="1597" spans="1:9">
      <c r="A1597" t="n">
        <v>13234</v>
      </c>
      <c r="B1597" s="20" t="n">
        <v>3</v>
      </c>
      <c r="C1597" s="11" t="n">
        <f t="normal" ca="1">A1619</f>
        <v>0</v>
      </c>
    </row>
    <row r="1598" spans="1:9">
      <c r="A1598" t="s">
        <v>4</v>
      </c>
      <c r="B1598" s="4" t="s">
        <v>5</v>
      </c>
      <c r="C1598" s="4" t="s">
        <v>13</v>
      </c>
      <c r="D1598" s="4" t="s">
        <v>10</v>
      </c>
      <c r="E1598" s="4" t="s">
        <v>6</v>
      </c>
    </row>
    <row r="1599" spans="1:9">
      <c r="A1599" t="n">
        <v>13239</v>
      </c>
      <c r="B1599" s="63" t="n">
        <v>51</v>
      </c>
      <c r="C1599" s="7" t="n">
        <v>4</v>
      </c>
      <c r="D1599" s="7" t="n">
        <v>0</v>
      </c>
      <c r="E1599" s="7" t="s">
        <v>152</v>
      </c>
    </row>
    <row r="1600" spans="1:9">
      <c r="A1600" t="s">
        <v>4</v>
      </c>
      <c r="B1600" s="4" t="s">
        <v>5</v>
      </c>
      <c r="C1600" s="4" t="s">
        <v>10</v>
      </c>
    </row>
    <row r="1601" spans="1:9">
      <c r="A1601" t="n">
        <v>13252</v>
      </c>
      <c r="B1601" s="42" t="n">
        <v>16</v>
      </c>
      <c r="C1601" s="7" t="n">
        <v>0</v>
      </c>
    </row>
    <row r="1602" spans="1:9">
      <c r="A1602" t="s">
        <v>4</v>
      </c>
      <c r="B1602" s="4" t="s">
        <v>5</v>
      </c>
      <c r="C1602" s="4" t="s">
        <v>10</v>
      </c>
      <c r="D1602" s="4" t="s">
        <v>68</v>
      </c>
      <c r="E1602" s="4" t="s">
        <v>13</v>
      </c>
      <c r="F1602" s="4" t="s">
        <v>13</v>
      </c>
    </row>
    <row r="1603" spans="1:9">
      <c r="A1603" t="n">
        <v>13255</v>
      </c>
      <c r="B1603" s="67" t="n">
        <v>26</v>
      </c>
      <c r="C1603" s="7" t="n">
        <v>0</v>
      </c>
      <c r="D1603" s="7" t="s">
        <v>153</v>
      </c>
      <c r="E1603" s="7" t="n">
        <v>2</v>
      </c>
      <c r="F1603" s="7" t="n">
        <v>0</v>
      </c>
    </row>
    <row r="1604" spans="1:9">
      <c r="A1604" t="s">
        <v>4</v>
      </c>
      <c r="B1604" s="4" t="s">
        <v>5</v>
      </c>
    </row>
    <row r="1605" spans="1:9">
      <c r="A1605" t="n">
        <v>13355</v>
      </c>
      <c r="B1605" s="33" t="n">
        <v>28</v>
      </c>
    </row>
    <row r="1606" spans="1:9">
      <c r="A1606" t="s">
        <v>4</v>
      </c>
      <c r="B1606" s="4" t="s">
        <v>5</v>
      </c>
      <c r="C1606" s="4" t="s">
        <v>13</v>
      </c>
      <c r="D1606" s="4" t="s">
        <v>13</v>
      </c>
      <c r="E1606" s="4" t="s">
        <v>13</v>
      </c>
      <c r="F1606" s="4" t="s">
        <v>28</v>
      </c>
      <c r="G1606" s="4" t="s">
        <v>28</v>
      </c>
      <c r="H1606" s="4" t="s">
        <v>28</v>
      </c>
      <c r="I1606" s="4" t="s">
        <v>28</v>
      </c>
      <c r="J1606" s="4" t="s">
        <v>28</v>
      </c>
    </row>
    <row r="1607" spans="1:9">
      <c r="A1607" t="n">
        <v>13356</v>
      </c>
      <c r="B1607" s="65" t="n">
        <v>76</v>
      </c>
      <c r="C1607" s="7" t="n">
        <v>3</v>
      </c>
      <c r="D1607" s="7" t="n">
        <v>3</v>
      </c>
      <c r="E1607" s="7" t="n">
        <v>0</v>
      </c>
      <c r="F1607" s="7" t="n">
        <v>1</v>
      </c>
      <c r="G1607" s="7" t="n">
        <v>1</v>
      </c>
      <c r="H1607" s="7" t="n">
        <v>1</v>
      </c>
      <c r="I1607" s="7" t="n">
        <v>1</v>
      </c>
      <c r="J1607" s="7" t="n">
        <v>1000</v>
      </c>
    </row>
    <row r="1608" spans="1:9">
      <c r="A1608" t="s">
        <v>4</v>
      </c>
      <c r="B1608" s="4" t="s">
        <v>5</v>
      </c>
      <c r="C1608" s="4" t="s">
        <v>13</v>
      </c>
      <c r="D1608" s="4" t="s">
        <v>13</v>
      </c>
    </row>
    <row r="1609" spans="1:9">
      <c r="A1609" t="n">
        <v>13380</v>
      </c>
      <c r="B1609" s="71" t="n">
        <v>77</v>
      </c>
      <c r="C1609" s="7" t="n">
        <v>3</v>
      </c>
      <c r="D1609" s="7" t="n">
        <v>3</v>
      </c>
    </row>
    <row r="1610" spans="1:9">
      <c r="A1610" t="s">
        <v>4</v>
      </c>
      <c r="B1610" s="4" t="s">
        <v>5</v>
      </c>
      <c r="C1610" s="4" t="s">
        <v>10</v>
      </c>
    </row>
    <row r="1611" spans="1:9">
      <c r="A1611" t="n">
        <v>13383</v>
      </c>
      <c r="B1611" s="42" t="n">
        <v>16</v>
      </c>
      <c r="C1611" s="7" t="n">
        <v>2000</v>
      </c>
    </row>
    <row r="1612" spans="1:9">
      <c r="A1612" t="s">
        <v>4</v>
      </c>
      <c r="B1612" s="4" t="s">
        <v>5</v>
      </c>
      <c r="C1612" s="4" t="s">
        <v>13</v>
      </c>
      <c r="D1612" s="4" t="s">
        <v>13</v>
      </c>
      <c r="E1612" s="4" t="s">
        <v>13</v>
      </c>
      <c r="F1612" s="4" t="s">
        <v>28</v>
      </c>
      <c r="G1612" s="4" t="s">
        <v>28</v>
      </c>
      <c r="H1612" s="4" t="s">
        <v>28</v>
      </c>
      <c r="I1612" s="4" t="s">
        <v>28</v>
      </c>
      <c r="J1612" s="4" t="s">
        <v>28</v>
      </c>
    </row>
    <row r="1613" spans="1:9">
      <c r="A1613" t="n">
        <v>13386</v>
      </c>
      <c r="B1613" s="65" t="n">
        <v>76</v>
      </c>
      <c r="C1613" s="7" t="n">
        <v>3</v>
      </c>
      <c r="D1613" s="7" t="n">
        <v>3</v>
      </c>
      <c r="E1613" s="7" t="n">
        <v>0</v>
      </c>
      <c r="F1613" s="7" t="n">
        <v>1</v>
      </c>
      <c r="G1613" s="7" t="n">
        <v>1</v>
      </c>
      <c r="H1613" s="7" t="n">
        <v>1</v>
      </c>
      <c r="I1613" s="7" t="n">
        <v>0</v>
      </c>
      <c r="J1613" s="7" t="n">
        <v>1000</v>
      </c>
    </row>
    <row r="1614" spans="1:9">
      <c r="A1614" t="s">
        <v>4</v>
      </c>
      <c r="B1614" s="4" t="s">
        <v>5</v>
      </c>
      <c r="C1614" s="4" t="s">
        <v>13</v>
      </c>
      <c r="D1614" s="4" t="s">
        <v>13</v>
      </c>
    </row>
    <row r="1615" spans="1:9">
      <c r="A1615" t="n">
        <v>13410</v>
      </c>
      <c r="B1615" s="71" t="n">
        <v>77</v>
      </c>
      <c r="C1615" s="7" t="n">
        <v>3</v>
      </c>
      <c r="D1615" s="7" t="n">
        <v>3</v>
      </c>
    </row>
    <row r="1616" spans="1:9">
      <c r="A1616" t="s">
        <v>4</v>
      </c>
      <c r="B1616" s="4" t="s">
        <v>5</v>
      </c>
      <c r="C1616" s="4" t="s">
        <v>10</v>
      </c>
    </row>
    <row r="1617" spans="1:10">
      <c r="A1617" t="n">
        <v>13413</v>
      </c>
      <c r="B1617" s="42" t="n">
        <v>16</v>
      </c>
      <c r="C1617" s="7" t="n">
        <v>500</v>
      </c>
    </row>
    <row r="1618" spans="1:10">
      <c r="A1618" t="s">
        <v>4</v>
      </c>
      <c r="B1618" s="4" t="s">
        <v>5</v>
      </c>
      <c r="C1618" s="4" t="s">
        <v>10</v>
      </c>
      <c r="D1618" s="4" t="s">
        <v>13</v>
      </c>
    </row>
    <row r="1619" spans="1:10">
      <c r="A1619" t="n">
        <v>13416</v>
      </c>
      <c r="B1619" s="72" t="n">
        <v>89</v>
      </c>
      <c r="C1619" s="7" t="n">
        <v>65533</v>
      </c>
      <c r="D1619" s="7" t="n">
        <v>1</v>
      </c>
    </row>
    <row r="1620" spans="1:10">
      <c r="A1620" t="s">
        <v>4</v>
      </c>
      <c r="B1620" s="4" t="s">
        <v>5</v>
      </c>
      <c r="C1620" s="4" t="s">
        <v>13</v>
      </c>
      <c r="D1620" s="4" t="s">
        <v>10</v>
      </c>
      <c r="E1620" s="4" t="s">
        <v>28</v>
      </c>
    </row>
    <row r="1621" spans="1:10">
      <c r="A1621" t="n">
        <v>13420</v>
      </c>
      <c r="B1621" s="38" t="n">
        <v>58</v>
      </c>
      <c r="C1621" s="7" t="n">
        <v>101</v>
      </c>
      <c r="D1621" s="7" t="n">
        <v>300</v>
      </c>
      <c r="E1621" s="7" t="n">
        <v>1</v>
      </c>
    </row>
    <row r="1622" spans="1:10">
      <c r="A1622" t="s">
        <v>4</v>
      </c>
      <c r="B1622" s="4" t="s">
        <v>5</v>
      </c>
      <c r="C1622" s="4" t="s">
        <v>13</v>
      </c>
      <c r="D1622" s="4" t="s">
        <v>10</v>
      </c>
    </row>
    <row r="1623" spans="1:10">
      <c r="A1623" t="n">
        <v>13428</v>
      </c>
      <c r="B1623" s="38" t="n">
        <v>58</v>
      </c>
      <c r="C1623" s="7" t="n">
        <v>254</v>
      </c>
      <c r="D1623" s="7" t="n">
        <v>0</v>
      </c>
    </row>
    <row r="1624" spans="1:10">
      <c r="A1624" t="s">
        <v>4</v>
      </c>
      <c r="B1624" s="4" t="s">
        <v>5</v>
      </c>
      <c r="C1624" s="4" t="s">
        <v>10</v>
      </c>
      <c r="D1624" s="4" t="s">
        <v>13</v>
      </c>
      <c r="E1624" s="4" t="s">
        <v>13</v>
      </c>
      <c r="F1624" s="4" t="s">
        <v>6</v>
      </c>
    </row>
    <row r="1625" spans="1:10">
      <c r="A1625" t="n">
        <v>13432</v>
      </c>
      <c r="B1625" s="53" t="n">
        <v>47</v>
      </c>
      <c r="C1625" s="7" t="n">
        <v>3</v>
      </c>
      <c r="D1625" s="7" t="n">
        <v>0</v>
      </c>
      <c r="E1625" s="7" t="n">
        <v>0</v>
      </c>
      <c r="F1625" s="7" t="s">
        <v>110</v>
      </c>
    </row>
    <row r="1626" spans="1:10">
      <c r="A1626" t="s">
        <v>4</v>
      </c>
      <c r="B1626" s="4" t="s">
        <v>5</v>
      </c>
      <c r="C1626" s="4" t="s">
        <v>10</v>
      </c>
      <c r="D1626" s="4" t="s">
        <v>9</v>
      </c>
    </row>
    <row r="1627" spans="1:10">
      <c r="A1627" t="n">
        <v>13445</v>
      </c>
      <c r="B1627" s="49" t="n">
        <v>43</v>
      </c>
      <c r="C1627" s="7" t="n">
        <v>3</v>
      </c>
      <c r="D1627" s="7" t="n">
        <v>1</v>
      </c>
    </row>
    <row r="1628" spans="1:10">
      <c r="A1628" t="s">
        <v>4</v>
      </c>
      <c r="B1628" s="4" t="s">
        <v>5</v>
      </c>
      <c r="C1628" s="4" t="s">
        <v>10</v>
      </c>
      <c r="D1628" s="4" t="s">
        <v>9</v>
      </c>
    </row>
    <row r="1629" spans="1:10">
      <c r="A1629" t="n">
        <v>13452</v>
      </c>
      <c r="B1629" s="49" t="n">
        <v>43</v>
      </c>
      <c r="C1629" s="7" t="n">
        <v>61488</v>
      </c>
      <c r="D1629" s="7" t="n">
        <v>1</v>
      </c>
    </row>
    <row r="1630" spans="1:10">
      <c r="A1630" t="s">
        <v>4</v>
      </c>
      <c r="B1630" s="4" t="s">
        <v>5</v>
      </c>
      <c r="C1630" s="4" t="s">
        <v>10</v>
      </c>
      <c r="D1630" s="4" t="s">
        <v>9</v>
      </c>
    </row>
    <row r="1631" spans="1:10">
      <c r="A1631" t="n">
        <v>13459</v>
      </c>
      <c r="B1631" s="49" t="n">
        <v>43</v>
      </c>
      <c r="C1631" s="7" t="n">
        <v>61490</v>
      </c>
      <c r="D1631" s="7" t="n">
        <v>1</v>
      </c>
    </row>
    <row r="1632" spans="1:10">
      <c r="A1632" t="s">
        <v>4</v>
      </c>
      <c r="B1632" s="4" t="s">
        <v>5</v>
      </c>
      <c r="C1632" s="4" t="s">
        <v>10</v>
      </c>
      <c r="D1632" s="4" t="s">
        <v>9</v>
      </c>
    </row>
    <row r="1633" spans="1:6">
      <c r="A1633" t="n">
        <v>13466</v>
      </c>
      <c r="B1633" s="49" t="n">
        <v>43</v>
      </c>
      <c r="C1633" s="7" t="n">
        <v>61489</v>
      </c>
      <c r="D1633" s="7" t="n">
        <v>1</v>
      </c>
    </row>
    <row r="1634" spans="1:6">
      <c r="A1634" t="s">
        <v>4</v>
      </c>
      <c r="B1634" s="4" t="s">
        <v>5</v>
      </c>
      <c r="C1634" s="4" t="s">
        <v>13</v>
      </c>
      <c r="D1634" s="4" t="s">
        <v>13</v>
      </c>
      <c r="E1634" s="4" t="s">
        <v>28</v>
      </c>
      <c r="F1634" s="4" t="s">
        <v>28</v>
      </c>
      <c r="G1634" s="4" t="s">
        <v>28</v>
      </c>
      <c r="H1634" s="4" t="s">
        <v>10</v>
      </c>
    </row>
    <row r="1635" spans="1:6">
      <c r="A1635" t="n">
        <v>13473</v>
      </c>
      <c r="B1635" s="48" t="n">
        <v>45</v>
      </c>
      <c r="C1635" s="7" t="n">
        <v>2</v>
      </c>
      <c r="D1635" s="7" t="n">
        <v>3</v>
      </c>
      <c r="E1635" s="7" t="n">
        <v>7.34999990463257</v>
      </c>
      <c r="F1635" s="7" t="n">
        <v>1.20000004768372</v>
      </c>
      <c r="G1635" s="7" t="n">
        <v>-183.399993896484</v>
      </c>
      <c r="H1635" s="7" t="n">
        <v>0</v>
      </c>
    </row>
    <row r="1636" spans="1:6">
      <c r="A1636" t="s">
        <v>4</v>
      </c>
      <c r="B1636" s="4" t="s">
        <v>5</v>
      </c>
      <c r="C1636" s="4" t="s">
        <v>13</v>
      </c>
      <c r="D1636" s="4" t="s">
        <v>13</v>
      </c>
      <c r="E1636" s="4" t="s">
        <v>28</v>
      </c>
      <c r="F1636" s="4" t="s">
        <v>28</v>
      </c>
      <c r="G1636" s="4" t="s">
        <v>28</v>
      </c>
      <c r="H1636" s="4" t="s">
        <v>10</v>
      </c>
      <c r="I1636" s="4" t="s">
        <v>13</v>
      </c>
    </row>
    <row r="1637" spans="1:6">
      <c r="A1637" t="n">
        <v>13490</v>
      </c>
      <c r="B1637" s="48" t="n">
        <v>45</v>
      </c>
      <c r="C1637" s="7" t="n">
        <v>4</v>
      </c>
      <c r="D1637" s="7" t="n">
        <v>3</v>
      </c>
      <c r="E1637" s="7" t="n">
        <v>6.21999979019165</v>
      </c>
      <c r="F1637" s="7" t="n">
        <v>108.190002441406</v>
      </c>
      <c r="G1637" s="7" t="n">
        <v>0</v>
      </c>
      <c r="H1637" s="7" t="n">
        <v>0</v>
      </c>
      <c r="I1637" s="7" t="n">
        <v>0</v>
      </c>
    </row>
    <row r="1638" spans="1:6">
      <c r="A1638" t="s">
        <v>4</v>
      </c>
      <c r="B1638" s="4" t="s">
        <v>5</v>
      </c>
      <c r="C1638" s="4" t="s">
        <v>13</v>
      </c>
      <c r="D1638" s="4" t="s">
        <v>13</v>
      </c>
      <c r="E1638" s="4" t="s">
        <v>28</v>
      </c>
      <c r="F1638" s="4" t="s">
        <v>10</v>
      </c>
    </row>
    <row r="1639" spans="1:6">
      <c r="A1639" t="n">
        <v>13508</v>
      </c>
      <c r="B1639" s="48" t="n">
        <v>45</v>
      </c>
      <c r="C1639" s="7" t="n">
        <v>5</v>
      </c>
      <c r="D1639" s="7" t="n">
        <v>3</v>
      </c>
      <c r="E1639" s="7" t="n">
        <v>3.5</v>
      </c>
      <c r="F1639" s="7" t="n">
        <v>0</v>
      </c>
    </row>
    <row r="1640" spans="1:6">
      <c r="A1640" t="s">
        <v>4</v>
      </c>
      <c r="B1640" s="4" t="s">
        <v>5</v>
      </c>
      <c r="C1640" s="4" t="s">
        <v>13</v>
      </c>
      <c r="D1640" s="4" t="s">
        <v>13</v>
      </c>
      <c r="E1640" s="4" t="s">
        <v>28</v>
      </c>
      <c r="F1640" s="4" t="s">
        <v>10</v>
      </c>
    </row>
    <row r="1641" spans="1:6">
      <c r="A1641" t="n">
        <v>13517</v>
      </c>
      <c r="B1641" s="48" t="n">
        <v>45</v>
      </c>
      <c r="C1641" s="7" t="n">
        <v>11</v>
      </c>
      <c r="D1641" s="7" t="n">
        <v>3</v>
      </c>
      <c r="E1641" s="7" t="n">
        <v>28.7999992370605</v>
      </c>
      <c r="F1641" s="7" t="n">
        <v>0</v>
      </c>
    </row>
    <row r="1642" spans="1:6">
      <c r="A1642" t="s">
        <v>4</v>
      </c>
      <c r="B1642" s="4" t="s">
        <v>5</v>
      </c>
      <c r="C1642" s="4" t="s">
        <v>13</v>
      </c>
      <c r="D1642" s="4" t="s">
        <v>13</v>
      </c>
      <c r="E1642" s="4" t="s">
        <v>28</v>
      </c>
      <c r="F1642" s="4" t="s">
        <v>10</v>
      </c>
    </row>
    <row r="1643" spans="1:6">
      <c r="A1643" t="n">
        <v>13526</v>
      </c>
      <c r="B1643" s="48" t="n">
        <v>45</v>
      </c>
      <c r="C1643" s="7" t="n">
        <v>5</v>
      </c>
      <c r="D1643" s="7" t="n">
        <v>3</v>
      </c>
      <c r="E1643" s="7" t="n">
        <v>3</v>
      </c>
      <c r="F1643" s="7" t="n">
        <v>30000</v>
      </c>
    </row>
    <row r="1644" spans="1:6">
      <c r="A1644" t="s">
        <v>4</v>
      </c>
      <c r="B1644" s="4" t="s">
        <v>5</v>
      </c>
      <c r="C1644" s="4" t="s">
        <v>13</v>
      </c>
      <c r="D1644" s="4" t="s">
        <v>10</v>
      </c>
    </row>
    <row r="1645" spans="1:6">
      <c r="A1645" t="n">
        <v>13535</v>
      </c>
      <c r="B1645" s="38" t="n">
        <v>58</v>
      </c>
      <c r="C1645" s="7" t="n">
        <v>255</v>
      </c>
      <c r="D1645" s="7" t="n">
        <v>0</v>
      </c>
    </row>
    <row r="1646" spans="1:6">
      <c r="A1646" t="s">
        <v>4</v>
      </c>
      <c r="B1646" s="4" t="s">
        <v>5</v>
      </c>
      <c r="C1646" s="4" t="s">
        <v>10</v>
      </c>
      <c r="D1646" s="4" t="s">
        <v>28</v>
      </c>
      <c r="E1646" s="4" t="s">
        <v>28</v>
      </c>
      <c r="F1646" s="4" t="s">
        <v>28</v>
      </c>
      <c r="G1646" s="4" t="s">
        <v>10</v>
      </c>
      <c r="H1646" s="4" t="s">
        <v>10</v>
      </c>
    </row>
    <row r="1647" spans="1:6">
      <c r="A1647" t="n">
        <v>13539</v>
      </c>
      <c r="B1647" s="73" t="n">
        <v>60</v>
      </c>
      <c r="C1647" s="7" t="n">
        <v>0</v>
      </c>
      <c r="D1647" s="7" t="n">
        <v>0</v>
      </c>
      <c r="E1647" s="7" t="n">
        <v>0</v>
      </c>
      <c r="F1647" s="7" t="n">
        <v>0</v>
      </c>
      <c r="G1647" s="7" t="n">
        <v>300</v>
      </c>
      <c r="H1647" s="7" t="n">
        <v>0</v>
      </c>
    </row>
    <row r="1648" spans="1:6">
      <c r="A1648" t="s">
        <v>4</v>
      </c>
      <c r="B1648" s="4" t="s">
        <v>5</v>
      </c>
      <c r="C1648" s="4" t="s">
        <v>10</v>
      </c>
      <c r="D1648" s="4" t="s">
        <v>10</v>
      </c>
      <c r="E1648" s="4" t="s">
        <v>10</v>
      </c>
    </row>
    <row r="1649" spans="1:9">
      <c r="A1649" t="n">
        <v>13558</v>
      </c>
      <c r="B1649" s="69" t="n">
        <v>61</v>
      </c>
      <c r="C1649" s="7" t="n">
        <v>0</v>
      </c>
      <c r="D1649" s="7" t="n">
        <v>5</v>
      </c>
      <c r="E1649" s="7" t="n">
        <v>1000</v>
      </c>
    </row>
    <row r="1650" spans="1:9">
      <c r="A1650" t="s">
        <v>4</v>
      </c>
      <c r="B1650" s="4" t="s">
        <v>5</v>
      </c>
      <c r="C1650" s="4" t="s">
        <v>10</v>
      </c>
    </row>
    <row r="1651" spans="1:9">
      <c r="A1651" t="n">
        <v>13565</v>
      </c>
      <c r="B1651" s="42" t="n">
        <v>16</v>
      </c>
      <c r="C1651" s="7" t="n">
        <v>300</v>
      </c>
    </row>
    <row r="1652" spans="1:9">
      <c r="A1652" t="s">
        <v>4</v>
      </c>
      <c r="B1652" s="4" t="s">
        <v>5</v>
      </c>
      <c r="C1652" s="4" t="s">
        <v>10</v>
      </c>
      <c r="D1652" s="4" t="s">
        <v>10</v>
      </c>
      <c r="E1652" s="4" t="s">
        <v>28</v>
      </c>
      <c r="F1652" s="4" t="s">
        <v>13</v>
      </c>
    </row>
    <row r="1653" spans="1:9">
      <c r="A1653" t="n">
        <v>13568</v>
      </c>
      <c r="B1653" s="74" t="n">
        <v>53</v>
      </c>
      <c r="C1653" s="7" t="n">
        <v>0</v>
      </c>
      <c r="D1653" s="7" t="n">
        <v>5</v>
      </c>
      <c r="E1653" s="7" t="n">
        <v>10</v>
      </c>
      <c r="F1653" s="7" t="n">
        <v>0</v>
      </c>
    </row>
    <row r="1654" spans="1:9">
      <c r="A1654" t="s">
        <v>4</v>
      </c>
      <c r="B1654" s="4" t="s">
        <v>5</v>
      </c>
      <c r="C1654" s="4" t="s">
        <v>10</v>
      </c>
    </row>
    <row r="1655" spans="1:9">
      <c r="A1655" t="n">
        <v>13578</v>
      </c>
      <c r="B1655" s="42" t="n">
        <v>16</v>
      </c>
      <c r="C1655" s="7" t="n">
        <v>500</v>
      </c>
    </row>
    <row r="1656" spans="1:9">
      <c r="A1656" t="s">
        <v>4</v>
      </c>
      <c r="B1656" s="4" t="s">
        <v>5</v>
      </c>
      <c r="C1656" s="4" t="s">
        <v>13</v>
      </c>
      <c r="D1656" s="4" t="s">
        <v>10</v>
      </c>
      <c r="E1656" s="4" t="s">
        <v>6</v>
      </c>
    </row>
    <row r="1657" spans="1:9">
      <c r="A1657" t="n">
        <v>13581</v>
      </c>
      <c r="B1657" s="63" t="n">
        <v>51</v>
      </c>
      <c r="C1657" s="7" t="n">
        <v>4</v>
      </c>
      <c r="D1657" s="7" t="n">
        <v>0</v>
      </c>
      <c r="E1657" s="7" t="s">
        <v>154</v>
      </c>
    </row>
    <row r="1658" spans="1:9">
      <c r="A1658" t="s">
        <v>4</v>
      </c>
      <c r="B1658" s="4" t="s">
        <v>5</v>
      </c>
      <c r="C1658" s="4" t="s">
        <v>10</v>
      </c>
    </row>
    <row r="1659" spans="1:9">
      <c r="A1659" t="n">
        <v>13594</v>
      </c>
      <c r="B1659" s="42" t="n">
        <v>16</v>
      </c>
      <c r="C1659" s="7" t="n">
        <v>0</v>
      </c>
    </row>
    <row r="1660" spans="1:9">
      <c r="A1660" t="s">
        <v>4</v>
      </c>
      <c r="B1660" s="4" t="s">
        <v>5</v>
      </c>
      <c r="C1660" s="4" t="s">
        <v>10</v>
      </c>
      <c r="D1660" s="4" t="s">
        <v>68</v>
      </c>
      <c r="E1660" s="4" t="s">
        <v>13</v>
      </c>
      <c r="F1660" s="4" t="s">
        <v>13</v>
      </c>
    </row>
    <row r="1661" spans="1:9">
      <c r="A1661" t="n">
        <v>13597</v>
      </c>
      <c r="B1661" s="67" t="n">
        <v>26</v>
      </c>
      <c r="C1661" s="7" t="n">
        <v>0</v>
      </c>
      <c r="D1661" s="7" t="s">
        <v>155</v>
      </c>
      <c r="E1661" s="7" t="n">
        <v>2</v>
      </c>
      <c r="F1661" s="7" t="n">
        <v>0</v>
      </c>
    </row>
    <row r="1662" spans="1:9">
      <c r="A1662" t="s">
        <v>4</v>
      </c>
      <c r="B1662" s="4" t="s">
        <v>5</v>
      </c>
    </row>
    <row r="1663" spans="1:9">
      <c r="A1663" t="n">
        <v>13660</v>
      </c>
      <c r="B1663" s="33" t="n">
        <v>28</v>
      </c>
    </row>
    <row r="1664" spans="1:9">
      <c r="A1664" t="s">
        <v>4</v>
      </c>
      <c r="B1664" s="4" t="s">
        <v>5</v>
      </c>
      <c r="C1664" s="4" t="s">
        <v>10</v>
      </c>
      <c r="D1664" s="4" t="s">
        <v>28</v>
      </c>
      <c r="E1664" s="4" t="s">
        <v>28</v>
      </c>
      <c r="F1664" s="4" t="s">
        <v>28</v>
      </c>
      <c r="G1664" s="4" t="s">
        <v>10</v>
      </c>
      <c r="H1664" s="4" t="s">
        <v>10</v>
      </c>
    </row>
    <row r="1665" spans="1:8">
      <c r="A1665" t="n">
        <v>13661</v>
      </c>
      <c r="B1665" s="73" t="n">
        <v>60</v>
      </c>
      <c r="C1665" s="7" t="n">
        <v>5</v>
      </c>
      <c r="D1665" s="7" t="n">
        <v>0</v>
      </c>
      <c r="E1665" s="7" t="n">
        <v>0</v>
      </c>
      <c r="F1665" s="7" t="n">
        <v>0</v>
      </c>
      <c r="G1665" s="7" t="n">
        <v>300</v>
      </c>
      <c r="H1665" s="7" t="n">
        <v>0</v>
      </c>
    </row>
    <row r="1666" spans="1:8">
      <c r="A1666" t="s">
        <v>4</v>
      </c>
      <c r="B1666" s="4" t="s">
        <v>5</v>
      </c>
      <c r="C1666" s="4" t="s">
        <v>10</v>
      </c>
      <c r="D1666" s="4" t="s">
        <v>10</v>
      </c>
      <c r="E1666" s="4" t="s">
        <v>10</v>
      </c>
    </row>
    <row r="1667" spans="1:8">
      <c r="A1667" t="n">
        <v>13680</v>
      </c>
      <c r="B1667" s="69" t="n">
        <v>61</v>
      </c>
      <c r="C1667" s="7" t="n">
        <v>5</v>
      </c>
      <c r="D1667" s="7" t="n">
        <v>0</v>
      </c>
      <c r="E1667" s="7" t="n">
        <v>1000</v>
      </c>
    </row>
    <row r="1668" spans="1:8">
      <c r="A1668" t="s">
        <v>4</v>
      </c>
      <c r="B1668" s="4" t="s">
        <v>5</v>
      </c>
      <c r="C1668" s="4" t="s">
        <v>10</v>
      </c>
    </row>
    <row r="1669" spans="1:8">
      <c r="A1669" t="n">
        <v>13687</v>
      </c>
      <c r="B1669" s="42" t="n">
        <v>16</v>
      </c>
      <c r="C1669" s="7" t="n">
        <v>300</v>
      </c>
    </row>
    <row r="1670" spans="1:8">
      <c r="A1670" t="s">
        <v>4</v>
      </c>
      <c r="B1670" s="4" t="s">
        <v>5</v>
      </c>
      <c r="C1670" s="4" t="s">
        <v>10</v>
      </c>
      <c r="D1670" s="4" t="s">
        <v>10</v>
      </c>
      <c r="E1670" s="4" t="s">
        <v>28</v>
      </c>
      <c r="F1670" s="4" t="s">
        <v>13</v>
      </c>
    </row>
    <row r="1671" spans="1:8">
      <c r="A1671" t="n">
        <v>13690</v>
      </c>
      <c r="B1671" s="74" t="n">
        <v>53</v>
      </c>
      <c r="C1671" s="7" t="n">
        <v>5</v>
      </c>
      <c r="D1671" s="7" t="n">
        <v>0</v>
      </c>
      <c r="E1671" s="7" t="n">
        <v>10</v>
      </c>
      <c r="F1671" s="7" t="n">
        <v>0</v>
      </c>
    </row>
    <row r="1672" spans="1:8">
      <c r="A1672" t="s">
        <v>4</v>
      </c>
      <c r="B1672" s="4" t="s">
        <v>5</v>
      </c>
      <c r="C1672" s="4" t="s">
        <v>10</v>
      </c>
    </row>
    <row r="1673" spans="1:8">
      <c r="A1673" t="n">
        <v>13700</v>
      </c>
      <c r="B1673" s="70" t="n">
        <v>54</v>
      </c>
      <c r="C1673" s="7" t="n">
        <v>0</v>
      </c>
    </row>
    <row r="1674" spans="1:8">
      <c r="A1674" t="s">
        <v>4</v>
      </c>
      <c r="B1674" s="4" t="s">
        <v>5</v>
      </c>
      <c r="C1674" s="4" t="s">
        <v>10</v>
      </c>
    </row>
    <row r="1675" spans="1:8">
      <c r="A1675" t="n">
        <v>13703</v>
      </c>
      <c r="B1675" s="70" t="n">
        <v>54</v>
      </c>
      <c r="C1675" s="7" t="n">
        <v>5</v>
      </c>
    </row>
    <row r="1676" spans="1:8">
      <c r="A1676" t="s">
        <v>4</v>
      </c>
      <c r="B1676" s="4" t="s">
        <v>5</v>
      </c>
      <c r="C1676" s="4" t="s">
        <v>10</v>
      </c>
      <c r="D1676" s="4" t="s">
        <v>13</v>
      </c>
      <c r="E1676" s="4" t="s">
        <v>13</v>
      </c>
      <c r="F1676" s="4" t="s">
        <v>6</v>
      </c>
    </row>
    <row r="1677" spans="1:8">
      <c r="A1677" t="n">
        <v>13706</v>
      </c>
      <c r="B1677" s="27" t="n">
        <v>20</v>
      </c>
      <c r="C1677" s="7" t="n">
        <v>5</v>
      </c>
      <c r="D1677" s="7" t="n">
        <v>2</v>
      </c>
      <c r="E1677" s="7" t="n">
        <v>10</v>
      </c>
      <c r="F1677" s="7" t="s">
        <v>156</v>
      </c>
    </row>
    <row r="1678" spans="1:8">
      <c r="A1678" t="s">
        <v>4</v>
      </c>
      <c r="B1678" s="4" t="s">
        <v>5</v>
      </c>
      <c r="C1678" s="4" t="s">
        <v>13</v>
      </c>
      <c r="D1678" s="4" t="s">
        <v>10</v>
      </c>
      <c r="E1678" s="4" t="s">
        <v>6</v>
      </c>
    </row>
    <row r="1679" spans="1:8">
      <c r="A1679" t="n">
        <v>13726</v>
      </c>
      <c r="B1679" s="63" t="n">
        <v>51</v>
      </c>
      <c r="C1679" s="7" t="n">
        <v>4</v>
      </c>
      <c r="D1679" s="7" t="n">
        <v>5</v>
      </c>
      <c r="E1679" s="7" t="s">
        <v>157</v>
      </c>
    </row>
    <row r="1680" spans="1:8">
      <c r="A1680" t="s">
        <v>4</v>
      </c>
      <c r="B1680" s="4" t="s">
        <v>5</v>
      </c>
      <c r="C1680" s="4" t="s">
        <v>10</v>
      </c>
    </row>
    <row r="1681" spans="1:8">
      <c r="A1681" t="n">
        <v>13740</v>
      </c>
      <c r="B1681" s="42" t="n">
        <v>16</v>
      </c>
      <c r="C1681" s="7" t="n">
        <v>0</v>
      </c>
    </row>
    <row r="1682" spans="1:8">
      <c r="A1682" t="s">
        <v>4</v>
      </c>
      <c r="B1682" s="4" t="s">
        <v>5</v>
      </c>
      <c r="C1682" s="4" t="s">
        <v>10</v>
      </c>
      <c r="D1682" s="4" t="s">
        <v>68</v>
      </c>
      <c r="E1682" s="4" t="s">
        <v>13</v>
      </c>
      <c r="F1682" s="4" t="s">
        <v>13</v>
      </c>
    </row>
    <row r="1683" spans="1:8">
      <c r="A1683" t="n">
        <v>13743</v>
      </c>
      <c r="B1683" s="67" t="n">
        <v>26</v>
      </c>
      <c r="C1683" s="7" t="n">
        <v>5</v>
      </c>
      <c r="D1683" s="7" t="s">
        <v>158</v>
      </c>
      <c r="E1683" s="7" t="n">
        <v>2</v>
      </c>
      <c r="F1683" s="7" t="n">
        <v>0</v>
      </c>
    </row>
    <row r="1684" spans="1:8">
      <c r="A1684" t="s">
        <v>4</v>
      </c>
      <c r="B1684" s="4" t="s">
        <v>5</v>
      </c>
    </row>
    <row r="1685" spans="1:8">
      <c r="A1685" t="n">
        <v>13782</v>
      </c>
      <c r="B1685" s="33" t="n">
        <v>28</v>
      </c>
    </row>
    <row r="1686" spans="1:8">
      <c r="A1686" t="s">
        <v>4</v>
      </c>
      <c r="B1686" s="4" t="s">
        <v>5</v>
      </c>
      <c r="C1686" s="4" t="s">
        <v>10</v>
      </c>
      <c r="D1686" s="4" t="s">
        <v>10</v>
      </c>
      <c r="E1686" s="4" t="s">
        <v>10</v>
      </c>
    </row>
    <row r="1687" spans="1:8">
      <c r="A1687" t="n">
        <v>13783</v>
      </c>
      <c r="B1687" s="69" t="n">
        <v>61</v>
      </c>
      <c r="C1687" s="7" t="n">
        <v>5</v>
      </c>
      <c r="D1687" s="7" t="n">
        <v>7032</v>
      </c>
      <c r="E1687" s="7" t="n">
        <v>1000</v>
      </c>
    </row>
    <row r="1688" spans="1:8">
      <c r="A1688" t="s">
        <v>4</v>
      </c>
      <c r="B1688" s="4" t="s">
        <v>5</v>
      </c>
      <c r="C1688" s="4" t="s">
        <v>10</v>
      </c>
    </row>
    <row r="1689" spans="1:8">
      <c r="A1689" t="n">
        <v>13790</v>
      </c>
      <c r="B1689" s="42" t="n">
        <v>16</v>
      </c>
      <c r="C1689" s="7" t="n">
        <v>300</v>
      </c>
    </row>
    <row r="1690" spans="1:8">
      <c r="A1690" t="s">
        <v>4</v>
      </c>
      <c r="B1690" s="4" t="s">
        <v>5</v>
      </c>
      <c r="C1690" s="4" t="s">
        <v>13</v>
      </c>
      <c r="D1690" s="4" t="s">
        <v>10</v>
      </c>
      <c r="E1690" s="4" t="s">
        <v>6</v>
      </c>
    </row>
    <row r="1691" spans="1:8">
      <c r="A1691" t="n">
        <v>13793</v>
      </c>
      <c r="B1691" s="63" t="n">
        <v>51</v>
      </c>
      <c r="C1691" s="7" t="n">
        <v>4</v>
      </c>
      <c r="D1691" s="7" t="n">
        <v>5</v>
      </c>
      <c r="E1691" s="7" t="s">
        <v>159</v>
      </c>
    </row>
    <row r="1692" spans="1:8">
      <c r="A1692" t="s">
        <v>4</v>
      </c>
      <c r="B1692" s="4" t="s">
        <v>5</v>
      </c>
      <c r="C1692" s="4" t="s">
        <v>10</v>
      </c>
    </row>
    <row r="1693" spans="1:8">
      <c r="A1693" t="n">
        <v>13806</v>
      </c>
      <c r="B1693" s="42" t="n">
        <v>16</v>
      </c>
      <c r="C1693" s="7" t="n">
        <v>0</v>
      </c>
    </row>
    <row r="1694" spans="1:8">
      <c r="A1694" t="s">
        <v>4</v>
      </c>
      <c r="B1694" s="4" t="s">
        <v>5</v>
      </c>
      <c r="C1694" s="4" t="s">
        <v>10</v>
      </c>
      <c r="D1694" s="4" t="s">
        <v>68</v>
      </c>
      <c r="E1694" s="4" t="s">
        <v>13</v>
      </c>
      <c r="F1694" s="4" t="s">
        <v>13</v>
      </c>
    </row>
    <row r="1695" spans="1:8">
      <c r="A1695" t="n">
        <v>13809</v>
      </c>
      <c r="B1695" s="67" t="n">
        <v>26</v>
      </c>
      <c r="C1695" s="7" t="n">
        <v>5</v>
      </c>
      <c r="D1695" s="7" t="s">
        <v>160</v>
      </c>
      <c r="E1695" s="7" t="n">
        <v>2</v>
      </c>
      <c r="F1695" s="7" t="n">
        <v>0</v>
      </c>
    </row>
    <row r="1696" spans="1:8">
      <c r="A1696" t="s">
        <v>4</v>
      </c>
      <c r="B1696" s="4" t="s">
        <v>5</v>
      </c>
    </row>
    <row r="1697" spans="1:6">
      <c r="A1697" t="n">
        <v>13842</v>
      </c>
      <c r="B1697" s="33" t="n">
        <v>28</v>
      </c>
    </row>
    <row r="1698" spans="1:6">
      <c r="A1698" t="s">
        <v>4</v>
      </c>
      <c r="B1698" s="4" t="s">
        <v>5</v>
      </c>
      <c r="C1698" s="4" t="s">
        <v>10</v>
      </c>
      <c r="D1698" s="4" t="s">
        <v>13</v>
      </c>
    </row>
    <row r="1699" spans="1:6">
      <c r="A1699" t="n">
        <v>13843</v>
      </c>
      <c r="B1699" s="72" t="n">
        <v>89</v>
      </c>
      <c r="C1699" s="7" t="n">
        <v>65533</v>
      </c>
      <c r="D1699" s="7" t="n">
        <v>1</v>
      </c>
    </row>
    <row r="1700" spans="1:6">
      <c r="A1700" t="s">
        <v>4</v>
      </c>
      <c r="B1700" s="4" t="s">
        <v>5</v>
      </c>
      <c r="C1700" s="4" t="s">
        <v>13</v>
      </c>
      <c r="D1700" s="4" t="s">
        <v>10</v>
      </c>
      <c r="E1700" s="4" t="s">
        <v>28</v>
      </c>
    </row>
    <row r="1701" spans="1:6">
      <c r="A1701" t="n">
        <v>13847</v>
      </c>
      <c r="B1701" s="38" t="n">
        <v>58</v>
      </c>
      <c r="C1701" s="7" t="n">
        <v>101</v>
      </c>
      <c r="D1701" s="7" t="n">
        <v>300</v>
      </c>
      <c r="E1701" s="7" t="n">
        <v>1</v>
      </c>
    </row>
    <row r="1702" spans="1:6">
      <c r="A1702" t="s">
        <v>4</v>
      </c>
      <c r="B1702" s="4" t="s">
        <v>5</v>
      </c>
      <c r="C1702" s="4" t="s">
        <v>13</v>
      </c>
      <c r="D1702" s="4" t="s">
        <v>10</v>
      </c>
    </row>
    <row r="1703" spans="1:6">
      <c r="A1703" t="n">
        <v>13855</v>
      </c>
      <c r="B1703" s="38" t="n">
        <v>58</v>
      </c>
      <c r="C1703" s="7" t="n">
        <v>254</v>
      </c>
      <c r="D1703" s="7" t="n">
        <v>0</v>
      </c>
    </row>
    <row r="1704" spans="1:6">
      <c r="A1704" t="s">
        <v>4</v>
      </c>
      <c r="B1704" s="4" t="s">
        <v>5</v>
      </c>
      <c r="C1704" s="4" t="s">
        <v>10</v>
      </c>
      <c r="D1704" s="4" t="s">
        <v>9</v>
      </c>
    </row>
    <row r="1705" spans="1:6">
      <c r="A1705" t="n">
        <v>13859</v>
      </c>
      <c r="B1705" s="50" t="n">
        <v>44</v>
      </c>
      <c r="C1705" s="7" t="n">
        <v>3</v>
      </c>
      <c r="D1705" s="7" t="n">
        <v>1</v>
      </c>
    </row>
    <row r="1706" spans="1:6">
      <c r="A1706" t="s">
        <v>4</v>
      </c>
      <c r="B1706" s="4" t="s">
        <v>5</v>
      </c>
      <c r="C1706" s="4" t="s">
        <v>10</v>
      </c>
      <c r="D1706" s="4" t="s">
        <v>9</v>
      </c>
    </row>
    <row r="1707" spans="1:6">
      <c r="A1707" t="n">
        <v>13866</v>
      </c>
      <c r="B1707" s="50" t="n">
        <v>44</v>
      </c>
      <c r="C1707" s="7" t="n">
        <v>61488</v>
      </c>
      <c r="D1707" s="7" t="n">
        <v>1</v>
      </c>
    </row>
    <row r="1708" spans="1:6">
      <c r="A1708" t="s">
        <v>4</v>
      </c>
      <c r="B1708" s="4" t="s">
        <v>5</v>
      </c>
      <c r="C1708" s="4" t="s">
        <v>10</v>
      </c>
      <c r="D1708" s="4" t="s">
        <v>9</v>
      </c>
    </row>
    <row r="1709" spans="1:6">
      <c r="A1709" t="n">
        <v>13873</v>
      </c>
      <c r="B1709" s="50" t="n">
        <v>44</v>
      </c>
      <c r="C1709" s="7" t="n">
        <v>61490</v>
      </c>
      <c r="D1709" s="7" t="n">
        <v>1</v>
      </c>
    </row>
    <row r="1710" spans="1:6">
      <c r="A1710" t="s">
        <v>4</v>
      </c>
      <c r="B1710" s="4" t="s">
        <v>5</v>
      </c>
      <c r="C1710" s="4" t="s">
        <v>10</v>
      </c>
      <c r="D1710" s="4" t="s">
        <v>9</v>
      </c>
    </row>
    <row r="1711" spans="1:6">
      <c r="A1711" t="n">
        <v>13880</v>
      </c>
      <c r="B1711" s="50" t="n">
        <v>44</v>
      </c>
      <c r="C1711" s="7" t="n">
        <v>61489</v>
      </c>
      <c r="D1711" s="7" t="n">
        <v>1</v>
      </c>
    </row>
    <row r="1712" spans="1:6">
      <c r="A1712" t="s">
        <v>4</v>
      </c>
      <c r="B1712" s="4" t="s">
        <v>5</v>
      </c>
      <c r="C1712" s="4" t="s">
        <v>13</v>
      </c>
    </row>
    <row r="1713" spans="1:5">
      <c r="A1713" t="n">
        <v>13887</v>
      </c>
      <c r="B1713" s="48" t="n">
        <v>45</v>
      </c>
      <c r="C1713" s="7" t="n">
        <v>0</v>
      </c>
    </row>
    <row r="1714" spans="1:5">
      <c r="A1714" t="s">
        <v>4</v>
      </c>
      <c r="B1714" s="4" t="s">
        <v>5</v>
      </c>
      <c r="C1714" s="4" t="s">
        <v>13</v>
      </c>
      <c r="D1714" s="4" t="s">
        <v>13</v>
      </c>
      <c r="E1714" s="4" t="s">
        <v>28</v>
      </c>
      <c r="F1714" s="4" t="s">
        <v>28</v>
      </c>
      <c r="G1714" s="4" t="s">
        <v>28</v>
      </c>
      <c r="H1714" s="4" t="s">
        <v>10</v>
      </c>
    </row>
    <row r="1715" spans="1:5">
      <c r="A1715" t="n">
        <v>13889</v>
      </c>
      <c r="B1715" s="48" t="n">
        <v>45</v>
      </c>
      <c r="C1715" s="7" t="n">
        <v>2</v>
      </c>
      <c r="D1715" s="7" t="n">
        <v>3</v>
      </c>
      <c r="E1715" s="7" t="n">
        <v>7.05000019073486</v>
      </c>
      <c r="F1715" s="7" t="n">
        <v>0.349999994039536</v>
      </c>
      <c r="G1715" s="7" t="n">
        <v>-182.380004882813</v>
      </c>
      <c r="H1715" s="7" t="n">
        <v>0</v>
      </c>
    </row>
    <row r="1716" spans="1:5">
      <c r="A1716" t="s">
        <v>4</v>
      </c>
      <c r="B1716" s="4" t="s">
        <v>5</v>
      </c>
      <c r="C1716" s="4" t="s">
        <v>13</v>
      </c>
      <c r="D1716" s="4" t="s">
        <v>13</v>
      </c>
      <c r="E1716" s="4" t="s">
        <v>28</v>
      </c>
      <c r="F1716" s="4" t="s">
        <v>28</v>
      </c>
      <c r="G1716" s="4" t="s">
        <v>28</v>
      </c>
      <c r="H1716" s="4" t="s">
        <v>10</v>
      </c>
      <c r="I1716" s="4" t="s">
        <v>13</v>
      </c>
    </row>
    <row r="1717" spans="1:5">
      <c r="A1717" t="n">
        <v>13906</v>
      </c>
      <c r="B1717" s="48" t="n">
        <v>45</v>
      </c>
      <c r="C1717" s="7" t="n">
        <v>4</v>
      </c>
      <c r="D1717" s="7" t="n">
        <v>3</v>
      </c>
      <c r="E1717" s="7" t="n">
        <v>21.7000007629395</v>
      </c>
      <c r="F1717" s="7" t="n">
        <v>205.630004882813</v>
      </c>
      <c r="G1717" s="7" t="n">
        <v>0</v>
      </c>
      <c r="H1717" s="7" t="n">
        <v>0</v>
      </c>
      <c r="I1717" s="7" t="n">
        <v>0</v>
      </c>
    </row>
    <row r="1718" spans="1:5">
      <c r="A1718" t="s">
        <v>4</v>
      </c>
      <c r="B1718" s="4" t="s">
        <v>5</v>
      </c>
      <c r="C1718" s="4" t="s">
        <v>13</v>
      </c>
      <c r="D1718" s="4" t="s">
        <v>13</v>
      </c>
      <c r="E1718" s="4" t="s">
        <v>28</v>
      </c>
      <c r="F1718" s="4" t="s">
        <v>10</v>
      </c>
    </row>
    <row r="1719" spans="1:5">
      <c r="A1719" t="n">
        <v>13924</v>
      </c>
      <c r="B1719" s="48" t="n">
        <v>45</v>
      </c>
      <c r="C1719" s="7" t="n">
        <v>5</v>
      </c>
      <c r="D1719" s="7" t="n">
        <v>3</v>
      </c>
      <c r="E1719" s="7" t="n">
        <v>1.79999995231628</v>
      </c>
      <c r="F1719" s="7" t="n">
        <v>0</v>
      </c>
    </row>
    <row r="1720" spans="1:5">
      <c r="A1720" t="s">
        <v>4</v>
      </c>
      <c r="B1720" s="4" t="s">
        <v>5</v>
      </c>
      <c r="C1720" s="4" t="s">
        <v>13</v>
      </c>
      <c r="D1720" s="4" t="s">
        <v>13</v>
      </c>
      <c r="E1720" s="4" t="s">
        <v>28</v>
      </c>
      <c r="F1720" s="4" t="s">
        <v>10</v>
      </c>
    </row>
    <row r="1721" spans="1:5">
      <c r="A1721" t="n">
        <v>13933</v>
      </c>
      <c r="B1721" s="48" t="n">
        <v>45</v>
      </c>
      <c r="C1721" s="7" t="n">
        <v>11</v>
      </c>
      <c r="D1721" s="7" t="n">
        <v>3</v>
      </c>
      <c r="E1721" s="7" t="n">
        <v>28.7999992370605</v>
      </c>
      <c r="F1721" s="7" t="n">
        <v>0</v>
      </c>
    </row>
    <row r="1722" spans="1:5">
      <c r="A1722" t="s">
        <v>4</v>
      </c>
      <c r="B1722" s="4" t="s">
        <v>5</v>
      </c>
      <c r="C1722" s="4" t="s">
        <v>13</v>
      </c>
      <c r="D1722" s="4" t="s">
        <v>13</v>
      </c>
      <c r="E1722" s="4" t="s">
        <v>28</v>
      </c>
      <c r="F1722" s="4" t="s">
        <v>28</v>
      </c>
      <c r="G1722" s="4" t="s">
        <v>28</v>
      </c>
      <c r="H1722" s="4" t="s">
        <v>10</v>
      </c>
      <c r="I1722" s="4" t="s">
        <v>13</v>
      </c>
    </row>
    <row r="1723" spans="1:5">
      <c r="A1723" t="n">
        <v>13942</v>
      </c>
      <c r="B1723" s="48" t="n">
        <v>45</v>
      </c>
      <c r="C1723" s="7" t="n">
        <v>4</v>
      </c>
      <c r="D1723" s="7" t="n">
        <v>3</v>
      </c>
      <c r="E1723" s="7" t="n">
        <v>21.7000007629395</v>
      </c>
      <c r="F1723" s="7" t="n">
        <v>196.570007324219</v>
      </c>
      <c r="G1723" s="7" t="n">
        <v>0</v>
      </c>
      <c r="H1723" s="7" t="n">
        <v>30000</v>
      </c>
      <c r="I1723" s="7" t="n">
        <v>0</v>
      </c>
    </row>
    <row r="1724" spans="1:5">
      <c r="A1724" t="s">
        <v>4</v>
      </c>
      <c r="B1724" s="4" t="s">
        <v>5</v>
      </c>
      <c r="C1724" s="4" t="s">
        <v>13</v>
      </c>
      <c r="D1724" s="4" t="s">
        <v>10</v>
      </c>
    </row>
    <row r="1725" spans="1:5">
      <c r="A1725" t="n">
        <v>13960</v>
      </c>
      <c r="B1725" s="38" t="n">
        <v>58</v>
      </c>
      <c r="C1725" s="7" t="n">
        <v>255</v>
      </c>
      <c r="D1725" s="7" t="n">
        <v>0</v>
      </c>
    </row>
    <row r="1726" spans="1:5">
      <c r="A1726" t="s">
        <v>4</v>
      </c>
      <c r="B1726" s="4" t="s">
        <v>5</v>
      </c>
      <c r="C1726" s="4" t="s">
        <v>13</v>
      </c>
      <c r="D1726" s="4" t="s">
        <v>10</v>
      </c>
      <c r="E1726" s="4" t="s">
        <v>6</v>
      </c>
    </row>
    <row r="1727" spans="1:5">
      <c r="A1727" t="n">
        <v>13964</v>
      </c>
      <c r="B1727" s="63" t="n">
        <v>51</v>
      </c>
      <c r="C1727" s="7" t="n">
        <v>4</v>
      </c>
      <c r="D1727" s="7" t="n">
        <v>7032</v>
      </c>
      <c r="E1727" s="7" t="s">
        <v>161</v>
      </c>
    </row>
    <row r="1728" spans="1:5">
      <c r="A1728" t="s">
        <v>4</v>
      </c>
      <c r="B1728" s="4" t="s">
        <v>5</v>
      </c>
      <c r="C1728" s="4" t="s">
        <v>10</v>
      </c>
    </row>
    <row r="1729" spans="1:9">
      <c r="A1729" t="n">
        <v>13977</v>
      </c>
      <c r="B1729" s="42" t="n">
        <v>16</v>
      </c>
      <c r="C1729" s="7" t="n">
        <v>0</v>
      </c>
    </row>
    <row r="1730" spans="1:9">
      <c r="A1730" t="s">
        <v>4</v>
      </c>
      <c r="B1730" s="4" t="s">
        <v>5</v>
      </c>
      <c r="C1730" s="4" t="s">
        <v>10</v>
      </c>
      <c r="D1730" s="4" t="s">
        <v>68</v>
      </c>
      <c r="E1730" s="4" t="s">
        <v>13</v>
      </c>
      <c r="F1730" s="4" t="s">
        <v>13</v>
      </c>
    </row>
    <row r="1731" spans="1:9">
      <c r="A1731" t="n">
        <v>13980</v>
      </c>
      <c r="B1731" s="67" t="n">
        <v>26</v>
      </c>
      <c r="C1731" s="7" t="n">
        <v>7032</v>
      </c>
      <c r="D1731" s="7" t="s">
        <v>162</v>
      </c>
      <c r="E1731" s="7" t="n">
        <v>2</v>
      </c>
      <c r="F1731" s="7" t="n">
        <v>0</v>
      </c>
    </row>
    <row r="1732" spans="1:9">
      <c r="A1732" t="s">
        <v>4</v>
      </c>
      <c r="B1732" s="4" t="s">
        <v>5</v>
      </c>
    </row>
    <row r="1733" spans="1:9">
      <c r="A1733" t="n">
        <v>14001</v>
      </c>
      <c r="B1733" s="33" t="n">
        <v>28</v>
      </c>
    </row>
    <row r="1734" spans="1:9">
      <c r="A1734" t="s">
        <v>4</v>
      </c>
      <c r="B1734" s="4" t="s">
        <v>5</v>
      </c>
      <c r="C1734" s="4" t="s">
        <v>13</v>
      </c>
      <c r="D1734" s="4" t="s">
        <v>10</v>
      </c>
      <c r="E1734" s="4" t="s">
        <v>10</v>
      </c>
      <c r="F1734" s="4" t="s">
        <v>13</v>
      </c>
    </row>
    <row r="1735" spans="1:9">
      <c r="A1735" t="n">
        <v>14002</v>
      </c>
      <c r="B1735" s="31" t="n">
        <v>25</v>
      </c>
      <c r="C1735" s="7" t="n">
        <v>1</v>
      </c>
      <c r="D1735" s="7" t="n">
        <v>260</v>
      </c>
      <c r="E1735" s="7" t="n">
        <v>640</v>
      </c>
      <c r="F1735" s="7" t="n">
        <v>1</v>
      </c>
    </row>
    <row r="1736" spans="1:9">
      <c r="A1736" t="s">
        <v>4</v>
      </c>
      <c r="B1736" s="4" t="s">
        <v>5</v>
      </c>
      <c r="C1736" s="4" t="s">
        <v>13</v>
      </c>
      <c r="D1736" s="12" t="s">
        <v>23</v>
      </c>
      <c r="E1736" s="4" t="s">
        <v>5</v>
      </c>
      <c r="F1736" s="4" t="s">
        <v>13</v>
      </c>
      <c r="G1736" s="4" t="s">
        <v>10</v>
      </c>
      <c r="H1736" s="12" t="s">
        <v>24</v>
      </c>
      <c r="I1736" s="4" t="s">
        <v>13</v>
      </c>
      <c r="J1736" s="4" t="s">
        <v>22</v>
      </c>
    </row>
    <row r="1737" spans="1:9">
      <c r="A1737" t="n">
        <v>14009</v>
      </c>
      <c r="B1737" s="10" t="n">
        <v>5</v>
      </c>
      <c r="C1737" s="7" t="n">
        <v>28</v>
      </c>
      <c r="D1737" s="12" t="s">
        <v>3</v>
      </c>
      <c r="E1737" s="37" t="n">
        <v>64</v>
      </c>
      <c r="F1737" s="7" t="n">
        <v>5</v>
      </c>
      <c r="G1737" s="7" t="n">
        <v>7</v>
      </c>
      <c r="H1737" s="12" t="s">
        <v>3</v>
      </c>
      <c r="I1737" s="7" t="n">
        <v>1</v>
      </c>
      <c r="J1737" s="11" t="n">
        <f t="normal" ca="1">A1749</f>
        <v>0</v>
      </c>
    </row>
    <row r="1738" spans="1:9">
      <c r="A1738" t="s">
        <v>4</v>
      </c>
      <c r="B1738" s="4" t="s">
        <v>5</v>
      </c>
      <c r="C1738" s="4" t="s">
        <v>13</v>
      </c>
      <c r="D1738" s="4" t="s">
        <v>10</v>
      </c>
      <c r="E1738" s="4" t="s">
        <v>6</v>
      </c>
    </row>
    <row r="1739" spans="1:9">
      <c r="A1739" t="n">
        <v>14020</v>
      </c>
      <c r="B1739" s="63" t="n">
        <v>51</v>
      </c>
      <c r="C1739" s="7" t="n">
        <v>4</v>
      </c>
      <c r="D1739" s="7" t="n">
        <v>7</v>
      </c>
      <c r="E1739" s="7" t="s">
        <v>163</v>
      </c>
    </row>
    <row r="1740" spans="1:9">
      <c r="A1740" t="s">
        <v>4</v>
      </c>
      <c r="B1740" s="4" t="s">
        <v>5</v>
      </c>
      <c r="C1740" s="4" t="s">
        <v>10</v>
      </c>
    </row>
    <row r="1741" spans="1:9">
      <c r="A1741" t="n">
        <v>14034</v>
      </c>
      <c r="B1741" s="42" t="n">
        <v>16</v>
      </c>
      <c r="C1741" s="7" t="n">
        <v>0</v>
      </c>
    </row>
    <row r="1742" spans="1:9">
      <c r="A1742" t="s">
        <v>4</v>
      </c>
      <c r="B1742" s="4" t="s">
        <v>5</v>
      </c>
      <c r="C1742" s="4" t="s">
        <v>10</v>
      </c>
      <c r="D1742" s="4" t="s">
        <v>68</v>
      </c>
      <c r="E1742" s="4" t="s">
        <v>13</v>
      </c>
      <c r="F1742" s="4" t="s">
        <v>13</v>
      </c>
    </row>
    <row r="1743" spans="1:9">
      <c r="A1743" t="n">
        <v>14037</v>
      </c>
      <c r="B1743" s="67" t="n">
        <v>26</v>
      </c>
      <c r="C1743" s="7" t="n">
        <v>7</v>
      </c>
      <c r="D1743" s="7" t="s">
        <v>164</v>
      </c>
      <c r="E1743" s="7" t="n">
        <v>2</v>
      </c>
      <c r="F1743" s="7" t="n">
        <v>0</v>
      </c>
    </row>
    <row r="1744" spans="1:9">
      <c r="A1744" t="s">
        <v>4</v>
      </c>
      <c r="B1744" s="4" t="s">
        <v>5</v>
      </c>
    </row>
    <row r="1745" spans="1:10">
      <c r="A1745" t="n">
        <v>14066</v>
      </c>
      <c r="B1745" s="33" t="n">
        <v>28</v>
      </c>
    </row>
    <row r="1746" spans="1:10">
      <c r="A1746" t="s">
        <v>4</v>
      </c>
      <c r="B1746" s="4" t="s">
        <v>5</v>
      </c>
      <c r="C1746" s="4" t="s">
        <v>22</v>
      </c>
    </row>
    <row r="1747" spans="1:10">
      <c r="A1747" t="n">
        <v>14067</v>
      </c>
      <c r="B1747" s="20" t="n">
        <v>3</v>
      </c>
      <c r="C1747" s="11" t="n">
        <f t="normal" ca="1">A1759</f>
        <v>0</v>
      </c>
    </row>
    <row r="1748" spans="1:10">
      <c r="A1748" t="s">
        <v>4</v>
      </c>
      <c r="B1748" s="4" t="s">
        <v>5</v>
      </c>
      <c r="C1748" s="4" t="s">
        <v>13</v>
      </c>
      <c r="D1748" s="12" t="s">
        <v>23</v>
      </c>
      <c r="E1748" s="4" t="s">
        <v>5</v>
      </c>
      <c r="F1748" s="4" t="s">
        <v>13</v>
      </c>
      <c r="G1748" s="4" t="s">
        <v>10</v>
      </c>
      <c r="H1748" s="12" t="s">
        <v>24</v>
      </c>
      <c r="I1748" s="4" t="s">
        <v>13</v>
      </c>
      <c r="J1748" s="4" t="s">
        <v>22</v>
      </c>
    </row>
    <row r="1749" spans="1:10">
      <c r="A1749" t="n">
        <v>14072</v>
      </c>
      <c r="B1749" s="10" t="n">
        <v>5</v>
      </c>
      <c r="C1749" s="7" t="n">
        <v>28</v>
      </c>
      <c r="D1749" s="12" t="s">
        <v>3</v>
      </c>
      <c r="E1749" s="37" t="n">
        <v>64</v>
      </c>
      <c r="F1749" s="7" t="n">
        <v>5</v>
      </c>
      <c r="G1749" s="7" t="n">
        <v>9</v>
      </c>
      <c r="H1749" s="12" t="s">
        <v>3</v>
      </c>
      <c r="I1749" s="7" t="n">
        <v>1</v>
      </c>
      <c r="J1749" s="11" t="n">
        <f t="normal" ca="1">A1759</f>
        <v>0</v>
      </c>
    </row>
    <row r="1750" spans="1:10">
      <c r="A1750" t="s">
        <v>4</v>
      </c>
      <c r="B1750" s="4" t="s">
        <v>5</v>
      </c>
      <c r="C1750" s="4" t="s">
        <v>13</v>
      </c>
      <c r="D1750" s="4" t="s">
        <v>10</v>
      </c>
      <c r="E1750" s="4" t="s">
        <v>6</v>
      </c>
    </row>
    <row r="1751" spans="1:10">
      <c r="A1751" t="n">
        <v>14083</v>
      </c>
      <c r="B1751" s="63" t="n">
        <v>51</v>
      </c>
      <c r="C1751" s="7" t="n">
        <v>4</v>
      </c>
      <c r="D1751" s="7" t="n">
        <v>9</v>
      </c>
      <c r="E1751" s="7" t="s">
        <v>165</v>
      </c>
    </row>
    <row r="1752" spans="1:10">
      <c r="A1752" t="s">
        <v>4</v>
      </c>
      <c r="B1752" s="4" t="s">
        <v>5</v>
      </c>
      <c r="C1752" s="4" t="s">
        <v>10</v>
      </c>
    </row>
    <row r="1753" spans="1:10">
      <c r="A1753" t="n">
        <v>14097</v>
      </c>
      <c r="B1753" s="42" t="n">
        <v>16</v>
      </c>
      <c r="C1753" s="7" t="n">
        <v>0</v>
      </c>
    </row>
    <row r="1754" spans="1:10">
      <c r="A1754" t="s">
        <v>4</v>
      </c>
      <c r="B1754" s="4" t="s">
        <v>5</v>
      </c>
      <c r="C1754" s="4" t="s">
        <v>10</v>
      </c>
      <c r="D1754" s="4" t="s">
        <v>68</v>
      </c>
      <c r="E1754" s="4" t="s">
        <v>13</v>
      </c>
      <c r="F1754" s="4" t="s">
        <v>13</v>
      </c>
    </row>
    <row r="1755" spans="1:10">
      <c r="A1755" t="n">
        <v>14100</v>
      </c>
      <c r="B1755" s="67" t="n">
        <v>26</v>
      </c>
      <c r="C1755" s="7" t="n">
        <v>9</v>
      </c>
      <c r="D1755" s="7" t="s">
        <v>166</v>
      </c>
      <c r="E1755" s="7" t="n">
        <v>2</v>
      </c>
      <c r="F1755" s="7" t="n">
        <v>0</v>
      </c>
    </row>
    <row r="1756" spans="1:10">
      <c r="A1756" t="s">
        <v>4</v>
      </c>
      <c r="B1756" s="4" t="s">
        <v>5</v>
      </c>
    </row>
    <row r="1757" spans="1:10">
      <c r="A1757" t="n">
        <v>14147</v>
      </c>
      <c r="B1757" s="33" t="n">
        <v>28</v>
      </c>
    </row>
    <row r="1758" spans="1:10">
      <c r="A1758" t="s">
        <v>4</v>
      </c>
      <c r="B1758" s="4" t="s">
        <v>5</v>
      </c>
      <c r="C1758" s="4" t="s">
        <v>13</v>
      </c>
      <c r="D1758" s="4" t="s">
        <v>10</v>
      </c>
      <c r="E1758" s="4" t="s">
        <v>10</v>
      </c>
      <c r="F1758" s="4" t="s">
        <v>13</v>
      </c>
    </row>
    <row r="1759" spans="1:10">
      <c r="A1759" t="n">
        <v>14148</v>
      </c>
      <c r="B1759" s="31" t="n">
        <v>25</v>
      </c>
      <c r="C1759" s="7" t="n">
        <v>1</v>
      </c>
      <c r="D1759" s="7" t="n">
        <v>60</v>
      </c>
      <c r="E1759" s="7" t="n">
        <v>640</v>
      </c>
      <c r="F1759" s="7" t="n">
        <v>1</v>
      </c>
    </row>
    <row r="1760" spans="1:10">
      <c r="A1760" t="s">
        <v>4</v>
      </c>
      <c r="B1760" s="4" t="s">
        <v>5</v>
      </c>
      <c r="C1760" s="4" t="s">
        <v>13</v>
      </c>
      <c r="D1760" s="12" t="s">
        <v>23</v>
      </c>
      <c r="E1760" s="4" t="s">
        <v>5</v>
      </c>
      <c r="F1760" s="4" t="s">
        <v>13</v>
      </c>
      <c r="G1760" s="4" t="s">
        <v>10</v>
      </c>
      <c r="H1760" s="12" t="s">
        <v>24</v>
      </c>
      <c r="I1760" s="4" t="s">
        <v>13</v>
      </c>
      <c r="J1760" s="4" t="s">
        <v>22</v>
      </c>
    </row>
    <row r="1761" spans="1:10">
      <c r="A1761" t="n">
        <v>14155</v>
      </c>
      <c r="B1761" s="10" t="n">
        <v>5</v>
      </c>
      <c r="C1761" s="7" t="n">
        <v>28</v>
      </c>
      <c r="D1761" s="12" t="s">
        <v>3</v>
      </c>
      <c r="E1761" s="37" t="n">
        <v>64</v>
      </c>
      <c r="F1761" s="7" t="n">
        <v>5</v>
      </c>
      <c r="G1761" s="7" t="n">
        <v>4</v>
      </c>
      <c r="H1761" s="12" t="s">
        <v>3</v>
      </c>
      <c r="I1761" s="7" t="n">
        <v>1</v>
      </c>
      <c r="J1761" s="11" t="n">
        <f t="normal" ca="1">A1773</f>
        <v>0</v>
      </c>
    </row>
    <row r="1762" spans="1:10">
      <c r="A1762" t="s">
        <v>4</v>
      </c>
      <c r="B1762" s="4" t="s">
        <v>5</v>
      </c>
      <c r="C1762" s="4" t="s">
        <v>13</v>
      </c>
      <c r="D1762" s="4" t="s">
        <v>10</v>
      </c>
      <c r="E1762" s="4" t="s">
        <v>6</v>
      </c>
    </row>
    <row r="1763" spans="1:10">
      <c r="A1763" t="n">
        <v>14166</v>
      </c>
      <c r="B1763" s="63" t="n">
        <v>51</v>
      </c>
      <c r="C1763" s="7" t="n">
        <v>4</v>
      </c>
      <c r="D1763" s="7" t="n">
        <v>4</v>
      </c>
      <c r="E1763" s="7" t="s">
        <v>167</v>
      </c>
    </row>
    <row r="1764" spans="1:10">
      <c r="A1764" t="s">
        <v>4</v>
      </c>
      <c r="B1764" s="4" t="s">
        <v>5</v>
      </c>
      <c r="C1764" s="4" t="s">
        <v>10</v>
      </c>
    </row>
    <row r="1765" spans="1:10">
      <c r="A1765" t="n">
        <v>14180</v>
      </c>
      <c r="B1765" s="42" t="n">
        <v>16</v>
      </c>
      <c r="C1765" s="7" t="n">
        <v>0</v>
      </c>
    </row>
    <row r="1766" spans="1:10">
      <c r="A1766" t="s">
        <v>4</v>
      </c>
      <c r="B1766" s="4" t="s">
        <v>5</v>
      </c>
      <c r="C1766" s="4" t="s">
        <v>10</v>
      </c>
      <c r="D1766" s="4" t="s">
        <v>68</v>
      </c>
      <c r="E1766" s="4" t="s">
        <v>13</v>
      </c>
      <c r="F1766" s="4" t="s">
        <v>13</v>
      </c>
    </row>
    <row r="1767" spans="1:10">
      <c r="A1767" t="n">
        <v>14183</v>
      </c>
      <c r="B1767" s="67" t="n">
        <v>26</v>
      </c>
      <c r="C1767" s="7" t="n">
        <v>4</v>
      </c>
      <c r="D1767" s="7" t="s">
        <v>168</v>
      </c>
      <c r="E1767" s="7" t="n">
        <v>2</v>
      </c>
      <c r="F1767" s="7" t="n">
        <v>0</v>
      </c>
    </row>
    <row r="1768" spans="1:10">
      <c r="A1768" t="s">
        <v>4</v>
      </c>
      <c r="B1768" s="4" t="s">
        <v>5</v>
      </c>
    </row>
    <row r="1769" spans="1:10">
      <c r="A1769" t="n">
        <v>14257</v>
      </c>
      <c r="B1769" s="33" t="n">
        <v>28</v>
      </c>
    </row>
    <row r="1770" spans="1:10">
      <c r="A1770" t="s">
        <v>4</v>
      </c>
      <c r="B1770" s="4" t="s">
        <v>5</v>
      </c>
      <c r="C1770" s="4" t="s">
        <v>22</v>
      </c>
    </row>
    <row r="1771" spans="1:10">
      <c r="A1771" t="n">
        <v>14258</v>
      </c>
      <c r="B1771" s="20" t="n">
        <v>3</v>
      </c>
      <c r="C1771" s="11" t="n">
        <f t="normal" ca="1">A1783</f>
        <v>0</v>
      </c>
    </row>
    <row r="1772" spans="1:10">
      <c r="A1772" t="s">
        <v>4</v>
      </c>
      <c r="B1772" s="4" t="s">
        <v>5</v>
      </c>
      <c r="C1772" s="4" t="s">
        <v>13</v>
      </c>
      <c r="D1772" s="12" t="s">
        <v>23</v>
      </c>
      <c r="E1772" s="4" t="s">
        <v>5</v>
      </c>
      <c r="F1772" s="4" t="s">
        <v>13</v>
      </c>
      <c r="G1772" s="4" t="s">
        <v>10</v>
      </c>
      <c r="H1772" s="12" t="s">
        <v>24</v>
      </c>
      <c r="I1772" s="4" t="s">
        <v>13</v>
      </c>
      <c r="J1772" s="4" t="s">
        <v>22</v>
      </c>
    </row>
    <row r="1773" spans="1:10">
      <c r="A1773" t="n">
        <v>14263</v>
      </c>
      <c r="B1773" s="10" t="n">
        <v>5</v>
      </c>
      <c r="C1773" s="7" t="n">
        <v>28</v>
      </c>
      <c r="D1773" s="12" t="s">
        <v>3</v>
      </c>
      <c r="E1773" s="37" t="n">
        <v>64</v>
      </c>
      <c r="F1773" s="7" t="n">
        <v>5</v>
      </c>
      <c r="G1773" s="7" t="n">
        <v>1</v>
      </c>
      <c r="H1773" s="12" t="s">
        <v>3</v>
      </c>
      <c r="I1773" s="7" t="n">
        <v>1</v>
      </c>
      <c r="J1773" s="11" t="n">
        <f t="normal" ca="1">A1783</f>
        <v>0</v>
      </c>
    </row>
    <row r="1774" spans="1:10">
      <c r="A1774" t="s">
        <v>4</v>
      </c>
      <c r="B1774" s="4" t="s">
        <v>5</v>
      </c>
      <c r="C1774" s="4" t="s">
        <v>13</v>
      </c>
      <c r="D1774" s="4" t="s">
        <v>10</v>
      </c>
      <c r="E1774" s="4" t="s">
        <v>6</v>
      </c>
    </row>
    <row r="1775" spans="1:10">
      <c r="A1775" t="n">
        <v>14274</v>
      </c>
      <c r="B1775" s="63" t="n">
        <v>51</v>
      </c>
      <c r="C1775" s="7" t="n">
        <v>4</v>
      </c>
      <c r="D1775" s="7" t="n">
        <v>1</v>
      </c>
      <c r="E1775" s="7" t="s">
        <v>167</v>
      </c>
    </row>
    <row r="1776" spans="1:10">
      <c r="A1776" t="s">
        <v>4</v>
      </c>
      <c r="B1776" s="4" t="s">
        <v>5</v>
      </c>
      <c r="C1776" s="4" t="s">
        <v>10</v>
      </c>
    </row>
    <row r="1777" spans="1:10">
      <c r="A1777" t="n">
        <v>14288</v>
      </c>
      <c r="B1777" s="42" t="n">
        <v>16</v>
      </c>
      <c r="C1777" s="7" t="n">
        <v>0</v>
      </c>
    </row>
    <row r="1778" spans="1:10">
      <c r="A1778" t="s">
        <v>4</v>
      </c>
      <c r="B1778" s="4" t="s">
        <v>5</v>
      </c>
      <c r="C1778" s="4" t="s">
        <v>10</v>
      </c>
      <c r="D1778" s="4" t="s">
        <v>68</v>
      </c>
      <c r="E1778" s="4" t="s">
        <v>13</v>
      </c>
      <c r="F1778" s="4" t="s">
        <v>13</v>
      </c>
    </row>
    <row r="1779" spans="1:10">
      <c r="A1779" t="n">
        <v>14291</v>
      </c>
      <c r="B1779" s="67" t="n">
        <v>26</v>
      </c>
      <c r="C1779" s="7" t="n">
        <v>1</v>
      </c>
      <c r="D1779" s="7" t="s">
        <v>169</v>
      </c>
      <c r="E1779" s="7" t="n">
        <v>2</v>
      </c>
      <c r="F1779" s="7" t="n">
        <v>0</v>
      </c>
    </row>
    <row r="1780" spans="1:10">
      <c r="A1780" t="s">
        <v>4</v>
      </c>
      <c r="B1780" s="4" t="s">
        <v>5</v>
      </c>
    </row>
    <row r="1781" spans="1:10">
      <c r="A1781" t="n">
        <v>14364</v>
      </c>
      <c r="B1781" s="33" t="n">
        <v>28</v>
      </c>
    </row>
    <row r="1782" spans="1:10">
      <c r="A1782" t="s">
        <v>4</v>
      </c>
      <c r="B1782" s="4" t="s">
        <v>5</v>
      </c>
      <c r="C1782" s="4" t="s">
        <v>13</v>
      </c>
      <c r="D1782" s="4" t="s">
        <v>10</v>
      </c>
      <c r="E1782" s="4" t="s">
        <v>10</v>
      </c>
      <c r="F1782" s="4" t="s">
        <v>13</v>
      </c>
    </row>
    <row r="1783" spans="1:10">
      <c r="A1783" t="n">
        <v>14365</v>
      </c>
      <c r="B1783" s="31" t="n">
        <v>25</v>
      </c>
      <c r="C1783" s="7" t="n">
        <v>1</v>
      </c>
      <c r="D1783" s="7" t="n">
        <v>260</v>
      </c>
      <c r="E1783" s="7" t="n">
        <v>640</v>
      </c>
      <c r="F1783" s="7" t="n">
        <v>2</v>
      </c>
    </row>
    <row r="1784" spans="1:10">
      <c r="A1784" t="s">
        <v>4</v>
      </c>
      <c r="B1784" s="4" t="s">
        <v>5</v>
      </c>
      <c r="C1784" s="4" t="s">
        <v>13</v>
      </c>
      <c r="D1784" s="12" t="s">
        <v>23</v>
      </c>
      <c r="E1784" s="4" t="s">
        <v>5</v>
      </c>
      <c r="F1784" s="4" t="s">
        <v>13</v>
      </c>
      <c r="G1784" s="4" t="s">
        <v>10</v>
      </c>
      <c r="H1784" s="12" t="s">
        <v>24</v>
      </c>
      <c r="I1784" s="4" t="s">
        <v>13</v>
      </c>
      <c r="J1784" s="4" t="s">
        <v>22</v>
      </c>
    </row>
    <row r="1785" spans="1:10">
      <c r="A1785" t="n">
        <v>14372</v>
      </c>
      <c r="B1785" s="10" t="n">
        <v>5</v>
      </c>
      <c r="C1785" s="7" t="n">
        <v>28</v>
      </c>
      <c r="D1785" s="12" t="s">
        <v>3</v>
      </c>
      <c r="E1785" s="37" t="n">
        <v>64</v>
      </c>
      <c r="F1785" s="7" t="n">
        <v>5</v>
      </c>
      <c r="G1785" s="7" t="n">
        <v>16</v>
      </c>
      <c r="H1785" s="12" t="s">
        <v>3</v>
      </c>
      <c r="I1785" s="7" t="n">
        <v>1</v>
      </c>
      <c r="J1785" s="11" t="n">
        <f t="normal" ca="1">A1797</f>
        <v>0</v>
      </c>
    </row>
    <row r="1786" spans="1:10">
      <c r="A1786" t="s">
        <v>4</v>
      </c>
      <c r="B1786" s="4" t="s">
        <v>5</v>
      </c>
      <c r="C1786" s="4" t="s">
        <v>13</v>
      </c>
      <c r="D1786" s="4" t="s">
        <v>10</v>
      </c>
      <c r="E1786" s="4" t="s">
        <v>6</v>
      </c>
    </row>
    <row r="1787" spans="1:10">
      <c r="A1787" t="n">
        <v>14383</v>
      </c>
      <c r="B1787" s="63" t="n">
        <v>51</v>
      </c>
      <c r="C1787" s="7" t="n">
        <v>4</v>
      </c>
      <c r="D1787" s="7" t="n">
        <v>16</v>
      </c>
      <c r="E1787" s="7" t="s">
        <v>170</v>
      </c>
    </row>
    <row r="1788" spans="1:10">
      <c r="A1788" t="s">
        <v>4</v>
      </c>
      <c r="B1788" s="4" t="s">
        <v>5</v>
      </c>
      <c r="C1788" s="4" t="s">
        <v>10</v>
      </c>
    </row>
    <row r="1789" spans="1:10">
      <c r="A1789" t="n">
        <v>14396</v>
      </c>
      <c r="B1789" s="42" t="n">
        <v>16</v>
      </c>
      <c r="C1789" s="7" t="n">
        <v>0</v>
      </c>
    </row>
    <row r="1790" spans="1:10">
      <c r="A1790" t="s">
        <v>4</v>
      </c>
      <c r="B1790" s="4" t="s">
        <v>5</v>
      </c>
      <c r="C1790" s="4" t="s">
        <v>10</v>
      </c>
      <c r="D1790" s="4" t="s">
        <v>68</v>
      </c>
      <c r="E1790" s="4" t="s">
        <v>13</v>
      </c>
      <c r="F1790" s="4" t="s">
        <v>13</v>
      </c>
      <c r="G1790" s="4" t="s">
        <v>68</v>
      </c>
      <c r="H1790" s="4" t="s">
        <v>13</v>
      </c>
      <c r="I1790" s="4" t="s">
        <v>13</v>
      </c>
    </row>
    <row r="1791" spans="1:10">
      <c r="A1791" t="n">
        <v>14399</v>
      </c>
      <c r="B1791" s="67" t="n">
        <v>26</v>
      </c>
      <c r="C1791" s="7" t="n">
        <v>16</v>
      </c>
      <c r="D1791" s="7" t="s">
        <v>171</v>
      </c>
      <c r="E1791" s="7" t="n">
        <v>2</v>
      </c>
      <c r="F1791" s="7" t="n">
        <v>3</v>
      </c>
      <c r="G1791" s="7" t="s">
        <v>172</v>
      </c>
      <c r="H1791" s="7" t="n">
        <v>2</v>
      </c>
      <c r="I1791" s="7" t="n">
        <v>0</v>
      </c>
    </row>
    <row r="1792" spans="1:10">
      <c r="A1792" t="s">
        <v>4</v>
      </c>
      <c r="B1792" s="4" t="s">
        <v>5</v>
      </c>
    </row>
    <row r="1793" spans="1:10">
      <c r="A1793" t="n">
        <v>14559</v>
      </c>
      <c r="B1793" s="33" t="n">
        <v>28</v>
      </c>
    </row>
    <row r="1794" spans="1:10">
      <c r="A1794" t="s">
        <v>4</v>
      </c>
      <c r="B1794" s="4" t="s">
        <v>5</v>
      </c>
      <c r="C1794" s="4" t="s">
        <v>22</v>
      </c>
    </row>
    <row r="1795" spans="1:10">
      <c r="A1795" t="n">
        <v>14560</v>
      </c>
      <c r="B1795" s="20" t="n">
        <v>3</v>
      </c>
      <c r="C1795" s="11" t="n">
        <f t="normal" ca="1">A1819</f>
        <v>0</v>
      </c>
    </row>
    <row r="1796" spans="1:10">
      <c r="A1796" t="s">
        <v>4</v>
      </c>
      <c r="B1796" s="4" t="s">
        <v>5</v>
      </c>
      <c r="C1796" s="4" t="s">
        <v>13</v>
      </c>
      <c r="D1796" s="12" t="s">
        <v>23</v>
      </c>
      <c r="E1796" s="4" t="s">
        <v>5</v>
      </c>
      <c r="F1796" s="4" t="s">
        <v>13</v>
      </c>
      <c r="G1796" s="4" t="s">
        <v>10</v>
      </c>
      <c r="H1796" s="12" t="s">
        <v>24</v>
      </c>
      <c r="I1796" s="4" t="s">
        <v>13</v>
      </c>
      <c r="J1796" s="4" t="s">
        <v>22</v>
      </c>
    </row>
    <row r="1797" spans="1:10">
      <c r="A1797" t="n">
        <v>14565</v>
      </c>
      <c r="B1797" s="10" t="n">
        <v>5</v>
      </c>
      <c r="C1797" s="7" t="n">
        <v>28</v>
      </c>
      <c r="D1797" s="12" t="s">
        <v>3</v>
      </c>
      <c r="E1797" s="37" t="n">
        <v>64</v>
      </c>
      <c r="F1797" s="7" t="n">
        <v>5</v>
      </c>
      <c r="G1797" s="7" t="n">
        <v>15</v>
      </c>
      <c r="H1797" s="12" t="s">
        <v>3</v>
      </c>
      <c r="I1797" s="7" t="n">
        <v>1</v>
      </c>
      <c r="J1797" s="11" t="n">
        <f t="normal" ca="1">A1809</f>
        <v>0</v>
      </c>
    </row>
    <row r="1798" spans="1:10">
      <c r="A1798" t="s">
        <v>4</v>
      </c>
      <c r="B1798" s="4" t="s">
        <v>5</v>
      </c>
      <c r="C1798" s="4" t="s">
        <v>13</v>
      </c>
      <c r="D1798" s="4" t="s">
        <v>10</v>
      </c>
      <c r="E1798" s="4" t="s">
        <v>6</v>
      </c>
    </row>
    <row r="1799" spans="1:10">
      <c r="A1799" t="n">
        <v>14576</v>
      </c>
      <c r="B1799" s="63" t="n">
        <v>51</v>
      </c>
      <c r="C1799" s="7" t="n">
        <v>4</v>
      </c>
      <c r="D1799" s="7" t="n">
        <v>15</v>
      </c>
      <c r="E1799" s="7" t="s">
        <v>173</v>
      </c>
    </row>
    <row r="1800" spans="1:10">
      <c r="A1800" t="s">
        <v>4</v>
      </c>
      <c r="B1800" s="4" t="s">
        <v>5</v>
      </c>
      <c r="C1800" s="4" t="s">
        <v>10</v>
      </c>
    </row>
    <row r="1801" spans="1:10">
      <c r="A1801" t="n">
        <v>14589</v>
      </c>
      <c r="B1801" s="42" t="n">
        <v>16</v>
      </c>
      <c r="C1801" s="7" t="n">
        <v>0</v>
      </c>
    </row>
    <row r="1802" spans="1:10">
      <c r="A1802" t="s">
        <v>4</v>
      </c>
      <c r="B1802" s="4" t="s">
        <v>5</v>
      </c>
      <c r="C1802" s="4" t="s">
        <v>10</v>
      </c>
      <c r="D1802" s="4" t="s">
        <v>68</v>
      </c>
      <c r="E1802" s="4" t="s">
        <v>13</v>
      </c>
      <c r="F1802" s="4" t="s">
        <v>13</v>
      </c>
      <c r="G1802" s="4" t="s">
        <v>68</v>
      </c>
      <c r="H1802" s="4" t="s">
        <v>13</v>
      </c>
      <c r="I1802" s="4" t="s">
        <v>13</v>
      </c>
    </row>
    <row r="1803" spans="1:10">
      <c r="A1803" t="n">
        <v>14592</v>
      </c>
      <c r="B1803" s="67" t="n">
        <v>26</v>
      </c>
      <c r="C1803" s="7" t="n">
        <v>15</v>
      </c>
      <c r="D1803" s="7" t="s">
        <v>171</v>
      </c>
      <c r="E1803" s="7" t="n">
        <v>2</v>
      </c>
      <c r="F1803" s="7" t="n">
        <v>3</v>
      </c>
      <c r="G1803" s="7" t="s">
        <v>174</v>
      </c>
      <c r="H1803" s="7" t="n">
        <v>2</v>
      </c>
      <c r="I1803" s="7" t="n">
        <v>0</v>
      </c>
    </row>
    <row r="1804" spans="1:10">
      <c r="A1804" t="s">
        <v>4</v>
      </c>
      <c r="B1804" s="4" t="s">
        <v>5</v>
      </c>
    </row>
    <row r="1805" spans="1:10">
      <c r="A1805" t="n">
        <v>14756</v>
      </c>
      <c r="B1805" s="33" t="n">
        <v>28</v>
      </c>
    </row>
    <row r="1806" spans="1:10">
      <c r="A1806" t="s">
        <v>4</v>
      </c>
      <c r="B1806" s="4" t="s">
        <v>5</v>
      </c>
      <c r="C1806" s="4" t="s">
        <v>22</v>
      </c>
    </row>
    <row r="1807" spans="1:10">
      <c r="A1807" t="n">
        <v>14757</v>
      </c>
      <c r="B1807" s="20" t="n">
        <v>3</v>
      </c>
      <c r="C1807" s="11" t="n">
        <f t="normal" ca="1">A1819</f>
        <v>0</v>
      </c>
    </row>
    <row r="1808" spans="1:10">
      <c r="A1808" t="s">
        <v>4</v>
      </c>
      <c r="B1808" s="4" t="s">
        <v>5</v>
      </c>
      <c r="C1808" s="4" t="s">
        <v>13</v>
      </c>
      <c r="D1808" s="12" t="s">
        <v>23</v>
      </c>
      <c r="E1808" s="4" t="s">
        <v>5</v>
      </c>
      <c r="F1808" s="4" t="s">
        <v>13</v>
      </c>
      <c r="G1808" s="4" t="s">
        <v>10</v>
      </c>
      <c r="H1808" s="12" t="s">
        <v>24</v>
      </c>
      <c r="I1808" s="4" t="s">
        <v>13</v>
      </c>
      <c r="J1808" s="4" t="s">
        <v>22</v>
      </c>
    </row>
    <row r="1809" spans="1:10">
      <c r="A1809" t="n">
        <v>14762</v>
      </c>
      <c r="B1809" s="10" t="n">
        <v>5</v>
      </c>
      <c r="C1809" s="7" t="n">
        <v>28</v>
      </c>
      <c r="D1809" s="12" t="s">
        <v>3</v>
      </c>
      <c r="E1809" s="37" t="n">
        <v>64</v>
      </c>
      <c r="F1809" s="7" t="n">
        <v>5</v>
      </c>
      <c r="G1809" s="7" t="n">
        <v>14</v>
      </c>
      <c r="H1809" s="12" t="s">
        <v>3</v>
      </c>
      <c r="I1809" s="7" t="n">
        <v>1</v>
      </c>
      <c r="J1809" s="11" t="n">
        <f t="normal" ca="1">A1819</f>
        <v>0</v>
      </c>
    </row>
    <row r="1810" spans="1:10">
      <c r="A1810" t="s">
        <v>4</v>
      </c>
      <c r="B1810" s="4" t="s">
        <v>5</v>
      </c>
      <c r="C1810" s="4" t="s">
        <v>13</v>
      </c>
      <c r="D1810" s="4" t="s">
        <v>10</v>
      </c>
      <c r="E1810" s="4" t="s">
        <v>6</v>
      </c>
    </row>
    <row r="1811" spans="1:10">
      <c r="A1811" t="n">
        <v>14773</v>
      </c>
      <c r="B1811" s="63" t="n">
        <v>51</v>
      </c>
      <c r="C1811" s="7" t="n">
        <v>4</v>
      </c>
      <c r="D1811" s="7" t="n">
        <v>14</v>
      </c>
      <c r="E1811" s="7" t="s">
        <v>170</v>
      </c>
    </row>
    <row r="1812" spans="1:10">
      <c r="A1812" t="s">
        <v>4</v>
      </c>
      <c r="B1812" s="4" t="s">
        <v>5</v>
      </c>
      <c r="C1812" s="4" t="s">
        <v>10</v>
      </c>
    </row>
    <row r="1813" spans="1:10">
      <c r="A1813" t="n">
        <v>14786</v>
      </c>
      <c r="B1813" s="42" t="n">
        <v>16</v>
      </c>
      <c r="C1813" s="7" t="n">
        <v>0</v>
      </c>
    </row>
    <row r="1814" spans="1:10">
      <c r="A1814" t="s">
        <v>4</v>
      </c>
      <c r="B1814" s="4" t="s">
        <v>5</v>
      </c>
      <c r="C1814" s="4" t="s">
        <v>10</v>
      </c>
      <c r="D1814" s="4" t="s">
        <v>68</v>
      </c>
      <c r="E1814" s="4" t="s">
        <v>13</v>
      </c>
      <c r="F1814" s="4" t="s">
        <v>13</v>
      </c>
      <c r="G1814" s="4" t="s">
        <v>68</v>
      </c>
      <c r="H1814" s="4" t="s">
        <v>13</v>
      </c>
      <c r="I1814" s="4" t="s">
        <v>13</v>
      </c>
    </row>
    <row r="1815" spans="1:10">
      <c r="A1815" t="n">
        <v>14789</v>
      </c>
      <c r="B1815" s="67" t="n">
        <v>26</v>
      </c>
      <c r="C1815" s="7" t="n">
        <v>14</v>
      </c>
      <c r="D1815" s="7" t="s">
        <v>175</v>
      </c>
      <c r="E1815" s="7" t="n">
        <v>2</v>
      </c>
      <c r="F1815" s="7" t="n">
        <v>3</v>
      </c>
      <c r="G1815" s="7" t="s">
        <v>176</v>
      </c>
      <c r="H1815" s="7" t="n">
        <v>2</v>
      </c>
      <c r="I1815" s="7" t="n">
        <v>0</v>
      </c>
    </row>
    <row r="1816" spans="1:10">
      <c r="A1816" t="s">
        <v>4</v>
      </c>
      <c r="B1816" s="4" t="s">
        <v>5</v>
      </c>
    </row>
    <row r="1817" spans="1:10">
      <c r="A1817" t="n">
        <v>14958</v>
      </c>
      <c r="B1817" s="33" t="n">
        <v>28</v>
      </c>
    </row>
    <row r="1818" spans="1:10">
      <c r="A1818" t="s">
        <v>4</v>
      </c>
      <c r="B1818" s="4" t="s">
        <v>5</v>
      </c>
      <c r="C1818" s="4" t="s">
        <v>13</v>
      </c>
      <c r="D1818" s="4" t="s">
        <v>10</v>
      </c>
      <c r="E1818" s="4" t="s">
        <v>10</v>
      </c>
      <c r="F1818" s="4" t="s">
        <v>13</v>
      </c>
    </row>
    <row r="1819" spans="1:10">
      <c r="A1819" t="n">
        <v>14959</v>
      </c>
      <c r="B1819" s="31" t="n">
        <v>25</v>
      </c>
      <c r="C1819" s="7" t="n">
        <v>1</v>
      </c>
      <c r="D1819" s="7" t="n">
        <v>260</v>
      </c>
      <c r="E1819" s="7" t="n">
        <v>640</v>
      </c>
      <c r="F1819" s="7" t="n">
        <v>1</v>
      </c>
    </row>
    <row r="1820" spans="1:10">
      <c r="A1820" t="s">
        <v>4</v>
      </c>
      <c r="B1820" s="4" t="s">
        <v>5</v>
      </c>
      <c r="C1820" s="4" t="s">
        <v>13</v>
      </c>
      <c r="D1820" s="4" t="s">
        <v>10</v>
      </c>
      <c r="E1820" s="4" t="s">
        <v>6</v>
      </c>
    </row>
    <row r="1821" spans="1:10">
      <c r="A1821" t="n">
        <v>14966</v>
      </c>
      <c r="B1821" s="63" t="n">
        <v>51</v>
      </c>
      <c r="C1821" s="7" t="n">
        <v>4</v>
      </c>
      <c r="D1821" s="7" t="n">
        <v>0</v>
      </c>
      <c r="E1821" s="7" t="s">
        <v>167</v>
      </c>
    </row>
    <row r="1822" spans="1:10">
      <c r="A1822" t="s">
        <v>4</v>
      </c>
      <c r="B1822" s="4" t="s">
        <v>5</v>
      </c>
      <c r="C1822" s="4" t="s">
        <v>10</v>
      </c>
    </row>
    <row r="1823" spans="1:10">
      <c r="A1823" t="n">
        <v>14980</v>
      </c>
      <c r="B1823" s="42" t="n">
        <v>16</v>
      </c>
      <c r="C1823" s="7" t="n">
        <v>0</v>
      </c>
    </row>
    <row r="1824" spans="1:10">
      <c r="A1824" t="s">
        <v>4</v>
      </c>
      <c r="B1824" s="4" t="s">
        <v>5</v>
      </c>
      <c r="C1824" s="4" t="s">
        <v>10</v>
      </c>
      <c r="D1824" s="4" t="s">
        <v>68</v>
      </c>
      <c r="E1824" s="4" t="s">
        <v>13</v>
      </c>
      <c r="F1824" s="4" t="s">
        <v>13</v>
      </c>
    </row>
    <row r="1825" spans="1:10">
      <c r="A1825" t="n">
        <v>14983</v>
      </c>
      <c r="B1825" s="67" t="n">
        <v>26</v>
      </c>
      <c r="C1825" s="7" t="n">
        <v>0</v>
      </c>
      <c r="D1825" s="7" t="s">
        <v>177</v>
      </c>
      <c r="E1825" s="7" t="n">
        <v>2</v>
      </c>
      <c r="F1825" s="7" t="n">
        <v>0</v>
      </c>
    </row>
    <row r="1826" spans="1:10">
      <c r="A1826" t="s">
        <v>4</v>
      </c>
      <c r="B1826" s="4" t="s">
        <v>5</v>
      </c>
    </row>
    <row r="1827" spans="1:10">
      <c r="A1827" t="n">
        <v>15025</v>
      </c>
      <c r="B1827" s="33" t="n">
        <v>28</v>
      </c>
    </row>
    <row r="1828" spans="1:10">
      <c r="A1828" t="s">
        <v>4</v>
      </c>
      <c r="B1828" s="4" t="s">
        <v>5</v>
      </c>
      <c r="C1828" s="4" t="s">
        <v>13</v>
      </c>
      <c r="D1828" s="4" t="s">
        <v>10</v>
      </c>
      <c r="E1828" s="4" t="s">
        <v>10</v>
      </c>
      <c r="F1828" s="4" t="s">
        <v>13</v>
      </c>
    </row>
    <row r="1829" spans="1:10">
      <c r="A1829" t="n">
        <v>15026</v>
      </c>
      <c r="B1829" s="31" t="n">
        <v>25</v>
      </c>
      <c r="C1829" s="7" t="n">
        <v>1</v>
      </c>
      <c r="D1829" s="7" t="n">
        <v>60</v>
      </c>
      <c r="E1829" s="7" t="n">
        <v>640</v>
      </c>
      <c r="F1829" s="7" t="n">
        <v>2</v>
      </c>
    </row>
    <row r="1830" spans="1:10">
      <c r="A1830" t="s">
        <v>4</v>
      </c>
      <c r="B1830" s="4" t="s">
        <v>5</v>
      </c>
      <c r="C1830" s="4" t="s">
        <v>13</v>
      </c>
      <c r="D1830" s="4" t="s">
        <v>10</v>
      </c>
      <c r="E1830" s="4" t="s">
        <v>6</v>
      </c>
    </row>
    <row r="1831" spans="1:10">
      <c r="A1831" t="n">
        <v>15033</v>
      </c>
      <c r="B1831" s="63" t="n">
        <v>51</v>
      </c>
      <c r="C1831" s="7" t="n">
        <v>4</v>
      </c>
      <c r="D1831" s="7" t="n">
        <v>5</v>
      </c>
      <c r="E1831" s="7" t="s">
        <v>178</v>
      </c>
    </row>
    <row r="1832" spans="1:10">
      <c r="A1832" t="s">
        <v>4</v>
      </c>
      <c r="B1832" s="4" t="s">
        <v>5</v>
      </c>
      <c r="C1832" s="4" t="s">
        <v>10</v>
      </c>
    </row>
    <row r="1833" spans="1:10">
      <c r="A1833" t="n">
        <v>15046</v>
      </c>
      <c r="B1833" s="42" t="n">
        <v>16</v>
      </c>
      <c r="C1833" s="7" t="n">
        <v>0</v>
      </c>
    </row>
    <row r="1834" spans="1:10">
      <c r="A1834" t="s">
        <v>4</v>
      </c>
      <c r="B1834" s="4" t="s">
        <v>5</v>
      </c>
      <c r="C1834" s="4" t="s">
        <v>10</v>
      </c>
      <c r="D1834" s="4" t="s">
        <v>68</v>
      </c>
      <c r="E1834" s="4" t="s">
        <v>13</v>
      </c>
      <c r="F1834" s="4" t="s">
        <v>13</v>
      </c>
    </row>
    <row r="1835" spans="1:10">
      <c r="A1835" t="n">
        <v>15049</v>
      </c>
      <c r="B1835" s="67" t="n">
        <v>26</v>
      </c>
      <c r="C1835" s="7" t="n">
        <v>5</v>
      </c>
      <c r="D1835" s="7" t="s">
        <v>179</v>
      </c>
      <c r="E1835" s="7" t="n">
        <v>2</v>
      </c>
      <c r="F1835" s="7" t="n">
        <v>0</v>
      </c>
    </row>
    <row r="1836" spans="1:10">
      <c r="A1836" t="s">
        <v>4</v>
      </c>
      <c r="B1836" s="4" t="s">
        <v>5</v>
      </c>
    </row>
    <row r="1837" spans="1:10">
      <c r="A1837" t="n">
        <v>15146</v>
      </c>
      <c r="B1837" s="33" t="n">
        <v>28</v>
      </c>
    </row>
    <row r="1838" spans="1:10">
      <c r="A1838" t="s">
        <v>4</v>
      </c>
      <c r="B1838" s="4" t="s">
        <v>5</v>
      </c>
      <c r="C1838" s="4" t="s">
        <v>13</v>
      </c>
      <c r="D1838" s="4" t="s">
        <v>10</v>
      </c>
      <c r="E1838" s="4" t="s">
        <v>10</v>
      </c>
      <c r="F1838" s="4" t="s">
        <v>13</v>
      </c>
    </row>
    <row r="1839" spans="1:10">
      <c r="A1839" t="n">
        <v>15147</v>
      </c>
      <c r="B1839" s="31" t="n">
        <v>25</v>
      </c>
      <c r="C1839" s="7" t="n">
        <v>1</v>
      </c>
      <c r="D1839" s="7" t="n">
        <v>260</v>
      </c>
      <c r="E1839" s="7" t="n">
        <v>640</v>
      </c>
      <c r="F1839" s="7" t="n">
        <v>1</v>
      </c>
    </row>
    <row r="1840" spans="1:10">
      <c r="A1840" t="s">
        <v>4</v>
      </c>
      <c r="B1840" s="4" t="s">
        <v>5</v>
      </c>
      <c r="C1840" s="4" t="s">
        <v>13</v>
      </c>
      <c r="D1840" s="4" t="s">
        <v>10</v>
      </c>
      <c r="E1840" s="4" t="s">
        <v>6</v>
      </c>
    </row>
    <row r="1841" spans="1:6">
      <c r="A1841" t="n">
        <v>15154</v>
      </c>
      <c r="B1841" s="63" t="n">
        <v>51</v>
      </c>
      <c r="C1841" s="7" t="n">
        <v>4</v>
      </c>
      <c r="D1841" s="7" t="n">
        <v>0</v>
      </c>
      <c r="E1841" s="7" t="s">
        <v>173</v>
      </c>
    </row>
    <row r="1842" spans="1:6">
      <c r="A1842" t="s">
        <v>4</v>
      </c>
      <c r="B1842" s="4" t="s">
        <v>5</v>
      </c>
      <c r="C1842" s="4" t="s">
        <v>10</v>
      </c>
    </row>
    <row r="1843" spans="1:6">
      <c r="A1843" t="n">
        <v>15167</v>
      </c>
      <c r="B1843" s="42" t="n">
        <v>16</v>
      </c>
      <c r="C1843" s="7" t="n">
        <v>0</v>
      </c>
    </row>
    <row r="1844" spans="1:6">
      <c r="A1844" t="s">
        <v>4</v>
      </c>
      <c r="B1844" s="4" t="s">
        <v>5</v>
      </c>
      <c r="C1844" s="4" t="s">
        <v>10</v>
      </c>
      <c r="D1844" s="4" t="s">
        <v>68</v>
      </c>
      <c r="E1844" s="4" t="s">
        <v>13</v>
      </c>
      <c r="F1844" s="4" t="s">
        <v>13</v>
      </c>
    </row>
    <row r="1845" spans="1:6">
      <c r="A1845" t="n">
        <v>15170</v>
      </c>
      <c r="B1845" s="67" t="n">
        <v>26</v>
      </c>
      <c r="C1845" s="7" t="n">
        <v>0</v>
      </c>
      <c r="D1845" s="7" t="s">
        <v>180</v>
      </c>
      <c r="E1845" s="7" t="n">
        <v>2</v>
      </c>
      <c r="F1845" s="7" t="n">
        <v>0</v>
      </c>
    </row>
    <row r="1846" spans="1:6">
      <c r="A1846" t="s">
        <v>4</v>
      </c>
      <c r="B1846" s="4" t="s">
        <v>5</v>
      </c>
    </row>
    <row r="1847" spans="1:6">
      <c r="A1847" t="n">
        <v>15189</v>
      </c>
      <c r="B1847" s="33" t="n">
        <v>28</v>
      </c>
    </row>
    <row r="1848" spans="1:6">
      <c r="A1848" t="s">
        <v>4</v>
      </c>
      <c r="B1848" s="4" t="s">
        <v>5</v>
      </c>
      <c r="C1848" s="4" t="s">
        <v>10</v>
      </c>
      <c r="D1848" s="4" t="s">
        <v>13</v>
      </c>
    </row>
    <row r="1849" spans="1:6">
      <c r="A1849" t="n">
        <v>15190</v>
      </c>
      <c r="B1849" s="72" t="n">
        <v>89</v>
      </c>
      <c r="C1849" s="7" t="n">
        <v>65533</v>
      </c>
      <c r="D1849" s="7" t="n">
        <v>1</v>
      </c>
    </row>
    <row r="1850" spans="1:6">
      <c r="A1850" t="s">
        <v>4</v>
      </c>
      <c r="B1850" s="4" t="s">
        <v>5</v>
      </c>
      <c r="C1850" s="4" t="s">
        <v>13</v>
      </c>
      <c r="D1850" s="4" t="s">
        <v>10</v>
      </c>
      <c r="E1850" s="4" t="s">
        <v>10</v>
      </c>
      <c r="F1850" s="4" t="s">
        <v>13</v>
      </c>
    </row>
    <row r="1851" spans="1:6">
      <c r="A1851" t="n">
        <v>15194</v>
      </c>
      <c r="B1851" s="31" t="n">
        <v>25</v>
      </c>
      <c r="C1851" s="7" t="n">
        <v>1</v>
      </c>
      <c r="D1851" s="7" t="n">
        <v>65535</v>
      </c>
      <c r="E1851" s="7" t="n">
        <v>65535</v>
      </c>
      <c r="F1851" s="7" t="n">
        <v>0</v>
      </c>
    </row>
    <row r="1852" spans="1:6">
      <c r="A1852" t="s">
        <v>4</v>
      </c>
      <c r="B1852" s="4" t="s">
        <v>5</v>
      </c>
      <c r="C1852" s="4" t="s">
        <v>13</v>
      </c>
      <c r="D1852" s="4" t="s">
        <v>10</v>
      </c>
      <c r="E1852" s="4" t="s">
        <v>28</v>
      </c>
    </row>
    <row r="1853" spans="1:6">
      <c r="A1853" t="n">
        <v>15201</v>
      </c>
      <c r="B1853" s="38" t="n">
        <v>58</v>
      </c>
      <c r="C1853" s="7" t="n">
        <v>101</v>
      </c>
      <c r="D1853" s="7" t="n">
        <v>300</v>
      </c>
      <c r="E1853" s="7" t="n">
        <v>1</v>
      </c>
    </row>
    <row r="1854" spans="1:6">
      <c r="A1854" t="s">
        <v>4</v>
      </c>
      <c r="B1854" s="4" t="s">
        <v>5</v>
      </c>
      <c r="C1854" s="4" t="s">
        <v>13</v>
      </c>
      <c r="D1854" s="4" t="s">
        <v>10</v>
      </c>
    </row>
    <row r="1855" spans="1:6">
      <c r="A1855" t="n">
        <v>15209</v>
      </c>
      <c r="B1855" s="38" t="n">
        <v>58</v>
      </c>
      <c r="C1855" s="7" t="n">
        <v>254</v>
      </c>
      <c r="D1855" s="7" t="n">
        <v>0</v>
      </c>
    </row>
    <row r="1856" spans="1:6">
      <c r="A1856" t="s">
        <v>4</v>
      </c>
      <c r="B1856" s="4" t="s">
        <v>5</v>
      </c>
      <c r="C1856" s="4" t="s">
        <v>13</v>
      </c>
    </row>
    <row r="1857" spans="1:6">
      <c r="A1857" t="n">
        <v>15213</v>
      </c>
      <c r="B1857" s="48" t="n">
        <v>45</v>
      </c>
      <c r="C1857" s="7" t="n">
        <v>0</v>
      </c>
    </row>
    <row r="1858" spans="1:6">
      <c r="A1858" t="s">
        <v>4</v>
      </c>
      <c r="B1858" s="4" t="s">
        <v>5</v>
      </c>
      <c r="C1858" s="4" t="s">
        <v>13</v>
      </c>
      <c r="D1858" s="4" t="s">
        <v>13</v>
      </c>
      <c r="E1858" s="4" t="s">
        <v>28</v>
      </c>
      <c r="F1858" s="4" t="s">
        <v>28</v>
      </c>
      <c r="G1858" s="4" t="s">
        <v>28</v>
      </c>
      <c r="H1858" s="4" t="s">
        <v>10</v>
      </c>
    </row>
    <row r="1859" spans="1:6">
      <c r="A1859" t="n">
        <v>15215</v>
      </c>
      <c r="B1859" s="48" t="n">
        <v>45</v>
      </c>
      <c r="C1859" s="7" t="n">
        <v>2</v>
      </c>
      <c r="D1859" s="7" t="n">
        <v>3</v>
      </c>
      <c r="E1859" s="7" t="n">
        <v>8</v>
      </c>
      <c r="F1859" s="7" t="n">
        <v>1.17999994754791</v>
      </c>
      <c r="G1859" s="7" t="n">
        <v>-183.899993896484</v>
      </c>
      <c r="H1859" s="7" t="n">
        <v>0</v>
      </c>
    </row>
    <row r="1860" spans="1:6">
      <c r="A1860" t="s">
        <v>4</v>
      </c>
      <c r="B1860" s="4" t="s">
        <v>5</v>
      </c>
      <c r="C1860" s="4" t="s">
        <v>13</v>
      </c>
      <c r="D1860" s="4" t="s">
        <v>13</v>
      </c>
      <c r="E1860" s="4" t="s">
        <v>28</v>
      </c>
      <c r="F1860" s="4" t="s">
        <v>28</v>
      </c>
      <c r="G1860" s="4" t="s">
        <v>28</v>
      </c>
      <c r="H1860" s="4" t="s">
        <v>10</v>
      </c>
      <c r="I1860" s="4" t="s">
        <v>13</v>
      </c>
    </row>
    <row r="1861" spans="1:6">
      <c r="A1861" t="n">
        <v>15232</v>
      </c>
      <c r="B1861" s="48" t="n">
        <v>45</v>
      </c>
      <c r="C1861" s="7" t="n">
        <v>4</v>
      </c>
      <c r="D1861" s="7" t="n">
        <v>3</v>
      </c>
      <c r="E1861" s="7" t="n">
        <v>8.34000015258789</v>
      </c>
      <c r="F1861" s="7" t="n">
        <v>35.25</v>
      </c>
      <c r="G1861" s="7" t="n">
        <v>0</v>
      </c>
      <c r="H1861" s="7" t="n">
        <v>0</v>
      </c>
      <c r="I1861" s="7" t="n">
        <v>0</v>
      </c>
    </row>
    <row r="1862" spans="1:6">
      <c r="A1862" t="s">
        <v>4</v>
      </c>
      <c r="B1862" s="4" t="s">
        <v>5</v>
      </c>
      <c r="C1862" s="4" t="s">
        <v>13</v>
      </c>
      <c r="D1862" s="4" t="s">
        <v>13</v>
      </c>
      <c r="E1862" s="4" t="s">
        <v>28</v>
      </c>
      <c r="F1862" s="4" t="s">
        <v>10</v>
      </c>
    </row>
    <row r="1863" spans="1:6">
      <c r="A1863" t="n">
        <v>15250</v>
      </c>
      <c r="B1863" s="48" t="n">
        <v>45</v>
      </c>
      <c r="C1863" s="7" t="n">
        <v>5</v>
      </c>
      <c r="D1863" s="7" t="n">
        <v>3</v>
      </c>
      <c r="E1863" s="7" t="n">
        <v>4</v>
      </c>
      <c r="F1863" s="7" t="n">
        <v>0</v>
      </c>
    </row>
    <row r="1864" spans="1:6">
      <c r="A1864" t="s">
        <v>4</v>
      </c>
      <c r="B1864" s="4" t="s">
        <v>5</v>
      </c>
      <c r="C1864" s="4" t="s">
        <v>13</v>
      </c>
      <c r="D1864" s="4" t="s">
        <v>13</v>
      </c>
      <c r="E1864" s="4" t="s">
        <v>28</v>
      </c>
      <c r="F1864" s="4" t="s">
        <v>10</v>
      </c>
    </row>
    <row r="1865" spans="1:6">
      <c r="A1865" t="n">
        <v>15259</v>
      </c>
      <c r="B1865" s="48" t="n">
        <v>45</v>
      </c>
      <c r="C1865" s="7" t="n">
        <v>11</v>
      </c>
      <c r="D1865" s="7" t="n">
        <v>3</v>
      </c>
      <c r="E1865" s="7" t="n">
        <v>28.7999992370605</v>
      </c>
      <c r="F1865" s="7" t="n">
        <v>0</v>
      </c>
    </row>
    <row r="1866" spans="1:6">
      <c r="A1866" t="s">
        <v>4</v>
      </c>
      <c r="B1866" s="4" t="s">
        <v>5</v>
      </c>
      <c r="C1866" s="4" t="s">
        <v>13</v>
      </c>
      <c r="D1866" s="4" t="s">
        <v>10</v>
      </c>
    </row>
    <row r="1867" spans="1:6">
      <c r="A1867" t="n">
        <v>15268</v>
      </c>
      <c r="B1867" s="38" t="n">
        <v>58</v>
      </c>
      <c r="C1867" s="7" t="n">
        <v>255</v>
      </c>
      <c r="D1867" s="7" t="n">
        <v>0</v>
      </c>
    </row>
    <row r="1868" spans="1:6">
      <c r="A1868" t="s">
        <v>4</v>
      </c>
      <c r="B1868" s="4" t="s">
        <v>5</v>
      </c>
      <c r="C1868" s="4" t="s">
        <v>10</v>
      </c>
      <c r="D1868" s="4" t="s">
        <v>10</v>
      </c>
      <c r="E1868" s="4" t="s">
        <v>10</v>
      </c>
    </row>
    <row r="1869" spans="1:6">
      <c r="A1869" t="n">
        <v>15272</v>
      </c>
      <c r="B1869" s="69" t="n">
        <v>61</v>
      </c>
      <c r="C1869" s="7" t="n">
        <v>0</v>
      </c>
      <c r="D1869" s="7" t="n">
        <v>65533</v>
      </c>
      <c r="E1869" s="7" t="n">
        <v>1000</v>
      </c>
    </row>
    <row r="1870" spans="1:6">
      <c r="A1870" t="s">
        <v>4</v>
      </c>
      <c r="B1870" s="4" t="s">
        <v>5</v>
      </c>
      <c r="C1870" s="4" t="s">
        <v>10</v>
      </c>
    </row>
    <row r="1871" spans="1:6">
      <c r="A1871" t="n">
        <v>15279</v>
      </c>
      <c r="B1871" s="42" t="n">
        <v>16</v>
      </c>
      <c r="C1871" s="7" t="n">
        <v>300</v>
      </c>
    </row>
    <row r="1872" spans="1:6">
      <c r="A1872" t="s">
        <v>4</v>
      </c>
      <c r="B1872" s="4" t="s">
        <v>5</v>
      </c>
      <c r="C1872" s="4" t="s">
        <v>10</v>
      </c>
      <c r="D1872" s="4" t="s">
        <v>28</v>
      </c>
      <c r="E1872" s="4" t="s">
        <v>28</v>
      </c>
      <c r="F1872" s="4" t="s">
        <v>13</v>
      </c>
    </row>
    <row r="1873" spans="1:9">
      <c r="A1873" t="n">
        <v>15282</v>
      </c>
      <c r="B1873" s="75" t="n">
        <v>52</v>
      </c>
      <c r="C1873" s="7" t="n">
        <v>0</v>
      </c>
      <c r="D1873" s="7" t="n">
        <v>0</v>
      </c>
      <c r="E1873" s="7" t="n">
        <v>10</v>
      </c>
      <c r="F1873" s="7" t="n">
        <v>0</v>
      </c>
    </row>
    <row r="1874" spans="1:9">
      <c r="A1874" t="s">
        <v>4</v>
      </c>
      <c r="B1874" s="4" t="s">
        <v>5</v>
      </c>
      <c r="C1874" s="4" t="s">
        <v>10</v>
      </c>
      <c r="D1874" s="4" t="s">
        <v>13</v>
      </c>
      <c r="E1874" s="4" t="s">
        <v>13</v>
      </c>
      <c r="F1874" s="4" t="s">
        <v>6</v>
      </c>
    </row>
    <row r="1875" spans="1:9">
      <c r="A1875" t="n">
        <v>15294</v>
      </c>
      <c r="B1875" s="27" t="n">
        <v>20</v>
      </c>
      <c r="C1875" s="7" t="n">
        <v>7032</v>
      </c>
      <c r="D1875" s="7" t="n">
        <v>3</v>
      </c>
      <c r="E1875" s="7" t="n">
        <v>11</v>
      </c>
      <c r="F1875" s="7" t="s">
        <v>181</v>
      </c>
    </row>
    <row r="1876" spans="1:9">
      <c r="A1876" t="s">
        <v>4</v>
      </c>
      <c r="B1876" s="4" t="s">
        <v>5</v>
      </c>
      <c r="C1876" s="4" t="s">
        <v>10</v>
      </c>
    </row>
    <row r="1877" spans="1:9">
      <c r="A1877" t="n">
        <v>15322</v>
      </c>
      <c r="B1877" s="42" t="n">
        <v>16</v>
      </c>
      <c r="C1877" s="7" t="n">
        <v>100</v>
      </c>
    </row>
    <row r="1878" spans="1:9">
      <c r="A1878" t="s">
        <v>4</v>
      </c>
      <c r="B1878" s="4" t="s">
        <v>5</v>
      </c>
      <c r="C1878" s="4" t="s">
        <v>10</v>
      </c>
      <c r="D1878" s="4" t="s">
        <v>13</v>
      </c>
      <c r="E1878" s="4" t="s">
        <v>13</v>
      </c>
      <c r="F1878" s="4" t="s">
        <v>6</v>
      </c>
    </row>
    <row r="1879" spans="1:9">
      <c r="A1879" t="n">
        <v>15325</v>
      </c>
      <c r="B1879" s="27" t="n">
        <v>20</v>
      </c>
      <c r="C1879" s="7" t="n">
        <v>3</v>
      </c>
      <c r="D1879" s="7" t="n">
        <v>3</v>
      </c>
      <c r="E1879" s="7" t="n">
        <v>11</v>
      </c>
      <c r="F1879" s="7" t="s">
        <v>181</v>
      </c>
    </row>
    <row r="1880" spans="1:9">
      <c r="A1880" t="s">
        <v>4</v>
      </c>
      <c r="B1880" s="4" t="s">
        <v>5</v>
      </c>
      <c r="C1880" s="4" t="s">
        <v>10</v>
      </c>
    </row>
    <row r="1881" spans="1:9">
      <c r="A1881" t="n">
        <v>15353</v>
      </c>
      <c r="B1881" s="42" t="n">
        <v>16</v>
      </c>
      <c r="C1881" s="7" t="n">
        <v>100</v>
      </c>
    </row>
    <row r="1882" spans="1:9">
      <c r="A1882" t="s">
        <v>4</v>
      </c>
      <c r="B1882" s="4" t="s">
        <v>5</v>
      </c>
      <c r="C1882" s="4" t="s">
        <v>10</v>
      </c>
      <c r="D1882" s="4" t="s">
        <v>13</v>
      </c>
      <c r="E1882" s="4" t="s">
        <v>13</v>
      </c>
      <c r="F1882" s="4" t="s">
        <v>6</v>
      </c>
    </row>
    <row r="1883" spans="1:9">
      <c r="A1883" t="n">
        <v>15356</v>
      </c>
      <c r="B1883" s="27" t="n">
        <v>20</v>
      </c>
      <c r="C1883" s="7" t="n">
        <v>5</v>
      </c>
      <c r="D1883" s="7" t="n">
        <v>3</v>
      </c>
      <c r="E1883" s="7" t="n">
        <v>11</v>
      </c>
      <c r="F1883" s="7" t="s">
        <v>181</v>
      </c>
    </row>
    <row r="1884" spans="1:9">
      <c r="A1884" t="s">
        <v>4</v>
      </c>
      <c r="B1884" s="4" t="s">
        <v>5</v>
      </c>
      <c r="C1884" s="4" t="s">
        <v>10</v>
      </c>
    </row>
    <row r="1885" spans="1:9">
      <c r="A1885" t="n">
        <v>15384</v>
      </c>
      <c r="B1885" s="42" t="n">
        <v>16</v>
      </c>
      <c r="C1885" s="7" t="n">
        <v>100</v>
      </c>
    </row>
    <row r="1886" spans="1:9">
      <c r="A1886" t="s">
        <v>4</v>
      </c>
      <c r="B1886" s="4" t="s">
        <v>5</v>
      </c>
      <c r="C1886" s="4" t="s">
        <v>10</v>
      </c>
      <c r="D1886" s="4" t="s">
        <v>13</v>
      </c>
      <c r="E1886" s="4" t="s">
        <v>13</v>
      </c>
      <c r="F1886" s="4" t="s">
        <v>6</v>
      </c>
    </row>
    <row r="1887" spans="1:9">
      <c r="A1887" t="n">
        <v>15387</v>
      </c>
      <c r="B1887" s="27" t="n">
        <v>20</v>
      </c>
      <c r="C1887" s="7" t="n">
        <v>61488</v>
      </c>
      <c r="D1887" s="7" t="n">
        <v>3</v>
      </c>
      <c r="E1887" s="7" t="n">
        <v>11</v>
      </c>
      <c r="F1887" s="7" t="s">
        <v>181</v>
      </c>
    </row>
    <row r="1888" spans="1:9">
      <c r="A1888" t="s">
        <v>4</v>
      </c>
      <c r="B1888" s="4" t="s">
        <v>5</v>
      </c>
      <c r="C1888" s="4" t="s">
        <v>10</v>
      </c>
    </row>
    <row r="1889" spans="1:6">
      <c r="A1889" t="n">
        <v>15415</v>
      </c>
      <c r="B1889" s="42" t="n">
        <v>16</v>
      </c>
      <c r="C1889" s="7" t="n">
        <v>100</v>
      </c>
    </row>
    <row r="1890" spans="1:6">
      <c r="A1890" t="s">
        <v>4</v>
      </c>
      <c r="B1890" s="4" t="s">
        <v>5</v>
      </c>
      <c r="C1890" s="4" t="s">
        <v>10</v>
      </c>
      <c r="D1890" s="4" t="s">
        <v>13</v>
      </c>
      <c r="E1890" s="4" t="s">
        <v>13</v>
      </c>
      <c r="F1890" s="4" t="s">
        <v>6</v>
      </c>
    </row>
    <row r="1891" spans="1:6">
      <c r="A1891" t="n">
        <v>15418</v>
      </c>
      <c r="B1891" s="27" t="n">
        <v>20</v>
      </c>
      <c r="C1891" s="7" t="n">
        <v>61490</v>
      </c>
      <c r="D1891" s="7" t="n">
        <v>3</v>
      </c>
      <c r="E1891" s="7" t="n">
        <v>11</v>
      </c>
      <c r="F1891" s="7" t="s">
        <v>181</v>
      </c>
    </row>
    <row r="1892" spans="1:6">
      <c r="A1892" t="s">
        <v>4</v>
      </c>
      <c r="B1892" s="4" t="s">
        <v>5</v>
      </c>
      <c r="C1892" s="4" t="s">
        <v>10</v>
      </c>
    </row>
    <row r="1893" spans="1:6">
      <c r="A1893" t="n">
        <v>15446</v>
      </c>
      <c r="B1893" s="42" t="n">
        <v>16</v>
      </c>
      <c r="C1893" s="7" t="n">
        <v>100</v>
      </c>
    </row>
    <row r="1894" spans="1:6">
      <c r="A1894" t="s">
        <v>4</v>
      </c>
      <c r="B1894" s="4" t="s">
        <v>5</v>
      </c>
      <c r="C1894" s="4" t="s">
        <v>10</v>
      </c>
      <c r="D1894" s="4" t="s">
        <v>13</v>
      </c>
      <c r="E1894" s="4" t="s">
        <v>13</v>
      </c>
      <c r="F1894" s="4" t="s">
        <v>6</v>
      </c>
    </row>
    <row r="1895" spans="1:6">
      <c r="A1895" t="n">
        <v>15449</v>
      </c>
      <c r="B1895" s="27" t="n">
        <v>20</v>
      </c>
      <c r="C1895" s="7" t="n">
        <v>61489</v>
      </c>
      <c r="D1895" s="7" t="n">
        <v>3</v>
      </c>
      <c r="E1895" s="7" t="n">
        <v>11</v>
      </c>
      <c r="F1895" s="7" t="s">
        <v>181</v>
      </c>
    </row>
    <row r="1896" spans="1:6">
      <c r="A1896" t="s">
        <v>4</v>
      </c>
      <c r="B1896" s="4" t="s">
        <v>5</v>
      </c>
      <c r="C1896" s="4" t="s">
        <v>10</v>
      </c>
    </row>
    <row r="1897" spans="1:6">
      <c r="A1897" t="n">
        <v>15477</v>
      </c>
      <c r="B1897" s="70" t="n">
        <v>54</v>
      </c>
      <c r="C1897" s="7" t="n">
        <v>0</v>
      </c>
    </row>
    <row r="1898" spans="1:6">
      <c r="A1898" t="s">
        <v>4</v>
      </c>
      <c r="B1898" s="4" t="s">
        <v>5</v>
      </c>
      <c r="C1898" s="4" t="s">
        <v>10</v>
      </c>
      <c r="D1898" s="4" t="s">
        <v>13</v>
      </c>
    </row>
    <row r="1899" spans="1:6">
      <c r="A1899" t="n">
        <v>15480</v>
      </c>
      <c r="B1899" s="60" t="n">
        <v>67</v>
      </c>
      <c r="C1899" s="7" t="n">
        <v>7032</v>
      </c>
      <c r="D1899" s="7" t="n">
        <v>3</v>
      </c>
    </row>
    <row r="1900" spans="1:6">
      <c r="A1900" t="s">
        <v>4</v>
      </c>
      <c r="B1900" s="4" t="s">
        <v>5</v>
      </c>
      <c r="C1900" s="4" t="s">
        <v>10</v>
      </c>
      <c r="D1900" s="4" t="s">
        <v>13</v>
      </c>
    </row>
    <row r="1901" spans="1:6">
      <c r="A1901" t="n">
        <v>15484</v>
      </c>
      <c r="B1901" s="60" t="n">
        <v>67</v>
      </c>
      <c r="C1901" s="7" t="n">
        <v>3</v>
      </c>
      <c r="D1901" s="7" t="n">
        <v>3</v>
      </c>
    </row>
    <row r="1902" spans="1:6">
      <c r="A1902" t="s">
        <v>4</v>
      </c>
      <c r="B1902" s="4" t="s">
        <v>5</v>
      </c>
      <c r="C1902" s="4" t="s">
        <v>10</v>
      </c>
      <c r="D1902" s="4" t="s">
        <v>13</v>
      </c>
    </row>
    <row r="1903" spans="1:6">
      <c r="A1903" t="n">
        <v>15488</v>
      </c>
      <c r="B1903" s="60" t="n">
        <v>67</v>
      </c>
      <c r="C1903" s="7" t="n">
        <v>5</v>
      </c>
      <c r="D1903" s="7" t="n">
        <v>3</v>
      </c>
    </row>
    <row r="1904" spans="1:6">
      <c r="A1904" t="s">
        <v>4</v>
      </c>
      <c r="B1904" s="4" t="s">
        <v>5</v>
      </c>
      <c r="C1904" s="4" t="s">
        <v>10</v>
      </c>
      <c r="D1904" s="4" t="s">
        <v>13</v>
      </c>
    </row>
    <row r="1905" spans="1:6">
      <c r="A1905" t="n">
        <v>15492</v>
      </c>
      <c r="B1905" s="60" t="n">
        <v>67</v>
      </c>
      <c r="C1905" s="7" t="n">
        <v>61488</v>
      </c>
      <c r="D1905" s="7" t="n">
        <v>3</v>
      </c>
    </row>
    <row r="1906" spans="1:6">
      <c r="A1906" t="s">
        <v>4</v>
      </c>
      <c r="B1906" s="4" t="s">
        <v>5</v>
      </c>
      <c r="C1906" s="4" t="s">
        <v>10</v>
      </c>
      <c r="D1906" s="4" t="s">
        <v>13</v>
      </c>
    </row>
    <row r="1907" spans="1:6">
      <c r="A1907" t="n">
        <v>15496</v>
      </c>
      <c r="B1907" s="60" t="n">
        <v>67</v>
      </c>
      <c r="C1907" s="7" t="n">
        <v>61490</v>
      </c>
      <c r="D1907" s="7" t="n">
        <v>3</v>
      </c>
    </row>
    <row r="1908" spans="1:6">
      <c r="A1908" t="s">
        <v>4</v>
      </c>
      <c r="B1908" s="4" t="s">
        <v>5</v>
      </c>
      <c r="C1908" s="4" t="s">
        <v>10</v>
      </c>
      <c r="D1908" s="4" t="s">
        <v>13</v>
      </c>
    </row>
    <row r="1909" spans="1:6">
      <c r="A1909" t="n">
        <v>15500</v>
      </c>
      <c r="B1909" s="60" t="n">
        <v>67</v>
      </c>
      <c r="C1909" s="7" t="n">
        <v>61489</v>
      </c>
      <c r="D1909" s="7" t="n">
        <v>3</v>
      </c>
    </row>
    <row r="1910" spans="1:6">
      <c r="A1910" t="s">
        <v>4</v>
      </c>
      <c r="B1910" s="4" t="s">
        <v>5</v>
      </c>
      <c r="C1910" s="4" t="s">
        <v>13</v>
      </c>
      <c r="D1910" s="4" t="s">
        <v>10</v>
      </c>
      <c r="E1910" s="4" t="s">
        <v>6</v>
      </c>
    </row>
    <row r="1911" spans="1:6">
      <c r="A1911" t="n">
        <v>15504</v>
      </c>
      <c r="B1911" s="63" t="n">
        <v>51</v>
      </c>
      <c r="C1911" s="7" t="n">
        <v>4</v>
      </c>
      <c r="D1911" s="7" t="n">
        <v>0</v>
      </c>
      <c r="E1911" s="7" t="s">
        <v>154</v>
      </c>
    </row>
    <row r="1912" spans="1:6">
      <c r="A1912" t="s">
        <v>4</v>
      </c>
      <c r="B1912" s="4" t="s">
        <v>5</v>
      </c>
      <c r="C1912" s="4" t="s">
        <v>10</v>
      </c>
    </row>
    <row r="1913" spans="1:6">
      <c r="A1913" t="n">
        <v>15517</v>
      </c>
      <c r="B1913" s="42" t="n">
        <v>16</v>
      </c>
      <c r="C1913" s="7" t="n">
        <v>0</v>
      </c>
    </row>
    <row r="1914" spans="1:6">
      <c r="A1914" t="s">
        <v>4</v>
      </c>
      <c r="B1914" s="4" t="s">
        <v>5</v>
      </c>
      <c r="C1914" s="4" t="s">
        <v>10</v>
      </c>
      <c r="D1914" s="4" t="s">
        <v>68</v>
      </c>
      <c r="E1914" s="4" t="s">
        <v>13</v>
      </c>
      <c r="F1914" s="4" t="s">
        <v>13</v>
      </c>
      <c r="G1914" s="4" t="s">
        <v>68</v>
      </c>
      <c r="H1914" s="4" t="s">
        <v>13</v>
      </c>
      <c r="I1914" s="4" t="s">
        <v>13</v>
      </c>
    </row>
    <row r="1915" spans="1:6">
      <c r="A1915" t="n">
        <v>15520</v>
      </c>
      <c r="B1915" s="67" t="n">
        <v>26</v>
      </c>
      <c r="C1915" s="7" t="n">
        <v>0</v>
      </c>
      <c r="D1915" s="7" t="s">
        <v>182</v>
      </c>
      <c r="E1915" s="7" t="n">
        <v>2</v>
      </c>
      <c r="F1915" s="7" t="n">
        <v>3</v>
      </c>
      <c r="G1915" s="7" t="s">
        <v>183</v>
      </c>
      <c r="H1915" s="7" t="n">
        <v>2</v>
      </c>
      <c r="I1915" s="7" t="n">
        <v>0</v>
      </c>
    </row>
    <row r="1916" spans="1:6">
      <c r="A1916" t="s">
        <v>4</v>
      </c>
      <c r="B1916" s="4" t="s">
        <v>5</v>
      </c>
    </row>
    <row r="1917" spans="1:6">
      <c r="A1917" t="n">
        <v>15646</v>
      </c>
      <c r="B1917" s="33" t="n">
        <v>28</v>
      </c>
    </row>
    <row r="1918" spans="1:6">
      <c r="A1918" t="s">
        <v>4</v>
      </c>
      <c r="B1918" s="4" t="s">
        <v>5</v>
      </c>
      <c r="C1918" s="4" t="s">
        <v>13</v>
      </c>
      <c r="D1918" s="4" t="s">
        <v>13</v>
      </c>
      <c r="E1918" s="4" t="s">
        <v>28</v>
      </c>
      <c r="F1918" s="4" t="s">
        <v>10</v>
      </c>
    </row>
    <row r="1919" spans="1:6">
      <c r="A1919" t="n">
        <v>15647</v>
      </c>
      <c r="B1919" s="48" t="n">
        <v>45</v>
      </c>
      <c r="C1919" s="7" t="n">
        <v>5</v>
      </c>
      <c r="D1919" s="7" t="n">
        <v>3</v>
      </c>
      <c r="E1919" s="7" t="n">
        <v>3.70000004768372</v>
      </c>
      <c r="F1919" s="7" t="n">
        <v>1000</v>
      </c>
    </row>
    <row r="1920" spans="1:6">
      <c r="A1920" t="s">
        <v>4</v>
      </c>
      <c r="B1920" s="4" t="s">
        <v>5</v>
      </c>
      <c r="C1920" s="4" t="s">
        <v>13</v>
      </c>
      <c r="D1920" s="4" t="s">
        <v>10</v>
      </c>
      <c r="E1920" s="4" t="s">
        <v>13</v>
      </c>
    </row>
    <row r="1921" spans="1:9">
      <c r="A1921" t="n">
        <v>15656</v>
      </c>
      <c r="B1921" s="76" t="n">
        <v>49</v>
      </c>
      <c r="C1921" s="7" t="n">
        <v>1</v>
      </c>
      <c r="D1921" s="7" t="n">
        <v>1000</v>
      </c>
      <c r="E1921" s="7" t="n">
        <v>0</v>
      </c>
    </row>
    <row r="1922" spans="1:9">
      <c r="A1922" t="s">
        <v>4</v>
      </c>
      <c r="B1922" s="4" t="s">
        <v>5</v>
      </c>
      <c r="C1922" s="4" t="s">
        <v>13</v>
      </c>
      <c r="D1922" s="4" t="s">
        <v>28</v>
      </c>
      <c r="E1922" s="4" t="s">
        <v>28</v>
      </c>
      <c r="F1922" s="4" t="s">
        <v>28</v>
      </c>
    </row>
    <row r="1923" spans="1:9">
      <c r="A1923" t="n">
        <v>15661</v>
      </c>
      <c r="B1923" s="48" t="n">
        <v>45</v>
      </c>
      <c r="C1923" s="7" t="n">
        <v>9</v>
      </c>
      <c r="D1923" s="7" t="n">
        <v>0.0299999993294477</v>
      </c>
      <c r="E1923" s="7" t="n">
        <v>0.0299999993294477</v>
      </c>
      <c r="F1923" s="7" t="n">
        <v>0.25</v>
      </c>
    </row>
    <row r="1924" spans="1:9">
      <c r="A1924" t="s">
        <v>4</v>
      </c>
      <c r="B1924" s="4" t="s">
        <v>5</v>
      </c>
      <c r="C1924" s="4" t="s">
        <v>13</v>
      </c>
      <c r="D1924" s="4" t="s">
        <v>9</v>
      </c>
      <c r="E1924" s="4" t="s">
        <v>9</v>
      </c>
      <c r="F1924" s="4" t="s">
        <v>9</v>
      </c>
      <c r="G1924" s="4" t="s">
        <v>9</v>
      </c>
    </row>
    <row r="1925" spans="1:9">
      <c r="A1925" t="n">
        <v>15675</v>
      </c>
      <c r="B1925" s="77" t="n">
        <v>122</v>
      </c>
      <c r="C1925" s="7" t="n">
        <v>2</v>
      </c>
      <c r="D1925" s="7" t="n">
        <v>1077936128</v>
      </c>
      <c r="E1925" s="7" t="n">
        <v>0</v>
      </c>
      <c r="F1925" s="7" t="n">
        <v>0</v>
      </c>
      <c r="G1925" s="7" t="n">
        <v>0</v>
      </c>
    </row>
    <row r="1926" spans="1:9">
      <c r="A1926" t="s">
        <v>4</v>
      </c>
      <c r="B1926" s="4" t="s">
        <v>5</v>
      </c>
      <c r="C1926" s="4" t="s">
        <v>13</v>
      </c>
      <c r="D1926" s="4" t="s">
        <v>10</v>
      </c>
      <c r="E1926" s="4" t="s">
        <v>28</v>
      </c>
      <c r="F1926" s="4" t="s">
        <v>10</v>
      </c>
      <c r="G1926" s="4" t="s">
        <v>9</v>
      </c>
      <c r="H1926" s="4" t="s">
        <v>9</v>
      </c>
      <c r="I1926" s="4" t="s">
        <v>10</v>
      </c>
      <c r="J1926" s="4" t="s">
        <v>10</v>
      </c>
      <c r="K1926" s="4" t="s">
        <v>9</v>
      </c>
      <c r="L1926" s="4" t="s">
        <v>9</v>
      </c>
      <c r="M1926" s="4" t="s">
        <v>9</v>
      </c>
      <c r="N1926" s="4" t="s">
        <v>9</v>
      </c>
      <c r="O1926" s="4" t="s">
        <v>6</v>
      </c>
    </row>
    <row r="1927" spans="1:9">
      <c r="A1927" t="n">
        <v>15693</v>
      </c>
      <c r="B1927" s="16" t="n">
        <v>50</v>
      </c>
      <c r="C1927" s="7" t="n">
        <v>0</v>
      </c>
      <c r="D1927" s="7" t="n">
        <v>2053</v>
      </c>
      <c r="E1927" s="7" t="n">
        <v>1</v>
      </c>
      <c r="F1927" s="7" t="n">
        <v>0</v>
      </c>
      <c r="G1927" s="7" t="n">
        <v>0</v>
      </c>
      <c r="H1927" s="7" t="n">
        <v>0</v>
      </c>
      <c r="I1927" s="7" t="n">
        <v>0</v>
      </c>
      <c r="J1927" s="7" t="n">
        <v>65533</v>
      </c>
      <c r="K1927" s="7" t="n">
        <v>0</v>
      </c>
      <c r="L1927" s="7" t="n">
        <v>0</v>
      </c>
      <c r="M1927" s="7" t="n">
        <v>0</v>
      </c>
      <c r="N1927" s="7" t="n">
        <v>0</v>
      </c>
      <c r="O1927" s="7" t="s">
        <v>12</v>
      </c>
    </row>
    <row r="1928" spans="1:9">
      <c r="A1928" t="s">
        <v>4</v>
      </c>
      <c r="B1928" s="4" t="s">
        <v>5</v>
      </c>
      <c r="C1928" s="4" t="s">
        <v>10</v>
      </c>
    </row>
    <row r="1929" spans="1:9">
      <c r="A1929" t="n">
        <v>15732</v>
      </c>
      <c r="B1929" s="42" t="n">
        <v>16</v>
      </c>
      <c r="C1929" s="7" t="n">
        <v>300</v>
      </c>
    </row>
    <row r="1930" spans="1:9">
      <c r="A1930" t="s">
        <v>4</v>
      </c>
      <c r="B1930" s="4" t="s">
        <v>5</v>
      </c>
      <c r="C1930" s="4" t="s">
        <v>13</v>
      </c>
      <c r="D1930" s="4" t="s">
        <v>9</v>
      </c>
      <c r="E1930" s="4" t="s">
        <v>9</v>
      </c>
      <c r="F1930" s="4" t="s">
        <v>9</v>
      </c>
      <c r="G1930" s="4" t="s">
        <v>9</v>
      </c>
    </row>
    <row r="1931" spans="1:9">
      <c r="A1931" t="n">
        <v>15735</v>
      </c>
      <c r="B1931" s="77" t="n">
        <v>122</v>
      </c>
      <c r="C1931" s="7" t="n">
        <v>2</v>
      </c>
      <c r="D1931" s="7" t="n">
        <v>0</v>
      </c>
      <c r="E1931" s="7" t="n">
        <v>0</v>
      </c>
      <c r="F1931" s="7" t="n">
        <v>0</v>
      </c>
      <c r="G1931" s="7" t="n">
        <v>0</v>
      </c>
    </row>
    <row r="1932" spans="1:9">
      <c r="A1932" t="s">
        <v>4</v>
      </c>
      <c r="B1932" s="4" t="s">
        <v>5</v>
      </c>
      <c r="C1932" s="4" t="s">
        <v>10</v>
      </c>
    </row>
    <row r="1933" spans="1:9">
      <c r="A1933" t="n">
        <v>15753</v>
      </c>
      <c r="B1933" s="42" t="n">
        <v>16</v>
      </c>
      <c r="C1933" s="7" t="n">
        <v>500</v>
      </c>
    </row>
    <row r="1934" spans="1:9">
      <c r="A1934" t="s">
        <v>4</v>
      </c>
      <c r="B1934" s="4" t="s">
        <v>5</v>
      </c>
      <c r="C1934" s="4" t="s">
        <v>10</v>
      </c>
      <c r="D1934" s="4" t="s">
        <v>13</v>
      </c>
      <c r="E1934" s="4" t="s">
        <v>28</v>
      </c>
      <c r="F1934" s="4" t="s">
        <v>10</v>
      </c>
    </row>
    <row r="1935" spans="1:9">
      <c r="A1935" t="n">
        <v>15756</v>
      </c>
      <c r="B1935" s="59" t="n">
        <v>59</v>
      </c>
      <c r="C1935" s="7" t="n">
        <v>0</v>
      </c>
      <c r="D1935" s="7" t="n">
        <v>1</v>
      </c>
      <c r="E1935" s="7" t="n">
        <v>0.150000005960464</v>
      </c>
      <c r="F1935" s="7" t="n">
        <v>0</v>
      </c>
    </row>
    <row r="1936" spans="1:9">
      <c r="A1936" t="s">
        <v>4</v>
      </c>
      <c r="B1936" s="4" t="s">
        <v>5</v>
      </c>
      <c r="C1936" s="4" t="s">
        <v>13</v>
      </c>
      <c r="D1936" s="4" t="s">
        <v>10</v>
      </c>
      <c r="E1936" s="4" t="s">
        <v>6</v>
      </c>
      <c r="F1936" s="4" t="s">
        <v>6</v>
      </c>
      <c r="G1936" s="4" t="s">
        <v>6</v>
      </c>
      <c r="H1936" s="4" t="s">
        <v>6</v>
      </c>
    </row>
    <row r="1937" spans="1:15">
      <c r="A1937" t="n">
        <v>15766</v>
      </c>
      <c r="B1937" s="63" t="n">
        <v>51</v>
      </c>
      <c r="C1937" s="7" t="n">
        <v>3</v>
      </c>
      <c r="D1937" s="7" t="n">
        <v>0</v>
      </c>
      <c r="E1937" s="7" t="s">
        <v>184</v>
      </c>
      <c r="F1937" s="7" t="s">
        <v>126</v>
      </c>
      <c r="G1937" s="7" t="s">
        <v>127</v>
      </c>
      <c r="H1937" s="7" t="s">
        <v>128</v>
      </c>
    </row>
    <row r="1938" spans="1:15">
      <c r="A1938" t="s">
        <v>4</v>
      </c>
      <c r="B1938" s="4" t="s">
        <v>5</v>
      </c>
      <c r="C1938" s="4" t="s">
        <v>10</v>
      </c>
      <c r="D1938" s="4" t="s">
        <v>13</v>
      </c>
      <c r="E1938" s="4" t="s">
        <v>6</v>
      </c>
      <c r="F1938" s="4" t="s">
        <v>28</v>
      </c>
      <c r="G1938" s="4" t="s">
        <v>28</v>
      </c>
      <c r="H1938" s="4" t="s">
        <v>28</v>
      </c>
    </row>
    <row r="1939" spans="1:15">
      <c r="A1939" t="n">
        <v>15787</v>
      </c>
      <c r="B1939" s="62" t="n">
        <v>48</v>
      </c>
      <c r="C1939" s="7" t="n">
        <v>0</v>
      </c>
      <c r="D1939" s="7" t="n">
        <v>0</v>
      </c>
      <c r="E1939" s="7" t="s">
        <v>136</v>
      </c>
      <c r="F1939" s="7" t="n">
        <v>-1</v>
      </c>
      <c r="G1939" s="7" t="n">
        <v>1</v>
      </c>
      <c r="H1939" s="7" t="n">
        <v>0</v>
      </c>
    </row>
    <row r="1940" spans="1:15">
      <c r="A1940" t="s">
        <v>4</v>
      </c>
      <c r="B1940" s="4" t="s">
        <v>5</v>
      </c>
      <c r="C1940" s="4" t="s">
        <v>10</v>
      </c>
    </row>
    <row r="1941" spans="1:15">
      <c r="A1941" t="n">
        <v>15816</v>
      </c>
      <c r="B1941" s="42" t="n">
        <v>16</v>
      </c>
      <c r="C1941" s="7" t="n">
        <v>1500</v>
      </c>
    </row>
    <row r="1942" spans="1:15">
      <c r="A1942" t="s">
        <v>4</v>
      </c>
      <c r="B1942" s="4" t="s">
        <v>5</v>
      </c>
      <c r="C1942" s="4" t="s">
        <v>13</v>
      </c>
      <c r="D1942" s="4" t="s">
        <v>10</v>
      </c>
    </row>
    <row r="1943" spans="1:15">
      <c r="A1943" t="n">
        <v>15819</v>
      </c>
      <c r="B1943" s="48" t="n">
        <v>45</v>
      </c>
      <c r="C1943" s="7" t="n">
        <v>7</v>
      </c>
      <c r="D1943" s="7" t="n">
        <v>255</v>
      </c>
    </row>
    <row r="1944" spans="1:15">
      <c r="A1944" t="s">
        <v>4</v>
      </c>
      <c r="B1944" s="4" t="s">
        <v>5</v>
      </c>
      <c r="C1944" s="4" t="s">
        <v>13</v>
      </c>
      <c r="D1944" s="4" t="s">
        <v>10</v>
      </c>
      <c r="E1944" s="4" t="s">
        <v>6</v>
      </c>
    </row>
    <row r="1945" spans="1:15">
      <c r="A1945" t="n">
        <v>15823</v>
      </c>
      <c r="B1945" s="63" t="n">
        <v>51</v>
      </c>
      <c r="C1945" s="7" t="n">
        <v>4</v>
      </c>
      <c r="D1945" s="7" t="n">
        <v>0</v>
      </c>
      <c r="E1945" s="7" t="s">
        <v>185</v>
      </c>
    </row>
    <row r="1946" spans="1:15">
      <c r="A1946" t="s">
        <v>4</v>
      </c>
      <c r="B1946" s="4" t="s">
        <v>5</v>
      </c>
      <c r="C1946" s="4" t="s">
        <v>10</v>
      </c>
    </row>
    <row r="1947" spans="1:15">
      <c r="A1947" t="n">
        <v>15838</v>
      </c>
      <c r="B1947" s="42" t="n">
        <v>16</v>
      </c>
      <c r="C1947" s="7" t="n">
        <v>0</v>
      </c>
    </row>
    <row r="1948" spans="1:15">
      <c r="A1948" t="s">
        <v>4</v>
      </c>
      <c r="B1948" s="4" t="s">
        <v>5</v>
      </c>
      <c r="C1948" s="4" t="s">
        <v>10</v>
      </c>
      <c r="D1948" s="4" t="s">
        <v>68</v>
      </c>
      <c r="E1948" s="4" t="s">
        <v>13</v>
      </c>
      <c r="F1948" s="4" t="s">
        <v>13</v>
      </c>
    </row>
    <row r="1949" spans="1:15">
      <c r="A1949" t="n">
        <v>15841</v>
      </c>
      <c r="B1949" s="67" t="n">
        <v>26</v>
      </c>
      <c r="C1949" s="7" t="n">
        <v>0</v>
      </c>
      <c r="D1949" s="7" t="s">
        <v>186</v>
      </c>
      <c r="E1949" s="7" t="n">
        <v>2</v>
      </c>
      <c r="F1949" s="7" t="n">
        <v>0</v>
      </c>
    </row>
    <row r="1950" spans="1:15">
      <c r="A1950" t="s">
        <v>4</v>
      </c>
      <c r="B1950" s="4" t="s">
        <v>5</v>
      </c>
    </row>
    <row r="1951" spans="1:15">
      <c r="A1951" t="n">
        <v>15852</v>
      </c>
      <c r="B1951" s="33" t="n">
        <v>28</v>
      </c>
    </row>
    <row r="1952" spans="1:15">
      <c r="A1952" t="s">
        <v>4</v>
      </c>
      <c r="B1952" s="4" t="s">
        <v>5</v>
      </c>
      <c r="C1952" s="4" t="s">
        <v>13</v>
      </c>
      <c r="D1952" s="4" t="s">
        <v>10</v>
      </c>
      <c r="E1952" s="4" t="s">
        <v>6</v>
      </c>
      <c r="F1952" s="4" t="s">
        <v>6</v>
      </c>
      <c r="G1952" s="4" t="s">
        <v>6</v>
      </c>
      <c r="H1952" s="4" t="s">
        <v>6</v>
      </c>
    </row>
    <row r="1953" spans="1:8">
      <c r="A1953" t="n">
        <v>15853</v>
      </c>
      <c r="B1953" s="63" t="n">
        <v>51</v>
      </c>
      <c r="C1953" s="7" t="n">
        <v>3</v>
      </c>
      <c r="D1953" s="7" t="n">
        <v>0</v>
      </c>
      <c r="E1953" s="7" t="s">
        <v>187</v>
      </c>
      <c r="F1953" s="7" t="s">
        <v>126</v>
      </c>
      <c r="G1953" s="7" t="s">
        <v>127</v>
      </c>
      <c r="H1953" s="7" t="s">
        <v>128</v>
      </c>
    </row>
    <row r="1954" spans="1:8">
      <c r="A1954" t="s">
        <v>4</v>
      </c>
      <c r="B1954" s="4" t="s">
        <v>5</v>
      </c>
      <c r="C1954" s="4" t="s">
        <v>13</v>
      </c>
      <c r="D1954" s="4" t="s">
        <v>13</v>
      </c>
      <c r="E1954" s="4" t="s">
        <v>28</v>
      </c>
      <c r="F1954" s="4" t="s">
        <v>10</v>
      </c>
    </row>
    <row r="1955" spans="1:8">
      <c r="A1955" t="n">
        <v>15874</v>
      </c>
      <c r="B1955" s="48" t="n">
        <v>45</v>
      </c>
      <c r="C1955" s="7" t="n">
        <v>5</v>
      </c>
      <c r="D1955" s="7" t="n">
        <v>3</v>
      </c>
      <c r="E1955" s="7" t="n">
        <v>5</v>
      </c>
      <c r="F1955" s="7" t="n">
        <v>2000</v>
      </c>
    </row>
    <row r="1956" spans="1:8">
      <c r="A1956" t="s">
        <v>4</v>
      </c>
      <c r="B1956" s="4" t="s">
        <v>5</v>
      </c>
      <c r="C1956" s="4" t="s">
        <v>13</v>
      </c>
      <c r="D1956" s="4" t="s">
        <v>10</v>
      </c>
      <c r="E1956" s="4" t="s">
        <v>9</v>
      </c>
      <c r="F1956" s="4" t="s">
        <v>10</v>
      </c>
      <c r="G1956" s="4" t="s">
        <v>9</v>
      </c>
      <c r="H1956" s="4" t="s">
        <v>13</v>
      </c>
    </row>
    <row r="1957" spans="1:8">
      <c r="A1957" t="n">
        <v>15883</v>
      </c>
      <c r="B1957" s="76" t="n">
        <v>49</v>
      </c>
      <c r="C1957" s="7" t="n">
        <v>0</v>
      </c>
      <c r="D1957" s="7" t="n">
        <v>311</v>
      </c>
      <c r="E1957" s="7" t="n">
        <v>1060320051</v>
      </c>
      <c r="F1957" s="7" t="n">
        <v>0</v>
      </c>
      <c r="G1957" s="7" t="n">
        <v>0</v>
      </c>
      <c r="H1957" s="7" t="n">
        <v>0</v>
      </c>
    </row>
    <row r="1958" spans="1:8">
      <c r="A1958" t="s">
        <v>4</v>
      </c>
      <c r="B1958" s="4" t="s">
        <v>5</v>
      </c>
      <c r="C1958" s="4" t="s">
        <v>13</v>
      </c>
      <c r="D1958" s="4" t="s">
        <v>10</v>
      </c>
      <c r="E1958" s="4" t="s">
        <v>28</v>
      </c>
      <c r="F1958" s="4" t="s">
        <v>10</v>
      </c>
      <c r="G1958" s="4" t="s">
        <v>9</v>
      </c>
      <c r="H1958" s="4" t="s">
        <v>9</v>
      </c>
      <c r="I1958" s="4" t="s">
        <v>10</v>
      </c>
      <c r="J1958" s="4" t="s">
        <v>10</v>
      </c>
      <c r="K1958" s="4" t="s">
        <v>9</v>
      </c>
      <c r="L1958" s="4" t="s">
        <v>9</v>
      </c>
      <c r="M1958" s="4" t="s">
        <v>9</v>
      </c>
      <c r="N1958" s="4" t="s">
        <v>9</v>
      </c>
      <c r="O1958" s="4" t="s">
        <v>6</v>
      </c>
    </row>
    <row r="1959" spans="1:8">
      <c r="A1959" t="n">
        <v>15898</v>
      </c>
      <c r="B1959" s="16" t="n">
        <v>50</v>
      </c>
      <c r="C1959" s="7" t="n">
        <v>0</v>
      </c>
      <c r="D1959" s="7" t="n">
        <v>5306</v>
      </c>
      <c r="E1959" s="7" t="n">
        <v>0.600000023841858</v>
      </c>
      <c r="F1959" s="7" t="n">
        <v>3000</v>
      </c>
      <c r="G1959" s="7" t="n">
        <v>0</v>
      </c>
      <c r="H1959" s="7" t="n">
        <v>0</v>
      </c>
      <c r="I1959" s="7" t="n">
        <v>0</v>
      </c>
      <c r="J1959" s="7" t="n">
        <v>65533</v>
      </c>
      <c r="K1959" s="7" t="n">
        <v>0</v>
      </c>
      <c r="L1959" s="7" t="n">
        <v>0</v>
      </c>
      <c r="M1959" s="7" t="n">
        <v>0</v>
      </c>
      <c r="N1959" s="7" t="n">
        <v>0</v>
      </c>
      <c r="O1959" s="7" t="s">
        <v>12</v>
      </c>
    </row>
    <row r="1960" spans="1:8">
      <c r="A1960" t="s">
        <v>4</v>
      </c>
      <c r="B1960" s="4" t="s">
        <v>5</v>
      </c>
      <c r="C1960" s="4" t="s">
        <v>13</v>
      </c>
      <c r="D1960" s="4" t="s">
        <v>10</v>
      </c>
      <c r="E1960" s="4" t="s">
        <v>9</v>
      </c>
      <c r="F1960" s="4" t="s">
        <v>10</v>
      </c>
    </row>
    <row r="1961" spans="1:8">
      <c r="A1961" t="n">
        <v>15937</v>
      </c>
      <c r="B1961" s="16" t="n">
        <v>50</v>
      </c>
      <c r="C1961" s="7" t="n">
        <v>3</v>
      </c>
      <c r="D1961" s="7" t="n">
        <v>8121</v>
      </c>
      <c r="E1961" s="7" t="n">
        <v>0</v>
      </c>
      <c r="F1961" s="7" t="n">
        <v>1000</v>
      </c>
    </row>
    <row r="1962" spans="1:8">
      <c r="A1962" t="s">
        <v>4</v>
      </c>
      <c r="B1962" s="4" t="s">
        <v>5</v>
      </c>
      <c r="C1962" s="4" t="s">
        <v>13</v>
      </c>
      <c r="D1962" s="4" t="s">
        <v>10</v>
      </c>
      <c r="E1962" s="4" t="s">
        <v>9</v>
      </c>
      <c r="F1962" s="4" t="s">
        <v>10</v>
      </c>
    </row>
    <row r="1963" spans="1:8">
      <c r="A1963" t="n">
        <v>15947</v>
      </c>
      <c r="B1963" s="16" t="n">
        <v>50</v>
      </c>
      <c r="C1963" s="7" t="n">
        <v>3</v>
      </c>
      <c r="D1963" s="7" t="n">
        <v>8040</v>
      </c>
      <c r="E1963" s="7" t="n">
        <v>0</v>
      </c>
      <c r="F1963" s="7" t="n">
        <v>1000</v>
      </c>
    </row>
    <row r="1964" spans="1:8">
      <c r="A1964" t="s">
        <v>4</v>
      </c>
      <c r="B1964" s="4" t="s">
        <v>5</v>
      </c>
      <c r="C1964" s="4" t="s">
        <v>13</v>
      </c>
      <c r="D1964" s="4" t="s">
        <v>10</v>
      </c>
      <c r="E1964" s="4" t="s">
        <v>28</v>
      </c>
    </row>
    <row r="1965" spans="1:8">
      <c r="A1965" t="n">
        <v>15957</v>
      </c>
      <c r="B1965" s="38" t="n">
        <v>58</v>
      </c>
      <c r="C1965" s="7" t="n">
        <v>3</v>
      </c>
      <c r="D1965" s="7" t="n">
        <v>2000</v>
      </c>
      <c r="E1965" s="7" t="n">
        <v>1</v>
      </c>
    </row>
    <row r="1966" spans="1:8">
      <c r="A1966" t="s">
        <v>4</v>
      </c>
      <c r="B1966" s="4" t="s">
        <v>5</v>
      </c>
      <c r="C1966" s="4" t="s">
        <v>13</v>
      </c>
      <c r="D1966" s="4" t="s">
        <v>10</v>
      </c>
    </row>
    <row r="1967" spans="1:8">
      <c r="A1967" t="n">
        <v>15965</v>
      </c>
      <c r="B1967" s="38" t="n">
        <v>58</v>
      </c>
      <c r="C1967" s="7" t="n">
        <v>255</v>
      </c>
      <c r="D1967" s="7" t="n">
        <v>0</v>
      </c>
    </row>
    <row r="1968" spans="1:8">
      <c r="A1968" t="s">
        <v>4</v>
      </c>
      <c r="B1968" s="4" t="s">
        <v>5</v>
      </c>
      <c r="C1968" s="4" t="s">
        <v>13</v>
      </c>
    </row>
    <row r="1969" spans="1:15">
      <c r="A1969" t="n">
        <v>15969</v>
      </c>
      <c r="B1969" s="48" t="n">
        <v>45</v>
      </c>
      <c r="C1969" s="7" t="n">
        <v>0</v>
      </c>
    </row>
    <row r="1970" spans="1:15">
      <c r="A1970" t="s">
        <v>4</v>
      </c>
      <c r="B1970" s="4" t="s">
        <v>5</v>
      </c>
      <c r="C1970" s="4" t="s">
        <v>10</v>
      </c>
    </row>
    <row r="1971" spans="1:15">
      <c r="A1971" t="n">
        <v>15971</v>
      </c>
      <c r="B1971" s="42" t="n">
        <v>16</v>
      </c>
      <c r="C1971" s="7" t="n">
        <v>1500</v>
      </c>
    </row>
    <row r="1972" spans="1:15">
      <c r="A1972" t="s">
        <v>4</v>
      </c>
      <c r="B1972" s="4" t="s">
        <v>5</v>
      </c>
      <c r="C1972" s="4" t="s">
        <v>13</v>
      </c>
      <c r="D1972" s="4" t="s">
        <v>10</v>
      </c>
      <c r="E1972" s="4" t="s">
        <v>28</v>
      </c>
      <c r="F1972" s="4" t="s">
        <v>10</v>
      </c>
      <c r="G1972" s="4" t="s">
        <v>9</v>
      </c>
      <c r="H1972" s="4" t="s">
        <v>9</v>
      </c>
      <c r="I1972" s="4" t="s">
        <v>10</v>
      </c>
      <c r="J1972" s="4" t="s">
        <v>10</v>
      </c>
      <c r="K1972" s="4" t="s">
        <v>9</v>
      </c>
      <c r="L1972" s="4" t="s">
        <v>9</v>
      </c>
      <c r="M1972" s="4" t="s">
        <v>9</v>
      </c>
      <c r="N1972" s="4" t="s">
        <v>9</v>
      </c>
      <c r="O1972" s="4" t="s">
        <v>6</v>
      </c>
    </row>
    <row r="1973" spans="1:15">
      <c r="A1973" t="n">
        <v>15974</v>
      </c>
      <c r="B1973" s="16" t="n">
        <v>50</v>
      </c>
      <c r="C1973" s="7" t="n">
        <v>0</v>
      </c>
      <c r="D1973" s="7" t="n">
        <v>8101</v>
      </c>
      <c r="E1973" s="7" t="n">
        <v>0.400000005960464</v>
      </c>
      <c r="F1973" s="7" t="n">
        <v>1000</v>
      </c>
      <c r="G1973" s="7" t="n">
        <v>0</v>
      </c>
      <c r="H1973" s="7" t="n">
        <v>-1055916032</v>
      </c>
      <c r="I1973" s="7" t="n">
        <v>0</v>
      </c>
      <c r="J1973" s="7" t="n">
        <v>65533</v>
      </c>
      <c r="K1973" s="7" t="n">
        <v>0</v>
      </c>
      <c r="L1973" s="7" t="n">
        <v>0</v>
      </c>
      <c r="M1973" s="7" t="n">
        <v>0</v>
      </c>
      <c r="N1973" s="7" t="n">
        <v>0</v>
      </c>
      <c r="O1973" s="7" t="s">
        <v>12</v>
      </c>
    </row>
    <row r="1974" spans="1:15">
      <c r="A1974" t="s">
        <v>4</v>
      </c>
      <c r="B1974" s="4" t="s">
        <v>5</v>
      </c>
      <c r="C1974" s="4" t="s">
        <v>13</v>
      </c>
      <c r="D1974" s="4" t="s">
        <v>13</v>
      </c>
      <c r="E1974" s="4" t="s">
        <v>13</v>
      </c>
      <c r="F1974" s="4" t="s">
        <v>28</v>
      </c>
      <c r="G1974" s="4" t="s">
        <v>28</v>
      </c>
      <c r="H1974" s="4" t="s">
        <v>28</v>
      </c>
      <c r="I1974" s="4" t="s">
        <v>28</v>
      </c>
      <c r="J1974" s="4" t="s">
        <v>28</v>
      </c>
    </row>
    <row r="1975" spans="1:15">
      <c r="A1975" t="n">
        <v>16013</v>
      </c>
      <c r="B1975" s="65" t="n">
        <v>76</v>
      </c>
      <c r="C1975" s="7" t="n">
        <v>0</v>
      </c>
      <c r="D1975" s="7" t="n">
        <v>3</v>
      </c>
      <c r="E1975" s="7" t="n">
        <v>0</v>
      </c>
      <c r="F1975" s="7" t="n">
        <v>1</v>
      </c>
      <c r="G1975" s="7" t="n">
        <v>1</v>
      </c>
      <c r="H1975" s="7" t="n">
        <v>1</v>
      </c>
      <c r="I1975" s="7" t="n">
        <v>1</v>
      </c>
      <c r="J1975" s="7" t="n">
        <v>1000</v>
      </c>
    </row>
    <row r="1976" spans="1:15">
      <c r="A1976" t="s">
        <v>4</v>
      </c>
      <c r="B1976" s="4" t="s">
        <v>5</v>
      </c>
      <c r="C1976" s="4" t="s">
        <v>13</v>
      </c>
      <c r="D1976" s="4" t="s">
        <v>13</v>
      </c>
    </row>
    <row r="1977" spans="1:15">
      <c r="A1977" t="n">
        <v>16037</v>
      </c>
      <c r="B1977" s="71" t="n">
        <v>77</v>
      </c>
      <c r="C1977" s="7" t="n">
        <v>0</v>
      </c>
      <c r="D1977" s="7" t="n">
        <v>3</v>
      </c>
    </row>
    <row r="1978" spans="1:15">
      <c r="A1978" t="s">
        <v>4</v>
      </c>
      <c r="B1978" s="4" t="s">
        <v>5</v>
      </c>
      <c r="C1978" s="4" t="s">
        <v>10</v>
      </c>
    </row>
    <row r="1979" spans="1:15">
      <c r="A1979" t="n">
        <v>16040</v>
      </c>
      <c r="B1979" s="42" t="n">
        <v>16</v>
      </c>
      <c r="C1979" s="7" t="n">
        <v>500</v>
      </c>
    </row>
    <row r="1980" spans="1:15">
      <c r="A1980" t="s">
        <v>4</v>
      </c>
      <c r="B1980" s="4" t="s">
        <v>5</v>
      </c>
      <c r="C1980" s="4" t="s">
        <v>13</v>
      </c>
      <c r="D1980" s="4" t="s">
        <v>13</v>
      </c>
      <c r="E1980" s="4" t="s">
        <v>13</v>
      </c>
      <c r="F1980" s="4" t="s">
        <v>13</v>
      </c>
    </row>
    <row r="1981" spans="1:15">
      <c r="A1981" t="n">
        <v>16043</v>
      </c>
      <c r="B1981" s="13" t="n">
        <v>14</v>
      </c>
      <c r="C1981" s="7" t="n">
        <v>0</v>
      </c>
      <c r="D1981" s="7" t="n">
        <v>128</v>
      </c>
      <c r="E1981" s="7" t="n">
        <v>0</v>
      </c>
      <c r="F1981" s="7" t="n">
        <v>0</v>
      </c>
    </row>
    <row r="1982" spans="1:15">
      <c r="A1982" t="s">
        <v>4</v>
      </c>
      <c r="B1982" s="4" t="s">
        <v>5</v>
      </c>
      <c r="C1982" s="4" t="s">
        <v>13</v>
      </c>
      <c r="D1982" s="4" t="s">
        <v>10</v>
      </c>
      <c r="E1982" s="4" t="s">
        <v>10</v>
      </c>
      <c r="F1982" s="4" t="s">
        <v>13</v>
      </c>
    </row>
    <row r="1983" spans="1:15">
      <c r="A1983" t="n">
        <v>16048</v>
      </c>
      <c r="B1983" s="31" t="n">
        <v>25</v>
      </c>
      <c r="C1983" s="7" t="n">
        <v>1</v>
      </c>
      <c r="D1983" s="7" t="n">
        <v>680</v>
      </c>
      <c r="E1983" s="7" t="n">
        <v>520</v>
      </c>
      <c r="F1983" s="7" t="n">
        <v>0</v>
      </c>
    </row>
    <row r="1984" spans="1:15">
      <c r="A1984" t="s">
        <v>4</v>
      </c>
      <c r="B1984" s="4" t="s">
        <v>5</v>
      </c>
      <c r="C1984" s="4" t="s">
        <v>6</v>
      </c>
      <c r="D1984" s="4" t="s">
        <v>10</v>
      </c>
    </row>
    <row r="1985" spans="1:15">
      <c r="A1985" t="n">
        <v>16055</v>
      </c>
      <c r="B1985" s="78" t="n">
        <v>29</v>
      </c>
      <c r="C1985" s="7" t="s">
        <v>188</v>
      </c>
      <c r="D1985" s="7" t="n">
        <v>65533</v>
      </c>
    </row>
    <row r="1986" spans="1:15">
      <c r="A1986" t="s">
        <v>4</v>
      </c>
      <c r="B1986" s="4" t="s">
        <v>5</v>
      </c>
      <c r="C1986" s="4" t="s">
        <v>13</v>
      </c>
      <c r="D1986" s="4" t="s">
        <v>10</v>
      </c>
      <c r="E1986" s="4" t="s">
        <v>6</v>
      </c>
    </row>
    <row r="1987" spans="1:15">
      <c r="A1987" t="n">
        <v>16068</v>
      </c>
      <c r="B1987" s="63" t="n">
        <v>51</v>
      </c>
      <c r="C1987" s="7" t="n">
        <v>4</v>
      </c>
      <c r="D1987" s="7" t="n">
        <v>1600</v>
      </c>
      <c r="E1987" s="7" t="s">
        <v>154</v>
      </c>
    </row>
    <row r="1988" spans="1:15">
      <c r="A1988" t="s">
        <v>4</v>
      </c>
      <c r="B1988" s="4" t="s">
        <v>5</v>
      </c>
      <c r="C1988" s="4" t="s">
        <v>10</v>
      </c>
    </row>
    <row r="1989" spans="1:15">
      <c r="A1989" t="n">
        <v>16081</v>
      </c>
      <c r="B1989" s="42" t="n">
        <v>16</v>
      </c>
      <c r="C1989" s="7" t="n">
        <v>0</v>
      </c>
    </row>
    <row r="1990" spans="1:15">
      <c r="A1990" t="s">
        <v>4</v>
      </c>
      <c r="B1990" s="4" t="s">
        <v>5</v>
      </c>
      <c r="C1990" s="4" t="s">
        <v>10</v>
      </c>
      <c r="D1990" s="4" t="s">
        <v>68</v>
      </c>
      <c r="E1990" s="4" t="s">
        <v>13</v>
      </c>
      <c r="F1990" s="4" t="s">
        <v>13</v>
      </c>
      <c r="G1990" s="4" t="s">
        <v>68</v>
      </c>
      <c r="H1990" s="4" t="s">
        <v>13</v>
      </c>
      <c r="I1990" s="4" t="s">
        <v>13</v>
      </c>
    </row>
    <row r="1991" spans="1:15">
      <c r="A1991" t="n">
        <v>16084</v>
      </c>
      <c r="B1991" s="67" t="n">
        <v>26</v>
      </c>
      <c r="C1991" s="7" t="n">
        <v>1600</v>
      </c>
      <c r="D1991" s="7" t="s">
        <v>189</v>
      </c>
      <c r="E1991" s="7" t="n">
        <v>2</v>
      </c>
      <c r="F1991" s="7" t="n">
        <v>3</v>
      </c>
      <c r="G1991" s="7" t="s">
        <v>190</v>
      </c>
      <c r="H1991" s="7" t="n">
        <v>2</v>
      </c>
      <c r="I1991" s="7" t="n">
        <v>0</v>
      </c>
    </row>
    <row r="1992" spans="1:15">
      <c r="A1992" t="s">
        <v>4</v>
      </c>
      <c r="B1992" s="4" t="s">
        <v>5</v>
      </c>
    </row>
    <row r="1993" spans="1:15">
      <c r="A1993" t="n">
        <v>16164</v>
      </c>
      <c r="B1993" s="33" t="n">
        <v>28</v>
      </c>
    </row>
    <row r="1994" spans="1:15">
      <c r="A1994" t="s">
        <v>4</v>
      </c>
      <c r="B1994" s="4" t="s">
        <v>5</v>
      </c>
      <c r="C1994" s="4" t="s">
        <v>6</v>
      </c>
      <c r="D1994" s="4" t="s">
        <v>10</v>
      </c>
    </row>
    <row r="1995" spans="1:15">
      <c r="A1995" t="n">
        <v>16165</v>
      </c>
      <c r="B1995" s="78" t="n">
        <v>29</v>
      </c>
      <c r="C1995" s="7" t="s">
        <v>12</v>
      </c>
      <c r="D1995" s="7" t="n">
        <v>65533</v>
      </c>
    </row>
    <row r="1996" spans="1:15">
      <c r="A1996" t="s">
        <v>4</v>
      </c>
      <c r="B1996" s="4" t="s">
        <v>5</v>
      </c>
      <c r="C1996" s="4" t="s">
        <v>10</v>
      </c>
      <c r="D1996" s="4" t="s">
        <v>13</v>
      </c>
    </row>
    <row r="1997" spans="1:15">
      <c r="A1997" t="n">
        <v>16169</v>
      </c>
      <c r="B1997" s="72" t="n">
        <v>89</v>
      </c>
      <c r="C1997" s="7" t="n">
        <v>65533</v>
      </c>
      <c r="D1997" s="7" t="n">
        <v>1</v>
      </c>
    </row>
    <row r="1998" spans="1:15">
      <c r="A1998" t="s">
        <v>4</v>
      </c>
      <c r="B1998" s="4" t="s">
        <v>5</v>
      </c>
      <c r="C1998" s="4" t="s">
        <v>13</v>
      </c>
      <c r="D1998" s="4" t="s">
        <v>10</v>
      </c>
      <c r="E1998" s="4" t="s">
        <v>10</v>
      </c>
      <c r="F1998" s="4" t="s">
        <v>13</v>
      </c>
    </row>
    <row r="1999" spans="1:15">
      <c r="A1999" t="n">
        <v>16173</v>
      </c>
      <c r="B1999" s="31" t="n">
        <v>25</v>
      </c>
      <c r="C1999" s="7" t="n">
        <v>1</v>
      </c>
      <c r="D1999" s="7" t="n">
        <v>220</v>
      </c>
      <c r="E1999" s="7" t="n">
        <v>280</v>
      </c>
      <c r="F1999" s="7" t="n">
        <v>0</v>
      </c>
    </row>
    <row r="2000" spans="1:15">
      <c r="A2000" t="s">
        <v>4</v>
      </c>
      <c r="B2000" s="4" t="s">
        <v>5</v>
      </c>
      <c r="C2000" s="4" t="s">
        <v>6</v>
      </c>
      <c r="D2000" s="4" t="s">
        <v>10</v>
      </c>
    </row>
    <row r="2001" spans="1:9">
      <c r="A2001" t="n">
        <v>16180</v>
      </c>
      <c r="B2001" s="78" t="n">
        <v>29</v>
      </c>
      <c r="C2001" s="7" t="s">
        <v>191</v>
      </c>
      <c r="D2001" s="7" t="n">
        <v>65533</v>
      </c>
    </row>
    <row r="2002" spans="1:9">
      <c r="A2002" t="s">
        <v>4</v>
      </c>
      <c r="B2002" s="4" t="s">
        <v>5</v>
      </c>
      <c r="C2002" s="4" t="s">
        <v>13</v>
      </c>
      <c r="D2002" s="4" t="s">
        <v>10</v>
      </c>
      <c r="E2002" s="4" t="s">
        <v>6</v>
      </c>
    </row>
    <row r="2003" spans="1:9">
      <c r="A2003" t="n">
        <v>16188</v>
      </c>
      <c r="B2003" s="63" t="n">
        <v>51</v>
      </c>
      <c r="C2003" s="7" t="n">
        <v>4</v>
      </c>
      <c r="D2003" s="7" t="n">
        <v>1600</v>
      </c>
      <c r="E2003" s="7" t="s">
        <v>154</v>
      </c>
    </row>
    <row r="2004" spans="1:9">
      <c r="A2004" t="s">
        <v>4</v>
      </c>
      <c r="B2004" s="4" t="s">
        <v>5</v>
      </c>
      <c r="C2004" s="4" t="s">
        <v>10</v>
      </c>
    </row>
    <row r="2005" spans="1:9">
      <c r="A2005" t="n">
        <v>16201</v>
      </c>
      <c r="B2005" s="42" t="n">
        <v>16</v>
      </c>
      <c r="C2005" s="7" t="n">
        <v>0</v>
      </c>
    </row>
    <row r="2006" spans="1:9">
      <c r="A2006" t="s">
        <v>4</v>
      </c>
      <c r="B2006" s="4" t="s">
        <v>5</v>
      </c>
      <c r="C2006" s="4" t="s">
        <v>10</v>
      </c>
      <c r="D2006" s="4" t="s">
        <v>68</v>
      </c>
      <c r="E2006" s="4" t="s">
        <v>13</v>
      </c>
      <c r="F2006" s="4" t="s">
        <v>13</v>
      </c>
      <c r="G2006" s="4" t="s">
        <v>68</v>
      </c>
      <c r="H2006" s="4" t="s">
        <v>13</v>
      </c>
      <c r="I2006" s="4" t="s">
        <v>13</v>
      </c>
    </row>
    <row r="2007" spans="1:9">
      <c r="A2007" t="n">
        <v>16204</v>
      </c>
      <c r="B2007" s="67" t="n">
        <v>26</v>
      </c>
      <c r="C2007" s="7" t="n">
        <v>1600</v>
      </c>
      <c r="D2007" s="7" t="s">
        <v>192</v>
      </c>
      <c r="E2007" s="7" t="n">
        <v>2</v>
      </c>
      <c r="F2007" s="7" t="n">
        <v>3</v>
      </c>
      <c r="G2007" s="7" t="s">
        <v>193</v>
      </c>
      <c r="H2007" s="7" t="n">
        <v>2</v>
      </c>
      <c r="I2007" s="7" t="n">
        <v>0</v>
      </c>
    </row>
    <row r="2008" spans="1:9">
      <c r="A2008" t="s">
        <v>4</v>
      </c>
      <c r="B2008" s="4" t="s">
        <v>5</v>
      </c>
    </row>
    <row r="2009" spans="1:9">
      <c r="A2009" t="n">
        <v>16338</v>
      </c>
      <c r="B2009" s="33" t="n">
        <v>28</v>
      </c>
    </row>
    <row r="2010" spans="1:9">
      <c r="A2010" t="s">
        <v>4</v>
      </c>
      <c r="B2010" s="4" t="s">
        <v>5</v>
      </c>
      <c r="C2010" s="4" t="s">
        <v>6</v>
      </c>
      <c r="D2010" s="4" t="s">
        <v>10</v>
      </c>
    </row>
    <row r="2011" spans="1:9">
      <c r="A2011" t="n">
        <v>16339</v>
      </c>
      <c r="B2011" s="78" t="n">
        <v>29</v>
      </c>
      <c r="C2011" s="7" t="s">
        <v>12</v>
      </c>
      <c r="D2011" s="7" t="n">
        <v>65533</v>
      </c>
    </row>
    <row r="2012" spans="1:9">
      <c r="A2012" t="s">
        <v>4</v>
      </c>
      <c r="B2012" s="4" t="s">
        <v>5</v>
      </c>
      <c r="C2012" s="4" t="s">
        <v>10</v>
      </c>
      <c r="D2012" s="4" t="s">
        <v>13</v>
      </c>
    </row>
    <row r="2013" spans="1:9">
      <c r="A2013" t="n">
        <v>16343</v>
      </c>
      <c r="B2013" s="72" t="n">
        <v>89</v>
      </c>
      <c r="C2013" s="7" t="n">
        <v>65533</v>
      </c>
      <c r="D2013" s="7" t="n">
        <v>1</v>
      </c>
    </row>
    <row r="2014" spans="1:9">
      <c r="A2014" t="s">
        <v>4</v>
      </c>
      <c r="B2014" s="4" t="s">
        <v>5</v>
      </c>
      <c r="C2014" s="4" t="s">
        <v>13</v>
      </c>
      <c r="D2014" s="4" t="s">
        <v>13</v>
      </c>
      <c r="E2014" s="4" t="s">
        <v>13</v>
      </c>
      <c r="F2014" s="4" t="s">
        <v>28</v>
      </c>
      <c r="G2014" s="4" t="s">
        <v>28</v>
      </c>
      <c r="H2014" s="4" t="s">
        <v>28</v>
      </c>
      <c r="I2014" s="4" t="s">
        <v>28</v>
      </c>
      <c r="J2014" s="4" t="s">
        <v>28</v>
      </c>
    </row>
    <row r="2015" spans="1:9">
      <c r="A2015" t="n">
        <v>16347</v>
      </c>
      <c r="B2015" s="65" t="n">
        <v>76</v>
      </c>
      <c r="C2015" s="7" t="n">
        <v>1</v>
      </c>
      <c r="D2015" s="7" t="n">
        <v>3</v>
      </c>
      <c r="E2015" s="7" t="n">
        <v>0</v>
      </c>
      <c r="F2015" s="7" t="n">
        <v>1</v>
      </c>
      <c r="G2015" s="7" t="n">
        <v>1</v>
      </c>
      <c r="H2015" s="7" t="n">
        <v>1</v>
      </c>
      <c r="I2015" s="7" t="n">
        <v>1</v>
      </c>
      <c r="J2015" s="7" t="n">
        <v>1000</v>
      </c>
    </row>
    <row r="2016" spans="1:9">
      <c r="A2016" t="s">
        <v>4</v>
      </c>
      <c r="B2016" s="4" t="s">
        <v>5</v>
      </c>
      <c r="C2016" s="4" t="s">
        <v>13</v>
      </c>
      <c r="D2016" s="4" t="s">
        <v>13</v>
      </c>
    </row>
    <row r="2017" spans="1:10">
      <c r="A2017" t="n">
        <v>16371</v>
      </c>
      <c r="B2017" s="71" t="n">
        <v>77</v>
      </c>
      <c r="C2017" s="7" t="n">
        <v>1</v>
      </c>
      <c r="D2017" s="7" t="n">
        <v>3</v>
      </c>
    </row>
    <row r="2018" spans="1:10">
      <c r="A2018" t="s">
        <v>4</v>
      </c>
      <c r="B2018" s="4" t="s">
        <v>5</v>
      </c>
      <c r="C2018" s="4" t="s">
        <v>13</v>
      </c>
      <c r="D2018" s="4" t="s">
        <v>13</v>
      </c>
      <c r="E2018" s="4" t="s">
        <v>13</v>
      </c>
      <c r="F2018" s="4" t="s">
        <v>28</v>
      </c>
      <c r="G2018" s="4" t="s">
        <v>28</v>
      </c>
      <c r="H2018" s="4" t="s">
        <v>28</v>
      </c>
      <c r="I2018" s="4" t="s">
        <v>28</v>
      </c>
      <c r="J2018" s="4" t="s">
        <v>28</v>
      </c>
    </row>
    <row r="2019" spans="1:10">
      <c r="A2019" t="n">
        <v>16374</v>
      </c>
      <c r="B2019" s="65" t="n">
        <v>76</v>
      </c>
      <c r="C2019" s="7" t="n">
        <v>0</v>
      </c>
      <c r="D2019" s="7" t="n">
        <v>3</v>
      </c>
      <c r="E2019" s="7" t="n">
        <v>0</v>
      </c>
      <c r="F2019" s="7" t="n">
        <v>1</v>
      </c>
      <c r="G2019" s="7" t="n">
        <v>1</v>
      </c>
      <c r="H2019" s="7" t="n">
        <v>1</v>
      </c>
      <c r="I2019" s="7" t="n">
        <v>0</v>
      </c>
      <c r="J2019" s="7" t="n">
        <v>0</v>
      </c>
    </row>
    <row r="2020" spans="1:10">
      <c r="A2020" t="s">
        <v>4</v>
      </c>
      <c r="B2020" s="4" t="s">
        <v>5</v>
      </c>
      <c r="C2020" s="4" t="s">
        <v>10</v>
      </c>
    </row>
    <row r="2021" spans="1:10">
      <c r="A2021" t="n">
        <v>16398</v>
      </c>
      <c r="B2021" s="42" t="n">
        <v>16</v>
      </c>
      <c r="C2021" s="7" t="n">
        <v>300</v>
      </c>
    </row>
    <row r="2022" spans="1:10">
      <c r="A2022" t="s">
        <v>4</v>
      </c>
      <c r="B2022" s="4" t="s">
        <v>5</v>
      </c>
      <c r="C2022" s="4" t="s">
        <v>13</v>
      </c>
      <c r="D2022" s="4" t="s">
        <v>10</v>
      </c>
      <c r="E2022" s="4" t="s">
        <v>10</v>
      </c>
      <c r="F2022" s="4" t="s">
        <v>13</v>
      </c>
    </row>
    <row r="2023" spans="1:10">
      <c r="A2023" t="n">
        <v>16401</v>
      </c>
      <c r="B2023" s="31" t="n">
        <v>25</v>
      </c>
      <c r="C2023" s="7" t="n">
        <v>1</v>
      </c>
      <c r="D2023" s="7" t="n">
        <v>680</v>
      </c>
      <c r="E2023" s="7" t="n">
        <v>520</v>
      </c>
      <c r="F2023" s="7" t="n">
        <v>0</v>
      </c>
    </row>
    <row r="2024" spans="1:10">
      <c r="A2024" t="s">
        <v>4</v>
      </c>
      <c r="B2024" s="4" t="s">
        <v>5</v>
      </c>
      <c r="C2024" s="4" t="s">
        <v>6</v>
      </c>
      <c r="D2024" s="4" t="s">
        <v>10</v>
      </c>
    </row>
    <row r="2025" spans="1:10">
      <c r="A2025" t="n">
        <v>16408</v>
      </c>
      <c r="B2025" s="78" t="n">
        <v>29</v>
      </c>
      <c r="C2025" s="7" t="s">
        <v>188</v>
      </c>
      <c r="D2025" s="7" t="n">
        <v>65533</v>
      </c>
    </row>
    <row r="2026" spans="1:10">
      <c r="A2026" t="s">
        <v>4</v>
      </c>
      <c r="B2026" s="4" t="s">
        <v>5</v>
      </c>
      <c r="C2026" s="4" t="s">
        <v>13</v>
      </c>
      <c r="D2026" s="4" t="s">
        <v>10</v>
      </c>
      <c r="E2026" s="4" t="s">
        <v>6</v>
      </c>
    </row>
    <row r="2027" spans="1:10">
      <c r="A2027" t="n">
        <v>16421</v>
      </c>
      <c r="B2027" s="63" t="n">
        <v>51</v>
      </c>
      <c r="C2027" s="7" t="n">
        <v>4</v>
      </c>
      <c r="D2027" s="7" t="n">
        <v>1600</v>
      </c>
      <c r="E2027" s="7" t="s">
        <v>154</v>
      </c>
    </row>
    <row r="2028" spans="1:10">
      <c r="A2028" t="s">
        <v>4</v>
      </c>
      <c r="B2028" s="4" t="s">
        <v>5</v>
      </c>
      <c r="C2028" s="4" t="s">
        <v>10</v>
      </c>
    </row>
    <row r="2029" spans="1:10">
      <c r="A2029" t="n">
        <v>16434</v>
      </c>
      <c r="B2029" s="42" t="n">
        <v>16</v>
      </c>
      <c r="C2029" s="7" t="n">
        <v>0</v>
      </c>
    </row>
    <row r="2030" spans="1:10">
      <c r="A2030" t="s">
        <v>4</v>
      </c>
      <c r="B2030" s="4" t="s">
        <v>5</v>
      </c>
      <c r="C2030" s="4" t="s">
        <v>10</v>
      </c>
      <c r="D2030" s="4" t="s">
        <v>68</v>
      </c>
      <c r="E2030" s="4" t="s">
        <v>13</v>
      </c>
      <c r="F2030" s="4" t="s">
        <v>13</v>
      </c>
      <c r="G2030" s="4" t="s">
        <v>68</v>
      </c>
      <c r="H2030" s="4" t="s">
        <v>13</v>
      </c>
      <c r="I2030" s="4" t="s">
        <v>13</v>
      </c>
    </row>
    <row r="2031" spans="1:10">
      <c r="A2031" t="n">
        <v>16437</v>
      </c>
      <c r="B2031" s="67" t="n">
        <v>26</v>
      </c>
      <c r="C2031" s="7" t="n">
        <v>1600</v>
      </c>
      <c r="D2031" s="7" t="s">
        <v>194</v>
      </c>
      <c r="E2031" s="7" t="n">
        <v>2</v>
      </c>
      <c r="F2031" s="7" t="n">
        <v>3</v>
      </c>
      <c r="G2031" s="7" t="s">
        <v>195</v>
      </c>
      <c r="H2031" s="7" t="n">
        <v>2</v>
      </c>
      <c r="I2031" s="7" t="n">
        <v>0</v>
      </c>
    </row>
    <row r="2032" spans="1:10">
      <c r="A2032" t="s">
        <v>4</v>
      </c>
      <c r="B2032" s="4" t="s">
        <v>5</v>
      </c>
    </row>
    <row r="2033" spans="1:10">
      <c r="A2033" t="n">
        <v>16488</v>
      </c>
      <c r="B2033" s="33" t="n">
        <v>28</v>
      </c>
    </row>
    <row r="2034" spans="1:10">
      <c r="A2034" t="s">
        <v>4</v>
      </c>
      <c r="B2034" s="4" t="s">
        <v>5</v>
      </c>
      <c r="C2034" s="4" t="s">
        <v>6</v>
      </c>
      <c r="D2034" s="4" t="s">
        <v>10</v>
      </c>
    </row>
    <row r="2035" spans="1:10">
      <c r="A2035" t="n">
        <v>16489</v>
      </c>
      <c r="B2035" s="78" t="n">
        <v>29</v>
      </c>
      <c r="C2035" s="7" t="s">
        <v>12</v>
      </c>
      <c r="D2035" s="7" t="n">
        <v>65533</v>
      </c>
    </row>
    <row r="2036" spans="1:10">
      <c r="A2036" t="s">
        <v>4</v>
      </c>
      <c r="B2036" s="4" t="s">
        <v>5</v>
      </c>
      <c r="C2036" s="4" t="s">
        <v>10</v>
      </c>
      <c r="D2036" s="4" t="s">
        <v>13</v>
      </c>
    </row>
    <row r="2037" spans="1:10">
      <c r="A2037" t="n">
        <v>16493</v>
      </c>
      <c r="B2037" s="72" t="n">
        <v>89</v>
      </c>
      <c r="C2037" s="7" t="n">
        <v>65533</v>
      </c>
      <c r="D2037" s="7" t="n">
        <v>1</v>
      </c>
    </row>
    <row r="2038" spans="1:10">
      <c r="A2038" t="s">
        <v>4</v>
      </c>
      <c r="B2038" s="4" t="s">
        <v>5</v>
      </c>
      <c r="C2038" s="4" t="s">
        <v>13</v>
      </c>
      <c r="D2038" s="4" t="s">
        <v>10</v>
      </c>
      <c r="E2038" s="4" t="s">
        <v>10</v>
      </c>
      <c r="F2038" s="4" t="s">
        <v>13</v>
      </c>
    </row>
    <row r="2039" spans="1:10">
      <c r="A2039" t="n">
        <v>16497</v>
      </c>
      <c r="B2039" s="31" t="n">
        <v>25</v>
      </c>
      <c r="C2039" s="7" t="n">
        <v>1</v>
      </c>
      <c r="D2039" s="7" t="n">
        <v>245</v>
      </c>
      <c r="E2039" s="7" t="n">
        <v>280</v>
      </c>
      <c r="F2039" s="7" t="n">
        <v>0</v>
      </c>
    </row>
    <row r="2040" spans="1:10">
      <c r="A2040" t="s">
        <v>4</v>
      </c>
      <c r="B2040" s="4" t="s">
        <v>5</v>
      </c>
      <c r="C2040" s="4" t="s">
        <v>6</v>
      </c>
      <c r="D2040" s="4" t="s">
        <v>10</v>
      </c>
    </row>
    <row r="2041" spans="1:10">
      <c r="A2041" t="n">
        <v>16504</v>
      </c>
      <c r="B2041" s="78" t="n">
        <v>29</v>
      </c>
      <c r="C2041" s="7" t="s">
        <v>191</v>
      </c>
      <c r="D2041" s="7" t="n">
        <v>65533</v>
      </c>
    </row>
    <row r="2042" spans="1:10">
      <c r="A2042" t="s">
        <v>4</v>
      </c>
      <c r="B2042" s="4" t="s">
        <v>5</v>
      </c>
      <c r="C2042" s="4" t="s">
        <v>13</v>
      </c>
      <c r="D2042" s="4" t="s">
        <v>10</v>
      </c>
      <c r="E2042" s="4" t="s">
        <v>6</v>
      </c>
    </row>
    <row r="2043" spans="1:10">
      <c r="A2043" t="n">
        <v>16512</v>
      </c>
      <c r="B2043" s="63" t="n">
        <v>51</v>
      </c>
      <c r="C2043" s="7" t="n">
        <v>4</v>
      </c>
      <c r="D2043" s="7" t="n">
        <v>1600</v>
      </c>
      <c r="E2043" s="7" t="s">
        <v>154</v>
      </c>
    </row>
    <row r="2044" spans="1:10">
      <c r="A2044" t="s">
        <v>4</v>
      </c>
      <c r="B2044" s="4" t="s">
        <v>5</v>
      </c>
      <c r="C2044" s="4" t="s">
        <v>10</v>
      </c>
    </row>
    <row r="2045" spans="1:10">
      <c r="A2045" t="n">
        <v>16525</v>
      </c>
      <c r="B2045" s="42" t="n">
        <v>16</v>
      </c>
      <c r="C2045" s="7" t="n">
        <v>0</v>
      </c>
    </row>
    <row r="2046" spans="1:10">
      <c r="A2046" t="s">
        <v>4</v>
      </c>
      <c r="B2046" s="4" t="s">
        <v>5</v>
      </c>
      <c r="C2046" s="4" t="s">
        <v>10</v>
      </c>
      <c r="D2046" s="4" t="s">
        <v>68</v>
      </c>
      <c r="E2046" s="4" t="s">
        <v>13</v>
      </c>
      <c r="F2046" s="4" t="s">
        <v>13</v>
      </c>
      <c r="G2046" s="4" t="s">
        <v>68</v>
      </c>
      <c r="H2046" s="4" t="s">
        <v>13</v>
      </c>
      <c r="I2046" s="4" t="s">
        <v>13</v>
      </c>
    </row>
    <row r="2047" spans="1:10">
      <c r="A2047" t="n">
        <v>16528</v>
      </c>
      <c r="B2047" s="67" t="n">
        <v>26</v>
      </c>
      <c r="C2047" s="7" t="n">
        <v>1600</v>
      </c>
      <c r="D2047" s="7" t="s">
        <v>196</v>
      </c>
      <c r="E2047" s="7" t="n">
        <v>2</v>
      </c>
      <c r="F2047" s="7" t="n">
        <v>3</v>
      </c>
      <c r="G2047" s="7" t="s">
        <v>197</v>
      </c>
      <c r="H2047" s="7" t="n">
        <v>2</v>
      </c>
      <c r="I2047" s="7" t="n">
        <v>0</v>
      </c>
    </row>
    <row r="2048" spans="1:10">
      <c r="A2048" t="s">
        <v>4</v>
      </c>
      <c r="B2048" s="4" t="s">
        <v>5</v>
      </c>
    </row>
    <row r="2049" spans="1:9">
      <c r="A2049" t="n">
        <v>16731</v>
      </c>
      <c r="B2049" s="33" t="n">
        <v>28</v>
      </c>
    </row>
    <row r="2050" spans="1:9">
      <c r="A2050" t="s">
        <v>4</v>
      </c>
      <c r="B2050" s="4" t="s">
        <v>5</v>
      </c>
      <c r="C2050" s="4" t="s">
        <v>6</v>
      </c>
      <c r="D2050" s="4" t="s">
        <v>10</v>
      </c>
    </row>
    <row r="2051" spans="1:9">
      <c r="A2051" t="n">
        <v>16732</v>
      </c>
      <c r="B2051" s="78" t="n">
        <v>29</v>
      </c>
      <c r="C2051" s="7" t="s">
        <v>12</v>
      </c>
      <c r="D2051" s="7" t="n">
        <v>65533</v>
      </c>
    </row>
    <row r="2052" spans="1:9">
      <c r="A2052" t="s">
        <v>4</v>
      </c>
      <c r="B2052" s="4" t="s">
        <v>5</v>
      </c>
      <c r="C2052" s="4" t="s">
        <v>13</v>
      </c>
      <c r="D2052" s="4" t="s">
        <v>13</v>
      </c>
      <c r="E2052" s="4" t="s">
        <v>13</v>
      </c>
      <c r="F2052" s="4" t="s">
        <v>28</v>
      </c>
      <c r="G2052" s="4" t="s">
        <v>28</v>
      </c>
      <c r="H2052" s="4" t="s">
        <v>28</v>
      </c>
      <c r="I2052" s="4" t="s">
        <v>28</v>
      </c>
      <c r="J2052" s="4" t="s">
        <v>28</v>
      </c>
    </row>
    <row r="2053" spans="1:9">
      <c r="A2053" t="n">
        <v>16736</v>
      </c>
      <c r="B2053" s="65" t="n">
        <v>76</v>
      </c>
      <c r="C2053" s="7" t="n">
        <v>2</v>
      </c>
      <c r="D2053" s="7" t="n">
        <v>3</v>
      </c>
      <c r="E2053" s="7" t="n">
        <v>0</v>
      </c>
      <c r="F2053" s="7" t="n">
        <v>1</v>
      </c>
      <c r="G2053" s="7" t="n">
        <v>1</v>
      </c>
      <c r="H2053" s="7" t="n">
        <v>1</v>
      </c>
      <c r="I2053" s="7" t="n">
        <v>1</v>
      </c>
      <c r="J2053" s="7" t="n">
        <v>2500</v>
      </c>
    </row>
    <row r="2054" spans="1:9">
      <c r="A2054" t="s">
        <v>4</v>
      </c>
      <c r="B2054" s="4" t="s">
        <v>5</v>
      </c>
      <c r="C2054" s="4" t="s">
        <v>13</v>
      </c>
      <c r="D2054" s="4" t="s">
        <v>13</v>
      </c>
    </row>
    <row r="2055" spans="1:9">
      <c r="A2055" t="n">
        <v>16760</v>
      </c>
      <c r="B2055" s="71" t="n">
        <v>77</v>
      </c>
      <c r="C2055" s="7" t="n">
        <v>2</v>
      </c>
      <c r="D2055" s="7" t="n">
        <v>3</v>
      </c>
    </row>
    <row r="2056" spans="1:9">
      <c r="A2056" t="s">
        <v>4</v>
      </c>
      <c r="B2056" s="4" t="s">
        <v>5</v>
      </c>
      <c r="C2056" s="4" t="s">
        <v>13</v>
      </c>
      <c r="D2056" s="4" t="s">
        <v>13</v>
      </c>
      <c r="E2056" s="4" t="s">
        <v>13</v>
      </c>
      <c r="F2056" s="4" t="s">
        <v>28</v>
      </c>
      <c r="G2056" s="4" t="s">
        <v>28</v>
      </c>
      <c r="H2056" s="4" t="s">
        <v>28</v>
      </c>
      <c r="I2056" s="4" t="s">
        <v>28</v>
      </c>
      <c r="J2056" s="4" t="s">
        <v>28</v>
      </c>
    </row>
    <row r="2057" spans="1:9">
      <c r="A2057" t="n">
        <v>16763</v>
      </c>
      <c r="B2057" s="65" t="n">
        <v>76</v>
      </c>
      <c r="C2057" s="7" t="n">
        <v>1</v>
      </c>
      <c r="D2057" s="7" t="n">
        <v>3</v>
      </c>
      <c r="E2057" s="7" t="n">
        <v>0</v>
      </c>
      <c r="F2057" s="7" t="n">
        <v>1</v>
      </c>
      <c r="G2057" s="7" t="n">
        <v>1</v>
      </c>
      <c r="H2057" s="7" t="n">
        <v>1</v>
      </c>
      <c r="I2057" s="7" t="n">
        <v>0</v>
      </c>
      <c r="J2057" s="7" t="n">
        <v>0</v>
      </c>
    </row>
    <row r="2058" spans="1:9">
      <c r="A2058" t="s">
        <v>4</v>
      </c>
      <c r="B2058" s="4" t="s">
        <v>5</v>
      </c>
      <c r="C2058" s="4" t="s">
        <v>10</v>
      </c>
    </row>
    <row r="2059" spans="1:9">
      <c r="A2059" t="n">
        <v>16787</v>
      </c>
      <c r="B2059" s="42" t="n">
        <v>16</v>
      </c>
      <c r="C2059" s="7" t="n">
        <v>1000</v>
      </c>
    </row>
    <row r="2060" spans="1:9">
      <c r="A2060" t="s">
        <v>4</v>
      </c>
      <c r="B2060" s="4" t="s">
        <v>5</v>
      </c>
      <c r="C2060" s="4" t="s">
        <v>13</v>
      </c>
      <c r="D2060" s="4" t="s">
        <v>10</v>
      </c>
      <c r="E2060" s="4" t="s">
        <v>10</v>
      </c>
      <c r="F2060" s="4" t="s">
        <v>13</v>
      </c>
    </row>
    <row r="2061" spans="1:9">
      <c r="A2061" t="n">
        <v>16790</v>
      </c>
      <c r="B2061" s="31" t="n">
        <v>25</v>
      </c>
      <c r="C2061" s="7" t="n">
        <v>1</v>
      </c>
      <c r="D2061" s="7" t="n">
        <v>240</v>
      </c>
      <c r="E2061" s="7" t="n">
        <v>280</v>
      </c>
      <c r="F2061" s="7" t="n">
        <v>0</v>
      </c>
    </row>
    <row r="2062" spans="1:9">
      <c r="A2062" t="s">
        <v>4</v>
      </c>
      <c r="B2062" s="4" t="s">
        <v>5</v>
      </c>
      <c r="C2062" s="4" t="s">
        <v>6</v>
      </c>
      <c r="D2062" s="4" t="s">
        <v>10</v>
      </c>
    </row>
    <row r="2063" spans="1:9">
      <c r="A2063" t="n">
        <v>16797</v>
      </c>
      <c r="B2063" s="78" t="n">
        <v>29</v>
      </c>
      <c r="C2063" s="7" t="s">
        <v>191</v>
      </c>
      <c r="D2063" s="7" t="n">
        <v>65533</v>
      </c>
    </row>
    <row r="2064" spans="1:9">
      <c r="A2064" t="s">
        <v>4</v>
      </c>
      <c r="B2064" s="4" t="s">
        <v>5</v>
      </c>
      <c r="C2064" s="4" t="s">
        <v>13</v>
      </c>
      <c r="D2064" s="4" t="s">
        <v>10</v>
      </c>
      <c r="E2064" s="4" t="s">
        <v>6</v>
      </c>
    </row>
    <row r="2065" spans="1:10">
      <c r="A2065" t="n">
        <v>16805</v>
      </c>
      <c r="B2065" s="63" t="n">
        <v>51</v>
      </c>
      <c r="C2065" s="7" t="n">
        <v>4</v>
      </c>
      <c r="D2065" s="7" t="n">
        <v>1600</v>
      </c>
      <c r="E2065" s="7" t="s">
        <v>154</v>
      </c>
    </row>
    <row r="2066" spans="1:10">
      <c r="A2066" t="s">
        <v>4</v>
      </c>
      <c r="B2066" s="4" t="s">
        <v>5</v>
      </c>
      <c r="C2066" s="4" t="s">
        <v>10</v>
      </c>
    </row>
    <row r="2067" spans="1:10">
      <c r="A2067" t="n">
        <v>16818</v>
      </c>
      <c r="B2067" s="42" t="n">
        <v>16</v>
      </c>
      <c r="C2067" s="7" t="n">
        <v>0</v>
      </c>
    </row>
    <row r="2068" spans="1:10">
      <c r="A2068" t="s">
        <v>4</v>
      </c>
      <c r="B2068" s="4" t="s">
        <v>5</v>
      </c>
      <c r="C2068" s="4" t="s">
        <v>10</v>
      </c>
      <c r="D2068" s="4" t="s">
        <v>68</v>
      </c>
      <c r="E2068" s="4" t="s">
        <v>13</v>
      </c>
      <c r="F2068" s="4" t="s">
        <v>13</v>
      </c>
    </row>
    <row r="2069" spans="1:10">
      <c r="A2069" t="n">
        <v>16821</v>
      </c>
      <c r="B2069" s="67" t="n">
        <v>26</v>
      </c>
      <c r="C2069" s="7" t="n">
        <v>1600</v>
      </c>
      <c r="D2069" s="7" t="s">
        <v>198</v>
      </c>
      <c r="E2069" s="7" t="n">
        <v>2</v>
      </c>
      <c r="F2069" s="7" t="n">
        <v>0</v>
      </c>
    </row>
    <row r="2070" spans="1:10">
      <c r="A2070" t="s">
        <v>4</v>
      </c>
      <c r="B2070" s="4" t="s">
        <v>5</v>
      </c>
    </row>
    <row r="2071" spans="1:10">
      <c r="A2071" t="n">
        <v>16856</v>
      </c>
      <c r="B2071" s="33" t="n">
        <v>28</v>
      </c>
    </row>
    <row r="2072" spans="1:10">
      <c r="A2072" t="s">
        <v>4</v>
      </c>
      <c r="B2072" s="4" t="s">
        <v>5</v>
      </c>
      <c r="C2072" s="4" t="s">
        <v>6</v>
      </c>
      <c r="D2072" s="4" t="s">
        <v>10</v>
      </c>
    </row>
    <row r="2073" spans="1:10">
      <c r="A2073" t="n">
        <v>16857</v>
      </c>
      <c r="B2073" s="78" t="n">
        <v>29</v>
      </c>
      <c r="C2073" s="7" t="s">
        <v>12</v>
      </c>
      <c r="D2073" s="7" t="n">
        <v>65533</v>
      </c>
    </row>
    <row r="2074" spans="1:10">
      <c r="A2074" t="s">
        <v>4</v>
      </c>
      <c r="B2074" s="4" t="s">
        <v>5</v>
      </c>
      <c r="C2074" s="4" t="s">
        <v>13</v>
      </c>
      <c r="D2074" s="4" t="s">
        <v>10</v>
      </c>
      <c r="E2074" s="4" t="s">
        <v>10</v>
      </c>
      <c r="F2074" s="4" t="s">
        <v>13</v>
      </c>
    </row>
    <row r="2075" spans="1:10">
      <c r="A2075" t="n">
        <v>16861</v>
      </c>
      <c r="B2075" s="31" t="n">
        <v>25</v>
      </c>
      <c r="C2075" s="7" t="n">
        <v>1</v>
      </c>
      <c r="D2075" s="7" t="n">
        <v>65535</v>
      </c>
      <c r="E2075" s="7" t="n">
        <v>65535</v>
      </c>
      <c r="F2075" s="7" t="n">
        <v>0</v>
      </c>
    </row>
    <row r="2076" spans="1:10">
      <c r="A2076" t="s">
        <v>4</v>
      </c>
      <c r="B2076" s="4" t="s">
        <v>5</v>
      </c>
      <c r="C2076" s="4" t="s">
        <v>10</v>
      </c>
      <c r="D2076" s="4" t="s">
        <v>13</v>
      </c>
    </row>
    <row r="2077" spans="1:10">
      <c r="A2077" t="n">
        <v>16868</v>
      </c>
      <c r="B2077" s="72" t="n">
        <v>89</v>
      </c>
      <c r="C2077" s="7" t="n">
        <v>65533</v>
      </c>
      <c r="D2077" s="7" t="n">
        <v>1</v>
      </c>
    </row>
    <row r="2078" spans="1:10">
      <c r="A2078" t="s">
        <v>4</v>
      </c>
      <c r="B2078" s="4" t="s">
        <v>5</v>
      </c>
      <c r="C2078" s="4" t="s">
        <v>9</v>
      </c>
    </row>
    <row r="2079" spans="1:10">
      <c r="A2079" t="n">
        <v>16872</v>
      </c>
      <c r="B2079" s="44" t="n">
        <v>15</v>
      </c>
      <c r="C2079" s="7" t="n">
        <v>32768</v>
      </c>
    </row>
    <row r="2080" spans="1:10">
      <c r="A2080" t="s">
        <v>4</v>
      </c>
      <c r="B2080" s="4" t="s">
        <v>5</v>
      </c>
      <c r="C2080" s="4" t="s">
        <v>13</v>
      </c>
      <c r="D2080" s="4" t="s">
        <v>10</v>
      </c>
      <c r="E2080" s="4" t="s">
        <v>10</v>
      </c>
    </row>
    <row r="2081" spans="1:6">
      <c r="A2081" t="n">
        <v>16877</v>
      </c>
      <c r="B2081" s="16" t="n">
        <v>50</v>
      </c>
      <c r="C2081" s="7" t="n">
        <v>1</v>
      </c>
      <c r="D2081" s="7" t="n">
        <v>8101</v>
      </c>
      <c r="E2081" s="7" t="n">
        <v>3000</v>
      </c>
    </row>
    <row r="2082" spans="1:6">
      <c r="A2082" t="s">
        <v>4</v>
      </c>
      <c r="B2082" s="4" t="s">
        <v>5</v>
      </c>
      <c r="C2082" s="4" t="s">
        <v>13</v>
      </c>
      <c r="D2082" s="4" t="s">
        <v>10</v>
      </c>
      <c r="E2082" s="4" t="s">
        <v>28</v>
      </c>
      <c r="F2082" s="4" t="s">
        <v>10</v>
      </c>
      <c r="G2082" s="4" t="s">
        <v>9</v>
      </c>
      <c r="H2082" s="4" t="s">
        <v>9</v>
      </c>
      <c r="I2082" s="4" t="s">
        <v>10</v>
      </c>
      <c r="J2082" s="4" t="s">
        <v>10</v>
      </c>
      <c r="K2082" s="4" t="s">
        <v>9</v>
      </c>
      <c r="L2082" s="4" t="s">
        <v>9</v>
      </c>
      <c r="M2082" s="4" t="s">
        <v>9</v>
      </c>
      <c r="N2082" s="4" t="s">
        <v>9</v>
      </c>
      <c r="O2082" s="4" t="s">
        <v>6</v>
      </c>
    </row>
    <row r="2083" spans="1:6">
      <c r="A2083" t="n">
        <v>16883</v>
      </c>
      <c r="B2083" s="16" t="n">
        <v>50</v>
      </c>
      <c r="C2083" s="7" t="n">
        <v>0</v>
      </c>
      <c r="D2083" s="7" t="n">
        <v>5306</v>
      </c>
      <c r="E2083" s="7" t="n">
        <v>0.600000023841858</v>
      </c>
      <c r="F2083" s="7" t="n">
        <v>3000</v>
      </c>
      <c r="G2083" s="7" t="n">
        <v>0</v>
      </c>
      <c r="H2083" s="7" t="n">
        <v>0</v>
      </c>
      <c r="I2083" s="7" t="n">
        <v>0</v>
      </c>
      <c r="J2083" s="7" t="n">
        <v>65533</v>
      </c>
      <c r="K2083" s="7" t="n">
        <v>0</v>
      </c>
      <c r="L2083" s="7" t="n">
        <v>0</v>
      </c>
      <c r="M2083" s="7" t="n">
        <v>0</v>
      </c>
      <c r="N2083" s="7" t="n">
        <v>0</v>
      </c>
      <c r="O2083" s="7" t="s">
        <v>12</v>
      </c>
    </row>
    <row r="2084" spans="1:6">
      <c r="A2084" t="s">
        <v>4</v>
      </c>
      <c r="B2084" s="4" t="s">
        <v>5</v>
      </c>
      <c r="C2084" s="4" t="s">
        <v>13</v>
      </c>
      <c r="D2084" s="4" t="s">
        <v>10</v>
      </c>
      <c r="E2084" s="4" t="s">
        <v>9</v>
      </c>
      <c r="F2084" s="4" t="s">
        <v>10</v>
      </c>
    </row>
    <row r="2085" spans="1:6">
      <c r="A2085" t="n">
        <v>16922</v>
      </c>
      <c r="B2085" s="16" t="n">
        <v>50</v>
      </c>
      <c r="C2085" s="7" t="n">
        <v>3</v>
      </c>
      <c r="D2085" s="7" t="n">
        <v>8121</v>
      </c>
      <c r="E2085" s="7" t="n">
        <v>1060320051</v>
      </c>
      <c r="F2085" s="7" t="n">
        <v>4000</v>
      </c>
    </row>
    <row r="2086" spans="1:6">
      <c r="A2086" t="s">
        <v>4</v>
      </c>
      <c r="B2086" s="4" t="s">
        <v>5</v>
      </c>
      <c r="C2086" s="4" t="s">
        <v>13</v>
      </c>
      <c r="D2086" s="4" t="s">
        <v>10</v>
      </c>
      <c r="E2086" s="4" t="s">
        <v>9</v>
      </c>
      <c r="F2086" s="4" t="s">
        <v>10</v>
      </c>
    </row>
    <row r="2087" spans="1:6">
      <c r="A2087" t="n">
        <v>16932</v>
      </c>
      <c r="B2087" s="16" t="n">
        <v>50</v>
      </c>
      <c r="C2087" s="7" t="n">
        <v>3</v>
      </c>
      <c r="D2087" s="7" t="n">
        <v>8040</v>
      </c>
      <c r="E2087" s="7" t="n">
        <v>1053609165</v>
      </c>
      <c r="F2087" s="7" t="n">
        <v>2000</v>
      </c>
    </row>
    <row r="2088" spans="1:6">
      <c r="A2088" t="s">
        <v>4</v>
      </c>
      <c r="B2088" s="4" t="s">
        <v>5</v>
      </c>
      <c r="C2088" s="4" t="s">
        <v>13</v>
      </c>
      <c r="D2088" s="4" t="s">
        <v>13</v>
      </c>
      <c r="E2088" s="4" t="s">
        <v>13</v>
      </c>
      <c r="F2088" s="4" t="s">
        <v>28</v>
      </c>
      <c r="G2088" s="4" t="s">
        <v>28</v>
      </c>
      <c r="H2088" s="4" t="s">
        <v>28</v>
      </c>
      <c r="I2088" s="4" t="s">
        <v>28</v>
      </c>
      <c r="J2088" s="4" t="s">
        <v>28</v>
      </c>
    </row>
    <row r="2089" spans="1:6">
      <c r="A2089" t="n">
        <v>16942</v>
      </c>
      <c r="B2089" s="65" t="n">
        <v>76</v>
      </c>
      <c r="C2089" s="7" t="n">
        <v>2</v>
      </c>
      <c r="D2089" s="7" t="n">
        <v>3</v>
      </c>
      <c r="E2089" s="7" t="n">
        <v>0</v>
      </c>
      <c r="F2089" s="7" t="n">
        <v>1</v>
      </c>
      <c r="G2089" s="7" t="n">
        <v>1</v>
      </c>
      <c r="H2089" s="7" t="n">
        <v>1</v>
      </c>
      <c r="I2089" s="7" t="n">
        <v>0</v>
      </c>
      <c r="J2089" s="7" t="n">
        <v>1000</v>
      </c>
    </row>
    <row r="2090" spans="1:6">
      <c r="A2090" t="s">
        <v>4</v>
      </c>
      <c r="B2090" s="4" t="s">
        <v>5</v>
      </c>
      <c r="C2090" s="4" t="s">
        <v>13</v>
      </c>
      <c r="D2090" s="4" t="s">
        <v>13</v>
      </c>
    </row>
    <row r="2091" spans="1:6">
      <c r="A2091" t="n">
        <v>16966</v>
      </c>
      <c r="B2091" s="71" t="n">
        <v>77</v>
      </c>
      <c r="C2091" s="7" t="n">
        <v>2</v>
      </c>
      <c r="D2091" s="7" t="n">
        <v>3</v>
      </c>
    </row>
    <row r="2092" spans="1:6">
      <c r="A2092" t="s">
        <v>4</v>
      </c>
      <c r="B2092" s="4" t="s">
        <v>5</v>
      </c>
      <c r="C2092" s="4" t="s">
        <v>10</v>
      </c>
    </row>
    <row r="2093" spans="1:6">
      <c r="A2093" t="n">
        <v>16969</v>
      </c>
      <c r="B2093" s="42" t="n">
        <v>16</v>
      </c>
      <c r="C2093" s="7" t="n">
        <v>2000</v>
      </c>
    </row>
    <row r="2094" spans="1:6">
      <c r="A2094" t="s">
        <v>4</v>
      </c>
      <c r="B2094" s="4" t="s">
        <v>5</v>
      </c>
      <c r="C2094" s="4" t="s">
        <v>13</v>
      </c>
      <c r="D2094" s="4" t="s">
        <v>10</v>
      </c>
      <c r="E2094" s="4" t="s">
        <v>13</v>
      </c>
    </row>
    <row r="2095" spans="1:6">
      <c r="A2095" t="n">
        <v>16972</v>
      </c>
      <c r="B2095" s="76" t="n">
        <v>49</v>
      </c>
      <c r="C2095" s="7" t="n">
        <v>1</v>
      </c>
      <c r="D2095" s="7" t="n">
        <v>4000</v>
      </c>
      <c r="E2095" s="7" t="n">
        <v>0</v>
      </c>
    </row>
    <row r="2096" spans="1:6">
      <c r="A2096" t="s">
        <v>4</v>
      </c>
      <c r="B2096" s="4" t="s">
        <v>5</v>
      </c>
      <c r="C2096" s="4" t="s">
        <v>10</v>
      </c>
      <c r="D2096" s="4" t="s">
        <v>9</v>
      </c>
    </row>
    <row r="2097" spans="1:15">
      <c r="A2097" t="n">
        <v>16977</v>
      </c>
      <c r="B2097" s="49" t="n">
        <v>43</v>
      </c>
      <c r="C2097" s="7" t="n">
        <v>3</v>
      </c>
      <c r="D2097" s="7" t="n">
        <v>1</v>
      </c>
    </row>
    <row r="2098" spans="1:15">
      <c r="A2098" t="s">
        <v>4</v>
      </c>
      <c r="B2098" s="4" t="s">
        <v>5</v>
      </c>
      <c r="C2098" s="4" t="s">
        <v>10</v>
      </c>
      <c r="D2098" s="4" t="s">
        <v>9</v>
      </c>
    </row>
    <row r="2099" spans="1:15">
      <c r="A2099" t="n">
        <v>16984</v>
      </c>
      <c r="B2099" s="49" t="n">
        <v>43</v>
      </c>
      <c r="C2099" s="7" t="n">
        <v>5</v>
      </c>
      <c r="D2099" s="7" t="n">
        <v>1</v>
      </c>
    </row>
    <row r="2100" spans="1:15">
      <c r="A2100" t="s">
        <v>4</v>
      </c>
      <c r="B2100" s="4" t="s">
        <v>5</v>
      </c>
      <c r="C2100" s="4" t="s">
        <v>10</v>
      </c>
      <c r="D2100" s="4" t="s">
        <v>9</v>
      </c>
    </row>
    <row r="2101" spans="1:15">
      <c r="A2101" t="n">
        <v>16991</v>
      </c>
      <c r="B2101" s="49" t="n">
        <v>43</v>
      </c>
      <c r="C2101" s="7" t="n">
        <v>61488</v>
      </c>
      <c r="D2101" s="7" t="n">
        <v>1</v>
      </c>
    </row>
    <row r="2102" spans="1:15">
      <c r="A2102" t="s">
        <v>4</v>
      </c>
      <c r="B2102" s="4" t="s">
        <v>5</v>
      </c>
      <c r="C2102" s="4" t="s">
        <v>10</v>
      </c>
      <c r="D2102" s="4" t="s">
        <v>9</v>
      </c>
    </row>
    <row r="2103" spans="1:15">
      <c r="A2103" t="n">
        <v>16998</v>
      </c>
      <c r="B2103" s="49" t="n">
        <v>43</v>
      </c>
      <c r="C2103" s="7" t="n">
        <v>61490</v>
      </c>
      <c r="D2103" s="7" t="n">
        <v>1</v>
      </c>
    </row>
    <row r="2104" spans="1:15">
      <c r="A2104" t="s">
        <v>4</v>
      </c>
      <c r="B2104" s="4" t="s">
        <v>5</v>
      </c>
      <c r="C2104" s="4" t="s">
        <v>10</v>
      </c>
      <c r="D2104" s="4" t="s">
        <v>9</v>
      </c>
    </row>
    <row r="2105" spans="1:15">
      <c r="A2105" t="n">
        <v>17005</v>
      </c>
      <c r="B2105" s="49" t="n">
        <v>43</v>
      </c>
      <c r="C2105" s="7" t="n">
        <v>61489</v>
      </c>
      <c r="D2105" s="7" t="n">
        <v>1</v>
      </c>
    </row>
    <row r="2106" spans="1:15">
      <c r="A2106" t="s">
        <v>4</v>
      </c>
      <c r="B2106" s="4" t="s">
        <v>5</v>
      </c>
      <c r="C2106" s="4" t="s">
        <v>13</v>
      </c>
      <c r="D2106" s="4" t="s">
        <v>13</v>
      </c>
      <c r="E2106" s="4" t="s">
        <v>28</v>
      </c>
      <c r="F2106" s="4" t="s">
        <v>28</v>
      </c>
      <c r="G2106" s="4" t="s">
        <v>28</v>
      </c>
      <c r="H2106" s="4" t="s">
        <v>10</v>
      </c>
    </row>
    <row r="2107" spans="1:15">
      <c r="A2107" t="n">
        <v>17012</v>
      </c>
      <c r="B2107" s="48" t="n">
        <v>45</v>
      </c>
      <c r="C2107" s="7" t="n">
        <v>2</v>
      </c>
      <c r="D2107" s="7" t="n">
        <v>3</v>
      </c>
      <c r="E2107" s="7" t="n">
        <v>7.96000003814697</v>
      </c>
      <c r="F2107" s="7" t="n">
        <v>1.46000003814697</v>
      </c>
      <c r="G2107" s="7" t="n">
        <v>-183.940002441406</v>
      </c>
      <c r="H2107" s="7" t="n">
        <v>0</v>
      </c>
    </row>
    <row r="2108" spans="1:15">
      <c r="A2108" t="s">
        <v>4</v>
      </c>
      <c r="B2108" s="4" t="s">
        <v>5</v>
      </c>
      <c r="C2108" s="4" t="s">
        <v>13</v>
      </c>
      <c r="D2108" s="4" t="s">
        <v>13</v>
      </c>
      <c r="E2108" s="4" t="s">
        <v>28</v>
      </c>
      <c r="F2108" s="4" t="s">
        <v>28</v>
      </c>
      <c r="G2108" s="4" t="s">
        <v>28</v>
      </c>
      <c r="H2108" s="4" t="s">
        <v>10</v>
      </c>
      <c r="I2108" s="4" t="s">
        <v>13</v>
      </c>
    </row>
    <row r="2109" spans="1:15">
      <c r="A2109" t="n">
        <v>17029</v>
      </c>
      <c r="B2109" s="48" t="n">
        <v>45</v>
      </c>
      <c r="C2109" s="7" t="n">
        <v>4</v>
      </c>
      <c r="D2109" s="7" t="n">
        <v>3</v>
      </c>
      <c r="E2109" s="7" t="n">
        <v>5.19999980926514</v>
      </c>
      <c r="F2109" s="7" t="n">
        <v>348.079986572266</v>
      </c>
      <c r="G2109" s="7" t="n">
        <v>0</v>
      </c>
      <c r="H2109" s="7" t="n">
        <v>0</v>
      </c>
      <c r="I2109" s="7" t="n">
        <v>0</v>
      </c>
    </row>
    <row r="2110" spans="1:15">
      <c r="A2110" t="s">
        <v>4</v>
      </c>
      <c r="B2110" s="4" t="s">
        <v>5</v>
      </c>
      <c r="C2110" s="4" t="s">
        <v>13</v>
      </c>
      <c r="D2110" s="4" t="s">
        <v>13</v>
      </c>
      <c r="E2110" s="4" t="s">
        <v>28</v>
      </c>
      <c r="F2110" s="4" t="s">
        <v>10</v>
      </c>
    </row>
    <row r="2111" spans="1:15">
      <c r="A2111" t="n">
        <v>17047</v>
      </c>
      <c r="B2111" s="48" t="n">
        <v>45</v>
      </c>
      <c r="C2111" s="7" t="n">
        <v>5</v>
      </c>
      <c r="D2111" s="7" t="n">
        <v>3</v>
      </c>
      <c r="E2111" s="7" t="n">
        <v>2.70000004768372</v>
      </c>
      <c r="F2111" s="7" t="n">
        <v>0</v>
      </c>
    </row>
    <row r="2112" spans="1:15">
      <c r="A2112" t="s">
        <v>4</v>
      </c>
      <c r="B2112" s="4" t="s">
        <v>5</v>
      </c>
      <c r="C2112" s="4" t="s">
        <v>13</v>
      </c>
      <c r="D2112" s="4" t="s">
        <v>13</v>
      </c>
      <c r="E2112" s="4" t="s">
        <v>28</v>
      </c>
      <c r="F2112" s="4" t="s">
        <v>10</v>
      </c>
    </row>
    <row r="2113" spans="1:9">
      <c r="A2113" t="n">
        <v>17056</v>
      </c>
      <c r="B2113" s="48" t="n">
        <v>45</v>
      </c>
      <c r="C2113" s="7" t="n">
        <v>11</v>
      </c>
      <c r="D2113" s="7" t="n">
        <v>3</v>
      </c>
      <c r="E2113" s="7" t="n">
        <v>28.7999992370605</v>
      </c>
      <c r="F2113" s="7" t="n">
        <v>0</v>
      </c>
    </row>
    <row r="2114" spans="1:9">
      <c r="A2114" t="s">
        <v>4</v>
      </c>
      <c r="B2114" s="4" t="s">
        <v>5</v>
      </c>
      <c r="C2114" s="4" t="s">
        <v>13</v>
      </c>
      <c r="D2114" s="4" t="s">
        <v>13</v>
      </c>
      <c r="E2114" s="4" t="s">
        <v>28</v>
      </c>
      <c r="F2114" s="4" t="s">
        <v>10</v>
      </c>
    </row>
    <row r="2115" spans="1:9">
      <c r="A2115" t="n">
        <v>17065</v>
      </c>
      <c r="B2115" s="48" t="n">
        <v>45</v>
      </c>
      <c r="C2115" s="7" t="n">
        <v>5</v>
      </c>
      <c r="D2115" s="7" t="n">
        <v>3</v>
      </c>
      <c r="E2115" s="7" t="n">
        <v>2.20000004768372</v>
      </c>
      <c r="F2115" s="7" t="n">
        <v>3000</v>
      </c>
    </row>
    <row r="2116" spans="1:9">
      <c r="A2116" t="s">
        <v>4</v>
      </c>
      <c r="B2116" s="4" t="s">
        <v>5</v>
      </c>
      <c r="C2116" s="4" t="s">
        <v>10</v>
      </c>
      <c r="D2116" s="4" t="s">
        <v>13</v>
      </c>
      <c r="E2116" s="4" t="s">
        <v>6</v>
      </c>
      <c r="F2116" s="4" t="s">
        <v>28</v>
      </c>
      <c r="G2116" s="4" t="s">
        <v>28</v>
      </c>
      <c r="H2116" s="4" t="s">
        <v>28</v>
      </c>
    </row>
    <row r="2117" spans="1:9">
      <c r="A2117" t="n">
        <v>17074</v>
      </c>
      <c r="B2117" s="62" t="n">
        <v>48</v>
      </c>
      <c r="C2117" s="7" t="n">
        <v>0</v>
      </c>
      <c r="D2117" s="7" t="n">
        <v>0</v>
      </c>
      <c r="E2117" s="7" t="s">
        <v>199</v>
      </c>
      <c r="F2117" s="7" t="n">
        <v>0</v>
      </c>
      <c r="G2117" s="7" t="n">
        <v>1</v>
      </c>
      <c r="H2117" s="7" t="n">
        <v>0</v>
      </c>
    </row>
    <row r="2118" spans="1:9">
      <c r="A2118" t="s">
        <v>4</v>
      </c>
      <c r="B2118" s="4" t="s">
        <v>5</v>
      </c>
      <c r="C2118" s="4" t="s">
        <v>13</v>
      </c>
      <c r="D2118" s="4" t="s">
        <v>10</v>
      </c>
      <c r="E2118" s="4" t="s">
        <v>6</v>
      </c>
      <c r="F2118" s="4" t="s">
        <v>6</v>
      </c>
      <c r="G2118" s="4" t="s">
        <v>6</v>
      </c>
      <c r="H2118" s="4" t="s">
        <v>6</v>
      </c>
    </row>
    <row r="2119" spans="1:9">
      <c r="A2119" t="n">
        <v>17100</v>
      </c>
      <c r="B2119" s="63" t="n">
        <v>51</v>
      </c>
      <c r="C2119" s="7" t="n">
        <v>3</v>
      </c>
      <c r="D2119" s="7" t="n">
        <v>0</v>
      </c>
      <c r="E2119" s="7" t="s">
        <v>200</v>
      </c>
      <c r="F2119" s="7" t="s">
        <v>126</v>
      </c>
      <c r="G2119" s="7" t="s">
        <v>127</v>
      </c>
      <c r="H2119" s="7" t="s">
        <v>128</v>
      </c>
    </row>
    <row r="2120" spans="1:9">
      <c r="A2120" t="s">
        <v>4</v>
      </c>
      <c r="B2120" s="4" t="s">
        <v>5</v>
      </c>
      <c r="C2120" s="4" t="s">
        <v>13</v>
      </c>
      <c r="D2120" s="4" t="s">
        <v>10</v>
      </c>
      <c r="E2120" s="4" t="s">
        <v>6</v>
      </c>
      <c r="F2120" s="4" t="s">
        <v>6</v>
      </c>
      <c r="G2120" s="4" t="s">
        <v>6</v>
      </c>
      <c r="H2120" s="4" t="s">
        <v>6</v>
      </c>
    </row>
    <row r="2121" spans="1:9">
      <c r="A2121" t="n">
        <v>17121</v>
      </c>
      <c r="B2121" s="63" t="n">
        <v>51</v>
      </c>
      <c r="C2121" s="7" t="n">
        <v>3</v>
      </c>
      <c r="D2121" s="7" t="n">
        <v>61489</v>
      </c>
      <c r="E2121" s="7" t="s">
        <v>146</v>
      </c>
      <c r="F2121" s="7" t="s">
        <v>126</v>
      </c>
      <c r="G2121" s="7" t="s">
        <v>127</v>
      </c>
      <c r="H2121" s="7" t="s">
        <v>128</v>
      </c>
    </row>
    <row r="2122" spans="1:9">
      <c r="A2122" t="s">
        <v>4</v>
      </c>
      <c r="B2122" s="4" t="s">
        <v>5</v>
      </c>
      <c r="C2122" s="4" t="s">
        <v>13</v>
      </c>
      <c r="D2122" s="4" t="s">
        <v>10</v>
      </c>
      <c r="E2122" s="4" t="s">
        <v>6</v>
      </c>
      <c r="F2122" s="4" t="s">
        <v>6</v>
      </c>
      <c r="G2122" s="4" t="s">
        <v>6</v>
      </c>
      <c r="H2122" s="4" t="s">
        <v>6</v>
      </c>
    </row>
    <row r="2123" spans="1:9">
      <c r="A2123" t="n">
        <v>17150</v>
      </c>
      <c r="B2123" s="63" t="n">
        <v>51</v>
      </c>
      <c r="C2123" s="7" t="n">
        <v>3</v>
      </c>
      <c r="D2123" s="7" t="n">
        <v>61490</v>
      </c>
      <c r="E2123" s="7" t="s">
        <v>146</v>
      </c>
      <c r="F2123" s="7" t="s">
        <v>126</v>
      </c>
      <c r="G2123" s="7" t="s">
        <v>127</v>
      </c>
      <c r="H2123" s="7" t="s">
        <v>128</v>
      </c>
    </row>
    <row r="2124" spans="1:9">
      <c r="A2124" t="s">
        <v>4</v>
      </c>
      <c r="B2124" s="4" t="s">
        <v>5</v>
      </c>
      <c r="C2124" s="4" t="s">
        <v>13</v>
      </c>
      <c r="D2124" s="4" t="s">
        <v>10</v>
      </c>
      <c r="E2124" s="4" t="s">
        <v>6</v>
      </c>
      <c r="F2124" s="4" t="s">
        <v>6</v>
      </c>
      <c r="G2124" s="4" t="s">
        <v>6</v>
      </c>
      <c r="H2124" s="4" t="s">
        <v>6</v>
      </c>
    </row>
    <row r="2125" spans="1:9">
      <c r="A2125" t="n">
        <v>17179</v>
      </c>
      <c r="B2125" s="63" t="n">
        <v>51</v>
      </c>
      <c r="C2125" s="7" t="n">
        <v>3</v>
      </c>
      <c r="D2125" s="7" t="n">
        <v>61488</v>
      </c>
      <c r="E2125" s="7" t="s">
        <v>146</v>
      </c>
      <c r="F2125" s="7" t="s">
        <v>126</v>
      </c>
      <c r="G2125" s="7" t="s">
        <v>127</v>
      </c>
      <c r="H2125" s="7" t="s">
        <v>128</v>
      </c>
    </row>
    <row r="2126" spans="1:9">
      <c r="A2126" t="s">
        <v>4</v>
      </c>
      <c r="B2126" s="4" t="s">
        <v>5</v>
      </c>
      <c r="C2126" s="4" t="s">
        <v>13</v>
      </c>
      <c r="D2126" s="4" t="s">
        <v>10</v>
      </c>
      <c r="E2126" s="4" t="s">
        <v>6</v>
      </c>
      <c r="F2126" s="4" t="s">
        <v>6</v>
      </c>
      <c r="G2126" s="4" t="s">
        <v>6</v>
      </c>
      <c r="H2126" s="4" t="s">
        <v>6</v>
      </c>
    </row>
    <row r="2127" spans="1:9">
      <c r="A2127" t="n">
        <v>17208</v>
      </c>
      <c r="B2127" s="63" t="n">
        <v>51</v>
      </c>
      <c r="C2127" s="7" t="n">
        <v>3</v>
      </c>
      <c r="D2127" s="7" t="n">
        <v>7032</v>
      </c>
      <c r="E2127" s="7" t="s">
        <v>146</v>
      </c>
      <c r="F2127" s="7" t="s">
        <v>126</v>
      </c>
      <c r="G2127" s="7" t="s">
        <v>127</v>
      </c>
      <c r="H2127" s="7" t="s">
        <v>128</v>
      </c>
    </row>
    <row r="2128" spans="1:9">
      <c r="A2128" t="s">
        <v>4</v>
      </c>
      <c r="B2128" s="4" t="s">
        <v>5</v>
      </c>
      <c r="C2128" s="4" t="s">
        <v>13</v>
      </c>
      <c r="D2128" s="4" t="s">
        <v>10</v>
      </c>
      <c r="E2128" s="4" t="s">
        <v>6</v>
      </c>
      <c r="F2128" s="4" t="s">
        <v>6</v>
      </c>
      <c r="G2128" s="4" t="s">
        <v>6</v>
      </c>
      <c r="H2128" s="4" t="s">
        <v>6</v>
      </c>
    </row>
    <row r="2129" spans="1:8">
      <c r="A2129" t="n">
        <v>17237</v>
      </c>
      <c r="B2129" s="63" t="n">
        <v>51</v>
      </c>
      <c r="C2129" s="7" t="n">
        <v>3</v>
      </c>
      <c r="D2129" s="7" t="n">
        <v>5</v>
      </c>
      <c r="E2129" s="7" t="s">
        <v>146</v>
      </c>
      <c r="F2129" s="7" t="s">
        <v>126</v>
      </c>
      <c r="G2129" s="7" t="s">
        <v>127</v>
      </c>
      <c r="H2129" s="7" t="s">
        <v>128</v>
      </c>
    </row>
    <row r="2130" spans="1:8">
      <c r="A2130" t="s">
        <v>4</v>
      </c>
      <c r="B2130" s="4" t="s">
        <v>5</v>
      </c>
      <c r="C2130" s="4" t="s">
        <v>13</v>
      </c>
      <c r="D2130" s="4" t="s">
        <v>10</v>
      </c>
      <c r="E2130" s="4" t="s">
        <v>6</v>
      </c>
      <c r="F2130" s="4" t="s">
        <v>6</v>
      </c>
      <c r="G2130" s="4" t="s">
        <v>6</v>
      </c>
      <c r="H2130" s="4" t="s">
        <v>6</v>
      </c>
    </row>
    <row r="2131" spans="1:8">
      <c r="A2131" t="n">
        <v>17266</v>
      </c>
      <c r="B2131" s="63" t="n">
        <v>51</v>
      </c>
      <c r="C2131" s="7" t="n">
        <v>3</v>
      </c>
      <c r="D2131" s="7" t="n">
        <v>3</v>
      </c>
      <c r="E2131" s="7" t="s">
        <v>146</v>
      </c>
      <c r="F2131" s="7" t="s">
        <v>126</v>
      </c>
      <c r="G2131" s="7" t="s">
        <v>127</v>
      </c>
      <c r="H2131" s="7" t="s">
        <v>128</v>
      </c>
    </row>
    <row r="2132" spans="1:8">
      <c r="A2132" t="s">
        <v>4</v>
      </c>
      <c r="B2132" s="4" t="s">
        <v>5</v>
      </c>
      <c r="C2132" s="4" t="s">
        <v>13</v>
      </c>
      <c r="D2132" s="4" t="s">
        <v>10</v>
      </c>
      <c r="E2132" s="4" t="s">
        <v>28</v>
      </c>
    </row>
    <row r="2133" spans="1:8">
      <c r="A2133" t="n">
        <v>17295</v>
      </c>
      <c r="B2133" s="38" t="n">
        <v>58</v>
      </c>
      <c r="C2133" s="7" t="n">
        <v>103</v>
      </c>
      <c r="D2133" s="7" t="n">
        <v>2000</v>
      </c>
      <c r="E2133" s="7" t="n">
        <v>1</v>
      </c>
    </row>
    <row r="2134" spans="1:8">
      <c r="A2134" t="s">
        <v>4</v>
      </c>
      <c r="B2134" s="4" t="s">
        <v>5</v>
      </c>
      <c r="C2134" s="4" t="s">
        <v>13</v>
      </c>
      <c r="D2134" s="4" t="s">
        <v>10</v>
      </c>
    </row>
    <row r="2135" spans="1:8">
      <c r="A2135" t="n">
        <v>17303</v>
      </c>
      <c r="B2135" s="38" t="n">
        <v>58</v>
      </c>
      <c r="C2135" s="7" t="n">
        <v>255</v>
      </c>
      <c r="D2135" s="7" t="n">
        <v>0</v>
      </c>
    </row>
    <row r="2136" spans="1:8">
      <c r="A2136" t="s">
        <v>4</v>
      </c>
      <c r="B2136" s="4" t="s">
        <v>5</v>
      </c>
      <c r="C2136" s="4" t="s">
        <v>13</v>
      </c>
      <c r="D2136" s="4" t="s">
        <v>10</v>
      </c>
    </row>
    <row r="2137" spans="1:8">
      <c r="A2137" t="n">
        <v>17307</v>
      </c>
      <c r="B2137" s="48" t="n">
        <v>45</v>
      </c>
      <c r="C2137" s="7" t="n">
        <v>7</v>
      </c>
      <c r="D2137" s="7" t="n">
        <v>255</v>
      </c>
    </row>
    <row r="2138" spans="1:8">
      <c r="A2138" t="s">
        <v>4</v>
      </c>
      <c r="B2138" s="4" t="s">
        <v>5</v>
      </c>
      <c r="C2138" s="4" t="s">
        <v>13</v>
      </c>
      <c r="D2138" s="4" t="s">
        <v>10</v>
      </c>
      <c r="E2138" s="4" t="s">
        <v>6</v>
      </c>
    </row>
    <row r="2139" spans="1:8">
      <c r="A2139" t="n">
        <v>17311</v>
      </c>
      <c r="B2139" s="63" t="n">
        <v>51</v>
      </c>
      <c r="C2139" s="7" t="n">
        <v>4</v>
      </c>
      <c r="D2139" s="7" t="n">
        <v>0</v>
      </c>
      <c r="E2139" s="7" t="s">
        <v>185</v>
      </c>
    </row>
    <row r="2140" spans="1:8">
      <c r="A2140" t="s">
        <v>4</v>
      </c>
      <c r="B2140" s="4" t="s">
        <v>5</v>
      </c>
      <c r="C2140" s="4" t="s">
        <v>10</v>
      </c>
    </row>
    <row r="2141" spans="1:8">
      <c r="A2141" t="n">
        <v>17326</v>
      </c>
      <c r="B2141" s="42" t="n">
        <v>16</v>
      </c>
      <c r="C2141" s="7" t="n">
        <v>0</v>
      </c>
    </row>
    <row r="2142" spans="1:8">
      <c r="A2142" t="s">
        <v>4</v>
      </c>
      <c r="B2142" s="4" t="s">
        <v>5</v>
      </c>
      <c r="C2142" s="4" t="s">
        <v>10</v>
      </c>
      <c r="D2142" s="4" t="s">
        <v>68</v>
      </c>
      <c r="E2142" s="4" t="s">
        <v>13</v>
      </c>
      <c r="F2142" s="4" t="s">
        <v>13</v>
      </c>
    </row>
    <row r="2143" spans="1:8">
      <c r="A2143" t="n">
        <v>17329</v>
      </c>
      <c r="B2143" s="67" t="n">
        <v>26</v>
      </c>
      <c r="C2143" s="7" t="n">
        <v>0</v>
      </c>
      <c r="D2143" s="7" t="s">
        <v>201</v>
      </c>
      <c r="E2143" s="7" t="n">
        <v>2</v>
      </c>
      <c r="F2143" s="7" t="n">
        <v>0</v>
      </c>
    </row>
    <row r="2144" spans="1:8">
      <c r="A2144" t="s">
        <v>4</v>
      </c>
      <c r="B2144" s="4" t="s">
        <v>5</v>
      </c>
    </row>
    <row r="2145" spans="1:8">
      <c r="A2145" t="n">
        <v>17337</v>
      </c>
      <c r="B2145" s="33" t="n">
        <v>28</v>
      </c>
    </row>
    <row r="2146" spans="1:8">
      <c r="A2146" t="s">
        <v>4</v>
      </c>
      <c r="B2146" s="4" t="s">
        <v>5</v>
      </c>
      <c r="C2146" s="4" t="s">
        <v>13</v>
      </c>
      <c r="D2146" s="4" t="s">
        <v>10</v>
      </c>
      <c r="E2146" s="4" t="s">
        <v>9</v>
      </c>
      <c r="F2146" s="4" t="s">
        <v>10</v>
      </c>
      <c r="G2146" s="4" t="s">
        <v>9</v>
      </c>
      <c r="H2146" s="4" t="s">
        <v>13</v>
      </c>
    </row>
    <row r="2147" spans="1:8">
      <c r="A2147" t="n">
        <v>17338</v>
      </c>
      <c r="B2147" s="76" t="n">
        <v>49</v>
      </c>
      <c r="C2147" s="7" t="n">
        <v>0</v>
      </c>
      <c r="D2147" s="7" t="n">
        <v>310</v>
      </c>
      <c r="E2147" s="7" t="n">
        <v>1065353216</v>
      </c>
      <c r="F2147" s="7" t="n">
        <v>0</v>
      </c>
      <c r="G2147" s="7" t="n">
        <v>0</v>
      </c>
      <c r="H2147" s="7" t="n">
        <v>0</v>
      </c>
    </row>
    <row r="2148" spans="1:8">
      <c r="A2148" t="s">
        <v>4</v>
      </c>
      <c r="B2148" s="4" t="s">
        <v>5</v>
      </c>
      <c r="C2148" s="4" t="s">
        <v>13</v>
      </c>
      <c r="D2148" s="4" t="s">
        <v>10</v>
      </c>
      <c r="E2148" s="4" t="s">
        <v>28</v>
      </c>
    </row>
    <row r="2149" spans="1:8">
      <c r="A2149" t="n">
        <v>17353</v>
      </c>
      <c r="B2149" s="38" t="n">
        <v>58</v>
      </c>
      <c r="C2149" s="7" t="n">
        <v>101</v>
      </c>
      <c r="D2149" s="7" t="n">
        <v>300</v>
      </c>
      <c r="E2149" s="7" t="n">
        <v>1</v>
      </c>
    </row>
    <row r="2150" spans="1:8">
      <c r="A2150" t="s">
        <v>4</v>
      </c>
      <c r="B2150" s="4" t="s">
        <v>5</v>
      </c>
      <c r="C2150" s="4" t="s">
        <v>13</v>
      </c>
      <c r="D2150" s="4" t="s">
        <v>10</v>
      </c>
    </row>
    <row r="2151" spans="1:8">
      <c r="A2151" t="n">
        <v>17361</v>
      </c>
      <c r="B2151" s="38" t="n">
        <v>58</v>
      </c>
      <c r="C2151" s="7" t="n">
        <v>254</v>
      </c>
      <c r="D2151" s="7" t="n">
        <v>0</v>
      </c>
    </row>
    <row r="2152" spans="1:8">
      <c r="A2152" t="s">
        <v>4</v>
      </c>
      <c r="B2152" s="4" t="s">
        <v>5</v>
      </c>
      <c r="C2152" s="4" t="s">
        <v>13</v>
      </c>
      <c r="D2152" s="4" t="s">
        <v>13</v>
      </c>
      <c r="E2152" s="4" t="s">
        <v>28</v>
      </c>
      <c r="F2152" s="4" t="s">
        <v>28</v>
      </c>
      <c r="G2152" s="4" t="s">
        <v>28</v>
      </c>
      <c r="H2152" s="4" t="s">
        <v>10</v>
      </c>
    </row>
    <row r="2153" spans="1:8">
      <c r="A2153" t="n">
        <v>17365</v>
      </c>
      <c r="B2153" s="48" t="n">
        <v>45</v>
      </c>
      <c r="C2153" s="7" t="n">
        <v>2</v>
      </c>
      <c r="D2153" s="7" t="n">
        <v>3</v>
      </c>
      <c r="E2153" s="7" t="n">
        <v>7.82999992370605</v>
      </c>
      <c r="F2153" s="7" t="n">
        <v>1.14999997615814</v>
      </c>
      <c r="G2153" s="7" t="n">
        <v>-181.770004272461</v>
      </c>
      <c r="H2153" s="7" t="n">
        <v>0</v>
      </c>
    </row>
    <row r="2154" spans="1:8">
      <c r="A2154" t="s">
        <v>4</v>
      </c>
      <c r="B2154" s="4" t="s">
        <v>5</v>
      </c>
      <c r="C2154" s="4" t="s">
        <v>13</v>
      </c>
      <c r="D2154" s="4" t="s">
        <v>13</v>
      </c>
      <c r="E2154" s="4" t="s">
        <v>28</v>
      </c>
      <c r="F2154" s="4" t="s">
        <v>28</v>
      </c>
      <c r="G2154" s="4" t="s">
        <v>28</v>
      </c>
      <c r="H2154" s="4" t="s">
        <v>10</v>
      </c>
      <c r="I2154" s="4" t="s">
        <v>13</v>
      </c>
    </row>
    <row r="2155" spans="1:8">
      <c r="A2155" t="n">
        <v>17382</v>
      </c>
      <c r="B2155" s="48" t="n">
        <v>45</v>
      </c>
      <c r="C2155" s="7" t="n">
        <v>4</v>
      </c>
      <c r="D2155" s="7" t="n">
        <v>3</v>
      </c>
      <c r="E2155" s="7" t="n">
        <v>7.51999998092651</v>
      </c>
      <c r="F2155" s="7" t="n">
        <v>324.279998779297</v>
      </c>
      <c r="G2155" s="7" t="n">
        <v>0</v>
      </c>
      <c r="H2155" s="7" t="n">
        <v>0</v>
      </c>
      <c r="I2155" s="7" t="n">
        <v>0</v>
      </c>
    </row>
    <row r="2156" spans="1:8">
      <c r="A2156" t="s">
        <v>4</v>
      </c>
      <c r="B2156" s="4" t="s">
        <v>5</v>
      </c>
      <c r="C2156" s="4" t="s">
        <v>13</v>
      </c>
      <c r="D2156" s="4" t="s">
        <v>13</v>
      </c>
      <c r="E2156" s="4" t="s">
        <v>28</v>
      </c>
      <c r="F2156" s="4" t="s">
        <v>10</v>
      </c>
    </row>
    <row r="2157" spans="1:8">
      <c r="A2157" t="n">
        <v>17400</v>
      </c>
      <c r="B2157" s="48" t="n">
        <v>45</v>
      </c>
      <c r="C2157" s="7" t="n">
        <v>5</v>
      </c>
      <c r="D2157" s="7" t="n">
        <v>3</v>
      </c>
      <c r="E2157" s="7" t="n">
        <v>4.19999980926514</v>
      </c>
      <c r="F2157" s="7" t="n">
        <v>0</v>
      </c>
    </row>
    <row r="2158" spans="1:8">
      <c r="A2158" t="s">
        <v>4</v>
      </c>
      <c r="B2158" s="4" t="s">
        <v>5</v>
      </c>
      <c r="C2158" s="4" t="s">
        <v>13</v>
      </c>
      <c r="D2158" s="4" t="s">
        <v>13</v>
      </c>
      <c r="E2158" s="4" t="s">
        <v>28</v>
      </c>
      <c r="F2158" s="4" t="s">
        <v>10</v>
      </c>
    </row>
    <row r="2159" spans="1:8">
      <c r="A2159" t="n">
        <v>17409</v>
      </c>
      <c r="B2159" s="48" t="n">
        <v>45</v>
      </c>
      <c r="C2159" s="7" t="n">
        <v>11</v>
      </c>
      <c r="D2159" s="7" t="n">
        <v>3</v>
      </c>
      <c r="E2159" s="7" t="n">
        <v>28.7999992370605</v>
      </c>
      <c r="F2159" s="7" t="n">
        <v>0</v>
      </c>
    </row>
    <row r="2160" spans="1:8">
      <c r="A2160" t="s">
        <v>4</v>
      </c>
      <c r="B2160" s="4" t="s">
        <v>5</v>
      </c>
      <c r="C2160" s="4" t="s">
        <v>10</v>
      </c>
      <c r="D2160" s="4" t="s">
        <v>9</v>
      </c>
    </row>
    <row r="2161" spans="1:9">
      <c r="A2161" t="n">
        <v>17418</v>
      </c>
      <c r="B2161" s="50" t="n">
        <v>44</v>
      </c>
      <c r="C2161" s="7" t="n">
        <v>3</v>
      </c>
      <c r="D2161" s="7" t="n">
        <v>1</v>
      </c>
    </row>
    <row r="2162" spans="1:9">
      <c r="A2162" t="s">
        <v>4</v>
      </c>
      <c r="B2162" s="4" t="s">
        <v>5</v>
      </c>
      <c r="C2162" s="4" t="s">
        <v>10</v>
      </c>
      <c r="D2162" s="4" t="s">
        <v>9</v>
      </c>
    </row>
    <row r="2163" spans="1:9">
      <c r="A2163" t="n">
        <v>17425</v>
      </c>
      <c r="B2163" s="50" t="n">
        <v>44</v>
      </c>
      <c r="C2163" s="7" t="n">
        <v>5</v>
      </c>
      <c r="D2163" s="7" t="n">
        <v>1</v>
      </c>
    </row>
    <row r="2164" spans="1:9">
      <c r="A2164" t="s">
        <v>4</v>
      </c>
      <c r="B2164" s="4" t="s">
        <v>5</v>
      </c>
      <c r="C2164" s="4" t="s">
        <v>10</v>
      </c>
      <c r="D2164" s="4" t="s">
        <v>9</v>
      </c>
    </row>
    <row r="2165" spans="1:9">
      <c r="A2165" t="n">
        <v>17432</v>
      </c>
      <c r="B2165" s="50" t="n">
        <v>44</v>
      </c>
      <c r="C2165" s="7" t="n">
        <v>61488</v>
      </c>
      <c r="D2165" s="7" t="n">
        <v>1</v>
      </c>
    </row>
    <row r="2166" spans="1:9">
      <c r="A2166" t="s">
        <v>4</v>
      </c>
      <c r="B2166" s="4" t="s">
        <v>5</v>
      </c>
      <c r="C2166" s="4" t="s">
        <v>10</v>
      </c>
      <c r="D2166" s="4" t="s">
        <v>9</v>
      </c>
    </row>
    <row r="2167" spans="1:9">
      <c r="A2167" t="n">
        <v>17439</v>
      </c>
      <c r="B2167" s="50" t="n">
        <v>44</v>
      </c>
      <c r="C2167" s="7" t="n">
        <v>61490</v>
      </c>
      <c r="D2167" s="7" t="n">
        <v>1</v>
      </c>
    </row>
    <row r="2168" spans="1:9">
      <c r="A2168" t="s">
        <v>4</v>
      </c>
      <c r="B2168" s="4" t="s">
        <v>5</v>
      </c>
      <c r="C2168" s="4" t="s">
        <v>10</v>
      </c>
      <c r="D2168" s="4" t="s">
        <v>9</v>
      </c>
    </row>
    <row r="2169" spans="1:9">
      <c r="A2169" t="n">
        <v>17446</v>
      </c>
      <c r="B2169" s="50" t="n">
        <v>44</v>
      </c>
      <c r="C2169" s="7" t="n">
        <v>61489</v>
      </c>
      <c r="D2169" s="7" t="n">
        <v>1</v>
      </c>
    </row>
    <row r="2170" spans="1:9">
      <c r="A2170" t="s">
        <v>4</v>
      </c>
      <c r="B2170" s="4" t="s">
        <v>5</v>
      </c>
      <c r="C2170" s="4" t="s">
        <v>13</v>
      </c>
      <c r="D2170" s="4" t="s">
        <v>10</v>
      </c>
    </row>
    <row r="2171" spans="1:9">
      <c r="A2171" t="n">
        <v>17453</v>
      </c>
      <c r="B2171" s="38" t="n">
        <v>58</v>
      </c>
      <c r="C2171" s="7" t="n">
        <v>255</v>
      </c>
      <c r="D2171" s="7" t="n">
        <v>0</v>
      </c>
    </row>
    <row r="2172" spans="1:9">
      <c r="A2172" t="s">
        <v>4</v>
      </c>
      <c r="B2172" s="4" t="s">
        <v>5</v>
      </c>
      <c r="C2172" s="4" t="s">
        <v>13</v>
      </c>
      <c r="D2172" s="12" t="s">
        <v>23</v>
      </c>
      <c r="E2172" s="4" t="s">
        <v>5</v>
      </c>
      <c r="F2172" s="4" t="s">
        <v>13</v>
      </c>
      <c r="G2172" s="4" t="s">
        <v>10</v>
      </c>
      <c r="H2172" s="12" t="s">
        <v>24</v>
      </c>
      <c r="I2172" s="4" t="s">
        <v>13</v>
      </c>
      <c r="J2172" s="4" t="s">
        <v>22</v>
      </c>
    </row>
    <row r="2173" spans="1:9">
      <c r="A2173" t="n">
        <v>17457</v>
      </c>
      <c r="B2173" s="10" t="n">
        <v>5</v>
      </c>
      <c r="C2173" s="7" t="n">
        <v>28</v>
      </c>
      <c r="D2173" s="12" t="s">
        <v>3</v>
      </c>
      <c r="E2173" s="37" t="n">
        <v>64</v>
      </c>
      <c r="F2173" s="7" t="n">
        <v>5</v>
      </c>
      <c r="G2173" s="7" t="n">
        <v>2</v>
      </c>
      <c r="H2173" s="12" t="s">
        <v>3</v>
      </c>
      <c r="I2173" s="7" t="n">
        <v>1</v>
      </c>
      <c r="J2173" s="11" t="n">
        <f t="normal" ca="1">A2185</f>
        <v>0</v>
      </c>
    </row>
    <row r="2174" spans="1:9">
      <c r="A2174" t="s">
        <v>4</v>
      </c>
      <c r="B2174" s="4" t="s">
        <v>5</v>
      </c>
      <c r="C2174" s="4" t="s">
        <v>13</v>
      </c>
      <c r="D2174" s="4" t="s">
        <v>10</v>
      </c>
      <c r="E2174" s="4" t="s">
        <v>6</v>
      </c>
    </row>
    <row r="2175" spans="1:9">
      <c r="A2175" t="n">
        <v>17468</v>
      </c>
      <c r="B2175" s="63" t="n">
        <v>51</v>
      </c>
      <c r="C2175" s="7" t="n">
        <v>4</v>
      </c>
      <c r="D2175" s="7" t="n">
        <v>2</v>
      </c>
      <c r="E2175" s="7" t="s">
        <v>202</v>
      </c>
    </row>
    <row r="2176" spans="1:9">
      <c r="A2176" t="s">
        <v>4</v>
      </c>
      <c r="B2176" s="4" t="s">
        <v>5</v>
      </c>
      <c r="C2176" s="4" t="s">
        <v>10</v>
      </c>
    </row>
    <row r="2177" spans="1:10">
      <c r="A2177" t="n">
        <v>17482</v>
      </c>
      <c r="B2177" s="42" t="n">
        <v>16</v>
      </c>
      <c r="C2177" s="7" t="n">
        <v>0</v>
      </c>
    </row>
    <row r="2178" spans="1:10">
      <c r="A2178" t="s">
        <v>4</v>
      </c>
      <c r="B2178" s="4" t="s">
        <v>5</v>
      </c>
      <c r="C2178" s="4" t="s">
        <v>10</v>
      </c>
      <c r="D2178" s="4" t="s">
        <v>68</v>
      </c>
      <c r="E2178" s="4" t="s">
        <v>13</v>
      </c>
      <c r="F2178" s="4" t="s">
        <v>13</v>
      </c>
    </row>
    <row r="2179" spans="1:10">
      <c r="A2179" t="n">
        <v>17485</v>
      </c>
      <c r="B2179" s="67" t="n">
        <v>26</v>
      </c>
      <c r="C2179" s="7" t="n">
        <v>2</v>
      </c>
      <c r="D2179" s="7" t="s">
        <v>203</v>
      </c>
      <c r="E2179" s="7" t="n">
        <v>2</v>
      </c>
      <c r="F2179" s="7" t="n">
        <v>0</v>
      </c>
    </row>
    <row r="2180" spans="1:10">
      <c r="A2180" t="s">
        <v>4</v>
      </c>
      <c r="B2180" s="4" t="s">
        <v>5</v>
      </c>
    </row>
    <row r="2181" spans="1:10">
      <c r="A2181" t="n">
        <v>17515</v>
      </c>
      <c r="B2181" s="33" t="n">
        <v>28</v>
      </c>
    </row>
    <row r="2182" spans="1:10">
      <c r="A2182" t="s">
        <v>4</v>
      </c>
      <c r="B2182" s="4" t="s">
        <v>5</v>
      </c>
      <c r="C2182" s="4" t="s">
        <v>22</v>
      </c>
    </row>
    <row r="2183" spans="1:10">
      <c r="A2183" t="n">
        <v>17516</v>
      </c>
      <c r="B2183" s="20" t="n">
        <v>3</v>
      </c>
      <c r="C2183" s="11" t="n">
        <f t="normal" ca="1">A2195</f>
        <v>0</v>
      </c>
    </row>
    <row r="2184" spans="1:10">
      <c r="A2184" t="s">
        <v>4</v>
      </c>
      <c r="B2184" s="4" t="s">
        <v>5</v>
      </c>
      <c r="C2184" s="4" t="s">
        <v>13</v>
      </c>
      <c r="D2184" s="12" t="s">
        <v>23</v>
      </c>
      <c r="E2184" s="4" t="s">
        <v>5</v>
      </c>
      <c r="F2184" s="4" t="s">
        <v>13</v>
      </c>
      <c r="G2184" s="4" t="s">
        <v>10</v>
      </c>
      <c r="H2184" s="12" t="s">
        <v>24</v>
      </c>
      <c r="I2184" s="4" t="s">
        <v>13</v>
      </c>
      <c r="J2184" s="4" t="s">
        <v>22</v>
      </c>
    </row>
    <row r="2185" spans="1:10">
      <c r="A2185" t="n">
        <v>17521</v>
      </c>
      <c r="B2185" s="10" t="n">
        <v>5</v>
      </c>
      <c r="C2185" s="7" t="n">
        <v>28</v>
      </c>
      <c r="D2185" s="12" t="s">
        <v>3</v>
      </c>
      <c r="E2185" s="37" t="n">
        <v>64</v>
      </c>
      <c r="F2185" s="7" t="n">
        <v>5</v>
      </c>
      <c r="G2185" s="7" t="n">
        <v>8</v>
      </c>
      <c r="H2185" s="12" t="s">
        <v>3</v>
      </c>
      <c r="I2185" s="7" t="n">
        <v>1</v>
      </c>
      <c r="J2185" s="11" t="n">
        <f t="normal" ca="1">A2195</f>
        <v>0</v>
      </c>
    </row>
    <row r="2186" spans="1:10">
      <c r="A2186" t="s">
        <v>4</v>
      </c>
      <c r="B2186" s="4" t="s">
        <v>5</v>
      </c>
      <c r="C2186" s="4" t="s">
        <v>13</v>
      </c>
      <c r="D2186" s="4" t="s">
        <v>10</v>
      </c>
      <c r="E2186" s="4" t="s">
        <v>6</v>
      </c>
    </row>
    <row r="2187" spans="1:10">
      <c r="A2187" t="n">
        <v>17532</v>
      </c>
      <c r="B2187" s="63" t="n">
        <v>51</v>
      </c>
      <c r="C2187" s="7" t="n">
        <v>4</v>
      </c>
      <c r="D2187" s="7" t="n">
        <v>8</v>
      </c>
      <c r="E2187" s="7" t="s">
        <v>202</v>
      </c>
    </row>
    <row r="2188" spans="1:10">
      <c r="A2188" t="s">
        <v>4</v>
      </c>
      <c r="B2188" s="4" t="s">
        <v>5</v>
      </c>
      <c r="C2188" s="4" t="s">
        <v>10</v>
      </c>
    </row>
    <row r="2189" spans="1:10">
      <c r="A2189" t="n">
        <v>17546</v>
      </c>
      <c r="B2189" s="42" t="n">
        <v>16</v>
      </c>
      <c r="C2189" s="7" t="n">
        <v>0</v>
      </c>
    </row>
    <row r="2190" spans="1:10">
      <c r="A2190" t="s">
        <v>4</v>
      </c>
      <c r="B2190" s="4" t="s">
        <v>5</v>
      </c>
      <c r="C2190" s="4" t="s">
        <v>10</v>
      </c>
      <c r="D2190" s="4" t="s">
        <v>68</v>
      </c>
      <c r="E2190" s="4" t="s">
        <v>13</v>
      </c>
      <c r="F2190" s="4" t="s">
        <v>13</v>
      </c>
    </row>
    <row r="2191" spans="1:10">
      <c r="A2191" t="n">
        <v>17549</v>
      </c>
      <c r="B2191" s="67" t="n">
        <v>26</v>
      </c>
      <c r="C2191" s="7" t="n">
        <v>8</v>
      </c>
      <c r="D2191" s="7" t="s">
        <v>204</v>
      </c>
      <c r="E2191" s="7" t="n">
        <v>2</v>
      </c>
      <c r="F2191" s="7" t="n">
        <v>0</v>
      </c>
    </row>
    <row r="2192" spans="1:10">
      <c r="A2192" t="s">
        <v>4</v>
      </c>
      <c r="B2192" s="4" t="s">
        <v>5</v>
      </c>
    </row>
    <row r="2193" spans="1:10">
      <c r="A2193" t="n">
        <v>17585</v>
      </c>
      <c r="B2193" s="33" t="n">
        <v>28</v>
      </c>
    </row>
    <row r="2194" spans="1:10">
      <c r="A2194" t="s">
        <v>4</v>
      </c>
      <c r="B2194" s="4" t="s">
        <v>5</v>
      </c>
      <c r="C2194" s="4" t="s">
        <v>13</v>
      </c>
      <c r="D2194" s="4" t="s">
        <v>10</v>
      </c>
      <c r="E2194" s="4" t="s">
        <v>6</v>
      </c>
    </row>
    <row r="2195" spans="1:10">
      <c r="A2195" t="n">
        <v>17586</v>
      </c>
      <c r="B2195" s="63" t="n">
        <v>51</v>
      </c>
      <c r="C2195" s="7" t="n">
        <v>4</v>
      </c>
      <c r="D2195" s="7" t="n">
        <v>5</v>
      </c>
      <c r="E2195" s="7" t="s">
        <v>202</v>
      </c>
    </row>
    <row r="2196" spans="1:10">
      <c r="A2196" t="s">
        <v>4</v>
      </c>
      <c r="B2196" s="4" t="s">
        <v>5</v>
      </c>
      <c r="C2196" s="4" t="s">
        <v>10</v>
      </c>
    </row>
    <row r="2197" spans="1:10">
      <c r="A2197" t="n">
        <v>17600</v>
      </c>
      <c r="B2197" s="42" t="n">
        <v>16</v>
      </c>
      <c r="C2197" s="7" t="n">
        <v>0</v>
      </c>
    </row>
    <row r="2198" spans="1:10">
      <c r="A2198" t="s">
        <v>4</v>
      </c>
      <c r="B2198" s="4" t="s">
        <v>5</v>
      </c>
      <c r="C2198" s="4" t="s">
        <v>10</v>
      </c>
      <c r="D2198" s="4" t="s">
        <v>68</v>
      </c>
      <c r="E2198" s="4" t="s">
        <v>13</v>
      </c>
      <c r="F2198" s="4" t="s">
        <v>13</v>
      </c>
      <c r="G2198" s="4" t="s">
        <v>68</v>
      </c>
      <c r="H2198" s="4" t="s">
        <v>13</v>
      </c>
      <c r="I2198" s="4" t="s">
        <v>13</v>
      </c>
    </row>
    <row r="2199" spans="1:10">
      <c r="A2199" t="n">
        <v>17603</v>
      </c>
      <c r="B2199" s="67" t="n">
        <v>26</v>
      </c>
      <c r="C2199" s="7" t="n">
        <v>5</v>
      </c>
      <c r="D2199" s="7" t="s">
        <v>205</v>
      </c>
      <c r="E2199" s="7" t="n">
        <v>2</v>
      </c>
      <c r="F2199" s="7" t="n">
        <v>3</v>
      </c>
      <c r="G2199" s="7" t="s">
        <v>206</v>
      </c>
      <c r="H2199" s="7" t="n">
        <v>2</v>
      </c>
      <c r="I2199" s="7" t="n">
        <v>0</v>
      </c>
    </row>
    <row r="2200" spans="1:10">
      <c r="A2200" t="s">
        <v>4</v>
      </c>
      <c r="B2200" s="4" t="s">
        <v>5</v>
      </c>
    </row>
    <row r="2201" spans="1:10">
      <c r="A2201" t="n">
        <v>17656</v>
      </c>
      <c r="B2201" s="33" t="n">
        <v>28</v>
      </c>
    </row>
    <row r="2202" spans="1:10">
      <c r="A2202" t="s">
        <v>4</v>
      </c>
      <c r="B2202" s="4" t="s">
        <v>5</v>
      </c>
      <c r="C2202" s="4" t="s">
        <v>10</v>
      </c>
      <c r="D2202" s="4" t="s">
        <v>10</v>
      </c>
      <c r="E2202" s="4" t="s">
        <v>10</v>
      </c>
    </row>
    <row r="2203" spans="1:10">
      <c r="A2203" t="n">
        <v>17657</v>
      </c>
      <c r="B2203" s="69" t="n">
        <v>61</v>
      </c>
      <c r="C2203" s="7" t="n">
        <v>0</v>
      </c>
      <c r="D2203" s="7" t="n">
        <v>5</v>
      </c>
      <c r="E2203" s="7" t="n">
        <v>1000</v>
      </c>
    </row>
    <row r="2204" spans="1:10">
      <c r="A2204" t="s">
        <v>4</v>
      </c>
      <c r="B2204" s="4" t="s">
        <v>5</v>
      </c>
      <c r="C2204" s="4" t="s">
        <v>10</v>
      </c>
    </row>
    <row r="2205" spans="1:10">
      <c r="A2205" t="n">
        <v>17664</v>
      </c>
      <c r="B2205" s="42" t="n">
        <v>16</v>
      </c>
      <c r="C2205" s="7" t="n">
        <v>300</v>
      </c>
    </row>
    <row r="2206" spans="1:10">
      <c r="A2206" t="s">
        <v>4</v>
      </c>
      <c r="B2206" s="4" t="s">
        <v>5</v>
      </c>
      <c r="C2206" s="4" t="s">
        <v>13</v>
      </c>
      <c r="D2206" s="4" t="s">
        <v>10</v>
      </c>
      <c r="E2206" s="4" t="s">
        <v>13</v>
      </c>
      <c r="F2206" s="4" t="s">
        <v>10</v>
      </c>
      <c r="G2206" s="4" t="s">
        <v>13</v>
      </c>
      <c r="H2206" s="4" t="s">
        <v>13</v>
      </c>
      <c r="I2206" s="4" t="s">
        <v>22</v>
      </c>
    </row>
    <row r="2207" spans="1:10">
      <c r="A2207" t="n">
        <v>17667</v>
      </c>
      <c r="B2207" s="10" t="n">
        <v>5</v>
      </c>
      <c r="C2207" s="7" t="n">
        <v>30</v>
      </c>
      <c r="D2207" s="7" t="n">
        <v>8471</v>
      </c>
      <c r="E2207" s="7" t="n">
        <v>30</v>
      </c>
      <c r="F2207" s="7" t="n">
        <v>8483</v>
      </c>
      <c r="G2207" s="7" t="n">
        <v>11</v>
      </c>
      <c r="H2207" s="7" t="n">
        <v>1</v>
      </c>
      <c r="I2207" s="11" t="n">
        <f t="normal" ca="1">A2219</f>
        <v>0</v>
      </c>
    </row>
    <row r="2208" spans="1:10">
      <c r="A2208" t="s">
        <v>4</v>
      </c>
      <c r="B2208" s="4" t="s">
        <v>5</v>
      </c>
      <c r="C2208" s="4" t="s">
        <v>13</v>
      </c>
      <c r="D2208" s="4" t="s">
        <v>10</v>
      </c>
      <c r="E2208" s="4" t="s">
        <v>6</v>
      </c>
    </row>
    <row r="2209" spans="1:9">
      <c r="A2209" t="n">
        <v>17680</v>
      </c>
      <c r="B2209" s="63" t="n">
        <v>51</v>
      </c>
      <c r="C2209" s="7" t="n">
        <v>4</v>
      </c>
      <c r="D2209" s="7" t="n">
        <v>0</v>
      </c>
      <c r="E2209" s="7" t="s">
        <v>207</v>
      </c>
    </row>
    <row r="2210" spans="1:9">
      <c r="A2210" t="s">
        <v>4</v>
      </c>
      <c r="B2210" s="4" t="s">
        <v>5</v>
      </c>
      <c r="C2210" s="4" t="s">
        <v>10</v>
      </c>
    </row>
    <row r="2211" spans="1:9">
      <c r="A2211" t="n">
        <v>17694</v>
      </c>
      <c r="B2211" s="42" t="n">
        <v>16</v>
      </c>
      <c r="C2211" s="7" t="n">
        <v>0</v>
      </c>
    </row>
    <row r="2212" spans="1:9">
      <c r="A2212" t="s">
        <v>4</v>
      </c>
      <c r="B2212" s="4" t="s">
        <v>5</v>
      </c>
      <c r="C2212" s="4" t="s">
        <v>10</v>
      </c>
      <c r="D2212" s="4" t="s">
        <v>68</v>
      </c>
      <c r="E2212" s="4" t="s">
        <v>13</v>
      </c>
      <c r="F2212" s="4" t="s">
        <v>13</v>
      </c>
      <c r="G2212" s="4" t="s">
        <v>68</v>
      </c>
      <c r="H2212" s="4" t="s">
        <v>13</v>
      </c>
      <c r="I2212" s="4" t="s">
        <v>13</v>
      </c>
    </row>
    <row r="2213" spans="1:9">
      <c r="A2213" t="n">
        <v>17697</v>
      </c>
      <c r="B2213" s="67" t="n">
        <v>26</v>
      </c>
      <c r="C2213" s="7" t="n">
        <v>0</v>
      </c>
      <c r="D2213" s="7" t="s">
        <v>208</v>
      </c>
      <c r="E2213" s="7" t="n">
        <v>2</v>
      </c>
      <c r="F2213" s="7" t="n">
        <v>3</v>
      </c>
      <c r="G2213" s="7" t="s">
        <v>209</v>
      </c>
      <c r="H2213" s="7" t="n">
        <v>2</v>
      </c>
      <c r="I2213" s="7" t="n">
        <v>0</v>
      </c>
    </row>
    <row r="2214" spans="1:9">
      <c r="A2214" t="s">
        <v>4</v>
      </c>
      <c r="B2214" s="4" t="s">
        <v>5</v>
      </c>
    </row>
    <row r="2215" spans="1:9">
      <c r="A2215" t="n">
        <v>17825</v>
      </c>
      <c r="B2215" s="33" t="n">
        <v>28</v>
      </c>
    </row>
    <row r="2216" spans="1:9">
      <c r="A2216" t="s">
        <v>4</v>
      </c>
      <c r="B2216" s="4" t="s">
        <v>5</v>
      </c>
      <c r="C2216" s="4" t="s">
        <v>22</v>
      </c>
    </row>
    <row r="2217" spans="1:9">
      <c r="A2217" t="n">
        <v>17826</v>
      </c>
      <c r="B2217" s="20" t="n">
        <v>3</v>
      </c>
      <c r="C2217" s="11" t="n">
        <f t="normal" ca="1">A2227</f>
        <v>0</v>
      </c>
    </row>
    <row r="2218" spans="1:9">
      <c r="A2218" t="s">
        <v>4</v>
      </c>
      <c r="B2218" s="4" t="s">
        <v>5</v>
      </c>
      <c r="C2218" s="4" t="s">
        <v>13</v>
      </c>
      <c r="D2218" s="4" t="s">
        <v>10</v>
      </c>
      <c r="E2218" s="4" t="s">
        <v>6</v>
      </c>
    </row>
    <row r="2219" spans="1:9">
      <c r="A2219" t="n">
        <v>17831</v>
      </c>
      <c r="B2219" s="63" t="n">
        <v>51</v>
      </c>
      <c r="C2219" s="7" t="n">
        <v>4</v>
      </c>
      <c r="D2219" s="7" t="n">
        <v>0</v>
      </c>
      <c r="E2219" s="7" t="s">
        <v>207</v>
      </c>
    </row>
    <row r="2220" spans="1:9">
      <c r="A2220" t="s">
        <v>4</v>
      </c>
      <c r="B2220" s="4" t="s">
        <v>5</v>
      </c>
      <c r="C2220" s="4" t="s">
        <v>10</v>
      </c>
    </row>
    <row r="2221" spans="1:9">
      <c r="A2221" t="n">
        <v>17845</v>
      </c>
      <c r="B2221" s="42" t="n">
        <v>16</v>
      </c>
      <c r="C2221" s="7" t="n">
        <v>0</v>
      </c>
    </row>
    <row r="2222" spans="1:9">
      <c r="A2222" t="s">
        <v>4</v>
      </c>
      <c r="B2222" s="4" t="s">
        <v>5</v>
      </c>
      <c r="C2222" s="4" t="s">
        <v>10</v>
      </c>
      <c r="D2222" s="4" t="s">
        <v>68</v>
      </c>
      <c r="E2222" s="4" t="s">
        <v>13</v>
      </c>
      <c r="F2222" s="4" t="s">
        <v>13</v>
      </c>
    </row>
    <row r="2223" spans="1:9">
      <c r="A2223" t="n">
        <v>17848</v>
      </c>
      <c r="B2223" s="67" t="n">
        <v>26</v>
      </c>
      <c r="C2223" s="7" t="n">
        <v>0</v>
      </c>
      <c r="D2223" s="7" t="s">
        <v>210</v>
      </c>
      <c r="E2223" s="7" t="n">
        <v>2</v>
      </c>
      <c r="F2223" s="7" t="n">
        <v>0</v>
      </c>
    </row>
    <row r="2224" spans="1:9">
      <c r="A2224" t="s">
        <v>4</v>
      </c>
      <c r="B2224" s="4" t="s">
        <v>5</v>
      </c>
    </row>
    <row r="2225" spans="1:9">
      <c r="A2225" t="n">
        <v>17930</v>
      </c>
      <c r="B2225" s="33" t="n">
        <v>28</v>
      </c>
    </row>
    <row r="2226" spans="1:9">
      <c r="A2226" t="s">
        <v>4</v>
      </c>
      <c r="B2226" s="4" t="s">
        <v>5</v>
      </c>
      <c r="C2226" s="4" t="s">
        <v>10</v>
      </c>
      <c r="D2226" s="4" t="s">
        <v>10</v>
      </c>
      <c r="E2226" s="4" t="s">
        <v>10</v>
      </c>
    </row>
    <row r="2227" spans="1:9">
      <c r="A2227" t="n">
        <v>17931</v>
      </c>
      <c r="B2227" s="69" t="n">
        <v>61</v>
      </c>
      <c r="C2227" s="7" t="n">
        <v>0</v>
      </c>
      <c r="D2227" s="7" t="n">
        <v>65533</v>
      </c>
      <c r="E2227" s="7" t="n">
        <v>1000</v>
      </c>
    </row>
    <row r="2228" spans="1:9">
      <c r="A2228" t="s">
        <v>4</v>
      </c>
      <c r="B2228" s="4" t="s">
        <v>5</v>
      </c>
      <c r="C2228" s="4" t="s">
        <v>10</v>
      </c>
    </row>
    <row r="2229" spans="1:9">
      <c r="A2229" t="n">
        <v>17938</v>
      </c>
      <c r="B2229" s="42" t="n">
        <v>16</v>
      </c>
      <c r="C2229" s="7" t="n">
        <v>300</v>
      </c>
    </row>
    <row r="2230" spans="1:9">
      <c r="A2230" t="s">
        <v>4</v>
      </c>
      <c r="B2230" s="4" t="s">
        <v>5</v>
      </c>
      <c r="C2230" s="4" t="s">
        <v>13</v>
      </c>
      <c r="D2230" s="4" t="s">
        <v>10</v>
      </c>
      <c r="E2230" s="4" t="s">
        <v>6</v>
      </c>
    </row>
    <row r="2231" spans="1:9">
      <c r="A2231" t="n">
        <v>17941</v>
      </c>
      <c r="B2231" s="63" t="n">
        <v>51</v>
      </c>
      <c r="C2231" s="7" t="n">
        <v>4</v>
      </c>
      <c r="D2231" s="7" t="n">
        <v>0</v>
      </c>
      <c r="E2231" s="7" t="s">
        <v>147</v>
      </c>
    </row>
    <row r="2232" spans="1:9">
      <c r="A2232" t="s">
        <v>4</v>
      </c>
      <c r="B2232" s="4" t="s">
        <v>5</v>
      </c>
      <c r="C2232" s="4" t="s">
        <v>10</v>
      </c>
    </row>
    <row r="2233" spans="1:9">
      <c r="A2233" t="n">
        <v>17954</v>
      </c>
      <c r="B2233" s="42" t="n">
        <v>16</v>
      </c>
      <c r="C2233" s="7" t="n">
        <v>0</v>
      </c>
    </row>
    <row r="2234" spans="1:9">
      <c r="A2234" t="s">
        <v>4</v>
      </c>
      <c r="B2234" s="4" t="s">
        <v>5</v>
      </c>
      <c r="C2234" s="4" t="s">
        <v>10</v>
      </c>
      <c r="D2234" s="4" t="s">
        <v>68</v>
      </c>
      <c r="E2234" s="4" t="s">
        <v>13</v>
      </c>
      <c r="F2234" s="4" t="s">
        <v>13</v>
      </c>
    </row>
    <row r="2235" spans="1:9">
      <c r="A2235" t="n">
        <v>17957</v>
      </c>
      <c r="B2235" s="67" t="n">
        <v>26</v>
      </c>
      <c r="C2235" s="7" t="n">
        <v>0</v>
      </c>
      <c r="D2235" s="7" t="s">
        <v>211</v>
      </c>
      <c r="E2235" s="7" t="n">
        <v>2</v>
      </c>
      <c r="F2235" s="7" t="n">
        <v>0</v>
      </c>
    </row>
    <row r="2236" spans="1:9">
      <c r="A2236" t="s">
        <v>4</v>
      </c>
      <c r="B2236" s="4" t="s">
        <v>5</v>
      </c>
    </row>
    <row r="2237" spans="1:9">
      <c r="A2237" t="n">
        <v>18060</v>
      </c>
      <c r="B2237" s="33" t="n">
        <v>28</v>
      </c>
    </row>
    <row r="2238" spans="1:9">
      <c r="A2238" t="s">
        <v>4</v>
      </c>
      <c r="B2238" s="4" t="s">
        <v>5</v>
      </c>
      <c r="C2238" s="4" t="s">
        <v>10</v>
      </c>
      <c r="D2238" s="4" t="s">
        <v>13</v>
      </c>
    </row>
    <row r="2239" spans="1:9">
      <c r="A2239" t="n">
        <v>18061</v>
      </c>
      <c r="B2239" s="72" t="n">
        <v>89</v>
      </c>
      <c r="C2239" s="7" t="n">
        <v>65533</v>
      </c>
      <c r="D2239" s="7" t="n">
        <v>1</v>
      </c>
    </row>
    <row r="2240" spans="1:9">
      <c r="A2240" t="s">
        <v>4</v>
      </c>
      <c r="B2240" s="4" t="s">
        <v>5</v>
      </c>
      <c r="C2240" s="4" t="s">
        <v>13</v>
      </c>
      <c r="D2240" s="4" t="s">
        <v>10</v>
      </c>
      <c r="E2240" s="4" t="s">
        <v>28</v>
      </c>
    </row>
    <row r="2241" spans="1:6">
      <c r="A2241" t="n">
        <v>18065</v>
      </c>
      <c r="B2241" s="38" t="n">
        <v>58</v>
      </c>
      <c r="C2241" s="7" t="n">
        <v>101</v>
      </c>
      <c r="D2241" s="7" t="n">
        <v>300</v>
      </c>
      <c r="E2241" s="7" t="n">
        <v>1</v>
      </c>
    </row>
    <row r="2242" spans="1:6">
      <c r="A2242" t="s">
        <v>4</v>
      </c>
      <c r="B2242" s="4" t="s">
        <v>5</v>
      </c>
      <c r="C2242" s="4" t="s">
        <v>13</v>
      </c>
      <c r="D2242" s="4" t="s">
        <v>10</v>
      </c>
    </row>
    <row r="2243" spans="1:6">
      <c r="A2243" t="n">
        <v>18073</v>
      </c>
      <c r="B2243" s="38" t="n">
        <v>58</v>
      </c>
      <c r="C2243" s="7" t="n">
        <v>254</v>
      </c>
      <c r="D2243" s="7" t="n">
        <v>0</v>
      </c>
    </row>
    <row r="2244" spans="1:6">
      <c r="A2244" t="s">
        <v>4</v>
      </c>
      <c r="B2244" s="4" t="s">
        <v>5</v>
      </c>
      <c r="C2244" s="4" t="s">
        <v>13</v>
      </c>
      <c r="D2244" s="4" t="s">
        <v>6</v>
      </c>
      <c r="E2244" s="4" t="s">
        <v>10</v>
      </c>
    </row>
    <row r="2245" spans="1:6">
      <c r="A2245" t="n">
        <v>18077</v>
      </c>
      <c r="B2245" s="24" t="n">
        <v>94</v>
      </c>
      <c r="C2245" s="7" t="n">
        <v>1</v>
      </c>
      <c r="D2245" s="7" t="s">
        <v>59</v>
      </c>
      <c r="E2245" s="7" t="n">
        <v>1</v>
      </c>
    </row>
    <row r="2246" spans="1:6">
      <c r="A2246" t="s">
        <v>4</v>
      </c>
      <c r="B2246" s="4" t="s">
        <v>5</v>
      </c>
      <c r="C2246" s="4" t="s">
        <v>13</v>
      </c>
      <c r="D2246" s="4" t="s">
        <v>6</v>
      </c>
      <c r="E2246" s="4" t="s">
        <v>10</v>
      </c>
    </row>
    <row r="2247" spans="1:6">
      <c r="A2247" t="n">
        <v>18088</v>
      </c>
      <c r="B2247" s="24" t="n">
        <v>94</v>
      </c>
      <c r="C2247" s="7" t="n">
        <v>1</v>
      </c>
      <c r="D2247" s="7" t="s">
        <v>59</v>
      </c>
      <c r="E2247" s="7" t="n">
        <v>2</v>
      </c>
    </row>
    <row r="2248" spans="1:6">
      <c r="A2248" t="s">
        <v>4</v>
      </c>
      <c r="B2248" s="4" t="s">
        <v>5</v>
      </c>
      <c r="C2248" s="4" t="s">
        <v>13</v>
      </c>
      <c r="D2248" s="4" t="s">
        <v>6</v>
      </c>
      <c r="E2248" s="4" t="s">
        <v>10</v>
      </c>
    </row>
    <row r="2249" spans="1:6">
      <c r="A2249" t="n">
        <v>18099</v>
      </c>
      <c r="B2249" s="24" t="n">
        <v>94</v>
      </c>
      <c r="C2249" s="7" t="n">
        <v>0</v>
      </c>
      <c r="D2249" s="7" t="s">
        <v>59</v>
      </c>
      <c r="E2249" s="7" t="n">
        <v>4</v>
      </c>
    </row>
    <row r="2250" spans="1:6">
      <c r="A2250" t="s">
        <v>4</v>
      </c>
      <c r="B2250" s="4" t="s">
        <v>5</v>
      </c>
      <c r="C2250" s="4" t="s">
        <v>13</v>
      </c>
      <c r="D2250" s="4" t="s">
        <v>13</v>
      </c>
      <c r="E2250" s="4" t="s">
        <v>28</v>
      </c>
      <c r="F2250" s="4" t="s">
        <v>28</v>
      </c>
      <c r="G2250" s="4" t="s">
        <v>28</v>
      </c>
      <c r="H2250" s="4" t="s">
        <v>10</v>
      </c>
    </row>
    <row r="2251" spans="1:6">
      <c r="A2251" t="n">
        <v>18110</v>
      </c>
      <c r="B2251" s="48" t="n">
        <v>45</v>
      </c>
      <c r="C2251" s="7" t="n">
        <v>2</v>
      </c>
      <c r="D2251" s="7" t="n">
        <v>3</v>
      </c>
      <c r="E2251" s="7" t="n">
        <v>7.76999998092651</v>
      </c>
      <c r="F2251" s="7" t="n">
        <v>1.11000001430511</v>
      </c>
      <c r="G2251" s="7" t="n">
        <v>-182.889999389648</v>
      </c>
      <c r="H2251" s="7" t="n">
        <v>0</v>
      </c>
    </row>
    <row r="2252" spans="1:6">
      <c r="A2252" t="s">
        <v>4</v>
      </c>
      <c r="B2252" s="4" t="s">
        <v>5</v>
      </c>
      <c r="C2252" s="4" t="s">
        <v>13</v>
      </c>
      <c r="D2252" s="4" t="s">
        <v>13</v>
      </c>
      <c r="E2252" s="4" t="s">
        <v>28</v>
      </c>
      <c r="F2252" s="4" t="s">
        <v>28</v>
      </c>
      <c r="G2252" s="4" t="s">
        <v>28</v>
      </c>
      <c r="H2252" s="4" t="s">
        <v>10</v>
      </c>
      <c r="I2252" s="4" t="s">
        <v>13</v>
      </c>
    </row>
    <row r="2253" spans="1:6">
      <c r="A2253" t="n">
        <v>18127</v>
      </c>
      <c r="B2253" s="48" t="n">
        <v>45</v>
      </c>
      <c r="C2253" s="7" t="n">
        <v>4</v>
      </c>
      <c r="D2253" s="7" t="n">
        <v>3</v>
      </c>
      <c r="E2253" s="7" t="n">
        <v>7.51999998092651</v>
      </c>
      <c r="F2253" s="7" t="n">
        <v>201.070007324219</v>
      </c>
      <c r="G2253" s="7" t="n">
        <v>0</v>
      </c>
      <c r="H2253" s="7" t="n">
        <v>0</v>
      </c>
      <c r="I2253" s="7" t="n">
        <v>0</v>
      </c>
    </row>
    <row r="2254" spans="1:6">
      <c r="A2254" t="s">
        <v>4</v>
      </c>
      <c r="B2254" s="4" t="s">
        <v>5</v>
      </c>
      <c r="C2254" s="4" t="s">
        <v>13</v>
      </c>
      <c r="D2254" s="4" t="s">
        <v>13</v>
      </c>
      <c r="E2254" s="4" t="s">
        <v>28</v>
      </c>
      <c r="F2254" s="4" t="s">
        <v>10</v>
      </c>
    </row>
    <row r="2255" spans="1:6">
      <c r="A2255" t="n">
        <v>18145</v>
      </c>
      <c r="B2255" s="48" t="n">
        <v>45</v>
      </c>
      <c r="C2255" s="7" t="n">
        <v>5</v>
      </c>
      <c r="D2255" s="7" t="n">
        <v>3</v>
      </c>
      <c r="E2255" s="7" t="n">
        <v>4.40000009536743</v>
      </c>
      <c r="F2255" s="7" t="n">
        <v>0</v>
      </c>
    </row>
    <row r="2256" spans="1:6">
      <c r="A2256" t="s">
        <v>4</v>
      </c>
      <c r="B2256" s="4" t="s">
        <v>5</v>
      </c>
      <c r="C2256" s="4" t="s">
        <v>13</v>
      </c>
      <c r="D2256" s="4" t="s">
        <v>13</v>
      </c>
      <c r="E2256" s="4" t="s">
        <v>28</v>
      </c>
      <c r="F2256" s="4" t="s">
        <v>10</v>
      </c>
    </row>
    <row r="2257" spans="1:9">
      <c r="A2257" t="n">
        <v>18154</v>
      </c>
      <c r="B2257" s="48" t="n">
        <v>45</v>
      </c>
      <c r="C2257" s="7" t="n">
        <v>11</v>
      </c>
      <c r="D2257" s="7" t="n">
        <v>3</v>
      </c>
      <c r="E2257" s="7" t="n">
        <v>28.7999992370605</v>
      </c>
      <c r="F2257" s="7" t="n">
        <v>0</v>
      </c>
    </row>
    <row r="2258" spans="1:9">
      <c r="A2258" t="s">
        <v>4</v>
      </c>
      <c r="B2258" s="4" t="s">
        <v>5</v>
      </c>
      <c r="C2258" s="4" t="s">
        <v>13</v>
      </c>
      <c r="D2258" s="4" t="s">
        <v>13</v>
      </c>
      <c r="E2258" s="4" t="s">
        <v>28</v>
      </c>
      <c r="F2258" s="4" t="s">
        <v>28</v>
      </c>
      <c r="G2258" s="4" t="s">
        <v>28</v>
      </c>
      <c r="H2258" s="4" t="s">
        <v>10</v>
      </c>
      <c r="I2258" s="4" t="s">
        <v>13</v>
      </c>
    </row>
    <row r="2259" spans="1:9">
      <c r="A2259" t="n">
        <v>18163</v>
      </c>
      <c r="B2259" s="48" t="n">
        <v>45</v>
      </c>
      <c r="C2259" s="7" t="n">
        <v>4</v>
      </c>
      <c r="D2259" s="7" t="n">
        <v>3</v>
      </c>
      <c r="E2259" s="7" t="n">
        <v>7.51999998092651</v>
      </c>
      <c r="F2259" s="7" t="n">
        <v>206.509994506836</v>
      </c>
      <c r="G2259" s="7" t="n">
        <v>0</v>
      </c>
      <c r="H2259" s="7" t="n">
        <v>30000</v>
      </c>
      <c r="I2259" s="7" t="n">
        <v>0</v>
      </c>
    </row>
    <row r="2260" spans="1:9">
      <c r="A2260" t="s">
        <v>4</v>
      </c>
      <c r="B2260" s="4" t="s">
        <v>5</v>
      </c>
      <c r="C2260" s="4" t="s">
        <v>13</v>
      </c>
      <c r="D2260" s="4" t="s">
        <v>10</v>
      </c>
    </row>
    <row r="2261" spans="1:9">
      <c r="A2261" t="n">
        <v>18181</v>
      </c>
      <c r="B2261" s="38" t="n">
        <v>58</v>
      </c>
      <c r="C2261" s="7" t="n">
        <v>255</v>
      </c>
      <c r="D2261" s="7" t="n">
        <v>0</v>
      </c>
    </row>
    <row r="2262" spans="1:9">
      <c r="A2262" t="s">
        <v>4</v>
      </c>
      <c r="B2262" s="4" t="s">
        <v>5</v>
      </c>
      <c r="C2262" s="4" t="s">
        <v>13</v>
      </c>
      <c r="D2262" s="4" t="s">
        <v>10</v>
      </c>
      <c r="E2262" s="4" t="s">
        <v>6</v>
      </c>
    </row>
    <row r="2263" spans="1:9">
      <c r="A2263" t="n">
        <v>18185</v>
      </c>
      <c r="B2263" s="63" t="n">
        <v>51</v>
      </c>
      <c r="C2263" s="7" t="n">
        <v>4</v>
      </c>
      <c r="D2263" s="7" t="n">
        <v>3</v>
      </c>
      <c r="E2263" s="7" t="s">
        <v>212</v>
      </c>
    </row>
    <row r="2264" spans="1:9">
      <c r="A2264" t="s">
        <v>4</v>
      </c>
      <c r="B2264" s="4" t="s">
        <v>5</v>
      </c>
      <c r="C2264" s="4" t="s">
        <v>10</v>
      </c>
    </row>
    <row r="2265" spans="1:9">
      <c r="A2265" t="n">
        <v>18199</v>
      </c>
      <c r="B2265" s="42" t="n">
        <v>16</v>
      </c>
      <c r="C2265" s="7" t="n">
        <v>0</v>
      </c>
    </row>
    <row r="2266" spans="1:9">
      <c r="A2266" t="s">
        <v>4</v>
      </c>
      <c r="B2266" s="4" t="s">
        <v>5</v>
      </c>
      <c r="C2266" s="4" t="s">
        <v>10</v>
      </c>
      <c r="D2266" s="4" t="s">
        <v>68</v>
      </c>
      <c r="E2266" s="4" t="s">
        <v>13</v>
      </c>
      <c r="F2266" s="4" t="s">
        <v>13</v>
      </c>
      <c r="G2266" s="4" t="s">
        <v>68</v>
      </c>
      <c r="H2266" s="4" t="s">
        <v>13</v>
      </c>
      <c r="I2266" s="4" t="s">
        <v>13</v>
      </c>
    </row>
    <row r="2267" spans="1:9">
      <c r="A2267" t="n">
        <v>18202</v>
      </c>
      <c r="B2267" s="67" t="n">
        <v>26</v>
      </c>
      <c r="C2267" s="7" t="n">
        <v>3</v>
      </c>
      <c r="D2267" s="7" t="s">
        <v>213</v>
      </c>
      <c r="E2267" s="7" t="n">
        <v>2</v>
      </c>
      <c r="F2267" s="7" t="n">
        <v>3</v>
      </c>
      <c r="G2267" s="7" t="s">
        <v>214</v>
      </c>
      <c r="H2267" s="7" t="n">
        <v>2</v>
      </c>
      <c r="I2267" s="7" t="n">
        <v>0</v>
      </c>
    </row>
    <row r="2268" spans="1:9">
      <c r="A2268" t="s">
        <v>4</v>
      </c>
      <c r="B2268" s="4" t="s">
        <v>5</v>
      </c>
    </row>
    <row r="2269" spans="1:9">
      <c r="A2269" t="n">
        <v>18276</v>
      </c>
      <c r="B2269" s="33" t="n">
        <v>28</v>
      </c>
    </row>
    <row r="2270" spans="1:9">
      <c r="A2270" t="s">
        <v>4</v>
      </c>
      <c r="B2270" s="4" t="s">
        <v>5</v>
      </c>
      <c r="C2270" s="4" t="s">
        <v>10</v>
      </c>
      <c r="D2270" s="4" t="s">
        <v>10</v>
      </c>
      <c r="E2270" s="4" t="s">
        <v>10</v>
      </c>
    </row>
    <row r="2271" spans="1:9">
      <c r="A2271" t="n">
        <v>18277</v>
      </c>
      <c r="B2271" s="69" t="n">
        <v>61</v>
      </c>
      <c r="C2271" s="7" t="n">
        <v>0</v>
      </c>
      <c r="D2271" s="7" t="n">
        <v>3</v>
      </c>
      <c r="E2271" s="7" t="n">
        <v>1000</v>
      </c>
    </row>
    <row r="2272" spans="1:9">
      <c r="A2272" t="s">
        <v>4</v>
      </c>
      <c r="B2272" s="4" t="s">
        <v>5</v>
      </c>
      <c r="C2272" s="4" t="s">
        <v>10</v>
      </c>
    </row>
    <row r="2273" spans="1:9">
      <c r="A2273" t="n">
        <v>18284</v>
      </c>
      <c r="B2273" s="42" t="n">
        <v>16</v>
      </c>
      <c r="C2273" s="7" t="n">
        <v>300</v>
      </c>
    </row>
    <row r="2274" spans="1:9">
      <c r="A2274" t="s">
        <v>4</v>
      </c>
      <c r="B2274" s="4" t="s">
        <v>5</v>
      </c>
      <c r="C2274" s="4" t="s">
        <v>13</v>
      </c>
      <c r="D2274" s="4" t="s">
        <v>10</v>
      </c>
      <c r="E2274" s="4" t="s">
        <v>6</v>
      </c>
    </row>
    <row r="2275" spans="1:9">
      <c r="A2275" t="n">
        <v>18287</v>
      </c>
      <c r="B2275" s="63" t="n">
        <v>51</v>
      </c>
      <c r="C2275" s="7" t="n">
        <v>4</v>
      </c>
      <c r="D2275" s="7" t="n">
        <v>0</v>
      </c>
      <c r="E2275" s="7" t="s">
        <v>161</v>
      </c>
    </row>
    <row r="2276" spans="1:9">
      <c r="A2276" t="s">
        <v>4</v>
      </c>
      <c r="B2276" s="4" t="s">
        <v>5</v>
      </c>
      <c r="C2276" s="4" t="s">
        <v>10</v>
      </c>
    </row>
    <row r="2277" spans="1:9">
      <c r="A2277" t="n">
        <v>18300</v>
      </c>
      <c r="B2277" s="42" t="n">
        <v>16</v>
      </c>
      <c r="C2277" s="7" t="n">
        <v>0</v>
      </c>
    </row>
    <row r="2278" spans="1:9">
      <c r="A2278" t="s">
        <v>4</v>
      </c>
      <c r="B2278" s="4" t="s">
        <v>5</v>
      </c>
      <c r="C2278" s="4" t="s">
        <v>10</v>
      </c>
      <c r="D2278" s="4" t="s">
        <v>68</v>
      </c>
      <c r="E2278" s="4" t="s">
        <v>13</v>
      </c>
      <c r="F2278" s="4" t="s">
        <v>13</v>
      </c>
    </row>
    <row r="2279" spans="1:9">
      <c r="A2279" t="n">
        <v>18303</v>
      </c>
      <c r="B2279" s="67" t="n">
        <v>26</v>
      </c>
      <c r="C2279" s="7" t="n">
        <v>0</v>
      </c>
      <c r="D2279" s="7" t="s">
        <v>215</v>
      </c>
      <c r="E2279" s="7" t="n">
        <v>2</v>
      </c>
      <c r="F2279" s="7" t="n">
        <v>0</v>
      </c>
    </row>
    <row r="2280" spans="1:9">
      <c r="A2280" t="s">
        <v>4</v>
      </c>
      <c r="B2280" s="4" t="s">
        <v>5</v>
      </c>
    </row>
    <row r="2281" spans="1:9">
      <c r="A2281" t="n">
        <v>18322</v>
      </c>
      <c r="B2281" s="33" t="n">
        <v>28</v>
      </c>
    </row>
    <row r="2282" spans="1:9">
      <c r="A2282" t="s">
        <v>4</v>
      </c>
      <c r="B2282" s="4" t="s">
        <v>5</v>
      </c>
      <c r="C2282" s="4" t="s">
        <v>10</v>
      </c>
      <c r="D2282" s="4" t="s">
        <v>10</v>
      </c>
      <c r="E2282" s="4" t="s">
        <v>10</v>
      </c>
    </row>
    <row r="2283" spans="1:9">
      <c r="A2283" t="n">
        <v>18323</v>
      </c>
      <c r="B2283" s="69" t="n">
        <v>61</v>
      </c>
      <c r="C2283" s="7" t="n">
        <v>0</v>
      </c>
      <c r="D2283" s="7" t="n">
        <v>65533</v>
      </c>
      <c r="E2283" s="7" t="n">
        <v>1000</v>
      </c>
    </row>
    <row r="2284" spans="1:9">
      <c r="A2284" t="s">
        <v>4</v>
      </c>
      <c r="B2284" s="4" t="s">
        <v>5</v>
      </c>
      <c r="C2284" s="4" t="s">
        <v>10</v>
      </c>
      <c r="D2284" s="4" t="s">
        <v>13</v>
      </c>
      <c r="E2284" s="4" t="s">
        <v>6</v>
      </c>
      <c r="F2284" s="4" t="s">
        <v>28</v>
      </c>
      <c r="G2284" s="4" t="s">
        <v>28</v>
      </c>
      <c r="H2284" s="4" t="s">
        <v>28</v>
      </c>
    </row>
    <row r="2285" spans="1:9">
      <c r="A2285" t="n">
        <v>18330</v>
      </c>
      <c r="B2285" s="62" t="n">
        <v>48</v>
      </c>
      <c r="C2285" s="7" t="n">
        <v>0</v>
      </c>
      <c r="D2285" s="7" t="n">
        <v>0</v>
      </c>
      <c r="E2285" s="7" t="s">
        <v>137</v>
      </c>
      <c r="F2285" s="7" t="n">
        <v>-1</v>
      </c>
      <c r="G2285" s="7" t="n">
        <v>1</v>
      </c>
      <c r="H2285" s="7" t="n">
        <v>0</v>
      </c>
    </row>
    <row r="2286" spans="1:9">
      <c r="A2286" t="s">
        <v>4</v>
      </c>
      <c r="B2286" s="4" t="s">
        <v>5</v>
      </c>
      <c r="C2286" s="4" t="s">
        <v>10</v>
      </c>
    </row>
    <row r="2287" spans="1:9">
      <c r="A2287" t="n">
        <v>18359</v>
      </c>
      <c r="B2287" s="42" t="n">
        <v>16</v>
      </c>
      <c r="C2287" s="7" t="n">
        <v>300</v>
      </c>
    </row>
    <row r="2288" spans="1:9">
      <c r="A2288" t="s">
        <v>4</v>
      </c>
      <c r="B2288" s="4" t="s">
        <v>5</v>
      </c>
      <c r="C2288" s="4" t="s">
        <v>13</v>
      </c>
      <c r="D2288" s="4" t="s">
        <v>10</v>
      </c>
      <c r="E2288" s="4" t="s">
        <v>6</v>
      </c>
    </row>
    <row r="2289" spans="1:8">
      <c r="A2289" t="n">
        <v>18362</v>
      </c>
      <c r="B2289" s="63" t="n">
        <v>51</v>
      </c>
      <c r="C2289" s="7" t="n">
        <v>4</v>
      </c>
      <c r="D2289" s="7" t="n">
        <v>0</v>
      </c>
      <c r="E2289" s="7" t="s">
        <v>144</v>
      </c>
    </row>
    <row r="2290" spans="1:8">
      <c r="A2290" t="s">
        <v>4</v>
      </c>
      <c r="B2290" s="4" t="s">
        <v>5</v>
      </c>
      <c r="C2290" s="4" t="s">
        <v>10</v>
      </c>
    </row>
    <row r="2291" spans="1:8">
      <c r="A2291" t="n">
        <v>18376</v>
      </c>
      <c r="B2291" s="42" t="n">
        <v>16</v>
      </c>
      <c r="C2291" s="7" t="n">
        <v>0</v>
      </c>
    </row>
    <row r="2292" spans="1:8">
      <c r="A2292" t="s">
        <v>4</v>
      </c>
      <c r="B2292" s="4" t="s">
        <v>5</v>
      </c>
      <c r="C2292" s="4" t="s">
        <v>10</v>
      </c>
      <c r="D2292" s="4" t="s">
        <v>68</v>
      </c>
      <c r="E2292" s="4" t="s">
        <v>13</v>
      </c>
      <c r="F2292" s="4" t="s">
        <v>13</v>
      </c>
      <c r="G2292" s="4" t="s">
        <v>68</v>
      </c>
      <c r="H2292" s="4" t="s">
        <v>13</v>
      </c>
      <c r="I2292" s="4" t="s">
        <v>13</v>
      </c>
    </row>
    <row r="2293" spans="1:8">
      <c r="A2293" t="n">
        <v>18379</v>
      </c>
      <c r="B2293" s="67" t="n">
        <v>26</v>
      </c>
      <c r="C2293" s="7" t="n">
        <v>0</v>
      </c>
      <c r="D2293" s="7" t="s">
        <v>216</v>
      </c>
      <c r="E2293" s="7" t="n">
        <v>2</v>
      </c>
      <c r="F2293" s="7" t="n">
        <v>3</v>
      </c>
      <c r="G2293" s="7" t="s">
        <v>217</v>
      </c>
      <c r="H2293" s="7" t="n">
        <v>2</v>
      </c>
      <c r="I2293" s="7" t="n">
        <v>0</v>
      </c>
    </row>
    <row r="2294" spans="1:8">
      <c r="A2294" t="s">
        <v>4</v>
      </c>
      <c r="B2294" s="4" t="s">
        <v>5</v>
      </c>
    </row>
    <row r="2295" spans="1:8">
      <c r="A2295" t="n">
        <v>18558</v>
      </c>
      <c r="B2295" s="33" t="n">
        <v>28</v>
      </c>
    </row>
    <row r="2296" spans="1:8">
      <c r="A2296" t="s">
        <v>4</v>
      </c>
      <c r="B2296" s="4" t="s">
        <v>5</v>
      </c>
      <c r="C2296" s="4" t="s">
        <v>13</v>
      </c>
      <c r="D2296" s="4" t="s">
        <v>10</v>
      </c>
      <c r="E2296" s="4" t="s">
        <v>6</v>
      </c>
    </row>
    <row r="2297" spans="1:8">
      <c r="A2297" t="n">
        <v>18559</v>
      </c>
      <c r="B2297" s="63" t="n">
        <v>51</v>
      </c>
      <c r="C2297" s="7" t="n">
        <v>4</v>
      </c>
      <c r="D2297" s="7" t="n">
        <v>5</v>
      </c>
      <c r="E2297" s="7" t="s">
        <v>218</v>
      </c>
    </row>
    <row r="2298" spans="1:8">
      <c r="A2298" t="s">
        <v>4</v>
      </c>
      <c r="B2298" s="4" t="s">
        <v>5</v>
      </c>
      <c r="C2298" s="4" t="s">
        <v>10</v>
      </c>
    </row>
    <row r="2299" spans="1:8">
      <c r="A2299" t="n">
        <v>18573</v>
      </c>
      <c r="B2299" s="42" t="n">
        <v>16</v>
      </c>
      <c r="C2299" s="7" t="n">
        <v>0</v>
      </c>
    </row>
    <row r="2300" spans="1:8">
      <c r="A2300" t="s">
        <v>4</v>
      </c>
      <c r="B2300" s="4" t="s">
        <v>5</v>
      </c>
      <c r="C2300" s="4" t="s">
        <v>10</v>
      </c>
      <c r="D2300" s="4" t="s">
        <v>68</v>
      </c>
      <c r="E2300" s="4" t="s">
        <v>13</v>
      </c>
      <c r="F2300" s="4" t="s">
        <v>13</v>
      </c>
      <c r="G2300" s="4" t="s">
        <v>68</v>
      </c>
      <c r="H2300" s="4" t="s">
        <v>13</v>
      </c>
      <c r="I2300" s="4" t="s">
        <v>13</v>
      </c>
    </row>
    <row r="2301" spans="1:8">
      <c r="A2301" t="n">
        <v>18576</v>
      </c>
      <c r="B2301" s="67" t="n">
        <v>26</v>
      </c>
      <c r="C2301" s="7" t="n">
        <v>5</v>
      </c>
      <c r="D2301" s="7" t="s">
        <v>219</v>
      </c>
      <c r="E2301" s="7" t="n">
        <v>2</v>
      </c>
      <c r="F2301" s="7" t="n">
        <v>3</v>
      </c>
      <c r="G2301" s="7" t="s">
        <v>220</v>
      </c>
      <c r="H2301" s="7" t="n">
        <v>2</v>
      </c>
      <c r="I2301" s="7" t="n">
        <v>0</v>
      </c>
    </row>
    <row r="2302" spans="1:8">
      <c r="A2302" t="s">
        <v>4</v>
      </c>
      <c r="B2302" s="4" t="s">
        <v>5</v>
      </c>
    </row>
    <row r="2303" spans="1:8">
      <c r="A2303" t="n">
        <v>18649</v>
      </c>
      <c r="B2303" s="33" t="n">
        <v>28</v>
      </c>
    </row>
    <row r="2304" spans="1:8">
      <c r="A2304" t="s">
        <v>4</v>
      </c>
      <c r="B2304" s="4" t="s">
        <v>5</v>
      </c>
      <c r="C2304" s="4" t="s">
        <v>10</v>
      </c>
      <c r="D2304" s="4" t="s">
        <v>13</v>
      </c>
      <c r="E2304" s="4" t="s">
        <v>28</v>
      </c>
      <c r="F2304" s="4" t="s">
        <v>10</v>
      </c>
    </row>
    <row r="2305" spans="1:9">
      <c r="A2305" t="n">
        <v>18650</v>
      </c>
      <c r="B2305" s="59" t="n">
        <v>59</v>
      </c>
      <c r="C2305" s="7" t="n">
        <v>0</v>
      </c>
      <c r="D2305" s="7" t="n">
        <v>16</v>
      </c>
      <c r="E2305" s="7" t="n">
        <v>0.150000005960464</v>
      </c>
      <c r="F2305" s="7" t="n">
        <v>0</v>
      </c>
    </row>
    <row r="2306" spans="1:9">
      <c r="A2306" t="s">
        <v>4</v>
      </c>
      <c r="B2306" s="4" t="s">
        <v>5</v>
      </c>
      <c r="C2306" s="4" t="s">
        <v>10</v>
      </c>
    </row>
    <row r="2307" spans="1:9">
      <c r="A2307" t="n">
        <v>18660</v>
      </c>
      <c r="B2307" s="42" t="n">
        <v>16</v>
      </c>
      <c r="C2307" s="7" t="n">
        <v>50</v>
      </c>
    </row>
    <row r="2308" spans="1:9">
      <c r="A2308" t="s">
        <v>4</v>
      </c>
      <c r="B2308" s="4" t="s">
        <v>5</v>
      </c>
      <c r="C2308" s="4" t="s">
        <v>10</v>
      </c>
      <c r="D2308" s="4" t="s">
        <v>13</v>
      </c>
      <c r="E2308" s="4" t="s">
        <v>28</v>
      </c>
      <c r="F2308" s="4" t="s">
        <v>10</v>
      </c>
    </row>
    <row r="2309" spans="1:9">
      <c r="A2309" t="n">
        <v>18663</v>
      </c>
      <c r="B2309" s="59" t="n">
        <v>59</v>
      </c>
      <c r="C2309" s="7" t="n">
        <v>3</v>
      </c>
      <c r="D2309" s="7" t="n">
        <v>16</v>
      </c>
      <c r="E2309" s="7" t="n">
        <v>0.150000005960464</v>
      </c>
      <c r="F2309" s="7" t="n">
        <v>0</v>
      </c>
    </row>
    <row r="2310" spans="1:9">
      <c r="A2310" t="s">
        <v>4</v>
      </c>
      <c r="B2310" s="4" t="s">
        <v>5</v>
      </c>
      <c r="C2310" s="4" t="s">
        <v>10</v>
      </c>
    </row>
    <row r="2311" spans="1:9">
      <c r="A2311" t="n">
        <v>18673</v>
      </c>
      <c r="B2311" s="42" t="n">
        <v>16</v>
      </c>
      <c r="C2311" s="7" t="n">
        <v>50</v>
      </c>
    </row>
    <row r="2312" spans="1:9">
      <c r="A2312" t="s">
        <v>4</v>
      </c>
      <c r="B2312" s="4" t="s">
        <v>5</v>
      </c>
      <c r="C2312" s="4" t="s">
        <v>10</v>
      </c>
      <c r="D2312" s="4" t="s">
        <v>13</v>
      </c>
      <c r="E2312" s="4" t="s">
        <v>28</v>
      </c>
      <c r="F2312" s="4" t="s">
        <v>10</v>
      </c>
    </row>
    <row r="2313" spans="1:9">
      <c r="A2313" t="n">
        <v>18676</v>
      </c>
      <c r="B2313" s="59" t="n">
        <v>59</v>
      </c>
      <c r="C2313" s="7" t="n">
        <v>61488</v>
      </c>
      <c r="D2313" s="7" t="n">
        <v>16</v>
      </c>
      <c r="E2313" s="7" t="n">
        <v>0.150000005960464</v>
      </c>
      <c r="F2313" s="7" t="n">
        <v>0</v>
      </c>
    </row>
    <row r="2314" spans="1:9">
      <c r="A2314" t="s">
        <v>4</v>
      </c>
      <c r="B2314" s="4" t="s">
        <v>5</v>
      </c>
      <c r="C2314" s="4" t="s">
        <v>10</v>
      </c>
    </row>
    <row r="2315" spans="1:9">
      <c r="A2315" t="n">
        <v>18686</v>
      </c>
      <c r="B2315" s="42" t="n">
        <v>16</v>
      </c>
      <c r="C2315" s="7" t="n">
        <v>50</v>
      </c>
    </row>
    <row r="2316" spans="1:9">
      <c r="A2316" t="s">
        <v>4</v>
      </c>
      <c r="B2316" s="4" t="s">
        <v>5</v>
      </c>
      <c r="C2316" s="4" t="s">
        <v>10</v>
      </c>
      <c r="D2316" s="4" t="s">
        <v>13</v>
      </c>
      <c r="E2316" s="4" t="s">
        <v>28</v>
      </c>
      <c r="F2316" s="4" t="s">
        <v>10</v>
      </c>
    </row>
    <row r="2317" spans="1:9">
      <c r="A2317" t="n">
        <v>18689</v>
      </c>
      <c r="B2317" s="59" t="n">
        <v>59</v>
      </c>
      <c r="C2317" s="7" t="n">
        <v>61490</v>
      </c>
      <c r="D2317" s="7" t="n">
        <v>16</v>
      </c>
      <c r="E2317" s="7" t="n">
        <v>0.150000005960464</v>
      </c>
      <c r="F2317" s="7" t="n">
        <v>0</v>
      </c>
    </row>
    <row r="2318" spans="1:9">
      <c r="A2318" t="s">
        <v>4</v>
      </c>
      <c r="B2318" s="4" t="s">
        <v>5</v>
      </c>
      <c r="C2318" s="4" t="s">
        <v>10</v>
      </c>
    </row>
    <row r="2319" spans="1:9">
      <c r="A2319" t="n">
        <v>18699</v>
      </c>
      <c r="B2319" s="42" t="n">
        <v>16</v>
      </c>
      <c r="C2319" s="7" t="n">
        <v>50</v>
      </c>
    </row>
    <row r="2320" spans="1:9">
      <c r="A2320" t="s">
        <v>4</v>
      </c>
      <c r="B2320" s="4" t="s">
        <v>5</v>
      </c>
      <c r="C2320" s="4" t="s">
        <v>10</v>
      </c>
      <c r="D2320" s="4" t="s">
        <v>13</v>
      </c>
      <c r="E2320" s="4" t="s">
        <v>28</v>
      </c>
      <c r="F2320" s="4" t="s">
        <v>10</v>
      </c>
    </row>
    <row r="2321" spans="1:6">
      <c r="A2321" t="n">
        <v>18702</v>
      </c>
      <c r="B2321" s="59" t="n">
        <v>59</v>
      </c>
      <c r="C2321" s="7" t="n">
        <v>61489</v>
      </c>
      <c r="D2321" s="7" t="n">
        <v>16</v>
      </c>
      <c r="E2321" s="7" t="n">
        <v>0.150000005960464</v>
      </c>
      <c r="F2321" s="7" t="n">
        <v>0</v>
      </c>
    </row>
    <row r="2322" spans="1:6">
      <c r="A2322" t="s">
        <v>4</v>
      </c>
      <c r="B2322" s="4" t="s">
        <v>5</v>
      </c>
      <c r="C2322" s="4" t="s">
        <v>10</v>
      </c>
    </row>
    <row r="2323" spans="1:6">
      <c r="A2323" t="n">
        <v>18712</v>
      </c>
      <c r="B2323" s="42" t="n">
        <v>16</v>
      </c>
      <c r="C2323" s="7" t="n">
        <v>1000</v>
      </c>
    </row>
    <row r="2324" spans="1:6">
      <c r="A2324" t="s">
        <v>4</v>
      </c>
      <c r="B2324" s="4" t="s">
        <v>5</v>
      </c>
      <c r="C2324" s="4" t="s">
        <v>10</v>
      </c>
      <c r="D2324" s="4" t="s">
        <v>13</v>
      </c>
      <c r="E2324" s="4" t="s">
        <v>13</v>
      </c>
      <c r="F2324" s="4" t="s">
        <v>6</v>
      </c>
    </row>
    <row r="2325" spans="1:6">
      <c r="A2325" t="n">
        <v>18715</v>
      </c>
      <c r="B2325" s="27" t="n">
        <v>20</v>
      </c>
      <c r="C2325" s="7" t="n">
        <v>0</v>
      </c>
      <c r="D2325" s="7" t="n">
        <v>3</v>
      </c>
      <c r="E2325" s="7" t="n">
        <v>11</v>
      </c>
      <c r="F2325" s="7" t="s">
        <v>221</v>
      </c>
    </row>
    <row r="2326" spans="1:6">
      <c r="A2326" t="s">
        <v>4</v>
      </c>
      <c r="B2326" s="4" t="s">
        <v>5</v>
      </c>
      <c r="C2326" s="4" t="s">
        <v>10</v>
      </c>
      <c r="D2326" s="4" t="s">
        <v>13</v>
      </c>
      <c r="E2326" s="4" t="s">
        <v>13</v>
      </c>
      <c r="F2326" s="4" t="s">
        <v>6</v>
      </c>
    </row>
    <row r="2327" spans="1:6">
      <c r="A2327" t="n">
        <v>18743</v>
      </c>
      <c r="B2327" s="27" t="n">
        <v>20</v>
      </c>
      <c r="C2327" s="7" t="n">
        <v>3</v>
      </c>
      <c r="D2327" s="7" t="n">
        <v>3</v>
      </c>
      <c r="E2327" s="7" t="n">
        <v>11</v>
      </c>
      <c r="F2327" s="7" t="s">
        <v>221</v>
      </c>
    </row>
    <row r="2328" spans="1:6">
      <c r="A2328" t="s">
        <v>4</v>
      </c>
      <c r="B2328" s="4" t="s">
        <v>5</v>
      </c>
      <c r="C2328" s="4" t="s">
        <v>10</v>
      </c>
      <c r="D2328" s="4" t="s">
        <v>13</v>
      </c>
      <c r="E2328" s="4" t="s">
        <v>13</v>
      </c>
      <c r="F2328" s="4" t="s">
        <v>6</v>
      </c>
    </row>
    <row r="2329" spans="1:6">
      <c r="A2329" t="n">
        <v>18771</v>
      </c>
      <c r="B2329" s="27" t="n">
        <v>20</v>
      </c>
      <c r="C2329" s="7" t="n">
        <v>61488</v>
      </c>
      <c r="D2329" s="7" t="n">
        <v>3</v>
      </c>
      <c r="E2329" s="7" t="n">
        <v>11</v>
      </c>
      <c r="F2329" s="7" t="s">
        <v>221</v>
      </c>
    </row>
    <row r="2330" spans="1:6">
      <c r="A2330" t="s">
        <v>4</v>
      </c>
      <c r="B2330" s="4" t="s">
        <v>5</v>
      </c>
      <c r="C2330" s="4" t="s">
        <v>10</v>
      </c>
      <c r="D2330" s="4" t="s">
        <v>13</v>
      </c>
      <c r="E2330" s="4" t="s">
        <v>13</v>
      </c>
      <c r="F2330" s="4" t="s">
        <v>6</v>
      </c>
    </row>
    <row r="2331" spans="1:6">
      <c r="A2331" t="n">
        <v>18799</v>
      </c>
      <c r="B2331" s="27" t="n">
        <v>20</v>
      </c>
      <c r="C2331" s="7" t="n">
        <v>61490</v>
      </c>
      <c r="D2331" s="7" t="n">
        <v>3</v>
      </c>
      <c r="E2331" s="7" t="n">
        <v>11</v>
      </c>
      <c r="F2331" s="7" t="s">
        <v>221</v>
      </c>
    </row>
    <row r="2332" spans="1:6">
      <c r="A2332" t="s">
        <v>4</v>
      </c>
      <c r="B2332" s="4" t="s">
        <v>5</v>
      </c>
      <c r="C2332" s="4" t="s">
        <v>10</v>
      </c>
      <c r="D2332" s="4" t="s">
        <v>13</v>
      </c>
      <c r="E2332" s="4" t="s">
        <v>13</v>
      </c>
      <c r="F2332" s="4" t="s">
        <v>6</v>
      </c>
    </row>
    <row r="2333" spans="1:6">
      <c r="A2333" t="n">
        <v>18827</v>
      </c>
      <c r="B2333" s="27" t="n">
        <v>20</v>
      </c>
      <c r="C2333" s="7" t="n">
        <v>61489</v>
      </c>
      <c r="D2333" s="7" t="n">
        <v>3</v>
      </c>
      <c r="E2333" s="7" t="n">
        <v>11</v>
      </c>
      <c r="F2333" s="7" t="s">
        <v>221</v>
      </c>
    </row>
    <row r="2334" spans="1:6">
      <c r="A2334" t="s">
        <v>4</v>
      </c>
      <c r="B2334" s="4" t="s">
        <v>5</v>
      </c>
      <c r="C2334" s="4" t="s">
        <v>10</v>
      </c>
      <c r="D2334" s="4" t="s">
        <v>13</v>
      </c>
    </row>
    <row r="2335" spans="1:6">
      <c r="A2335" t="n">
        <v>18855</v>
      </c>
      <c r="B2335" s="60" t="n">
        <v>67</v>
      </c>
      <c r="C2335" s="7" t="n">
        <v>0</v>
      </c>
      <c r="D2335" s="7" t="n">
        <v>3</v>
      </c>
    </row>
    <row r="2336" spans="1:6">
      <c r="A2336" t="s">
        <v>4</v>
      </c>
      <c r="B2336" s="4" t="s">
        <v>5</v>
      </c>
      <c r="C2336" s="4" t="s">
        <v>10</v>
      </c>
      <c r="D2336" s="4" t="s">
        <v>13</v>
      </c>
    </row>
    <row r="2337" spans="1:6">
      <c r="A2337" t="n">
        <v>18859</v>
      </c>
      <c r="B2337" s="60" t="n">
        <v>67</v>
      </c>
      <c r="C2337" s="7" t="n">
        <v>7032</v>
      </c>
      <c r="D2337" s="7" t="n">
        <v>3</v>
      </c>
    </row>
    <row r="2338" spans="1:6">
      <c r="A2338" t="s">
        <v>4</v>
      </c>
      <c r="B2338" s="4" t="s">
        <v>5</v>
      </c>
      <c r="C2338" s="4" t="s">
        <v>10</v>
      </c>
      <c r="D2338" s="4" t="s">
        <v>13</v>
      </c>
    </row>
    <row r="2339" spans="1:6">
      <c r="A2339" t="n">
        <v>18863</v>
      </c>
      <c r="B2339" s="60" t="n">
        <v>67</v>
      </c>
      <c r="C2339" s="7" t="n">
        <v>3</v>
      </c>
      <c r="D2339" s="7" t="n">
        <v>3</v>
      </c>
    </row>
    <row r="2340" spans="1:6">
      <c r="A2340" t="s">
        <v>4</v>
      </c>
      <c r="B2340" s="4" t="s">
        <v>5</v>
      </c>
      <c r="C2340" s="4" t="s">
        <v>10</v>
      </c>
      <c r="D2340" s="4" t="s">
        <v>13</v>
      </c>
    </row>
    <row r="2341" spans="1:6">
      <c r="A2341" t="n">
        <v>18867</v>
      </c>
      <c r="B2341" s="60" t="n">
        <v>67</v>
      </c>
      <c r="C2341" s="7" t="n">
        <v>61488</v>
      </c>
      <c r="D2341" s="7" t="n">
        <v>3</v>
      </c>
    </row>
    <row r="2342" spans="1:6">
      <c r="A2342" t="s">
        <v>4</v>
      </c>
      <c r="B2342" s="4" t="s">
        <v>5</v>
      </c>
      <c r="C2342" s="4" t="s">
        <v>10</v>
      </c>
      <c r="D2342" s="4" t="s">
        <v>13</v>
      </c>
    </row>
    <row r="2343" spans="1:6">
      <c r="A2343" t="n">
        <v>18871</v>
      </c>
      <c r="B2343" s="60" t="n">
        <v>67</v>
      </c>
      <c r="C2343" s="7" t="n">
        <v>61490</v>
      </c>
      <c r="D2343" s="7" t="n">
        <v>3</v>
      </c>
    </row>
    <row r="2344" spans="1:6">
      <c r="A2344" t="s">
        <v>4</v>
      </c>
      <c r="B2344" s="4" t="s">
        <v>5</v>
      </c>
      <c r="C2344" s="4" t="s">
        <v>10</v>
      </c>
      <c r="D2344" s="4" t="s">
        <v>13</v>
      </c>
    </row>
    <row r="2345" spans="1:6">
      <c r="A2345" t="n">
        <v>18875</v>
      </c>
      <c r="B2345" s="60" t="n">
        <v>67</v>
      </c>
      <c r="C2345" s="7" t="n">
        <v>61489</v>
      </c>
      <c r="D2345" s="7" t="n">
        <v>3</v>
      </c>
    </row>
    <row r="2346" spans="1:6">
      <c r="A2346" t="s">
        <v>4</v>
      </c>
      <c r="B2346" s="4" t="s">
        <v>5</v>
      </c>
      <c r="C2346" s="4" t="s">
        <v>13</v>
      </c>
      <c r="D2346" s="4" t="s">
        <v>10</v>
      </c>
      <c r="E2346" s="4" t="s">
        <v>6</v>
      </c>
    </row>
    <row r="2347" spans="1:6">
      <c r="A2347" t="n">
        <v>18879</v>
      </c>
      <c r="B2347" s="63" t="n">
        <v>51</v>
      </c>
      <c r="C2347" s="7" t="n">
        <v>4</v>
      </c>
      <c r="D2347" s="7" t="n">
        <v>0</v>
      </c>
      <c r="E2347" s="7" t="s">
        <v>212</v>
      </c>
    </row>
    <row r="2348" spans="1:6">
      <c r="A2348" t="s">
        <v>4</v>
      </c>
      <c r="B2348" s="4" t="s">
        <v>5</v>
      </c>
      <c r="C2348" s="4" t="s">
        <v>10</v>
      </c>
    </row>
    <row r="2349" spans="1:6">
      <c r="A2349" t="n">
        <v>18893</v>
      </c>
      <c r="B2349" s="42" t="n">
        <v>16</v>
      </c>
      <c r="C2349" s="7" t="n">
        <v>0</v>
      </c>
    </row>
    <row r="2350" spans="1:6">
      <c r="A2350" t="s">
        <v>4</v>
      </c>
      <c r="B2350" s="4" t="s">
        <v>5</v>
      </c>
      <c r="C2350" s="4" t="s">
        <v>10</v>
      </c>
      <c r="D2350" s="4" t="s">
        <v>68</v>
      </c>
      <c r="E2350" s="4" t="s">
        <v>13</v>
      </c>
      <c r="F2350" s="4" t="s">
        <v>13</v>
      </c>
    </row>
    <row r="2351" spans="1:6">
      <c r="A2351" t="n">
        <v>18896</v>
      </c>
      <c r="B2351" s="67" t="n">
        <v>26</v>
      </c>
      <c r="C2351" s="7" t="n">
        <v>0</v>
      </c>
      <c r="D2351" s="7" t="s">
        <v>222</v>
      </c>
      <c r="E2351" s="7" t="n">
        <v>2</v>
      </c>
      <c r="F2351" s="7" t="n">
        <v>0</v>
      </c>
    </row>
    <row r="2352" spans="1:6">
      <c r="A2352" t="s">
        <v>4</v>
      </c>
      <c r="B2352" s="4" t="s">
        <v>5</v>
      </c>
    </row>
    <row r="2353" spans="1:6">
      <c r="A2353" t="n">
        <v>18929</v>
      </c>
      <c r="B2353" s="33" t="n">
        <v>28</v>
      </c>
    </row>
    <row r="2354" spans="1:6">
      <c r="A2354" t="s">
        <v>4</v>
      </c>
      <c r="B2354" s="4" t="s">
        <v>5</v>
      </c>
      <c r="C2354" s="4" t="s">
        <v>10</v>
      </c>
      <c r="D2354" s="4" t="s">
        <v>13</v>
      </c>
      <c r="E2354" s="4" t="s">
        <v>6</v>
      </c>
      <c r="F2354" s="4" t="s">
        <v>28</v>
      </c>
      <c r="G2354" s="4" t="s">
        <v>28</v>
      </c>
      <c r="H2354" s="4" t="s">
        <v>28</v>
      </c>
    </row>
    <row r="2355" spans="1:6">
      <c r="A2355" t="n">
        <v>18930</v>
      </c>
      <c r="B2355" s="62" t="n">
        <v>48</v>
      </c>
      <c r="C2355" s="7" t="n">
        <v>3</v>
      </c>
      <c r="D2355" s="7" t="n">
        <v>0</v>
      </c>
      <c r="E2355" s="7" t="s">
        <v>138</v>
      </c>
      <c r="F2355" s="7" t="n">
        <v>-1</v>
      </c>
      <c r="G2355" s="7" t="n">
        <v>1</v>
      </c>
      <c r="H2355" s="7" t="n">
        <v>0</v>
      </c>
    </row>
    <row r="2356" spans="1:6">
      <c r="A2356" t="s">
        <v>4</v>
      </c>
      <c r="B2356" s="4" t="s">
        <v>5</v>
      </c>
      <c r="C2356" s="4" t="s">
        <v>13</v>
      </c>
      <c r="D2356" s="4" t="s">
        <v>10</v>
      </c>
      <c r="E2356" s="4" t="s">
        <v>6</v>
      </c>
    </row>
    <row r="2357" spans="1:6">
      <c r="A2357" t="n">
        <v>18960</v>
      </c>
      <c r="B2357" s="63" t="n">
        <v>51</v>
      </c>
      <c r="C2357" s="7" t="n">
        <v>4</v>
      </c>
      <c r="D2357" s="7" t="n">
        <v>3</v>
      </c>
      <c r="E2357" s="7" t="s">
        <v>144</v>
      </c>
    </row>
    <row r="2358" spans="1:6">
      <c r="A2358" t="s">
        <v>4</v>
      </c>
      <c r="B2358" s="4" t="s">
        <v>5</v>
      </c>
      <c r="C2358" s="4" t="s">
        <v>10</v>
      </c>
    </row>
    <row r="2359" spans="1:6">
      <c r="A2359" t="n">
        <v>18974</v>
      </c>
      <c r="B2359" s="42" t="n">
        <v>16</v>
      </c>
      <c r="C2359" s="7" t="n">
        <v>0</v>
      </c>
    </row>
    <row r="2360" spans="1:6">
      <c r="A2360" t="s">
        <v>4</v>
      </c>
      <c r="B2360" s="4" t="s">
        <v>5</v>
      </c>
      <c r="C2360" s="4" t="s">
        <v>10</v>
      </c>
      <c r="D2360" s="4" t="s">
        <v>68</v>
      </c>
      <c r="E2360" s="4" t="s">
        <v>13</v>
      </c>
      <c r="F2360" s="4" t="s">
        <v>13</v>
      </c>
      <c r="G2360" s="4" t="s">
        <v>68</v>
      </c>
      <c r="H2360" s="4" t="s">
        <v>13</v>
      </c>
      <c r="I2360" s="4" t="s">
        <v>13</v>
      </c>
    </row>
    <row r="2361" spans="1:6">
      <c r="A2361" t="n">
        <v>18977</v>
      </c>
      <c r="B2361" s="67" t="n">
        <v>26</v>
      </c>
      <c r="C2361" s="7" t="n">
        <v>3</v>
      </c>
      <c r="D2361" s="7" t="s">
        <v>223</v>
      </c>
      <c r="E2361" s="7" t="n">
        <v>2</v>
      </c>
      <c r="F2361" s="7" t="n">
        <v>3</v>
      </c>
      <c r="G2361" s="7" t="s">
        <v>224</v>
      </c>
      <c r="H2361" s="7" t="n">
        <v>2</v>
      </c>
      <c r="I2361" s="7" t="n">
        <v>0</v>
      </c>
    </row>
    <row r="2362" spans="1:6">
      <c r="A2362" t="s">
        <v>4</v>
      </c>
      <c r="B2362" s="4" t="s">
        <v>5</v>
      </c>
    </row>
    <row r="2363" spans="1:6">
      <c r="A2363" t="n">
        <v>19156</v>
      </c>
      <c r="B2363" s="33" t="n">
        <v>28</v>
      </c>
    </row>
    <row r="2364" spans="1:6">
      <c r="A2364" t="s">
        <v>4</v>
      </c>
      <c r="B2364" s="4" t="s">
        <v>5</v>
      </c>
      <c r="C2364" s="4" t="s">
        <v>10</v>
      </c>
      <c r="D2364" s="4" t="s">
        <v>13</v>
      </c>
      <c r="E2364" s="4" t="s">
        <v>6</v>
      </c>
      <c r="F2364" s="4" t="s">
        <v>28</v>
      </c>
      <c r="G2364" s="4" t="s">
        <v>28</v>
      </c>
      <c r="H2364" s="4" t="s">
        <v>28</v>
      </c>
    </row>
    <row r="2365" spans="1:6">
      <c r="A2365" t="n">
        <v>19157</v>
      </c>
      <c r="B2365" s="62" t="n">
        <v>48</v>
      </c>
      <c r="C2365" s="7" t="n">
        <v>5</v>
      </c>
      <c r="D2365" s="7" t="n">
        <v>0</v>
      </c>
      <c r="E2365" s="7" t="s">
        <v>139</v>
      </c>
      <c r="F2365" s="7" t="n">
        <v>-1</v>
      </c>
      <c r="G2365" s="7" t="n">
        <v>1</v>
      </c>
      <c r="H2365" s="7" t="n">
        <v>0</v>
      </c>
    </row>
    <row r="2366" spans="1:6">
      <c r="A2366" t="s">
        <v>4</v>
      </c>
      <c r="B2366" s="4" t="s">
        <v>5</v>
      </c>
      <c r="C2366" s="4" t="s">
        <v>13</v>
      </c>
      <c r="D2366" s="4" t="s">
        <v>10</v>
      </c>
      <c r="E2366" s="4" t="s">
        <v>6</v>
      </c>
    </row>
    <row r="2367" spans="1:6">
      <c r="A2367" t="n">
        <v>19187</v>
      </c>
      <c r="B2367" s="63" t="n">
        <v>51</v>
      </c>
      <c r="C2367" s="7" t="n">
        <v>4</v>
      </c>
      <c r="D2367" s="7" t="n">
        <v>5</v>
      </c>
      <c r="E2367" s="7" t="s">
        <v>218</v>
      </c>
    </row>
    <row r="2368" spans="1:6">
      <c r="A2368" t="s">
        <v>4</v>
      </c>
      <c r="B2368" s="4" t="s">
        <v>5</v>
      </c>
      <c r="C2368" s="4" t="s">
        <v>10</v>
      </c>
    </row>
    <row r="2369" spans="1:9">
      <c r="A2369" t="n">
        <v>19201</v>
      </c>
      <c r="B2369" s="42" t="n">
        <v>16</v>
      </c>
      <c r="C2369" s="7" t="n">
        <v>0</v>
      </c>
    </row>
    <row r="2370" spans="1:9">
      <c r="A2370" t="s">
        <v>4</v>
      </c>
      <c r="B2370" s="4" t="s">
        <v>5</v>
      </c>
      <c r="C2370" s="4" t="s">
        <v>10</v>
      </c>
      <c r="D2370" s="4" t="s">
        <v>68</v>
      </c>
      <c r="E2370" s="4" t="s">
        <v>13</v>
      </c>
      <c r="F2370" s="4" t="s">
        <v>13</v>
      </c>
      <c r="G2370" s="4" t="s">
        <v>68</v>
      </c>
      <c r="H2370" s="4" t="s">
        <v>13</v>
      </c>
      <c r="I2370" s="4" t="s">
        <v>13</v>
      </c>
    </row>
    <row r="2371" spans="1:9">
      <c r="A2371" t="n">
        <v>19204</v>
      </c>
      <c r="B2371" s="67" t="n">
        <v>26</v>
      </c>
      <c r="C2371" s="7" t="n">
        <v>5</v>
      </c>
      <c r="D2371" s="7" t="s">
        <v>225</v>
      </c>
      <c r="E2371" s="7" t="n">
        <v>2</v>
      </c>
      <c r="F2371" s="7" t="n">
        <v>3</v>
      </c>
      <c r="G2371" s="7" t="s">
        <v>226</v>
      </c>
      <c r="H2371" s="7" t="n">
        <v>2</v>
      </c>
      <c r="I2371" s="7" t="n">
        <v>0</v>
      </c>
    </row>
    <row r="2372" spans="1:9">
      <c r="A2372" t="s">
        <v>4</v>
      </c>
      <c r="B2372" s="4" t="s">
        <v>5</v>
      </c>
    </row>
    <row r="2373" spans="1:9">
      <c r="A2373" t="n">
        <v>19344</v>
      </c>
      <c r="B2373" s="33" t="n">
        <v>28</v>
      </c>
    </row>
    <row r="2374" spans="1:9">
      <c r="A2374" t="s">
        <v>4</v>
      </c>
      <c r="B2374" s="4" t="s">
        <v>5</v>
      </c>
      <c r="C2374" s="4" t="s">
        <v>13</v>
      </c>
      <c r="D2374" s="4" t="s">
        <v>10</v>
      </c>
      <c r="E2374" s="4" t="s">
        <v>6</v>
      </c>
    </row>
    <row r="2375" spans="1:9">
      <c r="A2375" t="n">
        <v>19345</v>
      </c>
      <c r="B2375" s="63" t="n">
        <v>51</v>
      </c>
      <c r="C2375" s="7" t="n">
        <v>4</v>
      </c>
      <c r="D2375" s="7" t="n">
        <v>7032</v>
      </c>
      <c r="E2375" s="7" t="s">
        <v>227</v>
      </c>
    </row>
    <row r="2376" spans="1:9">
      <c r="A2376" t="s">
        <v>4</v>
      </c>
      <c r="B2376" s="4" t="s">
        <v>5</v>
      </c>
      <c r="C2376" s="4" t="s">
        <v>10</v>
      </c>
    </row>
    <row r="2377" spans="1:9">
      <c r="A2377" t="n">
        <v>19360</v>
      </c>
      <c r="B2377" s="42" t="n">
        <v>16</v>
      </c>
      <c r="C2377" s="7" t="n">
        <v>0</v>
      </c>
    </row>
    <row r="2378" spans="1:9">
      <c r="A2378" t="s">
        <v>4</v>
      </c>
      <c r="B2378" s="4" t="s">
        <v>5</v>
      </c>
      <c r="C2378" s="4" t="s">
        <v>10</v>
      </c>
      <c r="D2378" s="4" t="s">
        <v>68</v>
      </c>
      <c r="E2378" s="4" t="s">
        <v>13</v>
      </c>
      <c r="F2378" s="4" t="s">
        <v>13</v>
      </c>
    </row>
    <row r="2379" spans="1:9">
      <c r="A2379" t="n">
        <v>19363</v>
      </c>
      <c r="B2379" s="67" t="n">
        <v>26</v>
      </c>
      <c r="C2379" s="7" t="n">
        <v>7032</v>
      </c>
      <c r="D2379" s="7" t="s">
        <v>228</v>
      </c>
      <c r="E2379" s="7" t="n">
        <v>2</v>
      </c>
      <c r="F2379" s="7" t="n">
        <v>0</v>
      </c>
    </row>
    <row r="2380" spans="1:9">
      <c r="A2380" t="s">
        <v>4</v>
      </c>
      <c r="B2380" s="4" t="s">
        <v>5</v>
      </c>
    </row>
    <row r="2381" spans="1:9">
      <c r="A2381" t="n">
        <v>19373</v>
      </c>
      <c r="B2381" s="33" t="n">
        <v>28</v>
      </c>
    </row>
    <row r="2382" spans="1:9">
      <c r="A2382" t="s">
        <v>4</v>
      </c>
      <c r="B2382" s="4" t="s">
        <v>5</v>
      </c>
      <c r="C2382" s="4" t="s">
        <v>13</v>
      </c>
      <c r="D2382" s="4" t="s">
        <v>10</v>
      </c>
      <c r="E2382" s="4" t="s">
        <v>6</v>
      </c>
    </row>
    <row r="2383" spans="1:9">
      <c r="A2383" t="n">
        <v>19374</v>
      </c>
      <c r="B2383" s="63" t="n">
        <v>51</v>
      </c>
      <c r="C2383" s="7" t="n">
        <v>4</v>
      </c>
      <c r="D2383" s="7" t="n">
        <v>0</v>
      </c>
      <c r="E2383" s="7" t="s">
        <v>167</v>
      </c>
    </row>
    <row r="2384" spans="1:9">
      <c r="A2384" t="s">
        <v>4</v>
      </c>
      <c r="B2384" s="4" t="s">
        <v>5</v>
      </c>
      <c r="C2384" s="4" t="s">
        <v>10</v>
      </c>
    </row>
    <row r="2385" spans="1:9">
      <c r="A2385" t="n">
        <v>19388</v>
      </c>
      <c r="B2385" s="42" t="n">
        <v>16</v>
      </c>
      <c r="C2385" s="7" t="n">
        <v>0</v>
      </c>
    </row>
    <row r="2386" spans="1:9">
      <c r="A2386" t="s">
        <v>4</v>
      </c>
      <c r="B2386" s="4" t="s">
        <v>5</v>
      </c>
      <c r="C2386" s="4" t="s">
        <v>10</v>
      </c>
      <c r="D2386" s="4" t="s">
        <v>68</v>
      </c>
      <c r="E2386" s="4" t="s">
        <v>13</v>
      </c>
      <c r="F2386" s="4" t="s">
        <v>13</v>
      </c>
      <c r="G2386" s="4" t="s">
        <v>68</v>
      </c>
      <c r="H2386" s="4" t="s">
        <v>13</v>
      </c>
      <c r="I2386" s="4" t="s">
        <v>13</v>
      </c>
    </row>
    <row r="2387" spans="1:9">
      <c r="A2387" t="n">
        <v>19391</v>
      </c>
      <c r="B2387" s="67" t="n">
        <v>26</v>
      </c>
      <c r="C2387" s="7" t="n">
        <v>0</v>
      </c>
      <c r="D2387" s="7" t="s">
        <v>229</v>
      </c>
      <c r="E2387" s="7" t="n">
        <v>2</v>
      </c>
      <c r="F2387" s="7" t="n">
        <v>3</v>
      </c>
      <c r="G2387" s="7" t="s">
        <v>230</v>
      </c>
      <c r="H2387" s="7" t="n">
        <v>2</v>
      </c>
      <c r="I2387" s="7" t="n">
        <v>0</v>
      </c>
    </row>
    <row r="2388" spans="1:9">
      <c r="A2388" t="s">
        <v>4</v>
      </c>
      <c r="B2388" s="4" t="s">
        <v>5</v>
      </c>
    </row>
    <row r="2389" spans="1:9">
      <c r="A2389" t="n">
        <v>19523</v>
      </c>
      <c r="B2389" s="33" t="n">
        <v>28</v>
      </c>
    </row>
    <row r="2390" spans="1:9">
      <c r="A2390" t="s">
        <v>4</v>
      </c>
      <c r="B2390" s="4" t="s">
        <v>5</v>
      </c>
      <c r="C2390" s="4" t="s">
        <v>13</v>
      </c>
      <c r="D2390" s="4" t="s">
        <v>10</v>
      </c>
      <c r="E2390" s="4" t="s">
        <v>28</v>
      </c>
    </row>
    <row r="2391" spans="1:9">
      <c r="A2391" t="n">
        <v>19524</v>
      </c>
      <c r="B2391" s="38" t="n">
        <v>58</v>
      </c>
      <c r="C2391" s="7" t="n">
        <v>0</v>
      </c>
      <c r="D2391" s="7" t="n">
        <v>1000</v>
      </c>
      <c r="E2391" s="7" t="n">
        <v>1</v>
      </c>
    </row>
    <row r="2392" spans="1:9">
      <c r="A2392" t="s">
        <v>4</v>
      </c>
      <c r="B2392" s="4" t="s">
        <v>5</v>
      </c>
      <c r="C2392" s="4" t="s">
        <v>13</v>
      </c>
      <c r="D2392" s="4" t="s">
        <v>10</v>
      </c>
    </row>
    <row r="2393" spans="1:9">
      <c r="A2393" t="n">
        <v>19532</v>
      </c>
      <c r="B2393" s="38" t="n">
        <v>58</v>
      </c>
      <c r="C2393" s="7" t="n">
        <v>255</v>
      </c>
      <c r="D2393" s="7" t="n">
        <v>0</v>
      </c>
    </row>
    <row r="2394" spans="1:9">
      <c r="A2394" t="s">
        <v>4</v>
      </c>
      <c r="B2394" s="4" t="s">
        <v>5</v>
      </c>
      <c r="C2394" s="4" t="s">
        <v>10</v>
      </c>
    </row>
    <row r="2395" spans="1:9">
      <c r="A2395" t="n">
        <v>19536</v>
      </c>
      <c r="B2395" s="42" t="n">
        <v>16</v>
      </c>
      <c r="C2395" s="7" t="n">
        <v>500</v>
      </c>
    </row>
    <row r="2396" spans="1:9">
      <c r="A2396" t="s">
        <v>4</v>
      </c>
      <c r="B2396" s="4" t="s">
        <v>5</v>
      </c>
      <c r="C2396" s="4" t="s">
        <v>13</v>
      </c>
    </row>
    <row r="2397" spans="1:9">
      <c r="A2397" t="n">
        <v>19539</v>
      </c>
      <c r="B2397" s="48" t="n">
        <v>45</v>
      </c>
      <c r="C2397" s="7" t="n">
        <v>0</v>
      </c>
    </row>
    <row r="2398" spans="1:9">
      <c r="A2398" t="s">
        <v>4</v>
      </c>
      <c r="B2398" s="4" t="s">
        <v>5</v>
      </c>
      <c r="C2398" s="4" t="s">
        <v>13</v>
      </c>
      <c r="D2398" s="4" t="s">
        <v>6</v>
      </c>
    </row>
    <row r="2399" spans="1:9">
      <c r="A2399" t="n">
        <v>19541</v>
      </c>
      <c r="B2399" s="8" t="n">
        <v>2</v>
      </c>
      <c r="C2399" s="7" t="n">
        <v>10</v>
      </c>
      <c r="D2399" s="7" t="s">
        <v>231</v>
      </c>
    </row>
    <row r="2400" spans="1:9">
      <c r="A2400" t="s">
        <v>4</v>
      </c>
      <c r="B2400" s="4" t="s">
        <v>5</v>
      </c>
      <c r="C2400" s="4" t="s">
        <v>10</v>
      </c>
      <c r="D2400" s="4" t="s">
        <v>13</v>
      </c>
      <c r="E2400" s="4" t="s">
        <v>13</v>
      </c>
    </row>
    <row r="2401" spans="1:9">
      <c r="A2401" t="n">
        <v>19554</v>
      </c>
      <c r="B2401" s="36" t="n">
        <v>104</v>
      </c>
      <c r="C2401" s="7" t="n">
        <v>153</v>
      </c>
      <c r="D2401" s="7" t="n">
        <v>3</v>
      </c>
      <c r="E2401" s="7" t="n">
        <v>1</v>
      </c>
    </row>
    <row r="2402" spans="1:9">
      <c r="A2402" t="s">
        <v>4</v>
      </c>
      <c r="B2402" s="4" t="s">
        <v>5</v>
      </c>
    </row>
    <row r="2403" spans="1:9">
      <c r="A2403" t="n">
        <v>19559</v>
      </c>
      <c r="B2403" s="5" t="n">
        <v>1</v>
      </c>
    </row>
    <row r="2404" spans="1:9">
      <c r="A2404" t="s">
        <v>4</v>
      </c>
      <c r="B2404" s="4" t="s">
        <v>5</v>
      </c>
      <c r="C2404" s="4" t="s">
        <v>10</v>
      </c>
      <c r="D2404" s="4" t="s">
        <v>13</v>
      </c>
      <c r="E2404" s="4" t="s">
        <v>13</v>
      </c>
    </row>
    <row r="2405" spans="1:9">
      <c r="A2405" t="n">
        <v>19560</v>
      </c>
      <c r="B2405" s="36" t="n">
        <v>104</v>
      </c>
      <c r="C2405" s="7" t="n">
        <v>153</v>
      </c>
      <c r="D2405" s="7" t="n">
        <v>3</v>
      </c>
      <c r="E2405" s="7" t="n">
        <v>2</v>
      </c>
    </row>
    <row r="2406" spans="1:9">
      <c r="A2406" t="s">
        <v>4</v>
      </c>
      <c r="B2406" s="4" t="s">
        <v>5</v>
      </c>
    </row>
    <row r="2407" spans="1:9">
      <c r="A2407" t="n">
        <v>19565</v>
      </c>
      <c r="B2407" s="5" t="n">
        <v>1</v>
      </c>
    </row>
    <row r="2408" spans="1:9">
      <c r="A2408" t="s">
        <v>4</v>
      </c>
      <c r="B2408" s="4" t="s">
        <v>5</v>
      </c>
      <c r="C2408" s="4" t="s">
        <v>13</v>
      </c>
    </row>
    <row r="2409" spans="1:9">
      <c r="A2409" t="n">
        <v>19566</v>
      </c>
      <c r="B2409" s="79" t="n">
        <v>78</v>
      </c>
      <c r="C2409" s="7" t="n">
        <v>255</v>
      </c>
    </row>
    <row r="2410" spans="1:9">
      <c r="A2410" t="s">
        <v>4</v>
      </c>
      <c r="B2410" s="4" t="s">
        <v>5</v>
      </c>
      <c r="C2410" s="4" t="s">
        <v>10</v>
      </c>
    </row>
    <row r="2411" spans="1:9">
      <c r="A2411" t="n">
        <v>19568</v>
      </c>
      <c r="B2411" s="26" t="n">
        <v>12</v>
      </c>
      <c r="C2411" s="7" t="n">
        <v>8501</v>
      </c>
    </row>
    <row r="2412" spans="1:9">
      <c r="A2412" t="s">
        <v>4</v>
      </c>
      <c r="B2412" s="4" t="s">
        <v>5</v>
      </c>
      <c r="C2412" s="4" t="s">
        <v>10</v>
      </c>
      <c r="D2412" s="4" t="s">
        <v>13</v>
      </c>
      <c r="E2412" s="4" t="s">
        <v>10</v>
      </c>
    </row>
    <row r="2413" spans="1:9">
      <c r="A2413" t="n">
        <v>19571</v>
      </c>
      <c r="B2413" s="36" t="n">
        <v>104</v>
      </c>
      <c r="C2413" s="7" t="n">
        <v>111</v>
      </c>
      <c r="D2413" s="7" t="n">
        <v>1</v>
      </c>
      <c r="E2413" s="7" t="n">
        <v>3</v>
      </c>
    </row>
    <row r="2414" spans="1:9">
      <c r="A2414" t="s">
        <v>4</v>
      </c>
      <c r="B2414" s="4" t="s">
        <v>5</v>
      </c>
    </row>
    <row r="2415" spans="1:9">
      <c r="A2415" t="n">
        <v>19577</v>
      </c>
      <c r="B2415" s="5" t="n">
        <v>1</v>
      </c>
    </row>
    <row r="2416" spans="1:9">
      <c r="A2416" t="s">
        <v>4</v>
      </c>
      <c r="B2416" s="4" t="s">
        <v>5</v>
      </c>
      <c r="C2416" s="4" t="s">
        <v>13</v>
      </c>
      <c r="D2416" s="4" t="s">
        <v>6</v>
      </c>
      <c r="E2416" s="4" t="s">
        <v>10</v>
      </c>
    </row>
    <row r="2417" spans="1:5">
      <c r="A2417" t="n">
        <v>19578</v>
      </c>
      <c r="B2417" s="24" t="n">
        <v>94</v>
      </c>
      <c r="C2417" s="7" t="n">
        <v>0</v>
      </c>
      <c r="D2417" s="7" t="s">
        <v>59</v>
      </c>
      <c r="E2417" s="7" t="n">
        <v>1</v>
      </c>
    </row>
    <row r="2418" spans="1:5">
      <c r="A2418" t="s">
        <v>4</v>
      </c>
      <c r="B2418" s="4" t="s">
        <v>5</v>
      </c>
      <c r="C2418" s="4" t="s">
        <v>13</v>
      </c>
      <c r="D2418" s="4" t="s">
        <v>6</v>
      </c>
      <c r="E2418" s="4" t="s">
        <v>10</v>
      </c>
    </row>
    <row r="2419" spans="1:5">
      <c r="A2419" t="n">
        <v>19589</v>
      </c>
      <c r="B2419" s="24" t="n">
        <v>94</v>
      </c>
      <c r="C2419" s="7" t="n">
        <v>0</v>
      </c>
      <c r="D2419" s="7" t="s">
        <v>59</v>
      </c>
      <c r="E2419" s="7" t="n">
        <v>2</v>
      </c>
    </row>
    <row r="2420" spans="1:5">
      <c r="A2420" t="s">
        <v>4</v>
      </c>
      <c r="B2420" s="4" t="s">
        <v>5</v>
      </c>
      <c r="C2420" s="4" t="s">
        <v>13</v>
      </c>
      <c r="D2420" s="4" t="s">
        <v>6</v>
      </c>
      <c r="E2420" s="4" t="s">
        <v>10</v>
      </c>
    </row>
    <row r="2421" spans="1:5">
      <c r="A2421" t="n">
        <v>19600</v>
      </c>
      <c r="B2421" s="24" t="n">
        <v>94</v>
      </c>
      <c r="C2421" s="7" t="n">
        <v>1</v>
      </c>
      <c r="D2421" s="7" t="s">
        <v>59</v>
      </c>
      <c r="E2421" s="7" t="n">
        <v>4</v>
      </c>
    </row>
    <row r="2422" spans="1:5">
      <c r="A2422" t="s">
        <v>4</v>
      </c>
      <c r="B2422" s="4" t="s">
        <v>5</v>
      </c>
      <c r="C2422" s="4" t="s">
        <v>13</v>
      </c>
      <c r="D2422" s="4" t="s">
        <v>10</v>
      </c>
      <c r="E2422" s="4" t="s">
        <v>13</v>
      </c>
    </row>
    <row r="2423" spans="1:5">
      <c r="A2423" t="n">
        <v>19611</v>
      </c>
      <c r="B2423" s="61" t="n">
        <v>36</v>
      </c>
      <c r="C2423" s="7" t="n">
        <v>9</v>
      </c>
      <c r="D2423" s="7" t="n">
        <v>0</v>
      </c>
      <c r="E2423" s="7" t="n">
        <v>0</v>
      </c>
    </row>
    <row r="2424" spans="1:5">
      <c r="A2424" t="s">
        <v>4</v>
      </c>
      <c r="B2424" s="4" t="s">
        <v>5</v>
      </c>
      <c r="C2424" s="4" t="s">
        <v>13</v>
      </c>
      <c r="D2424" s="4" t="s">
        <v>10</v>
      </c>
      <c r="E2424" s="4" t="s">
        <v>13</v>
      </c>
    </row>
    <row r="2425" spans="1:5">
      <c r="A2425" t="n">
        <v>19616</v>
      </c>
      <c r="B2425" s="61" t="n">
        <v>36</v>
      </c>
      <c r="C2425" s="7" t="n">
        <v>9</v>
      </c>
      <c r="D2425" s="7" t="n">
        <v>3</v>
      </c>
      <c r="E2425" s="7" t="n">
        <v>0</v>
      </c>
    </row>
    <row r="2426" spans="1:5">
      <c r="A2426" t="s">
        <v>4</v>
      </c>
      <c r="B2426" s="4" t="s">
        <v>5</v>
      </c>
      <c r="C2426" s="4" t="s">
        <v>13</v>
      </c>
      <c r="D2426" s="4" t="s">
        <v>10</v>
      </c>
      <c r="E2426" s="4" t="s">
        <v>13</v>
      </c>
    </row>
    <row r="2427" spans="1:5">
      <c r="A2427" t="n">
        <v>19621</v>
      </c>
      <c r="B2427" s="61" t="n">
        <v>36</v>
      </c>
      <c r="C2427" s="7" t="n">
        <v>9</v>
      </c>
      <c r="D2427" s="7" t="n">
        <v>5</v>
      </c>
      <c r="E2427" s="7" t="n">
        <v>0</v>
      </c>
    </row>
    <row r="2428" spans="1:5">
      <c r="A2428" t="s">
        <v>4</v>
      </c>
      <c r="B2428" s="4" t="s">
        <v>5</v>
      </c>
      <c r="C2428" s="4" t="s">
        <v>13</v>
      </c>
      <c r="D2428" s="4" t="s">
        <v>10</v>
      </c>
      <c r="E2428" s="4" t="s">
        <v>13</v>
      </c>
    </row>
    <row r="2429" spans="1:5">
      <c r="A2429" t="n">
        <v>19626</v>
      </c>
      <c r="B2429" s="61" t="n">
        <v>36</v>
      </c>
      <c r="C2429" s="7" t="n">
        <v>9</v>
      </c>
      <c r="D2429" s="7" t="n">
        <v>61488</v>
      </c>
      <c r="E2429" s="7" t="n">
        <v>0</v>
      </c>
    </row>
    <row r="2430" spans="1:5">
      <c r="A2430" t="s">
        <v>4</v>
      </c>
      <c r="B2430" s="4" t="s">
        <v>5</v>
      </c>
      <c r="C2430" s="4" t="s">
        <v>13</v>
      </c>
      <c r="D2430" s="4" t="s">
        <v>10</v>
      </c>
      <c r="E2430" s="4" t="s">
        <v>13</v>
      </c>
    </row>
    <row r="2431" spans="1:5">
      <c r="A2431" t="n">
        <v>19631</v>
      </c>
      <c r="B2431" s="61" t="n">
        <v>36</v>
      </c>
      <c r="C2431" s="7" t="n">
        <v>9</v>
      </c>
      <c r="D2431" s="7" t="n">
        <v>61489</v>
      </c>
      <c r="E2431" s="7" t="n">
        <v>0</v>
      </c>
    </row>
    <row r="2432" spans="1:5">
      <c r="A2432" t="s">
        <v>4</v>
      </c>
      <c r="B2432" s="4" t="s">
        <v>5</v>
      </c>
      <c r="C2432" s="4" t="s">
        <v>13</v>
      </c>
      <c r="D2432" s="4" t="s">
        <v>10</v>
      </c>
      <c r="E2432" s="4" t="s">
        <v>13</v>
      </c>
    </row>
    <row r="2433" spans="1:5">
      <c r="A2433" t="n">
        <v>19636</v>
      </c>
      <c r="B2433" s="61" t="n">
        <v>36</v>
      </c>
      <c r="C2433" s="7" t="n">
        <v>9</v>
      </c>
      <c r="D2433" s="7" t="n">
        <v>61490</v>
      </c>
      <c r="E2433" s="7" t="n">
        <v>0</v>
      </c>
    </row>
    <row r="2434" spans="1:5">
      <c r="A2434" t="s">
        <v>4</v>
      </c>
      <c r="B2434" s="4" t="s">
        <v>5</v>
      </c>
      <c r="C2434" s="4" t="s">
        <v>10</v>
      </c>
      <c r="D2434" s="4" t="s">
        <v>28</v>
      </c>
      <c r="E2434" s="4" t="s">
        <v>28</v>
      </c>
      <c r="F2434" s="4" t="s">
        <v>28</v>
      </c>
      <c r="G2434" s="4" t="s">
        <v>28</v>
      </c>
    </row>
    <row r="2435" spans="1:5">
      <c r="A2435" t="n">
        <v>19641</v>
      </c>
      <c r="B2435" s="52" t="n">
        <v>46</v>
      </c>
      <c r="C2435" s="7" t="n">
        <v>61456</v>
      </c>
      <c r="D2435" s="7" t="n">
        <v>8</v>
      </c>
      <c r="E2435" s="7" t="n">
        <v>0</v>
      </c>
      <c r="F2435" s="7" t="n">
        <v>-182</v>
      </c>
      <c r="G2435" s="7" t="n">
        <v>0</v>
      </c>
    </row>
    <row r="2436" spans="1:5">
      <c r="A2436" t="s">
        <v>4</v>
      </c>
      <c r="B2436" s="4" t="s">
        <v>5</v>
      </c>
      <c r="C2436" s="4" t="s">
        <v>13</v>
      </c>
      <c r="D2436" s="4" t="s">
        <v>13</v>
      </c>
      <c r="E2436" s="4" t="s">
        <v>28</v>
      </c>
      <c r="F2436" s="4" t="s">
        <v>28</v>
      </c>
      <c r="G2436" s="4" t="s">
        <v>28</v>
      </c>
      <c r="H2436" s="4" t="s">
        <v>10</v>
      </c>
      <c r="I2436" s="4" t="s">
        <v>13</v>
      </c>
    </row>
    <row r="2437" spans="1:5">
      <c r="A2437" t="n">
        <v>19660</v>
      </c>
      <c r="B2437" s="48" t="n">
        <v>45</v>
      </c>
      <c r="C2437" s="7" t="n">
        <v>4</v>
      </c>
      <c r="D2437" s="7" t="n">
        <v>3</v>
      </c>
      <c r="E2437" s="7" t="n">
        <v>4.65000009536743</v>
      </c>
      <c r="F2437" s="7" t="n">
        <v>189.639999389648</v>
      </c>
      <c r="G2437" s="7" t="n">
        <v>0</v>
      </c>
      <c r="H2437" s="7" t="n">
        <v>0</v>
      </c>
      <c r="I2437" s="7" t="n">
        <v>0</v>
      </c>
    </row>
    <row r="2438" spans="1:5">
      <c r="A2438" t="s">
        <v>4</v>
      </c>
      <c r="B2438" s="4" t="s">
        <v>5</v>
      </c>
      <c r="C2438" s="4" t="s">
        <v>13</v>
      </c>
      <c r="D2438" s="4" t="s">
        <v>6</v>
      </c>
    </row>
    <row r="2439" spans="1:5">
      <c r="A2439" t="n">
        <v>19678</v>
      </c>
      <c r="B2439" s="8" t="n">
        <v>2</v>
      </c>
      <c r="C2439" s="7" t="n">
        <v>10</v>
      </c>
      <c r="D2439" s="7" t="s">
        <v>232</v>
      </c>
    </row>
    <row r="2440" spans="1:5">
      <c r="A2440" t="s">
        <v>4</v>
      </c>
      <c r="B2440" s="4" t="s">
        <v>5</v>
      </c>
      <c r="C2440" s="4" t="s">
        <v>10</v>
      </c>
    </row>
    <row r="2441" spans="1:5">
      <c r="A2441" t="n">
        <v>19693</v>
      </c>
      <c r="B2441" s="42" t="n">
        <v>16</v>
      </c>
      <c r="C2441" s="7" t="n">
        <v>0</v>
      </c>
    </row>
    <row r="2442" spans="1:5">
      <c r="A2442" t="s">
        <v>4</v>
      </c>
      <c r="B2442" s="4" t="s">
        <v>5</v>
      </c>
      <c r="C2442" s="4" t="s">
        <v>13</v>
      </c>
      <c r="D2442" s="4" t="s">
        <v>10</v>
      </c>
    </row>
    <row r="2443" spans="1:5">
      <c r="A2443" t="n">
        <v>19696</v>
      </c>
      <c r="B2443" s="38" t="n">
        <v>58</v>
      </c>
      <c r="C2443" s="7" t="n">
        <v>105</v>
      </c>
      <c r="D2443" s="7" t="n">
        <v>300</v>
      </c>
    </row>
    <row r="2444" spans="1:5">
      <c r="A2444" t="s">
        <v>4</v>
      </c>
      <c r="B2444" s="4" t="s">
        <v>5</v>
      </c>
      <c r="C2444" s="4" t="s">
        <v>28</v>
      </c>
      <c r="D2444" s="4" t="s">
        <v>10</v>
      </c>
    </row>
    <row r="2445" spans="1:5">
      <c r="A2445" t="n">
        <v>19700</v>
      </c>
      <c r="B2445" s="54" t="n">
        <v>103</v>
      </c>
      <c r="C2445" s="7" t="n">
        <v>1</v>
      </c>
      <c r="D2445" s="7" t="n">
        <v>300</v>
      </c>
    </row>
    <row r="2446" spans="1:5">
      <c r="A2446" t="s">
        <v>4</v>
      </c>
      <c r="B2446" s="4" t="s">
        <v>5</v>
      </c>
      <c r="C2446" s="4" t="s">
        <v>13</v>
      </c>
      <c r="D2446" s="4" t="s">
        <v>10</v>
      </c>
    </row>
    <row r="2447" spans="1:5">
      <c r="A2447" t="n">
        <v>19707</v>
      </c>
      <c r="B2447" s="55" t="n">
        <v>72</v>
      </c>
      <c r="C2447" s="7" t="n">
        <v>4</v>
      </c>
      <c r="D2447" s="7" t="n">
        <v>0</v>
      </c>
    </row>
    <row r="2448" spans="1:5">
      <c r="A2448" t="s">
        <v>4</v>
      </c>
      <c r="B2448" s="4" t="s">
        <v>5</v>
      </c>
      <c r="C2448" s="4" t="s">
        <v>9</v>
      </c>
    </row>
    <row r="2449" spans="1:9">
      <c r="A2449" t="n">
        <v>19711</v>
      </c>
      <c r="B2449" s="44" t="n">
        <v>15</v>
      </c>
      <c r="C2449" s="7" t="n">
        <v>1073741824</v>
      </c>
    </row>
    <row r="2450" spans="1:9">
      <c r="A2450" t="s">
        <v>4</v>
      </c>
      <c r="B2450" s="4" t="s">
        <v>5</v>
      </c>
      <c r="C2450" s="4" t="s">
        <v>13</v>
      </c>
    </row>
    <row r="2451" spans="1:9">
      <c r="A2451" t="n">
        <v>19716</v>
      </c>
      <c r="B2451" s="37" t="n">
        <v>64</v>
      </c>
      <c r="C2451" s="7" t="n">
        <v>3</v>
      </c>
    </row>
    <row r="2452" spans="1:9">
      <c r="A2452" t="s">
        <v>4</v>
      </c>
      <c r="B2452" s="4" t="s">
        <v>5</v>
      </c>
      <c r="C2452" s="4" t="s">
        <v>13</v>
      </c>
    </row>
    <row r="2453" spans="1:9">
      <c r="A2453" t="n">
        <v>19718</v>
      </c>
      <c r="B2453" s="15" t="n">
        <v>74</v>
      </c>
      <c r="C2453" s="7" t="n">
        <v>67</v>
      </c>
    </row>
    <row r="2454" spans="1:9">
      <c r="A2454" t="s">
        <v>4</v>
      </c>
      <c r="B2454" s="4" t="s">
        <v>5</v>
      </c>
      <c r="C2454" s="4" t="s">
        <v>13</v>
      </c>
      <c r="D2454" s="4" t="s">
        <v>13</v>
      </c>
      <c r="E2454" s="4" t="s">
        <v>10</v>
      </c>
    </row>
    <row r="2455" spans="1:9">
      <c r="A2455" t="n">
        <v>19720</v>
      </c>
      <c r="B2455" s="48" t="n">
        <v>45</v>
      </c>
      <c r="C2455" s="7" t="n">
        <v>8</v>
      </c>
      <c r="D2455" s="7" t="n">
        <v>1</v>
      </c>
      <c r="E2455" s="7" t="n">
        <v>0</v>
      </c>
    </row>
    <row r="2456" spans="1:9">
      <c r="A2456" t="s">
        <v>4</v>
      </c>
      <c r="B2456" s="4" t="s">
        <v>5</v>
      </c>
      <c r="C2456" s="4" t="s">
        <v>10</v>
      </c>
    </row>
    <row r="2457" spans="1:9">
      <c r="A2457" t="n">
        <v>19725</v>
      </c>
      <c r="B2457" s="29" t="n">
        <v>13</v>
      </c>
      <c r="C2457" s="7" t="n">
        <v>6409</v>
      </c>
    </row>
    <row r="2458" spans="1:9">
      <c r="A2458" t="s">
        <v>4</v>
      </c>
      <c r="B2458" s="4" t="s">
        <v>5</v>
      </c>
      <c r="C2458" s="4" t="s">
        <v>10</v>
      </c>
    </row>
    <row r="2459" spans="1:9">
      <c r="A2459" t="n">
        <v>19728</v>
      </c>
      <c r="B2459" s="29" t="n">
        <v>13</v>
      </c>
      <c r="C2459" s="7" t="n">
        <v>6408</v>
      </c>
    </row>
    <row r="2460" spans="1:9">
      <c r="A2460" t="s">
        <v>4</v>
      </c>
      <c r="B2460" s="4" t="s">
        <v>5</v>
      </c>
      <c r="C2460" s="4" t="s">
        <v>10</v>
      </c>
    </row>
    <row r="2461" spans="1:9">
      <c r="A2461" t="n">
        <v>19731</v>
      </c>
      <c r="B2461" s="26" t="n">
        <v>12</v>
      </c>
      <c r="C2461" s="7" t="n">
        <v>6464</v>
      </c>
    </row>
    <row r="2462" spans="1:9">
      <c r="A2462" t="s">
        <v>4</v>
      </c>
      <c r="B2462" s="4" t="s">
        <v>5</v>
      </c>
      <c r="C2462" s="4" t="s">
        <v>10</v>
      </c>
    </row>
    <row r="2463" spans="1:9">
      <c r="A2463" t="n">
        <v>19734</v>
      </c>
      <c r="B2463" s="29" t="n">
        <v>13</v>
      </c>
      <c r="C2463" s="7" t="n">
        <v>6465</v>
      </c>
    </row>
    <row r="2464" spans="1:9">
      <c r="A2464" t="s">
        <v>4</v>
      </c>
      <c r="B2464" s="4" t="s">
        <v>5</v>
      </c>
      <c r="C2464" s="4" t="s">
        <v>10</v>
      </c>
    </row>
    <row r="2465" spans="1:5">
      <c r="A2465" t="n">
        <v>19737</v>
      </c>
      <c r="B2465" s="29" t="n">
        <v>13</v>
      </c>
      <c r="C2465" s="7" t="n">
        <v>6466</v>
      </c>
    </row>
    <row r="2466" spans="1:5">
      <c r="A2466" t="s">
        <v>4</v>
      </c>
      <c r="B2466" s="4" t="s">
        <v>5</v>
      </c>
      <c r="C2466" s="4" t="s">
        <v>10</v>
      </c>
    </row>
    <row r="2467" spans="1:5">
      <c r="A2467" t="n">
        <v>19740</v>
      </c>
      <c r="B2467" s="29" t="n">
        <v>13</v>
      </c>
      <c r="C2467" s="7" t="n">
        <v>6467</v>
      </c>
    </row>
    <row r="2468" spans="1:5">
      <c r="A2468" t="s">
        <v>4</v>
      </c>
      <c r="B2468" s="4" t="s">
        <v>5</v>
      </c>
      <c r="C2468" s="4" t="s">
        <v>10</v>
      </c>
    </row>
    <row r="2469" spans="1:5">
      <c r="A2469" t="n">
        <v>19743</v>
      </c>
      <c r="B2469" s="29" t="n">
        <v>13</v>
      </c>
      <c r="C2469" s="7" t="n">
        <v>6468</v>
      </c>
    </row>
    <row r="2470" spans="1:5">
      <c r="A2470" t="s">
        <v>4</v>
      </c>
      <c r="B2470" s="4" t="s">
        <v>5</v>
      </c>
      <c r="C2470" s="4" t="s">
        <v>10</v>
      </c>
    </row>
    <row r="2471" spans="1:5">
      <c r="A2471" t="n">
        <v>19746</v>
      </c>
      <c r="B2471" s="29" t="n">
        <v>13</v>
      </c>
      <c r="C2471" s="7" t="n">
        <v>6469</v>
      </c>
    </row>
    <row r="2472" spans="1:5">
      <c r="A2472" t="s">
        <v>4</v>
      </c>
      <c r="B2472" s="4" t="s">
        <v>5</v>
      </c>
      <c r="C2472" s="4" t="s">
        <v>10</v>
      </c>
    </row>
    <row r="2473" spans="1:5">
      <c r="A2473" t="n">
        <v>19749</v>
      </c>
      <c r="B2473" s="29" t="n">
        <v>13</v>
      </c>
      <c r="C2473" s="7" t="n">
        <v>6470</v>
      </c>
    </row>
    <row r="2474" spans="1:5">
      <c r="A2474" t="s">
        <v>4</v>
      </c>
      <c r="B2474" s="4" t="s">
        <v>5</v>
      </c>
      <c r="C2474" s="4" t="s">
        <v>10</v>
      </c>
    </row>
    <row r="2475" spans="1:5">
      <c r="A2475" t="n">
        <v>19752</v>
      </c>
      <c r="B2475" s="29" t="n">
        <v>13</v>
      </c>
      <c r="C2475" s="7" t="n">
        <v>6471</v>
      </c>
    </row>
    <row r="2476" spans="1:5">
      <c r="A2476" t="s">
        <v>4</v>
      </c>
      <c r="B2476" s="4" t="s">
        <v>5</v>
      </c>
      <c r="C2476" s="4" t="s">
        <v>13</v>
      </c>
    </row>
    <row r="2477" spans="1:5">
      <c r="A2477" t="n">
        <v>19755</v>
      </c>
      <c r="B2477" s="15" t="n">
        <v>74</v>
      </c>
      <c r="C2477" s="7" t="n">
        <v>18</v>
      </c>
    </row>
    <row r="2478" spans="1:5">
      <c r="A2478" t="s">
        <v>4</v>
      </c>
      <c r="B2478" s="4" t="s">
        <v>5</v>
      </c>
      <c r="C2478" s="4" t="s">
        <v>13</v>
      </c>
    </row>
    <row r="2479" spans="1:5">
      <c r="A2479" t="n">
        <v>19757</v>
      </c>
      <c r="B2479" s="15" t="n">
        <v>74</v>
      </c>
      <c r="C2479" s="7" t="n">
        <v>45</v>
      </c>
    </row>
    <row r="2480" spans="1:5">
      <c r="A2480" t="s">
        <v>4</v>
      </c>
      <c r="B2480" s="4" t="s">
        <v>5</v>
      </c>
      <c r="C2480" s="4" t="s">
        <v>10</v>
      </c>
    </row>
    <row r="2481" spans="1:3">
      <c r="A2481" t="n">
        <v>19759</v>
      </c>
      <c r="B2481" s="42" t="n">
        <v>16</v>
      </c>
      <c r="C2481" s="7" t="n">
        <v>0</v>
      </c>
    </row>
    <row r="2482" spans="1:3">
      <c r="A2482" t="s">
        <v>4</v>
      </c>
      <c r="B2482" s="4" t="s">
        <v>5</v>
      </c>
      <c r="C2482" s="4" t="s">
        <v>13</v>
      </c>
      <c r="D2482" s="4" t="s">
        <v>13</v>
      </c>
      <c r="E2482" s="4" t="s">
        <v>13</v>
      </c>
      <c r="F2482" s="4" t="s">
        <v>13</v>
      </c>
    </row>
    <row r="2483" spans="1:3">
      <c r="A2483" t="n">
        <v>19762</v>
      </c>
      <c r="B2483" s="13" t="n">
        <v>14</v>
      </c>
      <c r="C2483" s="7" t="n">
        <v>0</v>
      </c>
      <c r="D2483" s="7" t="n">
        <v>8</v>
      </c>
      <c r="E2483" s="7" t="n">
        <v>0</v>
      </c>
      <c r="F2483" s="7" t="n">
        <v>0</v>
      </c>
    </row>
    <row r="2484" spans="1:3">
      <c r="A2484" t="s">
        <v>4</v>
      </c>
      <c r="B2484" s="4" t="s">
        <v>5</v>
      </c>
      <c r="C2484" s="4" t="s">
        <v>13</v>
      </c>
      <c r="D2484" s="4" t="s">
        <v>6</v>
      </c>
    </row>
    <row r="2485" spans="1:3">
      <c r="A2485" t="n">
        <v>19767</v>
      </c>
      <c r="B2485" s="8" t="n">
        <v>2</v>
      </c>
      <c r="C2485" s="7" t="n">
        <v>11</v>
      </c>
      <c r="D2485" s="7" t="s">
        <v>47</v>
      </c>
    </row>
    <row r="2486" spans="1:3">
      <c r="A2486" t="s">
        <v>4</v>
      </c>
      <c r="B2486" s="4" t="s">
        <v>5</v>
      </c>
      <c r="C2486" s="4" t="s">
        <v>10</v>
      </c>
    </row>
    <row r="2487" spans="1:3">
      <c r="A2487" t="n">
        <v>19781</v>
      </c>
      <c r="B2487" s="42" t="n">
        <v>16</v>
      </c>
      <c r="C2487" s="7" t="n">
        <v>0</v>
      </c>
    </row>
    <row r="2488" spans="1:3">
      <c r="A2488" t="s">
        <v>4</v>
      </c>
      <c r="B2488" s="4" t="s">
        <v>5</v>
      </c>
      <c r="C2488" s="4" t="s">
        <v>13</v>
      </c>
      <c r="D2488" s="4" t="s">
        <v>6</v>
      </c>
    </row>
    <row r="2489" spans="1:3">
      <c r="A2489" t="n">
        <v>19784</v>
      </c>
      <c r="B2489" s="8" t="n">
        <v>2</v>
      </c>
      <c r="C2489" s="7" t="n">
        <v>11</v>
      </c>
      <c r="D2489" s="7" t="s">
        <v>233</v>
      </c>
    </row>
    <row r="2490" spans="1:3">
      <c r="A2490" t="s">
        <v>4</v>
      </c>
      <c r="B2490" s="4" t="s">
        <v>5</v>
      </c>
      <c r="C2490" s="4" t="s">
        <v>10</v>
      </c>
    </row>
    <row r="2491" spans="1:3">
      <c r="A2491" t="n">
        <v>19793</v>
      </c>
      <c r="B2491" s="42" t="n">
        <v>16</v>
      </c>
      <c r="C2491" s="7" t="n">
        <v>0</v>
      </c>
    </row>
    <row r="2492" spans="1:3">
      <c r="A2492" t="s">
        <v>4</v>
      </c>
      <c r="B2492" s="4" t="s">
        <v>5</v>
      </c>
      <c r="C2492" s="4" t="s">
        <v>9</v>
      </c>
    </row>
    <row r="2493" spans="1:3">
      <c r="A2493" t="n">
        <v>19796</v>
      </c>
      <c r="B2493" s="44" t="n">
        <v>15</v>
      </c>
      <c r="C2493" s="7" t="n">
        <v>2048</v>
      </c>
    </row>
    <row r="2494" spans="1:3">
      <c r="A2494" t="s">
        <v>4</v>
      </c>
      <c r="B2494" s="4" t="s">
        <v>5</v>
      </c>
      <c r="C2494" s="4" t="s">
        <v>13</v>
      </c>
      <c r="D2494" s="4" t="s">
        <v>6</v>
      </c>
    </row>
    <row r="2495" spans="1:3">
      <c r="A2495" t="n">
        <v>19801</v>
      </c>
      <c r="B2495" s="8" t="n">
        <v>2</v>
      </c>
      <c r="C2495" s="7" t="n">
        <v>10</v>
      </c>
      <c r="D2495" s="7" t="s">
        <v>77</v>
      </c>
    </row>
    <row r="2496" spans="1:3">
      <c r="A2496" t="s">
        <v>4</v>
      </c>
      <c r="B2496" s="4" t="s">
        <v>5</v>
      </c>
      <c r="C2496" s="4" t="s">
        <v>10</v>
      </c>
    </row>
    <row r="2497" spans="1:6">
      <c r="A2497" t="n">
        <v>19819</v>
      </c>
      <c r="B2497" s="42" t="n">
        <v>16</v>
      </c>
      <c r="C2497" s="7" t="n">
        <v>0</v>
      </c>
    </row>
    <row r="2498" spans="1:6">
      <c r="A2498" t="s">
        <v>4</v>
      </c>
      <c r="B2498" s="4" t="s">
        <v>5</v>
      </c>
      <c r="C2498" s="4" t="s">
        <v>13</v>
      </c>
      <c r="D2498" s="4" t="s">
        <v>6</v>
      </c>
    </row>
    <row r="2499" spans="1:6">
      <c r="A2499" t="n">
        <v>19822</v>
      </c>
      <c r="B2499" s="8" t="n">
        <v>2</v>
      </c>
      <c r="C2499" s="7" t="n">
        <v>10</v>
      </c>
      <c r="D2499" s="7" t="s">
        <v>78</v>
      </c>
    </row>
    <row r="2500" spans="1:6">
      <c r="A2500" t="s">
        <v>4</v>
      </c>
      <c r="B2500" s="4" t="s">
        <v>5</v>
      </c>
      <c r="C2500" s="4" t="s">
        <v>10</v>
      </c>
    </row>
    <row r="2501" spans="1:6">
      <c r="A2501" t="n">
        <v>19841</v>
      </c>
      <c r="B2501" s="42" t="n">
        <v>16</v>
      </c>
      <c r="C2501" s="7" t="n">
        <v>0</v>
      </c>
    </row>
    <row r="2502" spans="1:6">
      <c r="A2502" t="s">
        <v>4</v>
      </c>
      <c r="B2502" s="4" t="s">
        <v>5</v>
      </c>
      <c r="C2502" s="4" t="s">
        <v>13</v>
      </c>
      <c r="D2502" s="4" t="s">
        <v>10</v>
      </c>
      <c r="E2502" s="4" t="s">
        <v>28</v>
      </c>
    </row>
    <row r="2503" spans="1:6">
      <c r="A2503" t="n">
        <v>19844</v>
      </c>
      <c r="B2503" s="38" t="n">
        <v>58</v>
      </c>
      <c r="C2503" s="7" t="n">
        <v>100</v>
      </c>
      <c r="D2503" s="7" t="n">
        <v>300</v>
      </c>
      <c r="E2503" s="7" t="n">
        <v>1</v>
      </c>
    </row>
    <row r="2504" spans="1:6">
      <c r="A2504" t="s">
        <v>4</v>
      </c>
      <c r="B2504" s="4" t="s">
        <v>5</v>
      </c>
      <c r="C2504" s="4" t="s">
        <v>13</v>
      </c>
      <c r="D2504" s="4" t="s">
        <v>10</v>
      </c>
    </row>
    <row r="2505" spans="1:6">
      <c r="A2505" t="n">
        <v>19852</v>
      </c>
      <c r="B2505" s="38" t="n">
        <v>58</v>
      </c>
      <c r="C2505" s="7" t="n">
        <v>255</v>
      </c>
      <c r="D2505" s="7" t="n">
        <v>0</v>
      </c>
    </row>
    <row r="2506" spans="1:6">
      <c r="A2506" t="s">
        <v>4</v>
      </c>
      <c r="B2506" s="4" t="s">
        <v>5</v>
      </c>
      <c r="C2506" s="4" t="s">
        <v>13</v>
      </c>
    </row>
    <row r="2507" spans="1:6">
      <c r="A2507" t="n">
        <v>19856</v>
      </c>
      <c r="B2507" s="35" t="n">
        <v>23</v>
      </c>
      <c r="C2507" s="7" t="n">
        <v>0</v>
      </c>
    </row>
    <row r="2508" spans="1:6">
      <c r="A2508" t="s">
        <v>4</v>
      </c>
      <c r="B2508" s="4" t="s">
        <v>5</v>
      </c>
    </row>
    <row r="2509" spans="1:6">
      <c r="A2509" t="n">
        <v>19858</v>
      </c>
      <c r="B2509" s="5" t="n">
        <v>1</v>
      </c>
    </row>
    <row r="2510" spans="1:6" s="3" customFormat="1" customHeight="0">
      <c r="A2510" s="3" t="s">
        <v>2</v>
      </c>
      <c r="B2510" s="3" t="s">
        <v>234</v>
      </c>
    </row>
    <row r="2511" spans="1:6">
      <c r="A2511" t="s">
        <v>4</v>
      </c>
      <c r="B2511" s="4" t="s">
        <v>5</v>
      </c>
      <c r="C2511" s="4" t="s">
        <v>10</v>
      </c>
      <c r="D2511" s="4" t="s">
        <v>28</v>
      </c>
      <c r="E2511" s="4" t="s">
        <v>28</v>
      </c>
      <c r="F2511" s="4" t="s">
        <v>28</v>
      </c>
      <c r="G2511" s="4" t="s">
        <v>10</v>
      </c>
      <c r="H2511" s="4" t="s">
        <v>10</v>
      </c>
    </row>
    <row r="2512" spans="1:6">
      <c r="A2512" t="n">
        <v>19860</v>
      </c>
      <c r="B2512" s="73" t="n">
        <v>60</v>
      </c>
      <c r="C2512" s="7" t="n">
        <v>65534</v>
      </c>
      <c r="D2512" s="7" t="n">
        <v>0</v>
      </c>
      <c r="E2512" s="7" t="n">
        <v>0</v>
      </c>
      <c r="F2512" s="7" t="n">
        <v>0</v>
      </c>
      <c r="G2512" s="7" t="n">
        <v>300</v>
      </c>
      <c r="H2512" s="7" t="n">
        <v>0</v>
      </c>
    </row>
    <row r="2513" spans="1:8">
      <c r="A2513" t="s">
        <v>4</v>
      </c>
      <c r="B2513" s="4" t="s">
        <v>5</v>
      </c>
      <c r="C2513" s="4" t="s">
        <v>10</v>
      </c>
      <c r="D2513" s="4" t="s">
        <v>10</v>
      </c>
      <c r="E2513" s="4" t="s">
        <v>10</v>
      </c>
    </row>
    <row r="2514" spans="1:8">
      <c r="A2514" t="n">
        <v>19879</v>
      </c>
      <c r="B2514" s="69" t="n">
        <v>61</v>
      </c>
      <c r="C2514" s="7" t="n">
        <v>65534</v>
      </c>
      <c r="D2514" s="7" t="n">
        <v>0</v>
      </c>
      <c r="E2514" s="7" t="n">
        <v>1000</v>
      </c>
    </row>
    <row r="2515" spans="1:8">
      <c r="A2515" t="s">
        <v>4</v>
      </c>
      <c r="B2515" s="4" t="s">
        <v>5</v>
      </c>
      <c r="C2515" s="4" t="s">
        <v>10</v>
      </c>
    </row>
    <row r="2516" spans="1:8">
      <c r="A2516" t="n">
        <v>19886</v>
      </c>
      <c r="B2516" s="42" t="n">
        <v>16</v>
      </c>
      <c r="C2516" s="7" t="n">
        <v>300</v>
      </c>
    </row>
    <row r="2517" spans="1:8">
      <c r="A2517" t="s">
        <v>4</v>
      </c>
      <c r="B2517" s="4" t="s">
        <v>5</v>
      </c>
      <c r="C2517" s="4" t="s">
        <v>10</v>
      </c>
      <c r="D2517" s="4" t="s">
        <v>10</v>
      </c>
      <c r="E2517" s="4" t="s">
        <v>28</v>
      </c>
      <c r="F2517" s="4" t="s">
        <v>13</v>
      </c>
    </row>
    <row r="2518" spans="1:8">
      <c r="A2518" t="n">
        <v>19889</v>
      </c>
      <c r="B2518" s="74" t="n">
        <v>53</v>
      </c>
      <c r="C2518" s="7" t="n">
        <v>65534</v>
      </c>
      <c r="D2518" s="7" t="n">
        <v>0</v>
      </c>
      <c r="E2518" s="7" t="n">
        <v>10</v>
      </c>
      <c r="F2518" s="7" t="n">
        <v>0</v>
      </c>
    </row>
    <row r="2519" spans="1:8">
      <c r="A2519" t="s">
        <v>4</v>
      </c>
      <c r="B2519" s="4" t="s">
        <v>5</v>
      </c>
      <c r="C2519" s="4" t="s">
        <v>10</v>
      </c>
    </row>
    <row r="2520" spans="1:8">
      <c r="A2520" t="n">
        <v>19899</v>
      </c>
      <c r="B2520" s="70" t="n">
        <v>54</v>
      </c>
      <c r="C2520" s="7" t="n">
        <v>65534</v>
      </c>
    </row>
    <row r="2521" spans="1:8">
      <c r="A2521" t="s">
        <v>4</v>
      </c>
      <c r="B2521" s="4" t="s">
        <v>5</v>
      </c>
    </row>
    <row r="2522" spans="1:8">
      <c r="A2522" t="n">
        <v>19902</v>
      </c>
      <c r="B2522" s="5" t="n">
        <v>1</v>
      </c>
    </row>
    <row r="2523" spans="1:8" s="3" customFormat="1" customHeight="0">
      <c r="A2523" s="3" t="s">
        <v>2</v>
      </c>
      <c r="B2523" s="3" t="s">
        <v>235</v>
      </c>
    </row>
    <row r="2524" spans="1:8">
      <c r="A2524" t="s">
        <v>4</v>
      </c>
      <c r="B2524" s="4" t="s">
        <v>5</v>
      </c>
      <c r="C2524" s="4" t="s">
        <v>10</v>
      </c>
      <c r="D2524" s="4" t="s">
        <v>28</v>
      </c>
      <c r="E2524" s="4" t="s">
        <v>28</v>
      </c>
      <c r="F2524" s="4" t="s">
        <v>28</v>
      </c>
      <c r="G2524" s="4" t="s">
        <v>10</v>
      </c>
      <c r="H2524" s="4" t="s">
        <v>10</v>
      </c>
    </row>
    <row r="2525" spans="1:8">
      <c r="A2525" t="n">
        <v>19904</v>
      </c>
      <c r="B2525" s="73" t="n">
        <v>60</v>
      </c>
      <c r="C2525" s="7" t="n">
        <v>65534</v>
      </c>
      <c r="D2525" s="7" t="n">
        <v>0</v>
      </c>
      <c r="E2525" s="7" t="n">
        <v>0</v>
      </c>
      <c r="F2525" s="7" t="n">
        <v>0</v>
      </c>
      <c r="G2525" s="7" t="n">
        <v>300</v>
      </c>
      <c r="H2525" s="7" t="n">
        <v>0</v>
      </c>
    </row>
    <row r="2526" spans="1:8">
      <c r="A2526" t="s">
        <v>4</v>
      </c>
      <c r="B2526" s="4" t="s">
        <v>5</v>
      </c>
      <c r="C2526" s="4" t="s">
        <v>10</v>
      </c>
      <c r="D2526" s="4" t="s">
        <v>10</v>
      </c>
      <c r="E2526" s="4" t="s">
        <v>10</v>
      </c>
    </row>
    <row r="2527" spans="1:8">
      <c r="A2527" t="n">
        <v>19923</v>
      </c>
      <c r="B2527" s="69" t="n">
        <v>61</v>
      </c>
      <c r="C2527" s="7" t="n">
        <v>65534</v>
      </c>
      <c r="D2527" s="7" t="n">
        <v>5</v>
      </c>
      <c r="E2527" s="7" t="n">
        <v>1000</v>
      </c>
    </row>
    <row r="2528" spans="1:8">
      <c r="A2528" t="s">
        <v>4</v>
      </c>
      <c r="B2528" s="4" t="s">
        <v>5</v>
      </c>
      <c r="C2528" s="4" t="s">
        <v>10</v>
      </c>
    </row>
    <row r="2529" spans="1:8">
      <c r="A2529" t="n">
        <v>19930</v>
      </c>
      <c r="B2529" s="42" t="n">
        <v>16</v>
      </c>
      <c r="C2529" s="7" t="n">
        <v>300</v>
      </c>
    </row>
    <row r="2530" spans="1:8">
      <c r="A2530" t="s">
        <v>4</v>
      </c>
      <c r="B2530" s="4" t="s">
        <v>5</v>
      </c>
      <c r="C2530" s="4" t="s">
        <v>10</v>
      </c>
      <c r="D2530" s="4" t="s">
        <v>10</v>
      </c>
      <c r="E2530" s="4" t="s">
        <v>28</v>
      </c>
      <c r="F2530" s="4" t="s">
        <v>13</v>
      </c>
    </row>
    <row r="2531" spans="1:8">
      <c r="A2531" t="n">
        <v>19933</v>
      </c>
      <c r="B2531" s="74" t="n">
        <v>53</v>
      </c>
      <c r="C2531" s="7" t="n">
        <v>65534</v>
      </c>
      <c r="D2531" s="7" t="n">
        <v>5</v>
      </c>
      <c r="E2531" s="7" t="n">
        <v>10</v>
      </c>
      <c r="F2531" s="7" t="n">
        <v>0</v>
      </c>
    </row>
    <row r="2532" spans="1:8">
      <c r="A2532" t="s">
        <v>4</v>
      </c>
      <c r="B2532" s="4" t="s">
        <v>5</v>
      </c>
      <c r="C2532" s="4" t="s">
        <v>10</v>
      </c>
    </row>
    <row r="2533" spans="1:8">
      <c r="A2533" t="n">
        <v>19943</v>
      </c>
      <c r="B2533" s="70" t="n">
        <v>54</v>
      </c>
      <c r="C2533" s="7" t="n">
        <v>65534</v>
      </c>
    </row>
    <row r="2534" spans="1:8">
      <c r="A2534" t="s">
        <v>4</v>
      </c>
      <c r="B2534" s="4" t="s">
        <v>5</v>
      </c>
    </row>
    <row r="2535" spans="1:8">
      <c r="A2535" t="n">
        <v>19946</v>
      </c>
      <c r="B2535" s="5" t="n">
        <v>1</v>
      </c>
    </row>
    <row r="2536" spans="1:8" s="3" customFormat="1" customHeight="0">
      <c r="A2536" s="3" t="s">
        <v>2</v>
      </c>
      <c r="B2536" s="3" t="s">
        <v>236</v>
      </c>
    </row>
    <row r="2537" spans="1:8">
      <c r="A2537" t="s">
        <v>4</v>
      </c>
      <c r="B2537" s="4" t="s">
        <v>5</v>
      </c>
      <c r="C2537" s="4" t="s">
        <v>13</v>
      </c>
      <c r="D2537" s="4" t="s">
        <v>10</v>
      </c>
    </row>
    <row r="2538" spans="1:8">
      <c r="A2538" t="n">
        <v>19948</v>
      </c>
      <c r="B2538" s="30" t="n">
        <v>22</v>
      </c>
      <c r="C2538" s="7" t="n">
        <v>0</v>
      </c>
      <c r="D2538" s="7" t="n">
        <v>0</v>
      </c>
    </row>
    <row r="2539" spans="1:8">
      <c r="A2539" t="s">
        <v>4</v>
      </c>
      <c r="B2539" s="4" t="s">
        <v>5</v>
      </c>
      <c r="C2539" s="4" t="s">
        <v>13</v>
      </c>
      <c r="D2539" s="4" t="s">
        <v>10</v>
      </c>
    </row>
    <row r="2540" spans="1:8">
      <c r="A2540" t="n">
        <v>19952</v>
      </c>
      <c r="B2540" s="38" t="n">
        <v>58</v>
      </c>
      <c r="C2540" s="7" t="n">
        <v>5</v>
      </c>
      <c r="D2540" s="7" t="n">
        <v>300</v>
      </c>
    </row>
    <row r="2541" spans="1:8">
      <c r="A2541" t="s">
        <v>4</v>
      </c>
      <c r="B2541" s="4" t="s">
        <v>5</v>
      </c>
      <c r="C2541" s="4" t="s">
        <v>28</v>
      </c>
      <c r="D2541" s="4" t="s">
        <v>10</v>
      </c>
    </row>
    <row r="2542" spans="1:8">
      <c r="A2542" t="n">
        <v>19956</v>
      </c>
      <c r="B2542" s="54" t="n">
        <v>103</v>
      </c>
      <c r="C2542" s="7" t="n">
        <v>0</v>
      </c>
      <c r="D2542" s="7" t="n">
        <v>300</v>
      </c>
    </row>
    <row r="2543" spans="1:8">
      <c r="A2543" t="s">
        <v>4</v>
      </c>
      <c r="B2543" s="4" t="s">
        <v>5</v>
      </c>
      <c r="C2543" s="4" t="s">
        <v>13</v>
      </c>
      <c r="D2543" s="4" t="s">
        <v>28</v>
      </c>
      <c r="E2543" s="4" t="s">
        <v>10</v>
      </c>
      <c r="F2543" s="4" t="s">
        <v>13</v>
      </c>
    </row>
    <row r="2544" spans="1:8">
      <c r="A2544" t="n">
        <v>19963</v>
      </c>
      <c r="B2544" s="76" t="n">
        <v>49</v>
      </c>
      <c r="C2544" s="7" t="n">
        <v>3</v>
      </c>
      <c r="D2544" s="7" t="n">
        <v>0.699999988079071</v>
      </c>
      <c r="E2544" s="7" t="n">
        <v>500</v>
      </c>
      <c r="F2544" s="7" t="n">
        <v>0</v>
      </c>
    </row>
    <row r="2545" spans="1:6">
      <c r="A2545" t="s">
        <v>4</v>
      </c>
      <c r="B2545" s="4" t="s">
        <v>5</v>
      </c>
      <c r="C2545" s="4" t="s">
        <v>13</v>
      </c>
      <c r="D2545" s="4" t="s">
        <v>10</v>
      </c>
    </row>
    <row r="2546" spans="1:6">
      <c r="A2546" t="n">
        <v>19972</v>
      </c>
      <c r="B2546" s="38" t="n">
        <v>58</v>
      </c>
      <c r="C2546" s="7" t="n">
        <v>10</v>
      </c>
      <c r="D2546" s="7" t="n">
        <v>300</v>
      </c>
    </row>
    <row r="2547" spans="1:6">
      <c r="A2547" t="s">
        <v>4</v>
      </c>
      <c r="B2547" s="4" t="s">
        <v>5</v>
      </c>
      <c r="C2547" s="4" t="s">
        <v>13</v>
      </c>
      <c r="D2547" s="4" t="s">
        <v>10</v>
      </c>
    </row>
    <row r="2548" spans="1:6">
      <c r="A2548" t="n">
        <v>19976</v>
      </c>
      <c r="B2548" s="38" t="n">
        <v>58</v>
      </c>
      <c r="C2548" s="7" t="n">
        <v>12</v>
      </c>
      <c r="D2548" s="7" t="n">
        <v>0</v>
      </c>
    </row>
    <row r="2549" spans="1:6">
      <c r="A2549" t="s">
        <v>4</v>
      </c>
      <c r="B2549" s="4" t="s">
        <v>5</v>
      </c>
      <c r="C2549" s="4" t="s">
        <v>13</v>
      </c>
    </row>
    <row r="2550" spans="1:6">
      <c r="A2550" t="n">
        <v>19980</v>
      </c>
      <c r="B2550" s="37" t="n">
        <v>64</v>
      </c>
      <c r="C2550" s="7" t="n">
        <v>7</v>
      </c>
    </row>
    <row r="2551" spans="1:6">
      <c r="A2551" t="s">
        <v>4</v>
      </c>
      <c r="B2551" s="4" t="s">
        <v>5</v>
      </c>
      <c r="C2551" s="4" t="s">
        <v>13</v>
      </c>
      <c r="D2551" s="4" t="s">
        <v>10</v>
      </c>
      <c r="E2551" s="4" t="s">
        <v>10</v>
      </c>
      <c r="F2551" s="4" t="s">
        <v>13</v>
      </c>
    </row>
    <row r="2552" spans="1:6">
      <c r="A2552" t="n">
        <v>19982</v>
      </c>
      <c r="B2552" s="31" t="n">
        <v>25</v>
      </c>
      <c r="C2552" s="7" t="n">
        <v>1</v>
      </c>
      <c r="D2552" s="7" t="n">
        <v>65535</v>
      </c>
      <c r="E2552" s="7" t="n">
        <v>420</v>
      </c>
      <c r="F2552" s="7" t="n">
        <v>5</v>
      </c>
    </row>
    <row r="2553" spans="1:6">
      <c r="A2553" t="s">
        <v>4</v>
      </c>
      <c r="B2553" s="4" t="s">
        <v>5</v>
      </c>
      <c r="C2553" s="4" t="s">
        <v>13</v>
      </c>
      <c r="D2553" s="4" t="s">
        <v>10</v>
      </c>
      <c r="E2553" s="4" t="s">
        <v>6</v>
      </c>
    </row>
    <row r="2554" spans="1:6">
      <c r="A2554" t="n">
        <v>19989</v>
      </c>
      <c r="B2554" s="63" t="n">
        <v>51</v>
      </c>
      <c r="C2554" s="7" t="n">
        <v>4</v>
      </c>
      <c r="D2554" s="7" t="n">
        <v>0</v>
      </c>
      <c r="E2554" s="7" t="s">
        <v>237</v>
      </c>
    </row>
    <row r="2555" spans="1:6">
      <c r="A2555" t="s">
        <v>4</v>
      </c>
      <c r="B2555" s="4" t="s">
        <v>5</v>
      </c>
      <c r="C2555" s="4" t="s">
        <v>10</v>
      </c>
    </row>
    <row r="2556" spans="1:6">
      <c r="A2556" t="n">
        <v>20003</v>
      </c>
      <c r="B2556" s="42" t="n">
        <v>16</v>
      </c>
      <c r="C2556" s="7" t="n">
        <v>0</v>
      </c>
    </row>
    <row r="2557" spans="1:6">
      <c r="A2557" t="s">
        <v>4</v>
      </c>
      <c r="B2557" s="4" t="s">
        <v>5</v>
      </c>
      <c r="C2557" s="4" t="s">
        <v>10</v>
      </c>
      <c r="D2557" s="4" t="s">
        <v>68</v>
      </c>
      <c r="E2557" s="4" t="s">
        <v>13</v>
      </c>
      <c r="F2557" s="4" t="s">
        <v>13</v>
      </c>
      <c r="G2557" s="4" t="s">
        <v>68</v>
      </c>
      <c r="H2557" s="4" t="s">
        <v>13</v>
      </c>
      <c r="I2557" s="4" t="s">
        <v>13</v>
      </c>
      <c r="J2557" s="4" t="s">
        <v>68</v>
      </c>
      <c r="K2557" s="4" t="s">
        <v>13</v>
      </c>
      <c r="L2557" s="4" t="s">
        <v>13</v>
      </c>
    </row>
    <row r="2558" spans="1:6">
      <c r="A2558" t="n">
        <v>20006</v>
      </c>
      <c r="B2558" s="67" t="n">
        <v>26</v>
      </c>
      <c r="C2558" s="7" t="n">
        <v>0</v>
      </c>
      <c r="D2558" s="7" t="s">
        <v>238</v>
      </c>
      <c r="E2558" s="7" t="n">
        <v>2</v>
      </c>
      <c r="F2558" s="7" t="n">
        <v>3</v>
      </c>
      <c r="G2558" s="7" t="s">
        <v>239</v>
      </c>
      <c r="H2558" s="7" t="n">
        <v>2</v>
      </c>
      <c r="I2558" s="7" t="n">
        <v>3</v>
      </c>
      <c r="J2558" s="7" t="s">
        <v>240</v>
      </c>
      <c r="K2558" s="7" t="n">
        <v>2</v>
      </c>
      <c r="L2558" s="7" t="n">
        <v>0</v>
      </c>
    </row>
    <row r="2559" spans="1:6">
      <c r="A2559" t="s">
        <v>4</v>
      </c>
      <c r="B2559" s="4" t="s">
        <v>5</v>
      </c>
    </row>
    <row r="2560" spans="1:6">
      <c r="A2560" t="n">
        <v>20210</v>
      </c>
      <c r="B2560" s="33" t="n">
        <v>28</v>
      </c>
    </row>
    <row r="2561" spans="1:12">
      <c r="A2561" t="s">
        <v>4</v>
      </c>
      <c r="B2561" s="4" t="s">
        <v>5</v>
      </c>
      <c r="C2561" s="4" t="s">
        <v>13</v>
      </c>
      <c r="D2561" s="4" t="s">
        <v>10</v>
      </c>
      <c r="E2561" s="4" t="s">
        <v>10</v>
      </c>
      <c r="F2561" s="4" t="s">
        <v>13</v>
      </c>
    </row>
    <row r="2562" spans="1:12">
      <c r="A2562" t="n">
        <v>20211</v>
      </c>
      <c r="B2562" s="31" t="n">
        <v>25</v>
      </c>
      <c r="C2562" s="7" t="n">
        <v>1</v>
      </c>
      <c r="D2562" s="7" t="n">
        <v>65535</v>
      </c>
      <c r="E2562" s="7" t="n">
        <v>65535</v>
      </c>
      <c r="F2562" s="7" t="n">
        <v>0</v>
      </c>
    </row>
    <row r="2563" spans="1:12">
      <c r="A2563" t="s">
        <v>4</v>
      </c>
      <c r="B2563" s="4" t="s">
        <v>5</v>
      </c>
      <c r="C2563" s="4" t="s">
        <v>13</v>
      </c>
      <c r="D2563" s="4" t="s">
        <v>10</v>
      </c>
      <c r="E2563" s="4" t="s">
        <v>28</v>
      </c>
    </row>
    <row r="2564" spans="1:12">
      <c r="A2564" t="n">
        <v>20218</v>
      </c>
      <c r="B2564" s="38" t="n">
        <v>58</v>
      </c>
      <c r="C2564" s="7" t="n">
        <v>0</v>
      </c>
      <c r="D2564" s="7" t="n">
        <v>300</v>
      </c>
      <c r="E2564" s="7" t="n">
        <v>0.300000011920929</v>
      </c>
    </row>
    <row r="2565" spans="1:12">
      <c r="A2565" t="s">
        <v>4</v>
      </c>
      <c r="B2565" s="4" t="s">
        <v>5</v>
      </c>
      <c r="C2565" s="4" t="s">
        <v>13</v>
      </c>
      <c r="D2565" s="4" t="s">
        <v>10</v>
      </c>
    </row>
    <row r="2566" spans="1:12">
      <c r="A2566" t="n">
        <v>20226</v>
      </c>
      <c r="B2566" s="38" t="n">
        <v>58</v>
      </c>
      <c r="C2566" s="7" t="n">
        <v>255</v>
      </c>
      <c r="D2566" s="7" t="n">
        <v>0</v>
      </c>
    </row>
    <row r="2567" spans="1:12">
      <c r="A2567" t="s">
        <v>4</v>
      </c>
      <c r="B2567" s="4" t="s">
        <v>5</v>
      </c>
      <c r="C2567" s="4" t="s">
        <v>13</v>
      </c>
      <c r="D2567" s="4" t="s">
        <v>13</v>
      </c>
      <c r="E2567" s="4" t="s">
        <v>9</v>
      </c>
      <c r="F2567" s="4" t="s">
        <v>13</v>
      </c>
      <c r="G2567" s="4" t="s">
        <v>13</v>
      </c>
    </row>
    <row r="2568" spans="1:12">
      <c r="A2568" t="n">
        <v>20230</v>
      </c>
      <c r="B2568" s="39" t="n">
        <v>18</v>
      </c>
      <c r="C2568" s="7" t="n">
        <v>0</v>
      </c>
      <c r="D2568" s="7" t="n">
        <v>0</v>
      </c>
      <c r="E2568" s="7" t="n">
        <v>0</v>
      </c>
      <c r="F2568" s="7" t="n">
        <v>19</v>
      </c>
      <c r="G2568" s="7" t="n">
        <v>1</v>
      </c>
    </row>
    <row r="2569" spans="1:12">
      <c r="A2569" t="s">
        <v>4</v>
      </c>
      <c r="B2569" s="4" t="s">
        <v>5</v>
      </c>
      <c r="C2569" s="4" t="s">
        <v>13</v>
      </c>
      <c r="D2569" s="4" t="s">
        <v>13</v>
      </c>
      <c r="E2569" s="4" t="s">
        <v>10</v>
      </c>
      <c r="F2569" s="4" t="s">
        <v>28</v>
      </c>
    </row>
    <row r="2570" spans="1:12">
      <c r="A2570" t="n">
        <v>20239</v>
      </c>
      <c r="B2570" s="40" t="n">
        <v>107</v>
      </c>
      <c r="C2570" s="7" t="n">
        <v>0</v>
      </c>
      <c r="D2570" s="7" t="n">
        <v>0</v>
      </c>
      <c r="E2570" s="7" t="n">
        <v>0</v>
      </c>
      <c r="F2570" s="7" t="n">
        <v>32</v>
      </c>
    </row>
    <row r="2571" spans="1:12">
      <c r="A2571" t="s">
        <v>4</v>
      </c>
      <c r="B2571" s="4" t="s">
        <v>5</v>
      </c>
      <c r="C2571" s="4" t="s">
        <v>13</v>
      </c>
      <c r="D2571" s="4" t="s">
        <v>13</v>
      </c>
      <c r="E2571" s="4" t="s">
        <v>6</v>
      </c>
      <c r="F2571" s="4" t="s">
        <v>10</v>
      </c>
    </row>
    <row r="2572" spans="1:12">
      <c r="A2572" t="n">
        <v>20248</v>
      </c>
      <c r="B2572" s="40" t="n">
        <v>107</v>
      </c>
      <c r="C2572" s="7" t="n">
        <v>1</v>
      </c>
      <c r="D2572" s="7" t="n">
        <v>0</v>
      </c>
      <c r="E2572" s="7" t="s">
        <v>241</v>
      </c>
      <c r="F2572" s="7" t="n">
        <v>1</v>
      </c>
    </row>
    <row r="2573" spans="1:12">
      <c r="A2573" t="s">
        <v>4</v>
      </c>
      <c r="B2573" s="4" t="s">
        <v>5</v>
      </c>
      <c r="C2573" s="4" t="s">
        <v>13</v>
      </c>
      <c r="D2573" s="4" t="s">
        <v>13</v>
      </c>
      <c r="E2573" s="4" t="s">
        <v>6</v>
      </c>
      <c r="F2573" s="4" t="s">
        <v>10</v>
      </c>
    </row>
    <row r="2574" spans="1:12">
      <c r="A2574" t="n">
        <v>20269</v>
      </c>
      <c r="B2574" s="40" t="n">
        <v>107</v>
      </c>
      <c r="C2574" s="7" t="n">
        <v>1</v>
      </c>
      <c r="D2574" s="7" t="n">
        <v>0</v>
      </c>
      <c r="E2574" s="7" t="s">
        <v>242</v>
      </c>
      <c r="F2574" s="7" t="n">
        <v>2</v>
      </c>
    </row>
    <row r="2575" spans="1:12">
      <c r="A2575" t="s">
        <v>4</v>
      </c>
      <c r="B2575" s="4" t="s">
        <v>5</v>
      </c>
      <c r="C2575" s="4" t="s">
        <v>13</v>
      </c>
      <c r="D2575" s="4" t="s">
        <v>13</v>
      </c>
      <c r="E2575" s="4" t="s">
        <v>13</v>
      </c>
      <c r="F2575" s="4" t="s">
        <v>10</v>
      </c>
      <c r="G2575" s="4" t="s">
        <v>10</v>
      </c>
      <c r="H2575" s="4" t="s">
        <v>13</v>
      </c>
    </row>
    <row r="2576" spans="1:12">
      <c r="A2576" t="n">
        <v>20284</v>
      </c>
      <c r="B2576" s="40" t="n">
        <v>107</v>
      </c>
      <c r="C2576" s="7" t="n">
        <v>2</v>
      </c>
      <c r="D2576" s="7" t="n">
        <v>0</v>
      </c>
      <c r="E2576" s="7" t="n">
        <v>1</v>
      </c>
      <c r="F2576" s="7" t="n">
        <v>65535</v>
      </c>
      <c r="G2576" s="7" t="n">
        <v>65535</v>
      </c>
      <c r="H2576" s="7" t="n">
        <v>0</v>
      </c>
    </row>
    <row r="2577" spans="1:8">
      <c r="A2577" t="s">
        <v>4</v>
      </c>
      <c r="B2577" s="4" t="s">
        <v>5</v>
      </c>
      <c r="C2577" s="4" t="s">
        <v>13</v>
      </c>
      <c r="D2577" s="4" t="s">
        <v>13</v>
      </c>
      <c r="E2577" s="4" t="s">
        <v>13</v>
      </c>
    </row>
    <row r="2578" spans="1:8">
      <c r="A2578" t="n">
        <v>20293</v>
      </c>
      <c r="B2578" s="40" t="n">
        <v>107</v>
      </c>
      <c r="C2578" s="7" t="n">
        <v>4</v>
      </c>
      <c r="D2578" s="7" t="n">
        <v>0</v>
      </c>
      <c r="E2578" s="7" t="n">
        <v>0</v>
      </c>
    </row>
    <row r="2579" spans="1:8">
      <c r="A2579" t="s">
        <v>4</v>
      </c>
      <c r="B2579" s="4" t="s">
        <v>5</v>
      </c>
      <c r="C2579" s="4" t="s">
        <v>13</v>
      </c>
      <c r="D2579" s="4" t="s">
        <v>13</v>
      </c>
    </row>
    <row r="2580" spans="1:8">
      <c r="A2580" t="n">
        <v>20297</v>
      </c>
      <c r="B2580" s="40" t="n">
        <v>107</v>
      </c>
      <c r="C2580" s="7" t="n">
        <v>3</v>
      </c>
      <c r="D2580" s="7" t="n">
        <v>0</v>
      </c>
    </row>
    <row r="2581" spans="1:8">
      <c r="A2581" t="s">
        <v>4</v>
      </c>
      <c r="B2581" s="4" t="s">
        <v>5</v>
      </c>
      <c r="C2581" s="4" t="s">
        <v>13</v>
      </c>
      <c r="D2581" s="4" t="s">
        <v>10</v>
      </c>
      <c r="E2581" s="4" t="s">
        <v>28</v>
      </c>
    </row>
    <row r="2582" spans="1:8">
      <c r="A2582" t="n">
        <v>20300</v>
      </c>
      <c r="B2582" s="38" t="n">
        <v>58</v>
      </c>
      <c r="C2582" s="7" t="n">
        <v>100</v>
      </c>
      <c r="D2582" s="7" t="n">
        <v>300</v>
      </c>
      <c r="E2582" s="7" t="n">
        <v>0.300000011920929</v>
      </c>
    </row>
    <row r="2583" spans="1:8">
      <c r="A2583" t="s">
        <v>4</v>
      </c>
      <c r="B2583" s="4" t="s">
        <v>5</v>
      </c>
      <c r="C2583" s="4" t="s">
        <v>13</v>
      </c>
      <c r="D2583" s="4" t="s">
        <v>10</v>
      </c>
    </row>
    <row r="2584" spans="1:8">
      <c r="A2584" t="n">
        <v>20308</v>
      </c>
      <c r="B2584" s="38" t="n">
        <v>58</v>
      </c>
      <c r="C2584" s="7" t="n">
        <v>255</v>
      </c>
      <c r="D2584" s="7" t="n">
        <v>0</v>
      </c>
    </row>
    <row r="2585" spans="1:8">
      <c r="A2585" t="s">
        <v>4</v>
      </c>
      <c r="B2585" s="4" t="s">
        <v>5</v>
      </c>
      <c r="C2585" s="4" t="s">
        <v>13</v>
      </c>
      <c r="D2585" s="4" t="s">
        <v>13</v>
      </c>
      <c r="E2585" s="4" t="s">
        <v>13</v>
      </c>
      <c r="F2585" s="4" t="s">
        <v>9</v>
      </c>
      <c r="G2585" s="4" t="s">
        <v>13</v>
      </c>
      <c r="H2585" s="4" t="s">
        <v>13</v>
      </c>
      <c r="I2585" s="4" t="s">
        <v>22</v>
      </c>
    </row>
    <row r="2586" spans="1:8">
      <c r="A2586" t="n">
        <v>20312</v>
      </c>
      <c r="B2586" s="10" t="n">
        <v>5</v>
      </c>
      <c r="C2586" s="7" t="n">
        <v>35</v>
      </c>
      <c r="D2586" s="7" t="n">
        <v>0</v>
      </c>
      <c r="E2586" s="7" t="n">
        <v>0</v>
      </c>
      <c r="F2586" s="7" t="n">
        <v>1</v>
      </c>
      <c r="G2586" s="7" t="n">
        <v>2</v>
      </c>
      <c r="H2586" s="7" t="n">
        <v>1</v>
      </c>
      <c r="I2586" s="11" t="n">
        <f t="normal" ca="1">A3318</f>
        <v>0</v>
      </c>
    </row>
    <row r="2587" spans="1:8">
      <c r="A2587" t="s">
        <v>4</v>
      </c>
      <c r="B2587" s="4" t="s">
        <v>5</v>
      </c>
      <c r="C2587" s="4" t="s">
        <v>13</v>
      </c>
      <c r="D2587" s="4" t="s">
        <v>13</v>
      </c>
      <c r="E2587" s="4" t="s">
        <v>13</v>
      </c>
      <c r="F2587" s="4" t="s">
        <v>13</v>
      </c>
    </row>
    <row r="2588" spans="1:8">
      <c r="A2588" t="n">
        <v>20326</v>
      </c>
      <c r="B2588" s="13" t="n">
        <v>14</v>
      </c>
      <c r="C2588" s="7" t="n">
        <v>2</v>
      </c>
      <c r="D2588" s="7" t="n">
        <v>0</v>
      </c>
      <c r="E2588" s="7" t="n">
        <v>0</v>
      </c>
      <c r="F2588" s="7" t="n">
        <v>0</v>
      </c>
    </row>
    <row r="2589" spans="1:8">
      <c r="A2589" t="s">
        <v>4</v>
      </c>
      <c r="B2589" s="4" t="s">
        <v>5</v>
      </c>
      <c r="C2589" s="4" t="s">
        <v>13</v>
      </c>
      <c r="D2589" s="12" t="s">
        <v>23</v>
      </c>
      <c r="E2589" s="4" t="s">
        <v>5</v>
      </c>
      <c r="F2589" s="4" t="s">
        <v>13</v>
      </c>
      <c r="G2589" s="4" t="s">
        <v>10</v>
      </c>
      <c r="H2589" s="12" t="s">
        <v>24</v>
      </c>
      <c r="I2589" s="4" t="s">
        <v>13</v>
      </c>
      <c r="J2589" s="4" t="s">
        <v>9</v>
      </c>
      <c r="K2589" s="4" t="s">
        <v>13</v>
      </c>
      <c r="L2589" s="4" t="s">
        <v>13</v>
      </c>
      <c r="M2589" s="12" t="s">
        <v>23</v>
      </c>
      <c r="N2589" s="4" t="s">
        <v>5</v>
      </c>
      <c r="O2589" s="4" t="s">
        <v>13</v>
      </c>
      <c r="P2589" s="4" t="s">
        <v>10</v>
      </c>
      <c r="Q2589" s="12" t="s">
        <v>24</v>
      </c>
      <c r="R2589" s="4" t="s">
        <v>13</v>
      </c>
      <c r="S2589" s="4" t="s">
        <v>9</v>
      </c>
      <c r="T2589" s="4" t="s">
        <v>13</v>
      </c>
      <c r="U2589" s="4" t="s">
        <v>13</v>
      </c>
      <c r="V2589" s="4" t="s">
        <v>13</v>
      </c>
      <c r="W2589" s="4" t="s">
        <v>22</v>
      </c>
    </row>
    <row r="2590" spans="1:8">
      <c r="A2590" t="n">
        <v>20331</v>
      </c>
      <c r="B2590" s="10" t="n">
        <v>5</v>
      </c>
      <c r="C2590" s="7" t="n">
        <v>28</v>
      </c>
      <c r="D2590" s="12" t="s">
        <v>3</v>
      </c>
      <c r="E2590" s="9" t="n">
        <v>162</v>
      </c>
      <c r="F2590" s="7" t="n">
        <v>3</v>
      </c>
      <c r="G2590" s="7" t="n">
        <v>12358</v>
      </c>
      <c r="H2590" s="12" t="s">
        <v>3</v>
      </c>
      <c r="I2590" s="7" t="n">
        <v>0</v>
      </c>
      <c r="J2590" s="7" t="n">
        <v>1</v>
      </c>
      <c r="K2590" s="7" t="n">
        <v>2</v>
      </c>
      <c r="L2590" s="7" t="n">
        <v>28</v>
      </c>
      <c r="M2590" s="12" t="s">
        <v>3</v>
      </c>
      <c r="N2590" s="9" t="n">
        <v>162</v>
      </c>
      <c r="O2590" s="7" t="n">
        <v>3</v>
      </c>
      <c r="P2590" s="7" t="n">
        <v>12358</v>
      </c>
      <c r="Q2590" s="12" t="s">
        <v>3</v>
      </c>
      <c r="R2590" s="7" t="n">
        <v>0</v>
      </c>
      <c r="S2590" s="7" t="n">
        <v>2</v>
      </c>
      <c r="T2590" s="7" t="n">
        <v>2</v>
      </c>
      <c r="U2590" s="7" t="n">
        <v>11</v>
      </c>
      <c r="V2590" s="7" t="n">
        <v>1</v>
      </c>
      <c r="W2590" s="11" t="n">
        <f t="normal" ca="1">A2594</f>
        <v>0</v>
      </c>
    </row>
    <row r="2591" spans="1:8">
      <c r="A2591" t="s">
        <v>4</v>
      </c>
      <c r="B2591" s="4" t="s">
        <v>5</v>
      </c>
      <c r="C2591" s="4" t="s">
        <v>13</v>
      </c>
      <c r="D2591" s="4" t="s">
        <v>10</v>
      </c>
      <c r="E2591" s="4" t="s">
        <v>28</v>
      </c>
    </row>
    <row r="2592" spans="1:8">
      <c r="A2592" t="n">
        <v>20360</v>
      </c>
      <c r="B2592" s="38" t="n">
        <v>58</v>
      </c>
      <c r="C2592" s="7" t="n">
        <v>0</v>
      </c>
      <c r="D2592" s="7" t="n">
        <v>0</v>
      </c>
      <c r="E2592" s="7" t="n">
        <v>1</v>
      </c>
    </row>
    <row r="2593" spans="1:23">
      <c r="A2593" t="s">
        <v>4</v>
      </c>
      <c r="B2593" s="4" t="s">
        <v>5</v>
      </c>
      <c r="C2593" s="4" t="s">
        <v>13</v>
      </c>
      <c r="D2593" s="12" t="s">
        <v>23</v>
      </c>
      <c r="E2593" s="4" t="s">
        <v>5</v>
      </c>
      <c r="F2593" s="4" t="s">
        <v>13</v>
      </c>
      <c r="G2593" s="4" t="s">
        <v>10</v>
      </c>
      <c r="H2593" s="12" t="s">
        <v>24</v>
      </c>
      <c r="I2593" s="4" t="s">
        <v>13</v>
      </c>
      <c r="J2593" s="4" t="s">
        <v>9</v>
      </c>
      <c r="K2593" s="4" t="s">
        <v>13</v>
      </c>
      <c r="L2593" s="4" t="s">
        <v>13</v>
      </c>
      <c r="M2593" s="12" t="s">
        <v>23</v>
      </c>
      <c r="N2593" s="4" t="s">
        <v>5</v>
      </c>
      <c r="O2593" s="4" t="s">
        <v>13</v>
      </c>
      <c r="P2593" s="4" t="s">
        <v>10</v>
      </c>
      <c r="Q2593" s="12" t="s">
        <v>24</v>
      </c>
      <c r="R2593" s="4" t="s">
        <v>13</v>
      </c>
      <c r="S2593" s="4" t="s">
        <v>9</v>
      </c>
      <c r="T2593" s="4" t="s">
        <v>13</v>
      </c>
      <c r="U2593" s="4" t="s">
        <v>13</v>
      </c>
      <c r="V2593" s="4" t="s">
        <v>13</v>
      </c>
      <c r="W2593" s="4" t="s">
        <v>22</v>
      </c>
    </row>
    <row r="2594" spans="1:23">
      <c r="A2594" t="n">
        <v>20368</v>
      </c>
      <c r="B2594" s="10" t="n">
        <v>5</v>
      </c>
      <c r="C2594" s="7" t="n">
        <v>28</v>
      </c>
      <c r="D2594" s="12" t="s">
        <v>3</v>
      </c>
      <c r="E2594" s="9" t="n">
        <v>162</v>
      </c>
      <c r="F2594" s="7" t="n">
        <v>3</v>
      </c>
      <c r="G2594" s="7" t="n">
        <v>12358</v>
      </c>
      <c r="H2594" s="12" t="s">
        <v>3</v>
      </c>
      <c r="I2594" s="7" t="n">
        <v>0</v>
      </c>
      <c r="J2594" s="7" t="n">
        <v>1</v>
      </c>
      <c r="K2594" s="7" t="n">
        <v>3</v>
      </c>
      <c r="L2594" s="7" t="n">
        <v>28</v>
      </c>
      <c r="M2594" s="12" t="s">
        <v>3</v>
      </c>
      <c r="N2594" s="9" t="n">
        <v>162</v>
      </c>
      <c r="O2594" s="7" t="n">
        <v>3</v>
      </c>
      <c r="P2594" s="7" t="n">
        <v>12358</v>
      </c>
      <c r="Q2594" s="12" t="s">
        <v>3</v>
      </c>
      <c r="R2594" s="7" t="n">
        <v>0</v>
      </c>
      <c r="S2594" s="7" t="n">
        <v>2</v>
      </c>
      <c r="T2594" s="7" t="n">
        <v>3</v>
      </c>
      <c r="U2594" s="7" t="n">
        <v>9</v>
      </c>
      <c r="V2594" s="7" t="n">
        <v>1</v>
      </c>
      <c r="W2594" s="11" t="n">
        <f t="normal" ca="1">A2604</f>
        <v>0</v>
      </c>
    </row>
    <row r="2595" spans="1:23">
      <c r="A2595" t="s">
        <v>4</v>
      </c>
      <c r="B2595" s="4" t="s">
        <v>5</v>
      </c>
      <c r="C2595" s="4" t="s">
        <v>13</v>
      </c>
      <c r="D2595" s="12" t="s">
        <v>23</v>
      </c>
      <c r="E2595" s="4" t="s">
        <v>5</v>
      </c>
      <c r="F2595" s="4" t="s">
        <v>10</v>
      </c>
      <c r="G2595" s="4" t="s">
        <v>13</v>
      </c>
      <c r="H2595" s="4" t="s">
        <v>13</v>
      </c>
      <c r="I2595" s="4" t="s">
        <v>6</v>
      </c>
      <c r="J2595" s="12" t="s">
        <v>24</v>
      </c>
      <c r="K2595" s="4" t="s">
        <v>13</v>
      </c>
      <c r="L2595" s="4" t="s">
        <v>13</v>
      </c>
      <c r="M2595" s="12" t="s">
        <v>23</v>
      </c>
      <c r="N2595" s="4" t="s">
        <v>5</v>
      </c>
      <c r="O2595" s="4" t="s">
        <v>13</v>
      </c>
      <c r="P2595" s="12" t="s">
        <v>24</v>
      </c>
      <c r="Q2595" s="4" t="s">
        <v>13</v>
      </c>
      <c r="R2595" s="4" t="s">
        <v>9</v>
      </c>
      <c r="S2595" s="4" t="s">
        <v>13</v>
      </c>
      <c r="T2595" s="4" t="s">
        <v>13</v>
      </c>
      <c r="U2595" s="4" t="s">
        <v>13</v>
      </c>
      <c r="V2595" s="12" t="s">
        <v>23</v>
      </c>
      <c r="W2595" s="4" t="s">
        <v>5</v>
      </c>
      <c r="X2595" s="4" t="s">
        <v>13</v>
      </c>
      <c r="Y2595" s="12" t="s">
        <v>24</v>
      </c>
      <c r="Z2595" s="4" t="s">
        <v>13</v>
      </c>
      <c r="AA2595" s="4" t="s">
        <v>9</v>
      </c>
      <c r="AB2595" s="4" t="s">
        <v>13</v>
      </c>
      <c r="AC2595" s="4" t="s">
        <v>13</v>
      </c>
      <c r="AD2595" s="4" t="s">
        <v>13</v>
      </c>
      <c r="AE2595" s="4" t="s">
        <v>22</v>
      </c>
    </row>
    <row r="2596" spans="1:23">
      <c r="A2596" t="n">
        <v>20397</v>
      </c>
      <c r="B2596" s="10" t="n">
        <v>5</v>
      </c>
      <c r="C2596" s="7" t="n">
        <v>28</v>
      </c>
      <c r="D2596" s="12" t="s">
        <v>3</v>
      </c>
      <c r="E2596" s="53" t="n">
        <v>47</v>
      </c>
      <c r="F2596" s="7" t="n">
        <v>61456</v>
      </c>
      <c r="G2596" s="7" t="n">
        <v>2</v>
      </c>
      <c r="H2596" s="7" t="n">
        <v>0</v>
      </c>
      <c r="I2596" s="7" t="s">
        <v>109</v>
      </c>
      <c r="J2596" s="12" t="s">
        <v>3</v>
      </c>
      <c r="K2596" s="7" t="n">
        <v>8</v>
      </c>
      <c r="L2596" s="7" t="n">
        <v>28</v>
      </c>
      <c r="M2596" s="12" t="s">
        <v>3</v>
      </c>
      <c r="N2596" s="15" t="n">
        <v>74</v>
      </c>
      <c r="O2596" s="7" t="n">
        <v>65</v>
      </c>
      <c r="P2596" s="12" t="s">
        <v>3</v>
      </c>
      <c r="Q2596" s="7" t="n">
        <v>0</v>
      </c>
      <c r="R2596" s="7" t="n">
        <v>1</v>
      </c>
      <c r="S2596" s="7" t="n">
        <v>3</v>
      </c>
      <c r="T2596" s="7" t="n">
        <v>9</v>
      </c>
      <c r="U2596" s="7" t="n">
        <v>28</v>
      </c>
      <c r="V2596" s="12" t="s">
        <v>3</v>
      </c>
      <c r="W2596" s="15" t="n">
        <v>74</v>
      </c>
      <c r="X2596" s="7" t="n">
        <v>65</v>
      </c>
      <c r="Y2596" s="12" t="s">
        <v>3</v>
      </c>
      <c r="Z2596" s="7" t="n">
        <v>0</v>
      </c>
      <c r="AA2596" s="7" t="n">
        <v>2</v>
      </c>
      <c r="AB2596" s="7" t="n">
        <v>3</v>
      </c>
      <c r="AC2596" s="7" t="n">
        <v>9</v>
      </c>
      <c r="AD2596" s="7" t="n">
        <v>1</v>
      </c>
      <c r="AE2596" s="11" t="n">
        <f t="normal" ca="1">A2600</f>
        <v>0</v>
      </c>
    </row>
    <row r="2597" spans="1:23">
      <c r="A2597" t="s">
        <v>4</v>
      </c>
      <c r="B2597" s="4" t="s">
        <v>5</v>
      </c>
      <c r="C2597" s="4" t="s">
        <v>10</v>
      </c>
      <c r="D2597" s="4" t="s">
        <v>13</v>
      </c>
      <c r="E2597" s="4" t="s">
        <v>13</v>
      </c>
      <c r="F2597" s="4" t="s">
        <v>6</v>
      </c>
    </row>
    <row r="2598" spans="1:23">
      <c r="A2598" t="n">
        <v>20445</v>
      </c>
      <c r="B2598" s="53" t="n">
        <v>47</v>
      </c>
      <c r="C2598" s="7" t="n">
        <v>61456</v>
      </c>
      <c r="D2598" s="7" t="n">
        <v>0</v>
      </c>
      <c r="E2598" s="7" t="n">
        <v>0</v>
      </c>
      <c r="F2598" s="7" t="s">
        <v>110</v>
      </c>
    </row>
    <row r="2599" spans="1:23">
      <c r="A2599" t="s">
        <v>4</v>
      </c>
      <c r="B2599" s="4" t="s">
        <v>5</v>
      </c>
      <c r="C2599" s="4" t="s">
        <v>13</v>
      </c>
      <c r="D2599" s="4" t="s">
        <v>10</v>
      </c>
      <c r="E2599" s="4" t="s">
        <v>28</v>
      </c>
    </row>
    <row r="2600" spans="1:23">
      <c r="A2600" t="n">
        <v>20458</v>
      </c>
      <c r="B2600" s="38" t="n">
        <v>58</v>
      </c>
      <c r="C2600" s="7" t="n">
        <v>0</v>
      </c>
      <c r="D2600" s="7" t="n">
        <v>300</v>
      </c>
      <c r="E2600" s="7" t="n">
        <v>1</v>
      </c>
    </row>
    <row r="2601" spans="1:23">
      <c r="A2601" t="s">
        <v>4</v>
      </c>
      <c r="B2601" s="4" t="s">
        <v>5</v>
      </c>
      <c r="C2601" s="4" t="s">
        <v>13</v>
      </c>
      <c r="D2601" s="4" t="s">
        <v>10</v>
      </c>
    </row>
    <row r="2602" spans="1:23">
      <c r="A2602" t="n">
        <v>20466</v>
      </c>
      <c r="B2602" s="38" t="n">
        <v>58</v>
      </c>
      <c r="C2602" s="7" t="n">
        <v>255</v>
      </c>
      <c r="D2602" s="7" t="n">
        <v>0</v>
      </c>
    </row>
    <row r="2603" spans="1:23">
      <c r="A2603" t="s">
        <v>4</v>
      </c>
      <c r="B2603" s="4" t="s">
        <v>5</v>
      </c>
      <c r="C2603" s="4" t="s">
        <v>13</v>
      </c>
      <c r="D2603" s="4" t="s">
        <v>13</v>
      </c>
      <c r="E2603" s="4" t="s">
        <v>13</v>
      </c>
      <c r="F2603" s="4" t="s">
        <v>13</v>
      </c>
    </row>
    <row r="2604" spans="1:23">
      <c r="A2604" t="n">
        <v>20470</v>
      </c>
      <c r="B2604" s="13" t="n">
        <v>14</v>
      </c>
      <c r="C2604" s="7" t="n">
        <v>0</v>
      </c>
      <c r="D2604" s="7" t="n">
        <v>0</v>
      </c>
      <c r="E2604" s="7" t="n">
        <v>0</v>
      </c>
      <c r="F2604" s="7" t="n">
        <v>64</v>
      </c>
    </row>
    <row r="2605" spans="1:23">
      <c r="A2605" t="s">
        <v>4</v>
      </c>
      <c r="B2605" s="4" t="s">
        <v>5</v>
      </c>
      <c r="C2605" s="4" t="s">
        <v>13</v>
      </c>
      <c r="D2605" s="4" t="s">
        <v>10</v>
      </c>
    </row>
    <row r="2606" spans="1:23">
      <c r="A2606" t="n">
        <v>20475</v>
      </c>
      <c r="B2606" s="30" t="n">
        <v>22</v>
      </c>
      <c r="C2606" s="7" t="n">
        <v>0</v>
      </c>
      <c r="D2606" s="7" t="n">
        <v>12358</v>
      </c>
    </row>
    <row r="2607" spans="1:23">
      <c r="A2607" t="s">
        <v>4</v>
      </c>
      <c r="B2607" s="4" t="s">
        <v>5</v>
      </c>
      <c r="C2607" s="4" t="s">
        <v>13</v>
      </c>
      <c r="D2607" s="4" t="s">
        <v>10</v>
      </c>
    </row>
    <row r="2608" spans="1:23">
      <c r="A2608" t="n">
        <v>20479</v>
      </c>
      <c r="B2608" s="38" t="n">
        <v>58</v>
      </c>
      <c r="C2608" s="7" t="n">
        <v>5</v>
      </c>
      <c r="D2608" s="7" t="n">
        <v>300</v>
      </c>
    </row>
    <row r="2609" spans="1:31">
      <c r="A2609" t="s">
        <v>4</v>
      </c>
      <c r="B2609" s="4" t="s">
        <v>5</v>
      </c>
      <c r="C2609" s="4" t="s">
        <v>28</v>
      </c>
      <c r="D2609" s="4" t="s">
        <v>10</v>
      </c>
    </row>
    <row r="2610" spans="1:31">
      <c r="A2610" t="n">
        <v>20483</v>
      </c>
      <c r="B2610" s="54" t="n">
        <v>103</v>
      </c>
      <c r="C2610" s="7" t="n">
        <v>0</v>
      </c>
      <c r="D2610" s="7" t="n">
        <v>300</v>
      </c>
    </row>
    <row r="2611" spans="1:31">
      <c r="A2611" t="s">
        <v>4</v>
      </c>
      <c r="B2611" s="4" t="s">
        <v>5</v>
      </c>
      <c r="C2611" s="4" t="s">
        <v>13</v>
      </c>
    </row>
    <row r="2612" spans="1:31">
      <c r="A2612" t="n">
        <v>20490</v>
      </c>
      <c r="B2612" s="37" t="n">
        <v>64</v>
      </c>
      <c r="C2612" s="7" t="n">
        <v>7</v>
      </c>
    </row>
    <row r="2613" spans="1:31">
      <c r="A2613" t="s">
        <v>4</v>
      </c>
      <c r="B2613" s="4" t="s">
        <v>5</v>
      </c>
      <c r="C2613" s="4" t="s">
        <v>13</v>
      </c>
      <c r="D2613" s="4" t="s">
        <v>10</v>
      </c>
    </row>
    <row r="2614" spans="1:31">
      <c r="A2614" t="n">
        <v>20492</v>
      </c>
      <c r="B2614" s="55" t="n">
        <v>72</v>
      </c>
      <c r="C2614" s="7" t="n">
        <v>5</v>
      </c>
      <c r="D2614" s="7" t="n">
        <v>0</v>
      </c>
    </row>
    <row r="2615" spans="1:31">
      <c r="A2615" t="s">
        <v>4</v>
      </c>
      <c r="B2615" s="4" t="s">
        <v>5</v>
      </c>
      <c r="C2615" s="4" t="s">
        <v>13</v>
      </c>
      <c r="D2615" s="12" t="s">
        <v>23</v>
      </c>
      <c r="E2615" s="4" t="s">
        <v>5</v>
      </c>
      <c r="F2615" s="4" t="s">
        <v>13</v>
      </c>
      <c r="G2615" s="4" t="s">
        <v>10</v>
      </c>
      <c r="H2615" s="12" t="s">
        <v>24</v>
      </c>
      <c r="I2615" s="4" t="s">
        <v>13</v>
      </c>
      <c r="J2615" s="4" t="s">
        <v>9</v>
      </c>
      <c r="K2615" s="4" t="s">
        <v>13</v>
      </c>
      <c r="L2615" s="4" t="s">
        <v>13</v>
      </c>
      <c r="M2615" s="4" t="s">
        <v>22</v>
      </c>
    </row>
    <row r="2616" spans="1:31">
      <c r="A2616" t="n">
        <v>20496</v>
      </c>
      <c r="B2616" s="10" t="n">
        <v>5</v>
      </c>
      <c r="C2616" s="7" t="n">
        <v>28</v>
      </c>
      <c r="D2616" s="12" t="s">
        <v>3</v>
      </c>
      <c r="E2616" s="9" t="n">
        <v>162</v>
      </c>
      <c r="F2616" s="7" t="n">
        <v>4</v>
      </c>
      <c r="G2616" s="7" t="n">
        <v>12358</v>
      </c>
      <c r="H2616" s="12" t="s">
        <v>3</v>
      </c>
      <c r="I2616" s="7" t="n">
        <v>0</v>
      </c>
      <c r="J2616" s="7" t="n">
        <v>1</v>
      </c>
      <c r="K2616" s="7" t="n">
        <v>2</v>
      </c>
      <c r="L2616" s="7" t="n">
        <v>1</v>
      </c>
      <c r="M2616" s="11" t="n">
        <f t="normal" ca="1">A2622</f>
        <v>0</v>
      </c>
    </row>
    <row r="2617" spans="1:31">
      <c r="A2617" t="s">
        <v>4</v>
      </c>
      <c r="B2617" s="4" t="s">
        <v>5</v>
      </c>
      <c r="C2617" s="4" t="s">
        <v>13</v>
      </c>
      <c r="D2617" s="4" t="s">
        <v>6</v>
      </c>
    </row>
    <row r="2618" spans="1:31">
      <c r="A2618" t="n">
        <v>20513</v>
      </c>
      <c r="B2618" s="8" t="n">
        <v>2</v>
      </c>
      <c r="C2618" s="7" t="n">
        <v>10</v>
      </c>
      <c r="D2618" s="7" t="s">
        <v>111</v>
      </c>
    </row>
    <row r="2619" spans="1:31">
      <c r="A2619" t="s">
        <v>4</v>
      </c>
      <c r="B2619" s="4" t="s">
        <v>5</v>
      </c>
      <c r="C2619" s="4" t="s">
        <v>10</v>
      </c>
    </row>
    <row r="2620" spans="1:31">
      <c r="A2620" t="n">
        <v>20530</v>
      </c>
      <c r="B2620" s="42" t="n">
        <v>16</v>
      </c>
      <c r="C2620" s="7" t="n">
        <v>0</v>
      </c>
    </row>
    <row r="2621" spans="1:31">
      <c r="A2621" t="s">
        <v>4</v>
      </c>
      <c r="B2621" s="4" t="s">
        <v>5</v>
      </c>
      <c r="C2621" s="4" t="s">
        <v>13</v>
      </c>
      <c r="D2621" s="4" t="s">
        <v>6</v>
      </c>
    </row>
    <row r="2622" spans="1:31">
      <c r="A2622" t="n">
        <v>20533</v>
      </c>
      <c r="B2622" s="8" t="n">
        <v>2</v>
      </c>
      <c r="C2622" s="7" t="n">
        <v>11</v>
      </c>
      <c r="D2622" s="7" t="s">
        <v>243</v>
      </c>
    </row>
    <row r="2623" spans="1:31">
      <c r="A2623" t="s">
        <v>4</v>
      </c>
      <c r="B2623" s="4" t="s">
        <v>5</v>
      </c>
      <c r="C2623" s="4" t="s">
        <v>10</v>
      </c>
    </row>
    <row r="2624" spans="1:31">
      <c r="A2624" t="n">
        <v>20558</v>
      </c>
      <c r="B2624" s="26" t="n">
        <v>12</v>
      </c>
      <c r="C2624" s="7" t="n">
        <v>6713</v>
      </c>
    </row>
    <row r="2625" spans="1:13">
      <c r="A2625" t="s">
        <v>4</v>
      </c>
      <c r="B2625" s="4" t="s">
        <v>5</v>
      </c>
      <c r="C2625" s="4" t="s">
        <v>13</v>
      </c>
      <c r="D2625" s="4" t="s">
        <v>10</v>
      </c>
      <c r="E2625" s="4" t="s">
        <v>13</v>
      </c>
      <c r="F2625" s="4" t="s">
        <v>6</v>
      </c>
    </row>
    <row r="2626" spans="1:13">
      <c r="A2626" t="n">
        <v>20561</v>
      </c>
      <c r="B2626" s="14" t="n">
        <v>39</v>
      </c>
      <c r="C2626" s="7" t="n">
        <v>10</v>
      </c>
      <c r="D2626" s="7" t="n">
        <v>65533</v>
      </c>
      <c r="E2626" s="7" t="n">
        <v>203</v>
      </c>
      <c r="F2626" s="7" t="s">
        <v>244</v>
      </c>
    </row>
    <row r="2627" spans="1:13">
      <c r="A2627" t="s">
        <v>4</v>
      </c>
      <c r="B2627" s="4" t="s">
        <v>5</v>
      </c>
      <c r="C2627" s="4" t="s">
        <v>13</v>
      </c>
      <c r="D2627" s="4" t="s">
        <v>10</v>
      </c>
      <c r="E2627" s="4" t="s">
        <v>13</v>
      </c>
      <c r="F2627" s="4" t="s">
        <v>6</v>
      </c>
    </row>
    <row r="2628" spans="1:13">
      <c r="A2628" t="n">
        <v>20585</v>
      </c>
      <c r="B2628" s="14" t="n">
        <v>39</v>
      </c>
      <c r="C2628" s="7" t="n">
        <v>10</v>
      </c>
      <c r="D2628" s="7" t="n">
        <v>65533</v>
      </c>
      <c r="E2628" s="7" t="n">
        <v>204</v>
      </c>
      <c r="F2628" s="7" t="s">
        <v>245</v>
      </c>
    </row>
    <row r="2629" spans="1:13">
      <c r="A2629" t="s">
        <v>4</v>
      </c>
      <c r="B2629" s="4" t="s">
        <v>5</v>
      </c>
      <c r="C2629" s="4" t="s">
        <v>13</v>
      </c>
      <c r="D2629" s="4" t="s">
        <v>10</v>
      </c>
      <c r="E2629" s="4" t="s">
        <v>13</v>
      </c>
      <c r="F2629" s="4" t="s">
        <v>6</v>
      </c>
    </row>
    <row r="2630" spans="1:13">
      <c r="A2630" t="n">
        <v>20609</v>
      </c>
      <c r="B2630" s="14" t="n">
        <v>39</v>
      </c>
      <c r="C2630" s="7" t="n">
        <v>10</v>
      </c>
      <c r="D2630" s="7" t="n">
        <v>65533</v>
      </c>
      <c r="E2630" s="7" t="n">
        <v>205</v>
      </c>
      <c r="F2630" s="7" t="s">
        <v>246</v>
      </c>
    </row>
    <row r="2631" spans="1:13">
      <c r="A2631" t="s">
        <v>4</v>
      </c>
      <c r="B2631" s="4" t="s">
        <v>5</v>
      </c>
      <c r="C2631" s="4" t="s">
        <v>10</v>
      </c>
      <c r="D2631" s="4" t="s">
        <v>6</v>
      </c>
      <c r="E2631" s="4" t="s">
        <v>6</v>
      </c>
      <c r="F2631" s="4" t="s">
        <v>6</v>
      </c>
      <c r="G2631" s="4" t="s">
        <v>13</v>
      </c>
      <c r="H2631" s="4" t="s">
        <v>9</v>
      </c>
      <c r="I2631" s="4" t="s">
        <v>28</v>
      </c>
      <c r="J2631" s="4" t="s">
        <v>28</v>
      </c>
      <c r="K2631" s="4" t="s">
        <v>28</v>
      </c>
      <c r="L2631" s="4" t="s">
        <v>28</v>
      </c>
      <c r="M2631" s="4" t="s">
        <v>28</v>
      </c>
      <c r="N2631" s="4" t="s">
        <v>28</v>
      </c>
      <c r="O2631" s="4" t="s">
        <v>28</v>
      </c>
      <c r="P2631" s="4" t="s">
        <v>6</v>
      </c>
      <c r="Q2631" s="4" t="s">
        <v>6</v>
      </c>
      <c r="R2631" s="4" t="s">
        <v>9</v>
      </c>
      <c r="S2631" s="4" t="s">
        <v>13</v>
      </c>
      <c r="T2631" s="4" t="s">
        <v>9</v>
      </c>
      <c r="U2631" s="4" t="s">
        <v>9</v>
      </c>
      <c r="V2631" s="4" t="s">
        <v>10</v>
      </c>
    </row>
    <row r="2632" spans="1:13">
      <c r="A2632" t="n">
        <v>20633</v>
      </c>
      <c r="B2632" s="18" t="n">
        <v>19</v>
      </c>
      <c r="C2632" s="7" t="n">
        <v>7032</v>
      </c>
      <c r="D2632" s="7" t="s">
        <v>113</v>
      </c>
      <c r="E2632" s="7" t="s">
        <v>114</v>
      </c>
      <c r="F2632" s="7" t="s">
        <v>12</v>
      </c>
      <c r="G2632" s="7" t="n">
        <v>0</v>
      </c>
      <c r="H2632" s="7" t="n">
        <v>1</v>
      </c>
      <c r="I2632" s="7" t="n">
        <v>0</v>
      </c>
      <c r="J2632" s="7" t="n">
        <v>0</v>
      </c>
      <c r="K2632" s="7" t="n">
        <v>0</v>
      </c>
      <c r="L2632" s="7" t="n">
        <v>0</v>
      </c>
      <c r="M2632" s="7" t="n">
        <v>1</v>
      </c>
      <c r="N2632" s="7" t="n">
        <v>1.60000002384186</v>
      </c>
      <c r="O2632" s="7" t="n">
        <v>0.0900000035762787</v>
      </c>
      <c r="P2632" s="7" t="s">
        <v>12</v>
      </c>
      <c r="Q2632" s="7" t="s">
        <v>12</v>
      </c>
      <c r="R2632" s="7" t="n">
        <v>-1</v>
      </c>
      <c r="S2632" s="7" t="n">
        <v>0</v>
      </c>
      <c r="T2632" s="7" t="n">
        <v>0</v>
      </c>
      <c r="U2632" s="7" t="n">
        <v>0</v>
      </c>
      <c r="V2632" s="7" t="n">
        <v>0</v>
      </c>
    </row>
    <row r="2633" spans="1:13">
      <c r="A2633" t="s">
        <v>4</v>
      </c>
      <c r="B2633" s="4" t="s">
        <v>5</v>
      </c>
      <c r="C2633" s="4" t="s">
        <v>10</v>
      </c>
      <c r="D2633" s="4" t="s">
        <v>13</v>
      </c>
      <c r="E2633" s="4" t="s">
        <v>13</v>
      </c>
      <c r="F2633" s="4" t="s">
        <v>6</v>
      </c>
    </row>
    <row r="2634" spans="1:13">
      <c r="A2634" t="n">
        <v>20703</v>
      </c>
      <c r="B2634" s="27" t="n">
        <v>20</v>
      </c>
      <c r="C2634" s="7" t="n">
        <v>0</v>
      </c>
      <c r="D2634" s="7" t="n">
        <v>3</v>
      </c>
      <c r="E2634" s="7" t="n">
        <v>10</v>
      </c>
      <c r="F2634" s="7" t="s">
        <v>120</v>
      </c>
    </row>
    <row r="2635" spans="1:13">
      <c r="A2635" t="s">
        <v>4</v>
      </c>
      <c r="B2635" s="4" t="s">
        <v>5</v>
      </c>
      <c r="C2635" s="4" t="s">
        <v>10</v>
      </c>
    </row>
    <row r="2636" spans="1:13">
      <c r="A2636" t="n">
        <v>20721</v>
      </c>
      <c r="B2636" s="42" t="n">
        <v>16</v>
      </c>
      <c r="C2636" s="7" t="n">
        <v>0</v>
      </c>
    </row>
    <row r="2637" spans="1:13">
      <c r="A2637" t="s">
        <v>4</v>
      </c>
      <c r="B2637" s="4" t="s">
        <v>5</v>
      </c>
      <c r="C2637" s="4" t="s">
        <v>10</v>
      </c>
      <c r="D2637" s="4" t="s">
        <v>13</v>
      </c>
      <c r="E2637" s="4" t="s">
        <v>13</v>
      </c>
      <c r="F2637" s="4" t="s">
        <v>6</v>
      </c>
    </row>
    <row r="2638" spans="1:13">
      <c r="A2638" t="n">
        <v>20724</v>
      </c>
      <c r="B2638" s="27" t="n">
        <v>20</v>
      </c>
      <c r="C2638" s="7" t="n">
        <v>5</v>
      </c>
      <c r="D2638" s="7" t="n">
        <v>3</v>
      </c>
      <c r="E2638" s="7" t="n">
        <v>10</v>
      </c>
      <c r="F2638" s="7" t="s">
        <v>120</v>
      </c>
    </row>
    <row r="2639" spans="1:13">
      <c r="A2639" t="s">
        <v>4</v>
      </c>
      <c r="B2639" s="4" t="s">
        <v>5</v>
      </c>
      <c r="C2639" s="4" t="s">
        <v>10</v>
      </c>
    </row>
    <row r="2640" spans="1:13">
      <c r="A2640" t="n">
        <v>20742</v>
      </c>
      <c r="B2640" s="42" t="n">
        <v>16</v>
      </c>
      <c r="C2640" s="7" t="n">
        <v>0</v>
      </c>
    </row>
    <row r="2641" spans="1:22">
      <c r="A2641" t="s">
        <v>4</v>
      </c>
      <c r="B2641" s="4" t="s">
        <v>5</v>
      </c>
      <c r="C2641" s="4" t="s">
        <v>10</v>
      </c>
      <c r="D2641" s="4" t="s">
        <v>13</v>
      </c>
      <c r="E2641" s="4" t="s">
        <v>13</v>
      </c>
      <c r="F2641" s="4" t="s">
        <v>6</v>
      </c>
    </row>
    <row r="2642" spans="1:22">
      <c r="A2642" t="n">
        <v>20745</v>
      </c>
      <c r="B2642" s="27" t="n">
        <v>20</v>
      </c>
      <c r="C2642" s="7" t="n">
        <v>7</v>
      </c>
      <c r="D2642" s="7" t="n">
        <v>3</v>
      </c>
      <c r="E2642" s="7" t="n">
        <v>10</v>
      </c>
      <c r="F2642" s="7" t="s">
        <v>120</v>
      </c>
    </row>
    <row r="2643" spans="1:22">
      <c r="A2643" t="s">
        <v>4</v>
      </c>
      <c r="B2643" s="4" t="s">
        <v>5</v>
      </c>
      <c r="C2643" s="4" t="s">
        <v>10</v>
      </c>
    </row>
    <row r="2644" spans="1:22">
      <c r="A2644" t="n">
        <v>20763</v>
      </c>
      <c r="B2644" s="42" t="n">
        <v>16</v>
      </c>
      <c r="C2644" s="7" t="n">
        <v>0</v>
      </c>
    </row>
    <row r="2645" spans="1:22">
      <c r="A2645" t="s">
        <v>4</v>
      </c>
      <c r="B2645" s="4" t="s">
        <v>5</v>
      </c>
      <c r="C2645" s="4" t="s">
        <v>10</v>
      </c>
      <c r="D2645" s="4" t="s">
        <v>13</v>
      </c>
      <c r="E2645" s="4" t="s">
        <v>13</v>
      </c>
      <c r="F2645" s="4" t="s">
        <v>6</v>
      </c>
    </row>
    <row r="2646" spans="1:22">
      <c r="A2646" t="n">
        <v>20766</v>
      </c>
      <c r="B2646" s="27" t="n">
        <v>20</v>
      </c>
      <c r="C2646" s="7" t="n">
        <v>61491</v>
      </c>
      <c r="D2646" s="7" t="n">
        <v>3</v>
      </c>
      <c r="E2646" s="7" t="n">
        <v>10</v>
      </c>
      <c r="F2646" s="7" t="s">
        <v>120</v>
      </c>
    </row>
    <row r="2647" spans="1:22">
      <c r="A2647" t="s">
        <v>4</v>
      </c>
      <c r="B2647" s="4" t="s">
        <v>5</v>
      </c>
      <c r="C2647" s="4" t="s">
        <v>10</v>
      </c>
    </row>
    <row r="2648" spans="1:22">
      <c r="A2648" t="n">
        <v>20784</v>
      </c>
      <c r="B2648" s="42" t="n">
        <v>16</v>
      </c>
      <c r="C2648" s="7" t="n">
        <v>0</v>
      </c>
    </row>
    <row r="2649" spans="1:22">
      <c r="A2649" t="s">
        <v>4</v>
      </c>
      <c r="B2649" s="4" t="s">
        <v>5</v>
      </c>
      <c r="C2649" s="4" t="s">
        <v>10</v>
      </c>
      <c r="D2649" s="4" t="s">
        <v>13</v>
      </c>
      <c r="E2649" s="4" t="s">
        <v>13</v>
      </c>
      <c r="F2649" s="4" t="s">
        <v>6</v>
      </c>
    </row>
    <row r="2650" spans="1:22">
      <c r="A2650" t="n">
        <v>20787</v>
      </c>
      <c r="B2650" s="27" t="n">
        <v>20</v>
      </c>
      <c r="C2650" s="7" t="n">
        <v>61492</v>
      </c>
      <c r="D2650" s="7" t="n">
        <v>3</v>
      </c>
      <c r="E2650" s="7" t="n">
        <v>10</v>
      </c>
      <c r="F2650" s="7" t="s">
        <v>120</v>
      </c>
    </row>
    <row r="2651" spans="1:22">
      <c r="A2651" t="s">
        <v>4</v>
      </c>
      <c r="B2651" s="4" t="s">
        <v>5</v>
      </c>
      <c r="C2651" s="4" t="s">
        <v>10</v>
      </c>
    </row>
    <row r="2652" spans="1:22">
      <c r="A2652" t="n">
        <v>20805</v>
      </c>
      <c r="B2652" s="42" t="n">
        <v>16</v>
      </c>
      <c r="C2652" s="7" t="n">
        <v>0</v>
      </c>
    </row>
    <row r="2653" spans="1:22">
      <c r="A2653" t="s">
        <v>4</v>
      </c>
      <c r="B2653" s="4" t="s">
        <v>5</v>
      </c>
      <c r="C2653" s="4" t="s">
        <v>10</v>
      </c>
      <c r="D2653" s="4" t="s">
        <v>13</v>
      </c>
      <c r="E2653" s="4" t="s">
        <v>13</v>
      </c>
      <c r="F2653" s="4" t="s">
        <v>6</v>
      </c>
    </row>
    <row r="2654" spans="1:22">
      <c r="A2654" t="n">
        <v>20808</v>
      </c>
      <c r="B2654" s="27" t="n">
        <v>20</v>
      </c>
      <c r="C2654" s="7" t="n">
        <v>61493</v>
      </c>
      <c r="D2654" s="7" t="n">
        <v>3</v>
      </c>
      <c r="E2654" s="7" t="n">
        <v>10</v>
      </c>
      <c r="F2654" s="7" t="s">
        <v>120</v>
      </c>
    </row>
    <row r="2655" spans="1:22">
      <c r="A2655" t="s">
        <v>4</v>
      </c>
      <c r="B2655" s="4" t="s">
        <v>5</v>
      </c>
      <c r="C2655" s="4" t="s">
        <v>10</v>
      </c>
    </row>
    <row r="2656" spans="1:22">
      <c r="A2656" t="n">
        <v>20826</v>
      </c>
      <c r="B2656" s="42" t="n">
        <v>16</v>
      </c>
      <c r="C2656" s="7" t="n">
        <v>0</v>
      </c>
    </row>
    <row r="2657" spans="1:6">
      <c r="A2657" t="s">
        <v>4</v>
      </c>
      <c r="B2657" s="4" t="s">
        <v>5</v>
      </c>
      <c r="C2657" s="4" t="s">
        <v>10</v>
      </c>
      <c r="D2657" s="4" t="s">
        <v>13</v>
      </c>
      <c r="E2657" s="4" t="s">
        <v>13</v>
      </c>
      <c r="F2657" s="4" t="s">
        <v>6</v>
      </c>
    </row>
    <row r="2658" spans="1:6">
      <c r="A2658" t="n">
        <v>20829</v>
      </c>
      <c r="B2658" s="27" t="n">
        <v>20</v>
      </c>
      <c r="C2658" s="7" t="n">
        <v>7032</v>
      </c>
      <c r="D2658" s="7" t="n">
        <v>3</v>
      </c>
      <c r="E2658" s="7" t="n">
        <v>10</v>
      </c>
      <c r="F2658" s="7" t="s">
        <v>120</v>
      </c>
    </row>
    <row r="2659" spans="1:6">
      <c r="A2659" t="s">
        <v>4</v>
      </c>
      <c r="B2659" s="4" t="s">
        <v>5</v>
      </c>
      <c r="C2659" s="4" t="s">
        <v>10</v>
      </c>
    </row>
    <row r="2660" spans="1:6">
      <c r="A2660" t="n">
        <v>20847</v>
      </c>
      <c r="B2660" s="42" t="n">
        <v>16</v>
      </c>
      <c r="C2660" s="7" t="n">
        <v>0</v>
      </c>
    </row>
    <row r="2661" spans="1:6">
      <c r="A2661" t="s">
        <v>4</v>
      </c>
      <c r="B2661" s="4" t="s">
        <v>5</v>
      </c>
      <c r="C2661" s="4" t="s">
        <v>13</v>
      </c>
    </row>
    <row r="2662" spans="1:6">
      <c r="A2662" t="n">
        <v>20850</v>
      </c>
      <c r="B2662" s="66" t="n">
        <v>116</v>
      </c>
      <c r="C2662" s="7" t="n">
        <v>0</v>
      </c>
    </row>
    <row r="2663" spans="1:6">
      <c r="A2663" t="s">
        <v>4</v>
      </c>
      <c r="B2663" s="4" t="s">
        <v>5</v>
      </c>
      <c r="C2663" s="4" t="s">
        <v>13</v>
      </c>
      <c r="D2663" s="4" t="s">
        <v>10</v>
      </c>
    </row>
    <row r="2664" spans="1:6">
      <c r="A2664" t="n">
        <v>20852</v>
      </c>
      <c r="B2664" s="66" t="n">
        <v>116</v>
      </c>
      <c r="C2664" s="7" t="n">
        <v>2</v>
      </c>
      <c r="D2664" s="7" t="n">
        <v>1</v>
      </c>
    </row>
    <row r="2665" spans="1:6">
      <c r="A2665" t="s">
        <v>4</v>
      </c>
      <c r="B2665" s="4" t="s">
        <v>5</v>
      </c>
      <c r="C2665" s="4" t="s">
        <v>13</v>
      </c>
      <c r="D2665" s="4" t="s">
        <v>9</v>
      </c>
    </row>
    <row r="2666" spans="1:6">
      <c r="A2666" t="n">
        <v>20856</v>
      </c>
      <c r="B2666" s="66" t="n">
        <v>116</v>
      </c>
      <c r="C2666" s="7" t="n">
        <v>5</v>
      </c>
      <c r="D2666" s="7" t="n">
        <v>1112014848</v>
      </c>
    </row>
    <row r="2667" spans="1:6">
      <c r="A2667" t="s">
        <v>4</v>
      </c>
      <c r="B2667" s="4" t="s">
        <v>5</v>
      </c>
      <c r="C2667" s="4" t="s">
        <v>13</v>
      </c>
      <c r="D2667" s="4" t="s">
        <v>10</v>
      </c>
    </row>
    <row r="2668" spans="1:6">
      <c r="A2668" t="n">
        <v>20862</v>
      </c>
      <c r="B2668" s="66" t="n">
        <v>116</v>
      </c>
      <c r="C2668" s="7" t="n">
        <v>6</v>
      </c>
      <c r="D2668" s="7" t="n">
        <v>1</v>
      </c>
    </row>
    <row r="2669" spans="1:6">
      <c r="A2669" t="s">
        <v>4</v>
      </c>
      <c r="B2669" s="4" t="s">
        <v>5</v>
      </c>
      <c r="C2669" s="4" t="s">
        <v>13</v>
      </c>
      <c r="D2669" s="4" t="s">
        <v>6</v>
      </c>
      <c r="E2669" s="4" t="s">
        <v>28</v>
      </c>
      <c r="F2669" s="4" t="s">
        <v>28</v>
      </c>
      <c r="G2669" s="4" t="s">
        <v>28</v>
      </c>
    </row>
    <row r="2670" spans="1:6">
      <c r="A2670" t="n">
        <v>20866</v>
      </c>
      <c r="B2670" s="24" t="n">
        <v>94</v>
      </c>
      <c r="C2670" s="7" t="n">
        <v>2</v>
      </c>
      <c r="D2670" s="7" t="s">
        <v>59</v>
      </c>
      <c r="E2670" s="7" t="n">
        <v>-8</v>
      </c>
      <c r="F2670" s="7" t="n">
        <v>12</v>
      </c>
      <c r="G2670" s="7" t="n">
        <v>-175</v>
      </c>
    </row>
    <row r="2671" spans="1:6">
      <c r="A2671" t="s">
        <v>4</v>
      </c>
      <c r="B2671" s="4" t="s">
        <v>5</v>
      </c>
      <c r="C2671" s="4" t="s">
        <v>13</v>
      </c>
      <c r="D2671" s="4" t="s">
        <v>6</v>
      </c>
      <c r="E2671" s="4" t="s">
        <v>28</v>
      </c>
      <c r="F2671" s="4" t="s">
        <v>28</v>
      </c>
      <c r="G2671" s="4" t="s">
        <v>28</v>
      </c>
    </row>
    <row r="2672" spans="1:6">
      <c r="A2672" t="n">
        <v>20887</v>
      </c>
      <c r="B2672" s="24" t="n">
        <v>94</v>
      </c>
      <c r="C2672" s="7" t="n">
        <v>2</v>
      </c>
      <c r="D2672" s="7" t="s">
        <v>247</v>
      </c>
      <c r="E2672" s="7" t="n">
        <v>-16</v>
      </c>
      <c r="F2672" s="7" t="n">
        <v>12</v>
      </c>
      <c r="G2672" s="7" t="n">
        <v>12</v>
      </c>
    </row>
    <row r="2673" spans="1:7">
      <c r="A2673" t="s">
        <v>4</v>
      </c>
      <c r="B2673" s="4" t="s">
        <v>5</v>
      </c>
      <c r="C2673" s="4" t="s">
        <v>13</v>
      </c>
      <c r="D2673" s="4" t="s">
        <v>6</v>
      </c>
      <c r="E2673" s="4" t="s">
        <v>28</v>
      </c>
      <c r="F2673" s="4" t="s">
        <v>28</v>
      </c>
      <c r="G2673" s="4" t="s">
        <v>28</v>
      </c>
    </row>
    <row r="2674" spans="1:7">
      <c r="A2674" t="n">
        <v>20905</v>
      </c>
      <c r="B2674" s="24" t="n">
        <v>94</v>
      </c>
      <c r="C2674" s="7" t="n">
        <v>2</v>
      </c>
      <c r="D2674" s="7" t="s">
        <v>248</v>
      </c>
      <c r="E2674" s="7" t="n">
        <v>-8</v>
      </c>
      <c r="F2674" s="7" t="n">
        <v>12</v>
      </c>
      <c r="G2674" s="7" t="n">
        <v>-137</v>
      </c>
    </row>
    <row r="2675" spans="1:7">
      <c r="A2675" t="s">
        <v>4</v>
      </c>
      <c r="B2675" s="4" t="s">
        <v>5</v>
      </c>
      <c r="C2675" s="4" t="s">
        <v>13</v>
      </c>
      <c r="D2675" s="4" t="s">
        <v>6</v>
      </c>
      <c r="E2675" s="4" t="s">
        <v>28</v>
      </c>
      <c r="F2675" s="4" t="s">
        <v>28</v>
      </c>
      <c r="G2675" s="4" t="s">
        <v>28</v>
      </c>
    </row>
    <row r="2676" spans="1:7">
      <c r="A2676" t="n">
        <v>20926</v>
      </c>
      <c r="B2676" s="24" t="n">
        <v>94</v>
      </c>
      <c r="C2676" s="7" t="n">
        <v>2</v>
      </c>
      <c r="D2676" s="7" t="s">
        <v>249</v>
      </c>
      <c r="E2676" s="7" t="n">
        <v>-5.75</v>
      </c>
      <c r="F2676" s="7" t="n">
        <v>15</v>
      </c>
      <c r="G2676" s="7" t="n">
        <v>-139</v>
      </c>
    </row>
    <row r="2677" spans="1:7">
      <c r="A2677" t="s">
        <v>4</v>
      </c>
      <c r="B2677" s="4" t="s">
        <v>5</v>
      </c>
      <c r="C2677" s="4" t="s">
        <v>13</v>
      </c>
      <c r="D2677" s="4" t="s">
        <v>6</v>
      </c>
      <c r="E2677" s="4" t="s">
        <v>28</v>
      </c>
      <c r="F2677" s="4" t="s">
        <v>28</v>
      </c>
      <c r="G2677" s="4" t="s">
        <v>28</v>
      </c>
    </row>
    <row r="2678" spans="1:7">
      <c r="A2678" t="n">
        <v>20953</v>
      </c>
      <c r="B2678" s="24" t="n">
        <v>94</v>
      </c>
      <c r="C2678" s="7" t="n">
        <v>2</v>
      </c>
      <c r="D2678" s="7" t="s">
        <v>250</v>
      </c>
      <c r="E2678" s="7" t="n">
        <v>-10.25</v>
      </c>
      <c r="F2678" s="7" t="n">
        <v>15</v>
      </c>
      <c r="G2678" s="7" t="n">
        <v>-139</v>
      </c>
    </row>
    <row r="2679" spans="1:7">
      <c r="A2679" t="s">
        <v>4</v>
      </c>
      <c r="B2679" s="4" t="s">
        <v>5</v>
      </c>
      <c r="C2679" s="4" t="s">
        <v>13</v>
      </c>
      <c r="D2679" s="4" t="s">
        <v>6</v>
      </c>
      <c r="E2679" s="4" t="s">
        <v>28</v>
      </c>
      <c r="F2679" s="4" t="s">
        <v>28</v>
      </c>
      <c r="G2679" s="4" t="s">
        <v>28</v>
      </c>
    </row>
    <row r="2680" spans="1:7">
      <c r="A2680" t="n">
        <v>20980</v>
      </c>
      <c r="B2680" s="24" t="n">
        <v>94</v>
      </c>
      <c r="C2680" s="7" t="n">
        <v>2</v>
      </c>
      <c r="D2680" s="7" t="s">
        <v>251</v>
      </c>
      <c r="E2680" s="7" t="n">
        <v>0</v>
      </c>
      <c r="F2680" s="7" t="n">
        <v>15</v>
      </c>
      <c r="G2680" s="7" t="n">
        <v>-161</v>
      </c>
    </row>
    <row r="2681" spans="1:7">
      <c r="A2681" t="s">
        <v>4</v>
      </c>
      <c r="B2681" s="4" t="s">
        <v>5</v>
      </c>
      <c r="C2681" s="4" t="s">
        <v>13</v>
      </c>
      <c r="D2681" s="4" t="s">
        <v>6</v>
      </c>
      <c r="E2681" s="4" t="s">
        <v>28</v>
      </c>
      <c r="F2681" s="4" t="s">
        <v>28</v>
      </c>
      <c r="G2681" s="4" t="s">
        <v>28</v>
      </c>
    </row>
    <row r="2682" spans="1:7">
      <c r="A2682" t="n">
        <v>21007</v>
      </c>
      <c r="B2682" s="24" t="n">
        <v>94</v>
      </c>
      <c r="C2682" s="7" t="n">
        <v>2</v>
      </c>
      <c r="D2682" s="7" t="s">
        <v>252</v>
      </c>
      <c r="E2682" s="7" t="n">
        <v>-16</v>
      </c>
      <c r="F2682" s="7" t="n">
        <v>15</v>
      </c>
      <c r="G2682" s="7" t="n">
        <v>-161</v>
      </c>
    </row>
    <row r="2683" spans="1:7">
      <c r="A2683" t="s">
        <v>4</v>
      </c>
      <c r="B2683" s="4" t="s">
        <v>5</v>
      </c>
      <c r="C2683" s="4" t="s">
        <v>10</v>
      </c>
      <c r="D2683" s="4" t="s">
        <v>28</v>
      </c>
      <c r="E2683" s="4" t="s">
        <v>28</v>
      </c>
      <c r="F2683" s="4" t="s">
        <v>28</v>
      </c>
      <c r="G2683" s="4" t="s">
        <v>28</v>
      </c>
    </row>
    <row r="2684" spans="1:7">
      <c r="A2684" t="n">
        <v>21034</v>
      </c>
      <c r="B2684" s="52" t="n">
        <v>46</v>
      </c>
      <c r="C2684" s="7" t="n">
        <v>0</v>
      </c>
      <c r="D2684" s="7" t="n">
        <v>-7.42999982833862</v>
      </c>
      <c r="E2684" s="7" t="n">
        <v>12</v>
      </c>
      <c r="F2684" s="7" t="n">
        <v>-171.669998168945</v>
      </c>
      <c r="G2684" s="7" t="n">
        <v>180</v>
      </c>
    </row>
    <row r="2685" spans="1:7">
      <c r="A2685" t="s">
        <v>4</v>
      </c>
      <c r="B2685" s="4" t="s">
        <v>5</v>
      </c>
      <c r="C2685" s="4" t="s">
        <v>10</v>
      </c>
      <c r="D2685" s="4" t="s">
        <v>28</v>
      </c>
      <c r="E2685" s="4" t="s">
        <v>28</v>
      </c>
      <c r="F2685" s="4" t="s">
        <v>28</v>
      </c>
      <c r="G2685" s="4" t="s">
        <v>28</v>
      </c>
    </row>
    <row r="2686" spans="1:7">
      <c r="A2686" t="n">
        <v>21053</v>
      </c>
      <c r="B2686" s="52" t="n">
        <v>46</v>
      </c>
      <c r="C2686" s="7" t="n">
        <v>7</v>
      </c>
      <c r="D2686" s="7" t="n">
        <v>-6.84000015258789</v>
      </c>
      <c r="E2686" s="7" t="n">
        <v>12</v>
      </c>
      <c r="F2686" s="7" t="n">
        <v>-171.169998168945</v>
      </c>
      <c r="G2686" s="7" t="n">
        <v>180</v>
      </c>
    </row>
    <row r="2687" spans="1:7">
      <c r="A2687" t="s">
        <v>4</v>
      </c>
      <c r="B2687" s="4" t="s">
        <v>5</v>
      </c>
      <c r="C2687" s="4" t="s">
        <v>10</v>
      </c>
      <c r="D2687" s="4" t="s">
        <v>28</v>
      </c>
      <c r="E2687" s="4" t="s">
        <v>28</v>
      </c>
      <c r="F2687" s="4" t="s">
        <v>28</v>
      </c>
      <c r="G2687" s="4" t="s">
        <v>28</v>
      </c>
    </row>
    <row r="2688" spans="1:7">
      <c r="A2688" t="n">
        <v>21072</v>
      </c>
      <c r="B2688" s="52" t="n">
        <v>46</v>
      </c>
      <c r="C2688" s="7" t="n">
        <v>5</v>
      </c>
      <c r="D2688" s="7" t="n">
        <v>-8.53999996185303</v>
      </c>
      <c r="E2688" s="7" t="n">
        <v>12</v>
      </c>
      <c r="F2688" s="7" t="n">
        <v>-171.600006103516</v>
      </c>
      <c r="G2688" s="7" t="n">
        <v>180</v>
      </c>
    </row>
    <row r="2689" spans="1:7">
      <c r="A2689" t="s">
        <v>4</v>
      </c>
      <c r="B2689" s="4" t="s">
        <v>5</v>
      </c>
      <c r="C2689" s="4" t="s">
        <v>10</v>
      </c>
      <c r="D2689" s="4" t="s">
        <v>28</v>
      </c>
      <c r="E2689" s="4" t="s">
        <v>28</v>
      </c>
      <c r="F2689" s="4" t="s">
        <v>28</v>
      </c>
      <c r="G2689" s="4" t="s">
        <v>28</v>
      </c>
    </row>
    <row r="2690" spans="1:7">
      <c r="A2690" t="n">
        <v>21091</v>
      </c>
      <c r="B2690" s="52" t="n">
        <v>46</v>
      </c>
      <c r="C2690" s="7" t="n">
        <v>7032</v>
      </c>
      <c r="D2690" s="7" t="n">
        <v>-8.89999961853027</v>
      </c>
      <c r="E2690" s="7" t="n">
        <v>12</v>
      </c>
      <c r="F2690" s="7" t="n">
        <v>-172.039993286133</v>
      </c>
      <c r="G2690" s="7" t="n">
        <v>180</v>
      </c>
    </row>
    <row r="2691" spans="1:7">
      <c r="A2691" t="s">
        <v>4</v>
      </c>
      <c r="B2691" s="4" t="s">
        <v>5</v>
      </c>
      <c r="C2691" s="4" t="s">
        <v>10</v>
      </c>
      <c r="D2691" s="4" t="s">
        <v>28</v>
      </c>
      <c r="E2691" s="4" t="s">
        <v>28</v>
      </c>
      <c r="F2691" s="4" t="s">
        <v>28</v>
      </c>
      <c r="G2691" s="4" t="s">
        <v>28</v>
      </c>
    </row>
    <row r="2692" spans="1:7">
      <c r="A2692" t="n">
        <v>21110</v>
      </c>
      <c r="B2692" s="52" t="n">
        <v>46</v>
      </c>
      <c r="C2692" s="7" t="n">
        <v>61491</v>
      </c>
      <c r="D2692" s="7" t="n">
        <v>-8.3100004196167</v>
      </c>
      <c r="E2692" s="7" t="n">
        <v>12</v>
      </c>
      <c r="F2692" s="7" t="n">
        <v>-170.389999389648</v>
      </c>
      <c r="G2692" s="7" t="n">
        <v>180</v>
      </c>
    </row>
    <row r="2693" spans="1:7">
      <c r="A2693" t="s">
        <v>4</v>
      </c>
      <c r="B2693" s="4" t="s">
        <v>5</v>
      </c>
      <c r="C2693" s="4" t="s">
        <v>10</v>
      </c>
      <c r="D2693" s="4" t="s">
        <v>28</v>
      </c>
      <c r="E2693" s="4" t="s">
        <v>28</v>
      </c>
      <c r="F2693" s="4" t="s">
        <v>28</v>
      </c>
      <c r="G2693" s="4" t="s">
        <v>28</v>
      </c>
    </row>
    <row r="2694" spans="1:7">
      <c r="A2694" t="n">
        <v>21129</v>
      </c>
      <c r="B2694" s="52" t="n">
        <v>46</v>
      </c>
      <c r="C2694" s="7" t="n">
        <v>61492</v>
      </c>
      <c r="D2694" s="7" t="n">
        <v>-9.01000022888184</v>
      </c>
      <c r="E2694" s="7" t="n">
        <v>12</v>
      </c>
      <c r="F2694" s="7" t="n">
        <v>-170.649993896484</v>
      </c>
      <c r="G2694" s="7" t="n">
        <v>180</v>
      </c>
    </row>
    <row r="2695" spans="1:7">
      <c r="A2695" t="s">
        <v>4</v>
      </c>
      <c r="B2695" s="4" t="s">
        <v>5</v>
      </c>
      <c r="C2695" s="4" t="s">
        <v>10</v>
      </c>
      <c r="D2695" s="4" t="s">
        <v>28</v>
      </c>
      <c r="E2695" s="4" t="s">
        <v>28</v>
      </c>
      <c r="F2695" s="4" t="s">
        <v>28</v>
      </c>
      <c r="G2695" s="4" t="s">
        <v>28</v>
      </c>
    </row>
    <row r="2696" spans="1:7">
      <c r="A2696" t="n">
        <v>21148</v>
      </c>
      <c r="B2696" s="52" t="n">
        <v>46</v>
      </c>
      <c r="C2696" s="7" t="n">
        <v>61493</v>
      </c>
      <c r="D2696" s="7" t="n">
        <v>-7.36999988555908</v>
      </c>
      <c r="E2696" s="7" t="n">
        <v>12</v>
      </c>
      <c r="F2696" s="7" t="n">
        <v>-170.119995117188</v>
      </c>
      <c r="G2696" s="7" t="n">
        <v>180</v>
      </c>
    </row>
    <row r="2697" spans="1:7">
      <c r="A2697" t="s">
        <v>4</v>
      </c>
      <c r="B2697" s="4" t="s">
        <v>5</v>
      </c>
      <c r="C2697" s="4" t="s">
        <v>13</v>
      </c>
      <c r="D2697" s="4" t="s">
        <v>13</v>
      </c>
      <c r="E2697" s="4" t="s">
        <v>28</v>
      </c>
      <c r="F2697" s="4" t="s">
        <v>28</v>
      </c>
      <c r="G2697" s="4" t="s">
        <v>28</v>
      </c>
      <c r="H2697" s="4" t="s">
        <v>10</v>
      </c>
    </row>
    <row r="2698" spans="1:7">
      <c r="A2698" t="n">
        <v>21167</v>
      </c>
      <c r="B2698" s="48" t="n">
        <v>45</v>
      </c>
      <c r="C2698" s="7" t="n">
        <v>2</v>
      </c>
      <c r="D2698" s="7" t="n">
        <v>3</v>
      </c>
      <c r="E2698" s="7" t="n">
        <v>-8.47000026702881</v>
      </c>
      <c r="F2698" s="7" t="n">
        <v>15.9799995422363</v>
      </c>
      <c r="G2698" s="7" t="n">
        <v>-173.669998168945</v>
      </c>
      <c r="H2698" s="7" t="n">
        <v>0</v>
      </c>
    </row>
    <row r="2699" spans="1:7">
      <c r="A2699" t="s">
        <v>4</v>
      </c>
      <c r="B2699" s="4" t="s">
        <v>5</v>
      </c>
      <c r="C2699" s="4" t="s">
        <v>13</v>
      </c>
      <c r="D2699" s="4" t="s">
        <v>13</v>
      </c>
      <c r="E2699" s="4" t="s">
        <v>28</v>
      </c>
      <c r="F2699" s="4" t="s">
        <v>28</v>
      </c>
      <c r="G2699" s="4" t="s">
        <v>28</v>
      </c>
      <c r="H2699" s="4" t="s">
        <v>10</v>
      </c>
      <c r="I2699" s="4" t="s">
        <v>13</v>
      </c>
    </row>
    <row r="2700" spans="1:7">
      <c r="A2700" t="n">
        <v>21184</v>
      </c>
      <c r="B2700" s="48" t="n">
        <v>45</v>
      </c>
      <c r="C2700" s="7" t="n">
        <v>4</v>
      </c>
      <c r="D2700" s="7" t="n">
        <v>3</v>
      </c>
      <c r="E2700" s="7" t="n">
        <v>348.380004882813</v>
      </c>
      <c r="F2700" s="7" t="n">
        <v>332.179992675781</v>
      </c>
      <c r="G2700" s="7" t="n">
        <v>0</v>
      </c>
      <c r="H2700" s="7" t="n">
        <v>0</v>
      </c>
      <c r="I2700" s="7" t="n">
        <v>0</v>
      </c>
    </row>
    <row r="2701" spans="1:7">
      <c r="A2701" t="s">
        <v>4</v>
      </c>
      <c r="B2701" s="4" t="s">
        <v>5</v>
      </c>
      <c r="C2701" s="4" t="s">
        <v>13</v>
      </c>
      <c r="D2701" s="4" t="s">
        <v>13</v>
      </c>
      <c r="E2701" s="4" t="s">
        <v>28</v>
      </c>
      <c r="F2701" s="4" t="s">
        <v>10</v>
      </c>
    </row>
    <row r="2702" spans="1:7">
      <c r="A2702" t="n">
        <v>21202</v>
      </c>
      <c r="B2702" s="48" t="n">
        <v>45</v>
      </c>
      <c r="C2702" s="7" t="n">
        <v>5</v>
      </c>
      <c r="D2702" s="7" t="n">
        <v>3</v>
      </c>
      <c r="E2702" s="7" t="n">
        <v>8.39999961853027</v>
      </c>
      <c r="F2702" s="7" t="n">
        <v>0</v>
      </c>
    </row>
    <row r="2703" spans="1:7">
      <c r="A2703" t="s">
        <v>4</v>
      </c>
      <c r="B2703" s="4" t="s">
        <v>5</v>
      </c>
      <c r="C2703" s="4" t="s">
        <v>13</v>
      </c>
      <c r="D2703" s="4" t="s">
        <v>13</v>
      </c>
      <c r="E2703" s="4" t="s">
        <v>28</v>
      </c>
      <c r="F2703" s="4" t="s">
        <v>10</v>
      </c>
    </row>
    <row r="2704" spans="1:7">
      <c r="A2704" t="n">
        <v>21211</v>
      </c>
      <c r="B2704" s="48" t="n">
        <v>45</v>
      </c>
      <c r="C2704" s="7" t="n">
        <v>11</v>
      </c>
      <c r="D2704" s="7" t="n">
        <v>3</v>
      </c>
      <c r="E2704" s="7" t="n">
        <v>38</v>
      </c>
      <c r="F2704" s="7" t="n">
        <v>0</v>
      </c>
    </row>
    <row r="2705" spans="1:9">
      <c r="A2705" t="s">
        <v>4</v>
      </c>
      <c r="B2705" s="4" t="s">
        <v>5</v>
      </c>
      <c r="C2705" s="4" t="s">
        <v>13</v>
      </c>
      <c r="D2705" s="4" t="s">
        <v>13</v>
      </c>
      <c r="E2705" s="4" t="s">
        <v>28</v>
      </c>
      <c r="F2705" s="4" t="s">
        <v>28</v>
      </c>
      <c r="G2705" s="4" t="s">
        <v>28</v>
      </c>
      <c r="H2705" s="4" t="s">
        <v>10</v>
      </c>
    </row>
    <row r="2706" spans="1:9">
      <c r="A2706" t="n">
        <v>21220</v>
      </c>
      <c r="B2706" s="48" t="n">
        <v>45</v>
      </c>
      <c r="C2706" s="7" t="n">
        <v>2</v>
      </c>
      <c r="D2706" s="7" t="n">
        <v>3</v>
      </c>
      <c r="E2706" s="7" t="n">
        <v>-8.47000026702881</v>
      </c>
      <c r="F2706" s="7" t="n">
        <v>14.5500001907349</v>
      </c>
      <c r="G2706" s="7" t="n">
        <v>-173.669998168945</v>
      </c>
      <c r="H2706" s="7" t="n">
        <v>3500</v>
      </c>
    </row>
    <row r="2707" spans="1:9">
      <c r="A2707" t="s">
        <v>4</v>
      </c>
      <c r="B2707" s="4" t="s">
        <v>5</v>
      </c>
      <c r="C2707" s="4" t="s">
        <v>13</v>
      </c>
      <c r="D2707" s="4" t="s">
        <v>13</v>
      </c>
      <c r="E2707" s="4" t="s">
        <v>28</v>
      </c>
      <c r="F2707" s="4" t="s">
        <v>28</v>
      </c>
      <c r="G2707" s="4" t="s">
        <v>28</v>
      </c>
      <c r="H2707" s="4" t="s">
        <v>10</v>
      </c>
      <c r="I2707" s="4" t="s">
        <v>13</v>
      </c>
    </row>
    <row r="2708" spans="1:9">
      <c r="A2708" t="n">
        <v>21237</v>
      </c>
      <c r="B2708" s="48" t="n">
        <v>45</v>
      </c>
      <c r="C2708" s="7" t="n">
        <v>4</v>
      </c>
      <c r="D2708" s="7" t="n">
        <v>3</v>
      </c>
      <c r="E2708" s="7" t="n">
        <v>348.380004882813</v>
      </c>
      <c r="F2708" s="7" t="n">
        <v>343.980010986328</v>
      </c>
      <c r="G2708" s="7" t="n">
        <v>0</v>
      </c>
      <c r="H2708" s="7" t="n">
        <v>3500</v>
      </c>
      <c r="I2708" s="7" t="n">
        <v>1</v>
      </c>
    </row>
    <row r="2709" spans="1:9">
      <c r="A2709" t="s">
        <v>4</v>
      </c>
      <c r="B2709" s="4" t="s">
        <v>5</v>
      </c>
      <c r="C2709" s="4" t="s">
        <v>13</v>
      </c>
      <c r="D2709" s="4" t="s">
        <v>13</v>
      </c>
      <c r="E2709" s="4" t="s">
        <v>28</v>
      </c>
      <c r="F2709" s="4" t="s">
        <v>10</v>
      </c>
    </row>
    <row r="2710" spans="1:9">
      <c r="A2710" t="n">
        <v>21255</v>
      </c>
      <c r="B2710" s="48" t="n">
        <v>45</v>
      </c>
      <c r="C2710" s="7" t="n">
        <v>5</v>
      </c>
      <c r="D2710" s="7" t="n">
        <v>3</v>
      </c>
      <c r="E2710" s="7" t="n">
        <v>8.39999961853027</v>
      </c>
      <c r="F2710" s="7" t="n">
        <v>3500</v>
      </c>
    </row>
    <row r="2711" spans="1:9">
      <c r="A2711" t="s">
        <v>4</v>
      </c>
      <c r="B2711" s="4" t="s">
        <v>5</v>
      </c>
      <c r="C2711" s="4" t="s">
        <v>13</v>
      </c>
      <c r="D2711" s="4" t="s">
        <v>13</v>
      </c>
      <c r="E2711" s="4" t="s">
        <v>28</v>
      </c>
      <c r="F2711" s="4" t="s">
        <v>10</v>
      </c>
    </row>
    <row r="2712" spans="1:9">
      <c r="A2712" t="n">
        <v>21264</v>
      </c>
      <c r="B2712" s="48" t="n">
        <v>45</v>
      </c>
      <c r="C2712" s="7" t="n">
        <v>11</v>
      </c>
      <c r="D2712" s="7" t="n">
        <v>3</v>
      </c>
      <c r="E2712" s="7" t="n">
        <v>38</v>
      </c>
      <c r="F2712" s="7" t="n">
        <v>3500</v>
      </c>
    </row>
    <row r="2713" spans="1:9">
      <c r="A2713" t="s">
        <v>4</v>
      </c>
      <c r="B2713" s="4" t="s">
        <v>5</v>
      </c>
      <c r="C2713" s="4" t="s">
        <v>13</v>
      </c>
      <c r="D2713" s="4" t="s">
        <v>6</v>
      </c>
      <c r="E2713" s="4" t="s">
        <v>10</v>
      </c>
    </row>
    <row r="2714" spans="1:9">
      <c r="A2714" t="n">
        <v>21273</v>
      </c>
      <c r="B2714" s="24" t="n">
        <v>94</v>
      </c>
      <c r="C2714" s="7" t="n">
        <v>0</v>
      </c>
      <c r="D2714" s="7" t="s">
        <v>59</v>
      </c>
      <c r="E2714" s="7" t="n">
        <v>16</v>
      </c>
    </row>
    <row r="2715" spans="1:9">
      <c r="A2715" t="s">
        <v>4</v>
      </c>
      <c r="B2715" s="4" t="s">
        <v>5</v>
      </c>
      <c r="C2715" s="4" t="s">
        <v>13</v>
      </c>
      <c r="D2715" s="4" t="s">
        <v>6</v>
      </c>
      <c r="E2715" s="4" t="s">
        <v>10</v>
      </c>
    </row>
    <row r="2716" spans="1:9">
      <c r="A2716" t="n">
        <v>21284</v>
      </c>
      <c r="B2716" s="24" t="n">
        <v>94</v>
      </c>
      <c r="C2716" s="7" t="n">
        <v>0</v>
      </c>
      <c r="D2716" s="7" t="s">
        <v>59</v>
      </c>
      <c r="E2716" s="7" t="n">
        <v>512</v>
      </c>
    </row>
    <row r="2717" spans="1:9">
      <c r="A2717" t="s">
        <v>4</v>
      </c>
      <c r="B2717" s="4" t="s">
        <v>5</v>
      </c>
      <c r="C2717" s="4" t="s">
        <v>6</v>
      </c>
      <c r="D2717" s="4" t="s">
        <v>6</v>
      </c>
    </row>
    <row r="2718" spans="1:9">
      <c r="A2718" t="n">
        <v>21295</v>
      </c>
      <c r="B2718" s="21" t="n">
        <v>70</v>
      </c>
      <c r="C2718" s="7" t="s">
        <v>59</v>
      </c>
      <c r="D2718" s="7" t="s">
        <v>57</v>
      </c>
    </row>
    <row r="2719" spans="1:9">
      <c r="A2719" t="s">
        <v>4</v>
      </c>
      <c r="B2719" s="4" t="s">
        <v>5</v>
      </c>
      <c r="C2719" s="4" t="s">
        <v>13</v>
      </c>
      <c r="D2719" s="4" t="s">
        <v>10</v>
      </c>
      <c r="E2719" s="4" t="s">
        <v>28</v>
      </c>
    </row>
    <row r="2720" spans="1:9">
      <c r="A2720" t="n">
        <v>21308</v>
      </c>
      <c r="B2720" s="38" t="n">
        <v>58</v>
      </c>
      <c r="C2720" s="7" t="n">
        <v>100</v>
      </c>
      <c r="D2720" s="7" t="n">
        <v>1000</v>
      </c>
      <c r="E2720" s="7" t="n">
        <v>1</v>
      </c>
    </row>
    <row r="2721" spans="1:9">
      <c r="A2721" t="s">
        <v>4</v>
      </c>
      <c r="B2721" s="4" t="s">
        <v>5</v>
      </c>
      <c r="C2721" s="4" t="s">
        <v>13</v>
      </c>
      <c r="D2721" s="4" t="s">
        <v>10</v>
      </c>
    </row>
    <row r="2722" spans="1:9">
      <c r="A2722" t="n">
        <v>21316</v>
      </c>
      <c r="B2722" s="38" t="n">
        <v>58</v>
      </c>
      <c r="C2722" s="7" t="n">
        <v>255</v>
      </c>
      <c r="D2722" s="7" t="n">
        <v>0</v>
      </c>
    </row>
    <row r="2723" spans="1:9">
      <c r="A2723" t="s">
        <v>4</v>
      </c>
      <c r="B2723" s="4" t="s">
        <v>5</v>
      </c>
      <c r="C2723" s="4" t="s">
        <v>13</v>
      </c>
      <c r="D2723" s="4" t="s">
        <v>10</v>
      </c>
    </row>
    <row r="2724" spans="1:9">
      <c r="A2724" t="n">
        <v>21320</v>
      </c>
      <c r="B2724" s="48" t="n">
        <v>45</v>
      </c>
      <c r="C2724" s="7" t="n">
        <v>7</v>
      </c>
      <c r="D2724" s="7" t="n">
        <v>255</v>
      </c>
    </row>
    <row r="2725" spans="1:9">
      <c r="A2725" t="s">
        <v>4</v>
      </c>
      <c r="B2725" s="4" t="s">
        <v>5</v>
      </c>
      <c r="C2725" s="4" t="s">
        <v>13</v>
      </c>
      <c r="D2725" s="4" t="s">
        <v>10</v>
      </c>
      <c r="E2725" s="4" t="s">
        <v>13</v>
      </c>
      <c r="F2725" s="4" t="s">
        <v>10</v>
      </c>
      <c r="G2725" s="4" t="s">
        <v>13</v>
      </c>
      <c r="H2725" s="4" t="s">
        <v>13</v>
      </c>
      <c r="I2725" s="4" t="s">
        <v>10</v>
      </c>
      <c r="J2725" s="4" t="s">
        <v>13</v>
      </c>
      <c r="K2725" s="4" t="s">
        <v>13</v>
      </c>
      <c r="L2725" s="4" t="s">
        <v>22</v>
      </c>
    </row>
    <row r="2726" spans="1:9">
      <c r="A2726" t="n">
        <v>21324</v>
      </c>
      <c r="B2726" s="10" t="n">
        <v>5</v>
      </c>
      <c r="C2726" s="7" t="n">
        <v>30</v>
      </c>
      <c r="D2726" s="7" t="n">
        <v>8471</v>
      </c>
      <c r="E2726" s="7" t="n">
        <v>30</v>
      </c>
      <c r="F2726" s="7" t="n">
        <v>8483</v>
      </c>
      <c r="G2726" s="7" t="n">
        <v>11</v>
      </c>
      <c r="H2726" s="7" t="n">
        <v>30</v>
      </c>
      <c r="I2726" s="7" t="n">
        <v>8501</v>
      </c>
      <c r="J2726" s="7" t="n">
        <v>11</v>
      </c>
      <c r="K2726" s="7" t="n">
        <v>1</v>
      </c>
      <c r="L2726" s="11" t="n">
        <f t="normal" ca="1">A2738</f>
        <v>0</v>
      </c>
    </row>
    <row r="2727" spans="1:9">
      <c r="A2727" t="s">
        <v>4</v>
      </c>
      <c r="B2727" s="4" t="s">
        <v>5</v>
      </c>
      <c r="C2727" s="4" t="s">
        <v>13</v>
      </c>
      <c r="D2727" s="4" t="s">
        <v>10</v>
      </c>
      <c r="E2727" s="4" t="s">
        <v>6</v>
      </c>
    </row>
    <row r="2728" spans="1:9">
      <c r="A2728" t="n">
        <v>21341</v>
      </c>
      <c r="B2728" s="63" t="n">
        <v>51</v>
      </c>
      <c r="C2728" s="7" t="n">
        <v>4</v>
      </c>
      <c r="D2728" s="7" t="n">
        <v>0</v>
      </c>
      <c r="E2728" s="7" t="s">
        <v>154</v>
      </c>
    </row>
    <row r="2729" spans="1:9">
      <c r="A2729" t="s">
        <v>4</v>
      </c>
      <c r="B2729" s="4" t="s">
        <v>5</v>
      </c>
      <c r="C2729" s="4" t="s">
        <v>10</v>
      </c>
    </row>
    <row r="2730" spans="1:9">
      <c r="A2730" t="n">
        <v>21354</v>
      </c>
      <c r="B2730" s="42" t="n">
        <v>16</v>
      </c>
      <c r="C2730" s="7" t="n">
        <v>0</v>
      </c>
    </row>
    <row r="2731" spans="1:9">
      <c r="A2731" t="s">
        <v>4</v>
      </c>
      <c r="B2731" s="4" t="s">
        <v>5</v>
      </c>
      <c r="C2731" s="4" t="s">
        <v>10</v>
      </c>
      <c r="D2731" s="4" t="s">
        <v>68</v>
      </c>
      <c r="E2731" s="4" t="s">
        <v>13</v>
      </c>
      <c r="F2731" s="4" t="s">
        <v>13</v>
      </c>
      <c r="G2731" s="4" t="s">
        <v>68</v>
      </c>
      <c r="H2731" s="4" t="s">
        <v>13</v>
      </c>
      <c r="I2731" s="4" t="s">
        <v>13</v>
      </c>
      <c r="J2731" s="4" t="s">
        <v>68</v>
      </c>
      <c r="K2731" s="4" t="s">
        <v>13</v>
      </c>
      <c r="L2731" s="4" t="s">
        <v>13</v>
      </c>
    </row>
    <row r="2732" spans="1:9">
      <c r="A2732" t="n">
        <v>21357</v>
      </c>
      <c r="B2732" s="67" t="n">
        <v>26</v>
      </c>
      <c r="C2732" s="7" t="n">
        <v>0</v>
      </c>
      <c r="D2732" s="7" t="s">
        <v>253</v>
      </c>
      <c r="E2732" s="7" t="n">
        <v>2</v>
      </c>
      <c r="F2732" s="7" t="n">
        <v>3</v>
      </c>
      <c r="G2732" s="7" t="s">
        <v>254</v>
      </c>
      <c r="H2732" s="7" t="n">
        <v>2</v>
      </c>
      <c r="I2732" s="7" t="n">
        <v>3</v>
      </c>
      <c r="J2732" s="7" t="s">
        <v>255</v>
      </c>
      <c r="K2732" s="7" t="n">
        <v>2</v>
      </c>
      <c r="L2732" s="7" t="n">
        <v>0</v>
      </c>
    </row>
    <row r="2733" spans="1:9">
      <c r="A2733" t="s">
        <v>4</v>
      </c>
      <c r="B2733" s="4" t="s">
        <v>5</v>
      </c>
    </row>
    <row r="2734" spans="1:9">
      <c r="A2734" t="n">
        <v>21576</v>
      </c>
      <c r="B2734" s="33" t="n">
        <v>28</v>
      </c>
    </row>
    <row r="2735" spans="1:9">
      <c r="A2735" t="s">
        <v>4</v>
      </c>
      <c r="B2735" s="4" t="s">
        <v>5</v>
      </c>
      <c r="C2735" s="4" t="s">
        <v>22</v>
      </c>
    </row>
    <row r="2736" spans="1:9">
      <c r="A2736" t="n">
        <v>21577</v>
      </c>
      <c r="B2736" s="20" t="n">
        <v>3</v>
      </c>
      <c r="C2736" s="11" t="n">
        <f t="normal" ca="1">A2746</f>
        <v>0</v>
      </c>
    </row>
    <row r="2737" spans="1:12">
      <c r="A2737" t="s">
        <v>4</v>
      </c>
      <c r="B2737" s="4" t="s">
        <v>5</v>
      </c>
      <c r="C2737" s="4" t="s">
        <v>13</v>
      </c>
      <c r="D2737" s="4" t="s">
        <v>10</v>
      </c>
      <c r="E2737" s="4" t="s">
        <v>6</v>
      </c>
    </row>
    <row r="2738" spans="1:12">
      <c r="A2738" t="n">
        <v>21582</v>
      </c>
      <c r="B2738" s="63" t="n">
        <v>51</v>
      </c>
      <c r="C2738" s="7" t="n">
        <v>4</v>
      </c>
      <c r="D2738" s="7" t="n">
        <v>0</v>
      </c>
      <c r="E2738" s="7" t="s">
        <v>154</v>
      </c>
    </row>
    <row r="2739" spans="1:12">
      <c r="A2739" t="s">
        <v>4</v>
      </c>
      <c r="B2739" s="4" t="s">
        <v>5</v>
      </c>
      <c r="C2739" s="4" t="s">
        <v>10</v>
      </c>
    </row>
    <row r="2740" spans="1:12">
      <c r="A2740" t="n">
        <v>21595</v>
      </c>
      <c r="B2740" s="42" t="n">
        <v>16</v>
      </c>
      <c r="C2740" s="7" t="n">
        <v>0</v>
      </c>
    </row>
    <row r="2741" spans="1:12">
      <c r="A2741" t="s">
        <v>4</v>
      </c>
      <c r="B2741" s="4" t="s">
        <v>5</v>
      </c>
      <c r="C2741" s="4" t="s">
        <v>10</v>
      </c>
      <c r="D2741" s="4" t="s">
        <v>68</v>
      </c>
      <c r="E2741" s="4" t="s">
        <v>13</v>
      </c>
      <c r="F2741" s="4" t="s">
        <v>13</v>
      </c>
    </row>
    <row r="2742" spans="1:12">
      <c r="A2742" t="n">
        <v>21598</v>
      </c>
      <c r="B2742" s="67" t="n">
        <v>26</v>
      </c>
      <c r="C2742" s="7" t="n">
        <v>0</v>
      </c>
      <c r="D2742" s="7" t="s">
        <v>256</v>
      </c>
      <c r="E2742" s="7" t="n">
        <v>2</v>
      </c>
      <c r="F2742" s="7" t="n">
        <v>0</v>
      </c>
    </row>
    <row r="2743" spans="1:12">
      <c r="A2743" t="s">
        <v>4</v>
      </c>
      <c r="B2743" s="4" t="s">
        <v>5</v>
      </c>
    </row>
    <row r="2744" spans="1:12">
      <c r="A2744" t="n">
        <v>21629</v>
      </c>
      <c r="B2744" s="33" t="n">
        <v>28</v>
      </c>
    </row>
    <row r="2745" spans="1:12">
      <c r="A2745" t="s">
        <v>4</v>
      </c>
      <c r="B2745" s="4" t="s">
        <v>5</v>
      </c>
      <c r="C2745" s="4" t="s">
        <v>13</v>
      </c>
      <c r="D2745" s="4" t="s">
        <v>10</v>
      </c>
      <c r="E2745" s="4" t="s">
        <v>6</v>
      </c>
    </row>
    <row r="2746" spans="1:12">
      <c r="A2746" t="n">
        <v>21630</v>
      </c>
      <c r="B2746" s="63" t="n">
        <v>51</v>
      </c>
      <c r="C2746" s="7" t="n">
        <v>4</v>
      </c>
      <c r="D2746" s="7" t="n">
        <v>7032</v>
      </c>
      <c r="E2746" s="7" t="s">
        <v>154</v>
      </c>
    </row>
    <row r="2747" spans="1:12">
      <c r="A2747" t="s">
        <v>4</v>
      </c>
      <c r="B2747" s="4" t="s">
        <v>5</v>
      </c>
      <c r="C2747" s="4" t="s">
        <v>10</v>
      </c>
    </row>
    <row r="2748" spans="1:12">
      <c r="A2748" t="n">
        <v>21643</v>
      </c>
      <c r="B2748" s="42" t="n">
        <v>16</v>
      </c>
      <c r="C2748" s="7" t="n">
        <v>0</v>
      </c>
    </row>
    <row r="2749" spans="1:12">
      <c r="A2749" t="s">
        <v>4</v>
      </c>
      <c r="B2749" s="4" t="s">
        <v>5</v>
      </c>
      <c r="C2749" s="4" t="s">
        <v>10</v>
      </c>
      <c r="D2749" s="4" t="s">
        <v>68</v>
      </c>
      <c r="E2749" s="4" t="s">
        <v>13</v>
      </c>
      <c r="F2749" s="4" t="s">
        <v>13</v>
      </c>
    </row>
    <row r="2750" spans="1:12">
      <c r="A2750" t="n">
        <v>21646</v>
      </c>
      <c r="B2750" s="67" t="n">
        <v>26</v>
      </c>
      <c r="C2750" s="7" t="n">
        <v>7032</v>
      </c>
      <c r="D2750" s="7" t="s">
        <v>257</v>
      </c>
      <c r="E2750" s="7" t="n">
        <v>2</v>
      </c>
      <c r="F2750" s="7" t="n">
        <v>0</v>
      </c>
    </row>
    <row r="2751" spans="1:12">
      <c r="A2751" t="s">
        <v>4</v>
      </c>
      <c r="B2751" s="4" t="s">
        <v>5</v>
      </c>
    </row>
    <row r="2752" spans="1:12">
      <c r="A2752" t="n">
        <v>21681</v>
      </c>
      <c r="B2752" s="33" t="n">
        <v>28</v>
      </c>
    </row>
    <row r="2753" spans="1:6">
      <c r="A2753" t="s">
        <v>4</v>
      </c>
      <c r="B2753" s="4" t="s">
        <v>5</v>
      </c>
      <c r="C2753" s="4" t="s">
        <v>10</v>
      </c>
      <c r="D2753" s="4" t="s">
        <v>13</v>
      </c>
    </row>
    <row r="2754" spans="1:6">
      <c r="A2754" t="n">
        <v>21682</v>
      </c>
      <c r="B2754" s="72" t="n">
        <v>89</v>
      </c>
      <c r="C2754" s="7" t="n">
        <v>65533</v>
      </c>
      <c r="D2754" s="7" t="n">
        <v>1</v>
      </c>
    </row>
    <row r="2755" spans="1:6">
      <c r="A2755" t="s">
        <v>4</v>
      </c>
      <c r="B2755" s="4" t="s">
        <v>5</v>
      </c>
      <c r="C2755" s="4" t="s">
        <v>10</v>
      </c>
      <c r="D2755" s="4" t="s">
        <v>10</v>
      </c>
      <c r="E2755" s="4" t="s">
        <v>28</v>
      </c>
      <c r="F2755" s="4" t="s">
        <v>28</v>
      </c>
      <c r="G2755" s="4" t="s">
        <v>28</v>
      </c>
      <c r="H2755" s="4" t="s">
        <v>28</v>
      </c>
      <c r="I2755" s="4" t="s">
        <v>13</v>
      </c>
      <c r="J2755" s="4" t="s">
        <v>10</v>
      </c>
    </row>
    <row r="2756" spans="1:6">
      <c r="A2756" t="n">
        <v>21686</v>
      </c>
      <c r="B2756" s="56" t="n">
        <v>55</v>
      </c>
      <c r="C2756" s="7" t="n">
        <v>7032</v>
      </c>
      <c r="D2756" s="7" t="n">
        <v>65533</v>
      </c>
      <c r="E2756" s="7" t="n">
        <v>-7.94999980926514</v>
      </c>
      <c r="F2756" s="7" t="n">
        <v>12</v>
      </c>
      <c r="G2756" s="7" t="n">
        <v>-173.600006103516</v>
      </c>
      <c r="H2756" s="7" t="n">
        <v>0.899999976158142</v>
      </c>
      <c r="I2756" s="7" t="n">
        <v>1</v>
      </c>
      <c r="J2756" s="7" t="n">
        <v>0</v>
      </c>
    </row>
    <row r="2757" spans="1:6">
      <c r="A2757" t="s">
        <v>4</v>
      </c>
      <c r="B2757" s="4" t="s">
        <v>5</v>
      </c>
      <c r="C2757" s="4" t="s">
        <v>13</v>
      </c>
      <c r="D2757" s="4" t="s">
        <v>10</v>
      </c>
      <c r="E2757" s="4" t="s">
        <v>6</v>
      </c>
    </row>
    <row r="2758" spans="1:6">
      <c r="A2758" t="n">
        <v>21710</v>
      </c>
      <c r="B2758" s="63" t="n">
        <v>51</v>
      </c>
      <c r="C2758" s="7" t="n">
        <v>4</v>
      </c>
      <c r="D2758" s="7" t="n">
        <v>5</v>
      </c>
      <c r="E2758" s="7" t="s">
        <v>202</v>
      </c>
    </row>
    <row r="2759" spans="1:6">
      <c r="A2759" t="s">
        <v>4</v>
      </c>
      <c r="B2759" s="4" t="s">
        <v>5</v>
      </c>
      <c r="C2759" s="4" t="s">
        <v>10</v>
      </c>
    </row>
    <row r="2760" spans="1:6">
      <c r="A2760" t="n">
        <v>21724</v>
      </c>
      <c r="B2760" s="42" t="n">
        <v>16</v>
      </c>
      <c r="C2760" s="7" t="n">
        <v>0</v>
      </c>
    </row>
    <row r="2761" spans="1:6">
      <c r="A2761" t="s">
        <v>4</v>
      </c>
      <c r="B2761" s="4" t="s">
        <v>5</v>
      </c>
      <c r="C2761" s="4" t="s">
        <v>10</v>
      </c>
      <c r="D2761" s="4" t="s">
        <v>68</v>
      </c>
      <c r="E2761" s="4" t="s">
        <v>13</v>
      </c>
      <c r="F2761" s="4" t="s">
        <v>13</v>
      </c>
      <c r="G2761" s="4" t="s">
        <v>13</v>
      </c>
    </row>
    <row r="2762" spans="1:6">
      <c r="A2762" t="n">
        <v>21727</v>
      </c>
      <c r="B2762" s="67" t="n">
        <v>26</v>
      </c>
      <c r="C2762" s="7" t="n">
        <v>5</v>
      </c>
      <c r="D2762" s="7" t="s">
        <v>258</v>
      </c>
      <c r="E2762" s="7" t="n">
        <v>8</v>
      </c>
      <c r="F2762" s="7" t="n">
        <v>2</v>
      </c>
      <c r="G2762" s="7" t="n">
        <v>0</v>
      </c>
    </row>
    <row r="2763" spans="1:6">
      <c r="A2763" t="s">
        <v>4</v>
      </c>
      <c r="B2763" s="4" t="s">
        <v>5</v>
      </c>
      <c r="C2763" s="4" t="s">
        <v>10</v>
      </c>
    </row>
    <row r="2764" spans="1:6">
      <c r="A2764" t="n">
        <v>21748</v>
      </c>
      <c r="B2764" s="42" t="n">
        <v>16</v>
      </c>
      <c r="C2764" s="7" t="n">
        <v>1200</v>
      </c>
    </row>
    <row r="2765" spans="1:6">
      <c r="A2765" t="s">
        <v>4</v>
      </c>
      <c r="B2765" s="4" t="s">
        <v>5</v>
      </c>
      <c r="C2765" s="4" t="s">
        <v>10</v>
      </c>
      <c r="D2765" s="4" t="s">
        <v>13</v>
      </c>
    </row>
    <row r="2766" spans="1:6">
      <c r="A2766" t="n">
        <v>21751</v>
      </c>
      <c r="B2766" s="72" t="n">
        <v>89</v>
      </c>
      <c r="C2766" s="7" t="n">
        <v>65533</v>
      </c>
      <c r="D2766" s="7" t="n">
        <v>0</v>
      </c>
    </row>
    <row r="2767" spans="1:6">
      <c r="A2767" t="s">
        <v>4</v>
      </c>
      <c r="B2767" s="4" t="s">
        <v>5</v>
      </c>
      <c r="C2767" s="4" t="s">
        <v>10</v>
      </c>
      <c r="D2767" s="4" t="s">
        <v>13</v>
      </c>
    </row>
    <row r="2768" spans="1:6">
      <c r="A2768" t="n">
        <v>21755</v>
      </c>
      <c r="B2768" s="72" t="n">
        <v>89</v>
      </c>
      <c r="C2768" s="7" t="n">
        <v>65533</v>
      </c>
      <c r="D2768" s="7" t="n">
        <v>1</v>
      </c>
    </row>
    <row r="2769" spans="1:10">
      <c r="A2769" t="s">
        <v>4</v>
      </c>
      <c r="B2769" s="4" t="s">
        <v>5</v>
      </c>
      <c r="C2769" s="4" t="s">
        <v>13</v>
      </c>
      <c r="D2769" s="4" t="s">
        <v>10</v>
      </c>
      <c r="E2769" s="4" t="s">
        <v>28</v>
      </c>
    </row>
    <row r="2770" spans="1:10">
      <c r="A2770" t="n">
        <v>21759</v>
      </c>
      <c r="B2770" s="38" t="n">
        <v>58</v>
      </c>
      <c r="C2770" s="7" t="n">
        <v>101</v>
      </c>
      <c r="D2770" s="7" t="n">
        <v>300</v>
      </c>
      <c r="E2770" s="7" t="n">
        <v>1</v>
      </c>
    </row>
    <row r="2771" spans="1:10">
      <c r="A2771" t="s">
        <v>4</v>
      </c>
      <c r="B2771" s="4" t="s">
        <v>5</v>
      </c>
      <c r="C2771" s="4" t="s">
        <v>13</v>
      </c>
      <c r="D2771" s="4" t="s">
        <v>10</v>
      </c>
    </row>
    <row r="2772" spans="1:10">
      <c r="A2772" t="n">
        <v>21767</v>
      </c>
      <c r="B2772" s="38" t="n">
        <v>58</v>
      </c>
      <c r="C2772" s="7" t="n">
        <v>254</v>
      </c>
      <c r="D2772" s="7" t="n">
        <v>0</v>
      </c>
    </row>
    <row r="2773" spans="1:10">
      <c r="A2773" t="s">
        <v>4</v>
      </c>
      <c r="B2773" s="4" t="s">
        <v>5</v>
      </c>
      <c r="C2773" s="4" t="s">
        <v>13</v>
      </c>
      <c r="D2773" s="4" t="s">
        <v>6</v>
      </c>
      <c r="E2773" s="4" t="s">
        <v>10</v>
      </c>
    </row>
    <row r="2774" spans="1:10">
      <c r="A2774" t="n">
        <v>21771</v>
      </c>
      <c r="B2774" s="24" t="n">
        <v>94</v>
      </c>
      <c r="C2774" s="7" t="n">
        <v>1</v>
      </c>
      <c r="D2774" s="7" t="s">
        <v>59</v>
      </c>
      <c r="E2774" s="7" t="n">
        <v>1</v>
      </c>
    </row>
    <row r="2775" spans="1:10">
      <c r="A2775" t="s">
        <v>4</v>
      </c>
      <c r="B2775" s="4" t="s">
        <v>5</v>
      </c>
      <c r="C2775" s="4" t="s">
        <v>13</v>
      </c>
      <c r="D2775" s="4" t="s">
        <v>6</v>
      </c>
      <c r="E2775" s="4" t="s">
        <v>10</v>
      </c>
    </row>
    <row r="2776" spans="1:10">
      <c r="A2776" t="n">
        <v>21782</v>
      </c>
      <c r="B2776" s="24" t="n">
        <v>94</v>
      </c>
      <c r="C2776" s="7" t="n">
        <v>1</v>
      </c>
      <c r="D2776" s="7" t="s">
        <v>59</v>
      </c>
      <c r="E2776" s="7" t="n">
        <v>2</v>
      </c>
    </row>
    <row r="2777" spans="1:10">
      <c r="A2777" t="s">
        <v>4</v>
      </c>
      <c r="B2777" s="4" t="s">
        <v>5</v>
      </c>
      <c r="C2777" s="4" t="s">
        <v>13</v>
      </c>
      <c r="D2777" s="4" t="s">
        <v>6</v>
      </c>
      <c r="E2777" s="4" t="s">
        <v>10</v>
      </c>
    </row>
    <row r="2778" spans="1:10">
      <c r="A2778" t="n">
        <v>21793</v>
      </c>
      <c r="B2778" s="24" t="n">
        <v>94</v>
      </c>
      <c r="C2778" s="7" t="n">
        <v>0</v>
      </c>
      <c r="D2778" s="7" t="s">
        <v>59</v>
      </c>
      <c r="E2778" s="7" t="n">
        <v>4</v>
      </c>
    </row>
    <row r="2779" spans="1:10">
      <c r="A2779" t="s">
        <v>4</v>
      </c>
      <c r="B2779" s="4" t="s">
        <v>5</v>
      </c>
      <c r="C2779" s="4" t="s">
        <v>13</v>
      </c>
      <c r="D2779" s="4" t="s">
        <v>13</v>
      </c>
      <c r="E2779" s="4" t="s">
        <v>28</v>
      </c>
      <c r="F2779" s="4" t="s">
        <v>28</v>
      </c>
      <c r="G2779" s="4" t="s">
        <v>28</v>
      </c>
      <c r="H2779" s="4" t="s">
        <v>10</v>
      </c>
    </row>
    <row r="2780" spans="1:10">
      <c r="A2780" t="n">
        <v>21804</v>
      </c>
      <c r="B2780" s="48" t="n">
        <v>45</v>
      </c>
      <c r="C2780" s="7" t="n">
        <v>2</v>
      </c>
      <c r="D2780" s="7" t="n">
        <v>3</v>
      </c>
      <c r="E2780" s="7" t="n">
        <v>-7.94999980926514</v>
      </c>
      <c r="F2780" s="7" t="n">
        <v>12.3500003814697</v>
      </c>
      <c r="G2780" s="7" t="n">
        <v>-173.800003051758</v>
      </c>
      <c r="H2780" s="7" t="n">
        <v>0</v>
      </c>
    </row>
    <row r="2781" spans="1:10">
      <c r="A2781" t="s">
        <v>4</v>
      </c>
      <c r="B2781" s="4" t="s">
        <v>5</v>
      </c>
      <c r="C2781" s="4" t="s">
        <v>13</v>
      </c>
      <c r="D2781" s="4" t="s">
        <v>13</v>
      </c>
      <c r="E2781" s="4" t="s">
        <v>28</v>
      </c>
      <c r="F2781" s="4" t="s">
        <v>28</v>
      </c>
      <c r="G2781" s="4" t="s">
        <v>28</v>
      </c>
      <c r="H2781" s="4" t="s">
        <v>10</v>
      </c>
      <c r="I2781" s="4" t="s">
        <v>13</v>
      </c>
    </row>
    <row r="2782" spans="1:10">
      <c r="A2782" t="n">
        <v>21821</v>
      </c>
      <c r="B2782" s="48" t="n">
        <v>45</v>
      </c>
      <c r="C2782" s="7" t="n">
        <v>4</v>
      </c>
      <c r="D2782" s="7" t="n">
        <v>3</v>
      </c>
      <c r="E2782" s="7" t="n">
        <v>3.71000003814697</v>
      </c>
      <c r="F2782" s="7" t="n">
        <v>157.820007324219</v>
      </c>
      <c r="G2782" s="7" t="n">
        <v>0</v>
      </c>
      <c r="H2782" s="7" t="n">
        <v>0</v>
      </c>
      <c r="I2782" s="7" t="n">
        <v>0</v>
      </c>
    </row>
    <row r="2783" spans="1:10">
      <c r="A2783" t="s">
        <v>4</v>
      </c>
      <c r="B2783" s="4" t="s">
        <v>5</v>
      </c>
      <c r="C2783" s="4" t="s">
        <v>13</v>
      </c>
      <c r="D2783" s="4" t="s">
        <v>13</v>
      </c>
      <c r="E2783" s="4" t="s">
        <v>28</v>
      </c>
      <c r="F2783" s="4" t="s">
        <v>10</v>
      </c>
    </row>
    <row r="2784" spans="1:10">
      <c r="A2784" t="n">
        <v>21839</v>
      </c>
      <c r="B2784" s="48" t="n">
        <v>45</v>
      </c>
      <c r="C2784" s="7" t="n">
        <v>5</v>
      </c>
      <c r="D2784" s="7" t="n">
        <v>3</v>
      </c>
      <c r="E2784" s="7" t="n">
        <v>1.39999997615814</v>
      </c>
      <c r="F2784" s="7" t="n">
        <v>0</v>
      </c>
    </row>
    <row r="2785" spans="1:9">
      <c r="A2785" t="s">
        <v>4</v>
      </c>
      <c r="B2785" s="4" t="s">
        <v>5</v>
      </c>
      <c r="C2785" s="4" t="s">
        <v>13</v>
      </c>
      <c r="D2785" s="4" t="s">
        <v>13</v>
      </c>
      <c r="E2785" s="4" t="s">
        <v>28</v>
      </c>
      <c r="F2785" s="4" t="s">
        <v>10</v>
      </c>
    </row>
    <row r="2786" spans="1:9">
      <c r="A2786" t="n">
        <v>21848</v>
      </c>
      <c r="B2786" s="48" t="n">
        <v>45</v>
      </c>
      <c r="C2786" s="7" t="n">
        <v>11</v>
      </c>
      <c r="D2786" s="7" t="n">
        <v>3</v>
      </c>
      <c r="E2786" s="7" t="n">
        <v>38</v>
      </c>
      <c r="F2786" s="7" t="n">
        <v>0</v>
      </c>
    </row>
    <row r="2787" spans="1:9">
      <c r="A2787" t="s">
        <v>4</v>
      </c>
      <c r="B2787" s="4" t="s">
        <v>5</v>
      </c>
      <c r="C2787" s="4" t="s">
        <v>13</v>
      </c>
      <c r="D2787" s="4" t="s">
        <v>13</v>
      </c>
      <c r="E2787" s="4" t="s">
        <v>28</v>
      </c>
      <c r="F2787" s="4" t="s">
        <v>28</v>
      </c>
      <c r="G2787" s="4" t="s">
        <v>28</v>
      </c>
      <c r="H2787" s="4" t="s">
        <v>10</v>
      </c>
    </row>
    <row r="2788" spans="1:9">
      <c r="A2788" t="n">
        <v>21857</v>
      </c>
      <c r="B2788" s="48" t="n">
        <v>45</v>
      </c>
      <c r="C2788" s="7" t="n">
        <v>2</v>
      </c>
      <c r="D2788" s="7" t="n">
        <v>3</v>
      </c>
      <c r="E2788" s="7" t="n">
        <v>-7.94999980926514</v>
      </c>
      <c r="F2788" s="7" t="n">
        <v>12.3500003814697</v>
      </c>
      <c r="G2788" s="7" t="n">
        <v>-173.800003051758</v>
      </c>
      <c r="H2788" s="7" t="n">
        <v>4000</v>
      </c>
    </row>
    <row r="2789" spans="1:9">
      <c r="A2789" t="s">
        <v>4</v>
      </c>
      <c r="B2789" s="4" t="s">
        <v>5</v>
      </c>
      <c r="C2789" s="4" t="s">
        <v>13</v>
      </c>
      <c r="D2789" s="4" t="s">
        <v>13</v>
      </c>
      <c r="E2789" s="4" t="s">
        <v>28</v>
      </c>
      <c r="F2789" s="4" t="s">
        <v>28</v>
      </c>
      <c r="G2789" s="4" t="s">
        <v>28</v>
      </c>
      <c r="H2789" s="4" t="s">
        <v>10</v>
      </c>
      <c r="I2789" s="4" t="s">
        <v>13</v>
      </c>
    </row>
    <row r="2790" spans="1:9">
      <c r="A2790" t="n">
        <v>21874</v>
      </c>
      <c r="B2790" s="48" t="n">
        <v>45</v>
      </c>
      <c r="C2790" s="7" t="n">
        <v>4</v>
      </c>
      <c r="D2790" s="7" t="n">
        <v>3</v>
      </c>
      <c r="E2790" s="7" t="n">
        <v>16.8500003814697</v>
      </c>
      <c r="F2790" s="7" t="n">
        <v>173.600006103516</v>
      </c>
      <c r="G2790" s="7" t="n">
        <v>0</v>
      </c>
      <c r="H2790" s="7" t="n">
        <v>4000</v>
      </c>
      <c r="I2790" s="7" t="n">
        <v>1</v>
      </c>
    </row>
    <row r="2791" spans="1:9">
      <c r="A2791" t="s">
        <v>4</v>
      </c>
      <c r="B2791" s="4" t="s">
        <v>5</v>
      </c>
      <c r="C2791" s="4" t="s">
        <v>13</v>
      </c>
      <c r="D2791" s="4" t="s">
        <v>10</v>
      </c>
    </row>
    <row r="2792" spans="1:9">
      <c r="A2792" t="n">
        <v>21892</v>
      </c>
      <c r="B2792" s="38" t="n">
        <v>58</v>
      </c>
      <c r="C2792" s="7" t="n">
        <v>255</v>
      </c>
      <c r="D2792" s="7" t="n">
        <v>0</v>
      </c>
    </row>
    <row r="2793" spans="1:9">
      <c r="A2793" t="s">
        <v>4</v>
      </c>
      <c r="B2793" s="4" t="s">
        <v>5</v>
      </c>
      <c r="C2793" s="4" t="s">
        <v>10</v>
      </c>
      <c r="D2793" s="4" t="s">
        <v>13</v>
      </c>
    </row>
    <row r="2794" spans="1:9">
      <c r="A2794" t="n">
        <v>21896</v>
      </c>
      <c r="B2794" s="58" t="n">
        <v>56</v>
      </c>
      <c r="C2794" s="7" t="n">
        <v>7032</v>
      </c>
      <c r="D2794" s="7" t="n">
        <v>0</v>
      </c>
    </row>
    <row r="2795" spans="1:9">
      <c r="A2795" t="s">
        <v>4</v>
      </c>
      <c r="B2795" s="4" t="s">
        <v>5</v>
      </c>
      <c r="C2795" s="4" t="s">
        <v>10</v>
      </c>
      <c r="D2795" s="4" t="s">
        <v>28</v>
      </c>
      <c r="E2795" s="4" t="s">
        <v>28</v>
      </c>
      <c r="F2795" s="4" t="s">
        <v>13</v>
      </c>
    </row>
    <row r="2796" spans="1:9">
      <c r="A2796" t="n">
        <v>21900</v>
      </c>
      <c r="B2796" s="75" t="n">
        <v>52</v>
      </c>
      <c r="C2796" s="7" t="n">
        <v>7032</v>
      </c>
      <c r="D2796" s="7" t="n">
        <v>180</v>
      </c>
      <c r="E2796" s="7" t="n">
        <v>10</v>
      </c>
      <c r="F2796" s="7" t="n">
        <v>0</v>
      </c>
    </row>
    <row r="2797" spans="1:9">
      <c r="A2797" t="s">
        <v>4</v>
      </c>
      <c r="B2797" s="4" t="s">
        <v>5</v>
      </c>
      <c r="C2797" s="4" t="s">
        <v>10</v>
      </c>
    </row>
    <row r="2798" spans="1:9">
      <c r="A2798" t="n">
        <v>21912</v>
      </c>
      <c r="B2798" s="70" t="n">
        <v>54</v>
      </c>
      <c r="C2798" s="7" t="n">
        <v>7032</v>
      </c>
    </row>
    <row r="2799" spans="1:9">
      <c r="A2799" t="s">
        <v>4</v>
      </c>
      <c r="B2799" s="4" t="s">
        <v>5</v>
      </c>
      <c r="C2799" s="4" t="s">
        <v>13</v>
      </c>
      <c r="D2799" s="4" t="s">
        <v>10</v>
      </c>
      <c r="E2799" s="4" t="s">
        <v>6</v>
      </c>
      <c r="F2799" s="4" t="s">
        <v>6</v>
      </c>
      <c r="G2799" s="4" t="s">
        <v>6</v>
      </c>
      <c r="H2799" s="4" t="s">
        <v>6</v>
      </c>
    </row>
    <row r="2800" spans="1:9">
      <c r="A2800" t="n">
        <v>21915</v>
      </c>
      <c r="B2800" s="63" t="n">
        <v>51</v>
      </c>
      <c r="C2800" s="7" t="n">
        <v>3</v>
      </c>
      <c r="D2800" s="7" t="n">
        <v>7032</v>
      </c>
      <c r="E2800" s="7" t="s">
        <v>200</v>
      </c>
      <c r="F2800" s="7" t="s">
        <v>128</v>
      </c>
      <c r="G2800" s="7" t="s">
        <v>127</v>
      </c>
      <c r="H2800" s="7" t="s">
        <v>128</v>
      </c>
    </row>
    <row r="2801" spans="1:9">
      <c r="A2801" t="s">
        <v>4</v>
      </c>
      <c r="B2801" s="4" t="s">
        <v>5</v>
      </c>
      <c r="C2801" s="4" t="s">
        <v>10</v>
      </c>
      <c r="D2801" s="4" t="s">
        <v>13</v>
      </c>
      <c r="E2801" s="4" t="s">
        <v>28</v>
      </c>
      <c r="F2801" s="4" t="s">
        <v>10</v>
      </c>
    </row>
    <row r="2802" spans="1:9">
      <c r="A2802" t="n">
        <v>21928</v>
      </c>
      <c r="B2802" s="59" t="n">
        <v>59</v>
      </c>
      <c r="C2802" s="7" t="n">
        <v>7032</v>
      </c>
      <c r="D2802" s="7" t="n">
        <v>9</v>
      </c>
      <c r="E2802" s="7" t="n">
        <v>0.150000005960464</v>
      </c>
      <c r="F2802" s="7" t="n">
        <v>0</v>
      </c>
    </row>
    <row r="2803" spans="1:9">
      <c r="A2803" t="s">
        <v>4</v>
      </c>
      <c r="B2803" s="4" t="s">
        <v>5</v>
      </c>
      <c r="C2803" s="4" t="s">
        <v>10</v>
      </c>
    </row>
    <row r="2804" spans="1:9">
      <c r="A2804" t="n">
        <v>21938</v>
      </c>
      <c r="B2804" s="42" t="n">
        <v>16</v>
      </c>
      <c r="C2804" s="7" t="n">
        <v>1500</v>
      </c>
    </row>
    <row r="2805" spans="1:9">
      <c r="A2805" t="s">
        <v>4</v>
      </c>
      <c r="B2805" s="4" t="s">
        <v>5</v>
      </c>
      <c r="C2805" s="4" t="s">
        <v>13</v>
      </c>
      <c r="D2805" s="4" t="s">
        <v>10</v>
      </c>
    </row>
    <row r="2806" spans="1:9">
      <c r="A2806" t="n">
        <v>21941</v>
      </c>
      <c r="B2806" s="48" t="n">
        <v>45</v>
      </c>
      <c r="C2806" s="7" t="n">
        <v>7</v>
      </c>
      <c r="D2806" s="7" t="n">
        <v>255</v>
      </c>
    </row>
    <row r="2807" spans="1:9">
      <c r="A2807" t="s">
        <v>4</v>
      </c>
      <c r="B2807" s="4" t="s">
        <v>5</v>
      </c>
      <c r="C2807" s="4" t="s">
        <v>10</v>
      </c>
    </row>
    <row r="2808" spans="1:9">
      <c r="A2808" t="n">
        <v>21945</v>
      </c>
      <c r="B2808" s="42" t="n">
        <v>16</v>
      </c>
      <c r="C2808" s="7" t="n">
        <v>500</v>
      </c>
    </row>
    <row r="2809" spans="1:9">
      <c r="A2809" t="s">
        <v>4</v>
      </c>
      <c r="B2809" s="4" t="s">
        <v>5</v>
      </c>
      <c r="C2809" s="4" t="s">
        <v>13</v>
      </c>
      <c r="D2809" s="4" t="s">
        <v>28</v>
      </c>
      <c r="E2809" s="4" t="s">
        <v>10</v>
      </c>
      <c r="F2809" s="4" t="s">
        <v>13</v>
      </c>
    </row>
    <row r="2810" spans="1:9">
      <c r="A2810" t="n">
        <v>21948</v>
      </c>
      <c r="B2810" s="76" t="n">
        <v>49</v>
      </c>
      <c r="C2810" s="7" t="n">
        <v>3</v>
      </c>
      <c r="D2810" s="7" t="n">
        <v>0.5</v>
      </c>
      <c r="E2810" s="7" t="n">
        <v>2000</v>
      </c>
      <c r="F2810" s="7" t="n">
        <v>0</v>
      </c>
    </row>
    <row r="2811" spans="1:9">
      <c r="A2811" t="s">
        <v>4</v>
      </c>
      <c r="B2811" s="4" t="s">
        <v>5</v>
      </c>
      <c r="C2811" s="4" t="s">
        <v>13</v>
      </c>
      <c r="D2811" s="4" t="s">
        <v>13</v>
      </c>
      <c r="E2811" s="4" t="s">
        <v>28</v>
      </c>
      <c r="F2811" s="4" t="s">
        <v>10</v>
      </c>
    </row>
    <row r="2812" spans="1:9">
      <c r="A2812" t="n">
        <v>21957</v>
      </c>
      <c r="B2812" s="48" t="n">
        <v>45</v>
      </c>
      <c r="C2812" s="7" t="n">
        <v>5</v>
      </c>
      <c r="D2812" s="7" t="n">
        <v>3</v>
      </c>
      <c r="E2812" s="7" t="n">
        <v>1.60000002384186</v>
      </c>
      <c r="F2812" s="7" t="n">
        <v>20000</v>
      </c>
    </row>
    <row r="2813" spans="1:9">
      <c r="A2813" t="s">
        <v>4</v>
      </c>
      <c r="B2813" s="4" t="s">
        <v>5</v>
      </c>
      <c r="C2813" s="4" t="s">
        <v>13</v>
      </c>
      <c r="D2813" s="4" t="s">
        <v>10</v>
      </c>
      <c r="E2813" s="4" t="s">
        <v>10</v>
      </c>
      <c r="F2813" s="4" t="s">
        <v>9</v>
      </c>
    </row>
    <row r="2814" spans="1:9">
      <c r="A2814" t="n">
        <v>21966</v>
      </c>
      <c r="B2814" s="80" t="n">
        <v>84</v>
      </c>
      <c r="C2814" s="7" t="n">
        <v>0</v>
      </c>
      <c r="D2814" s="7" t="n">
        <v>2</v>
      </c>
      <c r="E2814" s="7" t="n">
        <v>0</v>
      </c>
      <c r="F2814" s="7" t="n">
        <v>1045220557</v>
      </c>
    </row>
    <row r="2815" spans="1:9">
      <c r="A2815" t="s">
        <v>4</v>
      </c>
      <c r="B2815" s="4" t="s">
        <v>5</v>
      </c>
      <c r="C2815" s="4" t="s">
        <v>13</v>
      </c>
      <c r="D2815" s="4" t="s">
        <v>10</v>
      </c>
      <c r="E2815" s="4" t="s">
        <v>10</v>
      </c>
      <c r="F2815" s="4" t="s">
        <v>10</v>
      </c>
      <c r="G2815" s="4" t="s">
        <v>10</v>
      </c>
      <c r="H2815" s="4" t="s">
        <v>10</v>
      </c>
      <c r="I2815" s="4" t="s">
        <v>6</v>
      </c>
      <c r="J2815" s="4" t="s">
        <v>28</v>
      </c>
      <c r="K2815" s="4" t="s">
        <v>28</v>
      </c>
      <c r="L2815" s="4" t="s">
        <v>28</v>
      </c>
      <c r="M2815" s="4" t="s">
        <v>9</v>
      </c>
      <c r="N2815" s="4" t="s">
        <v>9</v>
      </c>
      <c r="O2815" s="4" t="s">
        <v>28</v>
      </c>
      <c r="P2815" s="4" t="s">
        <v>28</v>
      </c>
      <c r="Q2815" s="4" t="s">
        <v>28</v>
      </c>
      <c r="R2815" s="4" t="s">
        <v>28</v>
      </c>
      <c r="S2815" s="4" t="s">
        <v>13</v>
      </c>
    </row>
    <row r="2816" spans="1:9">
      <c r="A2816" t="n">
        <v>21976</v>
      </c>
      <c r="B2816" s="14" t="n">
        <v>39</v>
      </c>
      <c r="C2816" s="7" t="n">
        <v>12</v>
      </c>
      <c r="D2816" s="7" t="n">
        <v>65533</v>
      </c>
      <c r="E2816" s="7" t="n">
        <v>203</v>
      </c>
      <c r="F2816" s="7" t="n">
        <v>0</v>
      </c>
      <c r="G2816" s="7" t="n">
        <v>7032</v>
      </c>
      <c r="H2816" s="7" t="n">
        <v>3</v>
      </c>
      <c r="I2816" s="7" t="s">
        <v>122</v>
      </c>
      <c r="J2816" s="7" t="n">
        <v>0</v>
      </c>
      <c r="K2816" s="7" t="n">
        <v>0</v>
      </c>
      <c r="L2816" s="7" t="n">
        <v>0</v>
      </c>
      <c r="M2816" s="7" t="n">
        <v>0</v>
      </c>
      <c r="N2816" s="7" t="n">
        <v>0</v>
      </c>
      <c r="O2816" s="7" t="n">
        <v>0</v>
      </c>
      <c r="P2816" s="7" t="n">
        <v>1</v>
      </c>
      <c r="Q2816" s="7" t="n">
        <v>1</v>
      </c>
      <c r="R2816" s="7" t="n">
        <v>1</v>
      </c>
      <c r="S2816" s="7" t="n">
        <v>103</v>
      </c>
    </row>
    <row r="2817" spans="1:19">
      <c r="A2817" t="s">
        <v>4</v>
      </c>
      <c r="B2817" s="4" t="s">
        <v>5</v>
      </c>
      <c r="C2817" s="4" t="s">
        <v>13</v>
      </c>
      <c r="D2817" s="4" t="s">
        <v>10</v>
      </c>
      <c r="E2817" s="4" t="s">
        <v>28</v>
      </c>
      <c r="F2817" s="4" t="s">
        <v>10</v>
      </c>
      <c r="G2817" s="4" t="s">
        <v>9</v>
      </c>
      <c r="H2817" s="4" t="s">
        <v>9</v>
      </c>
      <c r="I2817" s="4" t="s">
        <v>10</v>
      </c>
      <c r="J2817" s="4" t="s">
        <v>10</v>
      </c>
      <c r="K2817" s="4" t="s">
        <v>9</v>
      </c>
      <c r="L2817" s="4" t="s">
        <v>9</v>
      </c>
      <c r="M2817" s="4" t="s">
        <v>9</v>
      </c>
      <c r="N2817" s="4" t="s">
        <v>9</v>
      </c>
      <c r="O2817" s="4" t="s">
        <v>6</v>
      </c>
    </row>
    <row r="2818" spans="1:19">
      <c r="A2818" t="n">
        <v>22037</v>
      </c>
      <c r="B2818" s="16" t="n">
        <v>50</v>
      </c>
      <c r="C2818" s="7" t="n">
        <v>0</v>
      </c>
      <c r="D2818" s="7" t="n">
        <v>8120</v>
      </c>
      <c r="E2818" s="7" t="n">
        <v>0.800000011920929</v>
      </c>
      <c r="F2818" s="7" t="n">
        <v>2000</v>
      </c>
      <c r="G2818" s="7" t="n">
        <v>0</v>
      </c>
      <c r="H2818" s="7" t="n">
        <v>1077936128</v>
      </c>
      <c r="I2818" s="7" t="n">
        <v>1</v>
      </c>
      <c r="J2818" s="7" t="n">
        <v>7032</v>
      </c>
      <c r="K2818" s="7" t="n">
        <v>0</v>
      </c>
      <c r="L2818" s="7" t="n">
        <v>0</v>
      </c>
      <c r="M2818" s="7" t="n">
        <v>0</v>
      </c>
      <c r="N2818" s="7" t="n">
        <v>1084227584</v>
      </c>
      <c r="O2818" s="7" t="s">
        <v>12</v>
      </c>
    </row>
    <row r="2819" spans="1:19">
      <c r="A2819" t="s">
        <v>4</v>
      </c>
      <c r="B2819" s="4" t="s">
        <v>5</v>
      </c>
      <c r="C2819" s="4" t="s">
        <v>10</v>
      </c>
    </row>
    <row r="2820" spans="1:19">
      <c r="A2820" t="n">
        <v>22076</v>
      </c>
      <c r="B2820" s="42" t="n">
        <v>16</v>
      </c>
      <c r="C2820" s="7" t="n">
        <v>2000</v>
      </c>
    </row>
    <row r="2821" spans="1:19">
      <c r="A2821" t="s">
        <v>4</v>
      </c>
      <c r="B2821" s="4" t="s">
        <v>5</v>
      </c>
      <c r="C2821" s="4" t="s">
        <v>13</v>
      </c>
      <c r="D2821" s="4" t="s">
        <v>10</v>
      </c>
      <c r="E2821" s="4" t="s">
        <v>6</v>
      </c>
    </row>
    <row r="2822" spans="1:19">
      <c r="A2822" t="n">
        <v>22079</v>
      </c>
      <c r="B2822" s="63" t="n">
        <v>51</v>
      </c>
      <c r="C2822" s="7" t="n">
        <v>4</v>
      </c>
      <c r="D2822" s="7" t="n">
        <v>7032</v>
      </c>
      <c r="E2822" s="7" t="s">
        <v>207</v>
      </c>
    </row>
    <row r="2823" spans="1:19">
      <c r="A2823" t="s">
        <v>4</v>
      </c>
      <c r="B2823" s="4" t="s">
        <v>5</v>
      </c>
      <c r="C2823" s="4" t="s">
        <v>10</v>
      </c>
    </row>
    <row r="2824" spans="1:19">
      <c r="A2824" t="n">
        <v>22093</v>
      </c>
      <c r="B2824" s="42" t="n">
        <v>16</v>
      </c>
      <c r="C2824" s="7" t="n">
        <v>0</v>
      </c>
    </row>
    <row r="2825" spans="1:19">
      <c r="A2825" t="s">
        <v>4</v>
      </c>
      <c r="B2825" s="4" t="s">
        <v>5</v>
      </c>
      <c r="C2825" s="4" t="s">
        <v>10</v>
      </c>
      <c r="D2825" s="4" t="s">
        <v>13</v>
      </c>
      <c r="E2825" s="4" t="s">
        <v>9</v>
      </c>
      <c r="F2825" s="4" t="s">
        <v>68</v>
      </c>
      <c r="G2825" s="4" t="s">
        <v>13</v>
      </c>
      <c r="H2825" s="4" t="s">
        <v>13</v>
      </c>
      <c r="I2825" s="4" t="s">
        <v>13</v>
      </c>
    </row>
    <row r="2826" spans="1:19">
      <c r="A2826" t="n">
        <v>22096</v>
      </c>
      <c r="B2826" s="67" t="n">
        <v>26</v>
      </c>
      <c r="C2826" s="7" t="n">
        <v>7032</v>
      </c>
      <c r="D2826" s="7" t="n">
        <v>17</v>
      </c>
      <c r="E2826" s="7" t="n">
        <v>18475</v>
      </c>
      <c r="F2826" s="7" t="s">
        <v>259</v>
      </c>
      <c r="G2826" s="7" t="n">
        <v>8</v>
      </c>
      <c r="H2826" s="7" t="n">
        <v>2</v>
      </c>
      <c r="I2826" s="7" t="n">
        <v>0</v>
      </c>
    </row>
    <row r="2827" spans="1:19">
      <c r="A2827" t="s">
        <v>4</v>
      </c>
      <c r="B2827" s="4" t="s">
        <v>5</v>
      </c>
      <c r="C2827" s="4" t="s">
        <v>10</v>
      </c>
    </row>
    <row r="2828" spans="1:19">
      <c r="A2828" t="n">
        <v>22160</v>
      </c>
      <c r="B2828" s="42" t="n">
        <v>16</v>
      </c>
      <c r="C2828" s="7" t="n">
        <v>1</v>
      </c>
    </row>
    <row r="2829" spans="1:19">
      <c r="A2829" t="s">
        <v>4</v>
      </c>
      <c r="B2829" s="4" t="s">
        <v>5</v>
      </c>
      <c r="C2829" s="4" t="s">
        <v>13</v>
      </c>
      <c r="D2829" s="4" t="s">
        <v>10</v>
      </c>
    </row>
    <row r="2830" spans="1:19">
      <c r="A2830" t="n">
        <v>22163</v>
      </c>
      <c r="B2830" s="16" t="n">
        <v>50</v>
      </c>
      <c r="C2830" s="7" t="n">
        <v>52</v>
      </c>
      <c r="D2830" s="7" t="n">
        <v>18475</v>
      </c>
    </row>
    <row r="2831" spans="1:19">
      <c r="A2831" t="s">
        <v>4</v>
      </c>
      <c r="B2831" s="4" t="s">
        <v>5</v>
      </c>
      <c r="C2831" s="4" t="s">
        <v>10</v>
      </c>
    </row>
    <row r="2832" spans="1:19">
      <c r="A2832" t="n">
        <v>22167</v>
      </c>
      <c r="B2832" s="42" t="n">
        <v>16</v>
      </c>
      <c r="C2832" s="7" t="n">
        <v>600</v>
      </c>
    </row>
    <row r="2833" spans="1:15">
      <c r="A2833" t="s">
        <v>4</v>
      </c>
      <c r="B2833" s="4" t="s">
        <v>5</v>
      </c>
      <c r="C2833" s="4" t="s">
        <v>10</v>
      </c>
      <c r="D2833" s="4" t="s">
        <v>13</v>
      </c>
    </row>
    <row r="2834" spans="1:15">
      <c r="A2834" t="n">
        <v>22170</v>
      </c>
      <c r="B2834" s="72" t="n">
        <v>89</v>
      </c>
      <c r="C2834" s="7" t="n">
        <v>65533</v>
      </c>
      <c r="D2834" s="7" t="n">
        <v>0</v>
      </c>
    </row>
    <row r="2835" spans="1:15">
      <c r="A2835" t="s">
        <v>4</v>
      </c>
      <c r="B2835" s="4" t="s">
        <v>5</v>
      </c>
      <c r="C2835" s="4" t="s">
        <v>10</v>
      </c>
      <c r="D2835" s="4" t="s">
        <v>13</v>
      </c>
    </row>
    <row r="2836" spans="1:15">
      <c r="A2836" t="n">
        <v>22174</v>
      </c>
      <c r="B2836" s="72" t="n">
        <v>89</v>
      </c>
      <c r="C2836" s="7" t="n">
        <v>65533</v>
      </c>
      <c r="D2836" s="7" t="n">
        <v>1</v>
      </c>
    </row>
    <row r="2837" spans="1:15">
      <c r="A2837" t="s">
        <v>4</v>
      </c>
      <c r="B2837" s="4" t="s">
        <v>5</v>
      </c>
      <c r="C2837" s="4" t="s">
        <v>13</v>
      </c>
      <c r="D2837" s="4" t="s">
        <v>10</v>
      </c>
      <c r="E2837" s="4" t="s">
        <v>6</v>
      </c>
    </row>
    <row r="2838" spans="1:15">
      <c r="A2838" t="n">
        <v>22178</v>
      </c>
      <c r="B2838" s="63" t="n">
        <v>51</v>
      </c>
      <c r="C2838" s="7" t="n">
        <v>4</v>
      </c>
      <c r="D2838" s="7" t="n">
        <v>7032</v>
      </c>
      <c r="E2838" s="7" t="s">
        <v>147</v>
      </c>
    </row>
    <row r="2839" spans="1:15">
      <c r="A2839" t="s">
        <v>4</v>
      </c>
      <c r="B2839" s="4" t="s">
        <v>5</v>
      </c>
      <c r="C2839" s="4" t="s">
        <v>10</v>
      </c>
    </row>
    <row r="2840" spans="1:15">
      <c r="A2840" t="n">
        <v>22191</v>
      </c>
      <c r="B2840" s="42" t="n">
        <v>16</v>
      </c>
      <c r="C2840" s="7" t="n">
        <v>0</v>
      </c>
    </row>
    <row r="2841" spans="1:15">
      <c r="A2841" t="s">
        <v>4</v>
      </c>
      <c r="B2841" s="4" t="s">
        <v>5</v>
      </c>
      <c r="C2841" s="4" t="s">
        <v>10</v>
      </c>
      <c r="D2841" s="4" t="s">
        <v>13</v>
      </c>
      <c r="E2841" s="4" t="s">
        <v>9</v>
      </c>
      <c r="F2841" s="4" t="s">
        <v>68</v>
      </c>
      <c r="G2841" s="4" t="s">
        <v>13</v>
      </c>
      <c r="H2841" s="4" t="s">
        <v>13</v>
      </c>
      <c r="I2841" s="4" t="s">
        <v>13</v>
      </c>
    </row>
    <row r="2842" spans="1:15">
      <c r="A2842" t="n">
        <v>22194</v>
      </c>
      <c r="B2842" s="67" t="n">
        <v>26</v>
      </c>
      <c r="C2842" s="7" t="n">
        <v>7032</v>
      </c>
      <c r="D2842" s="7" t="n">
        <v>17</v>
      </c>
      <c r="E2842" s="7" t="n">
        <v>18476</v>
      </c>
      <c r="F2842" s="7" t="s">
        <v>260</v>
      </c>
      <c r="G2842" s="7" t="n">
        <v>8</v>
      </c>
      <c r="H2842" s="7" t="n">
        <v>2</v>
      </c>
      <c r="I2842" s="7" t="n">
        <v>0</v>
      </c>
    </row>
    <row r="2843" spans="1:15">
      <c r="A2843" t="s">
        <v>4</v>
      </c>
      <c r="B2843" s="4" t="s">
        <v>5</v>
      </c>
      <c r="C2843" s="4" t="s">
        <v>10</v>
      </c>
    </row>
    <row r="2844" spans="1:15">
      <c r="A2844" t="n">
        <v>22297</v>
      </c>
      <c r="B2844" s="42" t="n">
        <v>16</v>
      </c>
      <c r="C2844" s="7" t="n">
        <v>1</v>
      </c>
    </row>
    <row r="2845" spans="1:15">
      <c r="A2845" t="s">
        <v>4</v>
      </c>
      <c r="B2845" s="4" t="s">
        <v>5</v>
      </c>
      <c r="C2845" s="4" t="s">
        <v>13</v>
      </c>
      <c r="D2845" s="4" t="s">
        <v>10</v>
      </c>
    </row>
    <row r="2846" spans="1:15">
      <c r="A2846" t="n">
        <v>22300</v>
      </c>
      <c r="B2846" s="16" t="n">
        <v>50</v>
      </c>
      <c r="C2846" s="7" t="n">
        <v>52</v>
      </c>
      <c r="D2846" s="7" t="n">
        <v>18476</v>
      </c>
    </row>
    <row r="2847" spans="1:15">
      <c r="A2847" t="s">
        <v>4</v>
      </c>
      <c r="B2847" s="4" t="s">
        <v>5</v>
      </c>
      <c r="C2847" s="4" t="s">
        <v>10</v>
      </c>
    </row>
    <row r="2848" spans="1:15">
      <c r="A2848" t="n">
        <v>22304</v>
      </c>
      <c r="B2848" s="42" t="n">
        <v>16</v>
      </c>
      <c r="C2848" s="7" t="n">
        <v>600</v>
      </c>
    </row>
    <row r="2849" spans="1:9">
      <c r="A2849" t="s">
        <v>4</v>
      </c>
      <c r="B2849" s="4" t="s">
        <v>5</v>
      </c>
      <c r="C2849" s="4" t="s">
        <v>10</v>
      </c>
      <c r="D2849" s="4" t="s">
        <v>13</v>
      </c>
    </row>
    <row r="2850" spans="1:9">
      <c r="A2850" t="n">
        <v>22307</v>
      </c>
      <c r="B2850" s="72" t="n">
        <v>89</v>
      </c>
      <c r="C2850" s="7" t="n">
        <v>65533</v>
      </c>
      <c r="D2850" s="7" t="n">
        <v>0</v>
      </c>
    </row>
    <row r="2851" spans="1:9">
      <c r="A2851" t="s">
        <v>4</v>
      </c>
      <c r="B2851" s="4" t="s">
        <v>5</v>
      </c>
      <c r="C2851" s="4" t="s">
        <v>10</v>
      </c>
      <c r="D2851" s="4" t="s">
        <v>13</v>
      </c>
    </row>
    <row r="2852" spans="1:9">
      <c r="A2852" t="n">
        <v>22311</v>
      </c>
      <c r="B2852" s="72" t="n">
        <v>89</v>
      </c>
      <c r="C2852" s="7" t="n">
        <v>65533</v>
      </c>
      <c r="D2852" s="7" t="n">
        <v>1</v>
      </c>
    </row>
    <row r="2853" spans="1:9">
      <c r="A2853" t="s">
        <v>4</v>
      </c>
      <c r="B2853" s="4" t="s">
        <v>5</v>
      </c>
      <c r="C2853" s="4" t="s">
        <v>10</v>
      </c>
    </row>
    <row r="2854" spans="1:9">
      <c r="A2854" t="n">
        <v>22315</v>
      </c>
      <c r="B2854" s="42" t="n">
        <v>16</v>
      </c>
      <c r="C2854" s="7" t="n">
        <v>300</v>
      </c>
    </row>
    <row r="2855" spans="1:9">
      <c r="A2855" t="s">
        <v>4</v>
      </c>
      <c r="B2855" s="4" t="s">
        <v>5</v>
      </c>
      <c r="C2855" s="4" t="s">
        <v>13</v>
      </c>
      <c r="D2855" s="4" t="s">
        <v>28</v>
      </c>
      <c r="E2855" s="4" t="s">
        <v>10</v>
      </c>
      <c r="F2855" s="4" t="s">
        <v>13</v>
      </c>
    </row>
    <row r="2856" spans="1:9">
      <c r="A2856" t="n">
        <v>22318</v>
      </c>
      <c r="B2856" s="76" t="n">
        <v>49</v>
      </c>
      <c r="C2856" s="7" t="n">
        <v>3</v>
      </c>
      <c r="D2856" s="7" t="n">
        <v>1</v>
      </c>
      <c r="E2856" s="7" t="n">
        <v>500</v>
      </c>
      <c r="F2856" s="7" t="n">
        <v>0</v>
      </c>
    </row>
    <row r="2857" spans="1:9">
      <c r="A2857" t="s">
        <v>4</v>
      </c>
      <c r="B2857" s="4" t="s">
        <v>5</v>
      </c>
      <c r="C2857" s="4" t="s">
        <v>13</v>
      </c>
      <c r="D2857" s="4" t="s">
        <v>10</v>
      </c>
      <c r="E2857" s="4" t="s">
        <v>28</v>
      </c>
    </row>
    <row r="2858" spans="1:9">
      <c r="A2858" t="n">
        <v>22327</v>
      </c>
      <c r="B2858" s="38" t="n">
        <v>58</v>
      </c>
      <c r="C2858" s="7" t="n">
        <v>101</v>
      </c>
      <c r="D2858" s="7" t="n">
        <v>300</v>
      </c>
      <c r="E2858" s="7" t="n">
        <v>1</v>
      </c>
    </row>
    <row r="2859" spans="1:9">
      <c r="A2859" t="s">
        <v>4</v>
      </c>
      <c r="B2859" s="4" t="s">
        <v>5</v>
      </c>
      <c r="C2859" s="4" t="s">
        <v>13</v>
      </c>
      <c r="D2859" s="4" t="s">
        <v>10</v>
      </c>
    </row>
    <row r="2860" spans="1:9">
      <c r="A2860" t="n">
        <v>22335</v>
      </c>
      <c r="B2860" s="38" t="n">
        <v>58</v>
      </c>
      <c r="C2860" s="7" t="n">
        <v>254</v>
      </c>
      <c r="D2860" s="7" t="n">
        <v>0</v>
      </c>
    </row>
    <row r="2861" spans="1:9">
      <c r="A2861" t="s">
        <v>4</v>
      </c>
      <c r="B2861" s="4" t="s">
        <v>5</v>
      </c>
      <c r="C2861" s="4" t="s">
        <v>13</v>
      </c>
    </row>
    <row r="2862" spans="1:9">
      <c r="A2862" t="n">
        <v>22339</v>
      </c>
      <c r="B2862" s="48" t="n">
        <v>45</v>
      </c>
      <c r="C2862" s="7" t="n">
        <v>0</v>
      </c>
    </row>
    <row r="2863" spans="1:9">
      <c r="A2863" t="s">
        <v>4</v>
      </c>
      <c r="B2863" s="4" t="s">
        <v>5</v>
      </c>
      <c r="C2863" s="4" t="s">
        <v>13</v>
      </c>
      <c r="D2863" s="4" t="s">
        <v>6</v>
      </c>
      <c r="E2863" s="4" t="s">
        <v>10</v>
      </c>
    </row>
    <row r="2864" spans="1:9">
      <c r="A2864" t="n">
        <v>22341</v>
      </c>
      <c r="B2864" s="24" t="n">
        <v>94</v>
      </c>
      <c r="C2864" s="7" t="n">
        <v>0</v>
      </c>
      <c r="D2864" s="7" t="s">
        <v>59</v>
      </c>
      <c r="E2864" s="7" t="n">
        <v>1</v>
      </c>
    </row>
    <row r="2865" spans="1:6">
      <c r="A2865" t="s">
        <v>4</v>
      </c>
      <c r="B2865" s="4" t="s">
        <v>5</v>
      </c>
      <c r="C2865" s="4" t="s">
        <v>13</v>
      </c>
      <c r="D2865" s="4" t="s">
        <v>6</v>
      </c>
      <c r="E2865" s="4" t="s">
        <v>10</v>
      </c>
    </row>
    <row r="2866" spans="1:6">
      <c r="A2866" t="n">
        <v>22352</v>
      </c>
      <c r="B2866" s="24" t="n">
        <v>94</v>
      </c>
      <c r="C2866" s="7" t="n">
        <v>0</v>
      </c>
      <c r="D2866" s="7" t="s">
        <v>59</v>
      </c>
      <c r="E2866" s="7" t="n">
        <v>2</v>
      </c>
    </row>
    <row r="2867" spans="1:6">
      <c r="A2867" t="s">
        <v>4</v>
      </c>
      <c r="B2867" s="4" t="s">
        <v>5</v>
      </c>
      <c r="C2867" s="4" t="s">
        <v>13</v>
      </c>
      <c r="D2867" s="4" t="s">
        <v>6</v>
      </c>
      <c r="E2867" s="4" t="s">
        <v>10</v>
      </c>
    </row>
    <row r="2868" spans="1:6">
      <c r="A2868" t="n">
        <v>22363</v>
      </c>
      <c r="B2868" s="24" t="n">
        <v>94</v>
      </c>
      <c r="C2868" s="7" t="n">
        <v>1</v>
      </c>
      <c r="D2868" s="7" t="s">
        <v>59</v>
      </c>
      <c r="E2868" s="7" t="n">
        <v>4</v>
      </c>
    </row>
    <row r="2869" spans="1:6">
      <c r="A2869" t="s">
        <v>4</v>
      </c>
      <c r="B2869" s="4" t="s">
        <v>5</v>
      </c>
      <c r="C2869" s="4" t="s">
        <v>13</v>
      </c>
    </row>
    <row r="2870" spans="1:6">
      <c r="A2870" t="n">
        <v>22374</v>
      </c>
      <c r="B2870" s="48" t="n">
        <v>45</v>
      </c>
      <c r="C2870" s="7" t="n">
        <v>0</v>
      </c>
    </row>
    <row r="2871" spans="1:6">
      <c r="A2871" t="s">
        <v>4</v>
      </c>
      <c r="B2871" s="4" t="s">
        <v>5</v>
      </c>
      <c r="C2871" s="4" t="s">
        <v>13</v>
      </c>
      <c r="D2871" s="4" t="s">
        <v>13</v>
      </c>
      <c r="E2871" s="4" t="s">
        <v>28</v>
      </c>
      <c r="F2871" s="4" t="s">
        <v>28</v>
      </c>
      <c r="G2871" s="4" t="s">
        <v>28</v>
      </c>
      <c r="H2871" s="4" t="s">
        <v>10</v>
      </c>
    </row>
    <row r="2872" spans="1:6">
      <c r="A2872" t="n">
        <v>22376</v>
      </c>
      <c r="B2872" s="48" t="n">
        <v>45</v>
      </c>
      <c r="C2872" s="7" t="n">
        <v>2</v>
      </c>
      <c r="D2872" s="7" t="n">
        <v>3</v>
      </c>
      <c r="E2872" s="7" t="n">
        <v>-7.94999980926514</v>
      </c>
      <c r="F2872" s="7" t="n">
        <v>14.4499998092651</v>
      </c>
      <c r="G2872" s="7" t="n">
        <v>-175</v>
      </c>
      <c r="H2872" s="7" t="n">
        <v>0</v>
      </c>
    </row>
    <row r="2873" spans="1:6">
      <c r="A2873" t="s">
        <v>4</v>
      </c>
      <c r="B2873" s="4" t="s">
        <v>5</v>
      </c>
      <c r="C2873" s="4" t="s">
        <v>13</v>
      </c>
      <c r="D2873" s="4" t="s">
        <v>13</v>
      </c>
      <c r="E2873" s="4" t="s">
        <v>28</v>
      </c>
      <c r="F2873" s="4" t="s">
        <v>28</v>
      </c>
      <c r="G2873" s="4" t="s">
        <v>28</v>
      </c>
      <c r="H2873" s="4" t="s">
        <v>10</v>
      </c>
      <c r="I2873" s="4" t="s">
        <v>13</v>
      </c>
    </row>
    <row r="2874" spans="1:6">
      <c r="A2874" t="n">
        <v>22393</v>
      </c>
      <c r="B2874" s="48" t="n">
        <v>45</v>
      </c>
      <c r="C2874" s="7" t="n">
        <v>4</v>
      </c>
      <c r="D2874" s="7" t="n">
        <v>3</v>
      </c>
      <c r="E2874" s="7" t="n">
        <v>15</v>
      </c>
      <c r="F2874" s="7" t="n">
        <v>0</v>
      </c>
      <c r="G2874" s="7" t="n">
        <v>0</v>
      </c>
      <c r="H2874" s="7" t="n">
        <v>0</v>
      </c>
      <c r="I2874" s="7" t="n">
        <v>0</v>
      </c>
    </row>
    <row r="2875" spans="1:6">
      <c r="A2875" t="s">
        <v>4</v>
      </c>
      <c r="B2875" s="4" t="s">
        <v>5</v>
      </c>
      <c r="C2875" s="4" t="s">
        <v>13</v>
      </c>
      <c r="D2875" s="4" t="s">
        <v>13</v>
      </c>
      <c r="E2875" s="4" t="s">
        <v>28</v>
      </c>
      <c r="F2875" s="4" t="s">
        <v>10</v>
      </c>
    </row>
    <row r="2876" spans="1:6">
      <c r="A2876" t="n">
        <v>22411</v>
      </c>
      <c r="B2876" s="48" t="n">
        <v>45</v>
      </c>
      <c r="C2876" s="7" t="n">
        <v>5</v>
      </c>
      <c r="D2876" s="7" t="n">
        <v>3</v>
      </c>
      <c r="E2876" s="7" t="n">
        <v>6.19999980926514</v>
      </c>
      <c r="F2876" s="7" t="n">
        <v>0</v>
      </c>
    </row>
    <row r="2877" spans="1:6">
      <c r="A2877" t="s">
        <v>4</v>
      </c>
      <c r="B2877" s="4" t="s">
        <v>5</v>
      </c>
      <c r="C2877" s="4" t="s">
        <v>13</v>
      </c>
      <c r="D2877" s="4" t="s">
        <v>13</v>
      </c>
      <c r="E2877" s="4" t="s">
        <v>28</v>
      </c>
      <c r="F2877" s="4" t="s">
        <v>10</v>
      </c>
    </row>
    <row r="2878" spans="1:6">
      <c r="A2878" t="n">
        <v>22420</v>
      </c>
      <c r="B2878" s="48" t="n">
        <v>45</v>
      </c>
      <c r="C2878" s="7" t="n">
        <v>11</v>
      </c>
      <c r="D2878" s="7" t="n">
        <v>3</v>
      </c>
      <c r="E2878" s="7" t="n">
        <v>38</v>
      </c>
      <c r="F2878" s="7" t="n">
        <v>0</v>
      </c>
    </row>
    <row r="2879" spans="1:6">
      <c r="A2879" t="s">
        <v>4</v>
      </c>
      <c r="B2879" s="4" t="s">
        <v>5</v>
      </c>
      <c r="C2879" s="4" t="s">
        <v>13</v>
      </c>
      <c r="D2879" s="4" t="s">
        <v>13</v>
      </c>
      <c r="E2879" s="4" t="s">
        <v>28</v>
      </c>
      <c r="F2879" s="4" t="s">
        <v>10</v>
      </c>
    </row>
    <row r="2880" spans="1:6">
      <c r="A2880" t="n">
        <v>22429</v>
      </c>
      <c r="B2880" s="48" t="n">
        <v>45</v>
      </c>
      <c r="C2880" s="7" t="n">
        <v>5</v>
      </c>
      <c r="D2880" s="7" t="n">
        <v>3</v>
      </c>
      <c r="E2880" s="7" t="n">
        <v>5.90000009536743</v>
      </c>
      <c r="F2880" s="7" t="n">
        <v>3000</v>
      </c>
    </row>
    <row r="2881" spans="1:9">
      <c r="A2881" t="s">
        <v>4</v>
      </c>
      <c r="B2881" s="4" t="s">
        <v>5</v>
      </c>
      <c r="C2881" s="4" t="s">
        <v>13</v>
      </c>
      <c r="D2881" s="4" t="s">
        <v>10</v>
      </c>
    </row>
    <row r="2882" spans="1:9">
      <c r="A2882" t="n">
        <v>22438</v>
      </c>
      <c r="B2882" s="38" t="n">
        <v>58</v>
      </c>
      <c r="C2882" s="7" t="n">
        <v>255</v>
      </c>
      <c r="D2882" s="7" t="n">
        <v>0</v>
      </c>
    </row>
    <row r="2883" spans="1:9">
      <c r="A2883" t="s">
        <v>4</v>
      </c>
      <c r="B2883" s="4" t="s">
        <v>5</v>
      </c>
      <c r="C2883" s="4" t="s">
        <v>13</v>
      </c>
      <c r="D2883" s="4" t="s">
        <v>10</v>
      </c>
      <c r="E2883" s="4" t="s">
        <v>28</v>
      </c>
      <c r="F2883" s="4" t="s">
        <v>10</v>
      </c>
      <c r="G2883" s="4" t="s">
        <v>9</v>
      </c>
      <c r="H2883" s="4" t="s">
        <v>9</v>
      </c>
      <c r="I2883" s="4" t="s">
        <v>10</v>
      </c>
      <c r="J2883" s="4" t="s">
        <v>10</v>
      </c>
      <c r="K2883" s="4" t="s">
        <v>9</v>
      </c>
      <c r="L2883" s="4" t="s">
        <v>9</v>
      </c>
      <c r="M2883" s="4" t="s">
        <v>9</v>
      </c>
      <c r="N2883" s="4" t="s">
        <v>9</v>
      </c>
      <c r="O2883" s="4" t="s">
        <v>6</v>
      </c>
    </row>
    <row r="2884" spans="1:9">
      <c r="A2884" t="n">
        <v>22442</v>
      </c>
      <c r="B2884" s="16" t="n">
        <v>50</v>
      </c>
      <c r="C2884" s="7" t="n">
        <v>0</v>
      </c>
      <c r="D2884" s="7" t="n">
        <v>5046</v>
      </c>
      <c r="E2884" s="7" t="n">
        <v>1</v>
      </c>
      <c r="F2884" s="7" t="n">
        <v>200</v>
      </c>
      <c r="G2884" s="7" t="n">
        <v>0</v>
      </c>
      <c r="H2884" s="7" t="n">
        <v>0</v>
      </c>
      <c r="I2884" s="7" t="n">
        <v>0</v>
      </c>
      <c r="J2884" s="7" t="n">
        <v>65533</v>
      </c>
      <c r="K2884" s="7" t="n">
        <v>0</v>
      </c>
      <c r="L2884" s="7" t="n">
        <v>0</v>
      </c>
      <c r="M2884" s="7" t="n">
        <v>0</v>
      </c>
      <c r="N2884" s="7" t="n">
        <v>0</v>
      </c>
      <c r="O2884" s="7" t="s">
        <v>12</v>
      </c>
    </row>
    <row r="2885" spans="1:9">
      <c r="A2885" t="s">
        <v>4</v>
      </c>
      <c r="B2885" s="4" t="s">
        <v>5</v>
      </c>
      <c r="C2885" s="4" t="s">
        <v>10</v>
      </c>
    </row>
    <row r="2886" spans="1:9">
      <c r="A2886" t="n">
        <v>22481</v>
      </c>
      <c r="B2886" s="42" t="n">
        <v>16</v>
      </c>
      <c r="C2886" s="7" t="n">
        <v>500</v>
      </c>
    </row>
    <row r="2887" spans="1:9">
      <c r="A2887" t="s">
        <v>4</v>
      </c>
      <c r="B2887" s="4" t="s">
        <v>5</v>
      </c>
      <c r="C2887" s="4" t="s">
        <v>13</v>
      </c>
      <c r="D2887" s="4" t="s">
        <v>10</v>
      </c>
      <c r="E2887" s="4" t="s">
        <v>10</v>
      </c>
      <c r="F2887" s="4" t="s">
        <v>10</v>
      </c>
      <c r="G2887" s="4" t="s">
        <v>10</v>
      </c>
      <c r="H2887" s="4" t="s">
        <v>10</v>
      </c>
      <c r="I2887" s="4" t="s">
        <v>6</v>
      </c>
      <c r="J2887" s="4" t="s">
        <v>28</v>
      </c>
      <c r="K2887" s="4" t="s">
        <v>28</v>
      </c>
      <c r="L2887" s="4" t="s">
        <v>28</v>
      </c>
      <c r="M2887" s="4" t="s">
        <v>9</v>
      </c>
      <c r="N2887" s="4" t="s">
        <v>9</v>
      </c>
      <c r="O2887" s="4" t="s">
        <v>28</v>
      </c>
      <c r="P2887" s="4" t="s">
        <v>28</v>
      </c>
      <c r="Q2887" s="4" t="s">
        <v>28</v>
      </c>
      <c r="R2887" s="4" t="s">
        <v>28</v>
      </c>
      <c r="S2887" s="4" t="s">
        <v>13</v>
      </c>
    </row>
    <row r="2888" spans="1:9">
      <c r="A2888" t="n">
        <v>22484</v>
      </c>
      <c r="B2888" s="14" t="n">
        <v>39</v>
      </c>
      <c r="C2888" s="7" t="n">
        <v>12</v>
      </c>
      <c r="D2888" s="7" t="n">
        <v>65533</v>
      </c>
      <c r="E2888" s="7" t="n">
        <v>204</v>
      </c>
      <c r="F2888" s="7" t="n">
        <v>0</v>
      </c>
      <c r="G2888" s="7" t="n">
        <v>65533</v>
      </c>
      <c r="H2888" s="7" t="n">
        <v>3</v>
      </c>
      <c r="I2888" s="7" t="s">
        <v>12</v>
      </c>
      <c r="J2888" s="7" t="n">
        <v>-8</v>
      </c>
      <c r="K2888" s="7" t="n">
        <v>14.5</v>
      </c>
      <c r="L2888" s="7" t="n">
        <v>-175</v>
      </c>
      <c r="M2888" s="7" t="n">
        <v>0</v>
      </c>
      <c r="N2888" s="7" t="n">
        <v>0</v>
      </c>
      <c r="O2888" s="7" t="n">
        <v>0</v>
      </c>
      <c r="P2888" s="7" t="n">
        <v>1</v>
      </c>
      <c r="Q2888" s="7" t="n">
        <v>1</v>
      </c>
      <c r="R2888" s="7" t="n">
        <v>1</v>
      </c>
      <c r="S2888" s="7" t="n">
        <v>104</v>
      </c>
    </row>
    <row r="2889" spans="1:9">
      <c r="A2889" t="s">
        <v>4</v>
      </c>
      <c r="B2889" s="4" t="s">
        <v>5</v>
      </c>
      <c r="C2889" s="4" t="s">
        <v>10</v>
      </c>
    </row>
    <row r="2890" spans="1:9">
      <c r="A2890" t="n">
        <v>22534</v>
      </c>
      <c r="B2890" s="42" t="n">
        <v>16</v>
      </c>
      <c r="C2890" s="7" t="n">
        <v>1000</v>
      </c>
    </row>
    <row r="2891" spans="1:9">
      <c r="A2891" t="s">
        <v>4</v>
      </c>
      <c r="B2891" s="4" t="s">
        <v>5</v>
      </c>
      <c r="C2891" s="4" t="s">
        <v>13</v>
      </c>
      <c r="D2891" s="4" t="s">
        <v>10</v>
      </c>
      <c r="E2891" s="4" t="s">
        <v>28</v>
      </c>
      <c r="F2891" s="4" t="s">
        <v>10</v>
      </c>
      <c r="G2891" s="4" t="s">
        <v>9</v>
      </c>
      <c r="H2891" s="4" t="s">
        <v>9</v>
      </c>
      <c r="I2891" s="4" t="s">
        <v>10</v>
      </c>
      <c r="J2891" s="4" t="s">
        <v>10</v>
      </c>
      <c r="K2891" s="4" t="s">
        <v>9</v>
      </c>
      <c r="L2891" s="4" t="s">
        <v>9</v>
      </c>
      <c r="M2891" s="4" t="s">
        <v>9</v>
      </c>
      <c r="N2891" s="4" t="s">
        <v>9</v>
      </c>
      <c r="O2891" s="4" t="s">
        <v>6</v>
      </c>
    </row>
    <row r="2892" spans="1:9">
      <c r="A2892" t="n">
        <v>22537</v>
      </c>
      <c r="B2892" s="16" t="n">
        <v>50</v>
      </c>
      <c r="C2892" s="7" t="n">
        <v>0</v>
      </c>
      <c r="D2892" s="7" t="n">
        <v>4482</v>
      </c>
      <c r="E2892" s="7" t="n">
        <v>0.600000023841858</v>
      </c>
      <c r="F2892" s="7" t="n">
        <v>300</v>
      </c>
      <c r="G2892" s="7" t="n">
        <v>0</v>
      </c>
      <c r="H2892" s="7" t="n">
        <v>0</v>
      </c>
      <c r="I2892" s="7" t="n">
        <v>0</v>
      </c>
      <c r="J2892" s="7" t="n">
        <v>65533</v>
      </c>
      <c r="K2892" s="7" t="n">
        <v>0</v>
      </c>
      <c r="L2892" s="7" t="n">
        <v>0</v>
      </c>
      <c r="M2892" s="7" t="n">
        <v>0</v>
      </c>
      <c r="N2892" s="7" t="n">
        <v>0</v>
      </c>
      <c r="O2892" s="7" t="s">
        <v>12</v>
      </c>
    </row>
    <row r="2893" spans="1:9">
      <c r="A2893" t="s">
        <v>4</v>
      </c>
      <c r="B2893" s="4" t="s">
        <v>5</v>
      </c>
      <c r="C2893" s="4" t="s">
        <v>10</v>
      </c>
    </row>
    <row r="2894" spans="1:9">
      <c r="A2894" t="n">
        <v>22576</v>
      </c>
      <c r="B2894" s="42" t="n">
        <v>16</v>
      </c>
      <c r="C2894" s="7" t="n">
        <v>1000</v>
      </c>
    </row>
    <row r="2895" spans="1:9">
      <c r="A2895" t="s">
        <v>4</v>
      </c>
      <c r="B2895" s="4" t="s">
        <v>5</v>
      </c>
      <c r="C2895" s="4" t="s">
        <v>13</v>
      </c>
      <c r="D2895" s="4" t="s">
        <v>10</v>
      </c>
      <c r="E2895" s="4" t="s">
        <v>10</v>
      </c>
    </row>
    <row r="2896" spans="1:9">
      <c r="A2896" t="n">
        <v>22579</v>
      </c>
      <c r="B2896" s="16" t="n">
        <v>50</v>
      </c>
      <c r="C2896" s="7" t="n">
        <v>1</v>
      </c>
      <c r="D2896" s="7" t="n">
        <v>5046</v>
      </c>
      <c r="E2896" s="7" t="n">
        <v>3000</v>
      </c>
    </row>
    <row r="2897" spans="1:19">
      <c r="A2897" t="s">
        <v>4</v>
      </c>
      <c r="B2897" s="4" t="s">
        <v>5</v>
      </c>
      <c r="C2897" s="4" t="s">
        <v>13</v>
      </c>
      <c r="D2897" s="4" t="s">
        <v>10</v>
      </c>
      <c r="E2897" s="4" t="s">
        <v>10</v>
      </c>
    </row>
    <row r="2898" spans="1:19">
      <c r="A2898" t="n">
        <v>22585</v>
      </c>
      <c r="B2898" s="16" t="n">
        <v>50</v>
      </c>
      <c r="C2898" s="7" t="n">
        <v>1</v>
      </c>
      <c r="D2898" s="7" t="n">
        <v>4482</v>
      </c>
      <c r="E2898" s="7" t="n">
        <v>2500</v>
      </c>
    </row>
    <row r="2899" spans="1:19">
      <c r="A2899" t="s">
        <v>4</v>
      </c>
      <c r="B2899" s="4" t="s">
        <v>5</v>
      </c>
      <c r="C2899" s="4" t="s">
        <v>10</v>
      </c>
    </row>
    <row r="2900" spans="1:19">
      <c r="A2900" t="n">
        <v>22591</v>
      </c>
      <c r="B2900" s="42" t="n">
        <v>16</v>
      </c>
      <c r="C2900" s="7" t="n">
        <v>2500</v>
      </c>
    </row>
    <row r="2901" spans="1:19">
      <c r="A2901" t="s">
        <v>4</v>
      </c>
      <c r="B2901" s="4" t="s">
        <v>5</v>
      </c>
      <c r="C2901" s="4" t="s">
        <v>13</v>
      </c>
      <c r="D2901" s="4" t="s">
        <v>13</v>
      </c>
      <c r="E2901" s="4" t="s">
        <v>28</v>
      </c>
      <c r="F2901" s="4" t="s">
        <v>10</v>
      </c>
    </row>
    <row r="2902" spans="1:19">
      <c r="A2902" t="n">
        <v>22594</v>
      </c>
      <c r="B2902" s="48" t="n">
        <v>45</v>
      </c>
      <c r="C2902" s="7" t="n">
        <v>5</v>
      </c>
      <c r="D2902" s="7" t="n">
        <v>3</v>
      </c>
      <c r="E2902" s="7" t="n">
        <v>10</v>
      </c>
      <c r="F2902" s="7" t="n">
        <v>7500</v>
      </c>
    </row>
    <row r="2903" spans="1:19">
      <c r="A2903" t="s">
        <v>4</v>
      </c>
      <c r="B2903" s="4" t="s">
        <v>5</v>
      </c>
      <c r="C2903" s="4" t="s">
        <v>28</v>
      </c>
    </row>
    <row r="2904" spans="1:19">
      <c r="A2904" t="n">
        <v>22603</v>
      </c>
      <c r="B2904" s="81" t="n">
        <v>68</v>
      </c>
      <c r="C2904" s="7" t="n">
        <v>0.5</v>
      </c>
    </row>
    <row r="2905" spans="1:19">
      <c r="A2905" t="s">
        <v>4</v>
      </c>
      <c r="B2905" s="4" t="s">
        <v>5</v>
      </c>
      <c r="C2905" s="4" t="s">
        <v>6</v>
      </c>
      <c r="D2905" s="4" t="s">
        <v>6</v>
      </c>
    </row>
    <row r="2906" spans="1:19">
      <c r="A2906" t="n">
        <v>22608</v>
      </c>
      <c r="B2906" s="21" t="n">
        <v>70</v>
      </c>
      <c r="C2906" s="7" t="s">
        <v>59</v>
      </c>
      <c r="D2906" s="7" t="s">
        <v>261</v>
      </c>
    </row>
    <row r="2907" spans="1:19">
      <c r="A2907" t="s">
        <v>4</v>
      </c>
      <c r="B2907" s="4" t="s">
        <v>5</v>
      </c>
      <c r="C2907" s="4" t="s">
        <v>13</v>
      </c>
      <c r="D2907" s="4" t="s">
        <v>10</v>
      </c>
      <c r="E2907" s="4" t="s">
        <v>10</v>
      </c>
      <c r="F2907" s="4" t="s">
        <v>10</v>
      </c>
      <c r="G2907" s="4" t="s">
        <v>10</v>
      </c>
      <c r="H2907" s="4" t="s">
        <v>10</v>
      </c>
      <c r="I2907" s="4" t="s">
        <v>6</v>
      </c>
      <c r="J2907" s="4" t="s">
        <v>28</v>
      </c>
      <c r="K2907" s="4" t="s">
        <v>28</v>
      </c>
      <c r="L2907" s="4" t="s">
        <v>28</v>
      </c>
      <c r="M2907" s="4" t="s">
        <v>9</v>
      </c>
      <c r="N2907" s="4" t="s">
        <v>9</v>
      </c>
      <c r="O2907" s="4" t="s">
        <v>28</v>
      </c>
      <c r="P2907" s="4" t="s">
        <v>28</v>
      </c>
      <c r="Q2907" s="4" t="s">
        <v>28</v>
      </c>
      <c r="R2907" s="4" t="s">
        <v>28</v>
      </c>
      <c r="S2907" s="4" t="s">
        <v>13</v>
      </c>
    </row>
    <row r="2908" spans="1:19">
      <c r="A2908" t="n">
        <v>22622</v>
      </c>
      <c r="B2908" s="14" t="n">
        <v>39</v>
      </c>
      <c r="C2908" s="7" t="n">
        <v>12</v>
      </c>
      <c r="D2908" s="7" t="n">
        <v>65533</v>
      </c>
      <c r="E2908" s="7" t="n">
        <v>205</v>
      </c>
      <c r="F2908" s="7" t="n">
        <v>0</v>
      </c>
      <c r="G2908" s="7" t="n">
        <v>65533</v>
      </c>
      <c r="H2908" s="7" t="n">
        <v>3</v>
      </c>
      <c r="I2908" s="7" t="s">
        <v>12</v>
      </c>
      <c r="J2908" s="7" t="n">
        <v>-8</v>
      </c>
      <c r="K2908" s="7" t="n">
        <v>12</v>
      </c>
      <c r="L2908" s="7" t="n">
        <v>-175</v>
      </c>
      <c r="M2908" s="7" t="n">
        <v>0</v>
      </c>
      <c r="N2908" s="7" t="n">
        <v>0</v>
      </c>
      <c r="O2908" s="7" t="n">
        <v>0</v>
      </c>
      <c r="P2908" s="7" t="n">
        <v>1</v>
      </c>
      <c r="Q2908" s="7" t="n">
        <v>1</v>
      </c>
      <c r="R2908" s="7" t="n">
        <v>1</v>
      </c>
      <c r="S2908" s="7" t="n">
        <v>105</v>
      </c>
    </row>
    <row r="2909" spans="1:19">
      <c r="A2909" t="s">
        <v>4</v>
      </c>
      <c r="B2909" s="4" t="s">
        <v>5</v>
      </c>
      <c r="C2909" s="4" t="s">
        <v>13</v>
      </c>
      <c r="D2909" s="4" t="s">
        <v>10</v>
      </c>
      <c r="E2909" s="4" t="s">
        <v>28</v>
      </c>
      <c r="F2909" s="4" t="s">
        <v>10</v>
      </c>
      <c r="G2909" s="4" t="s">
        <v>9</v>
      </c>
      <c r="H2909" s="4" t="s">
        <v>9</v>
      </c>
      <c r="I2909" s="4" t="s">
        <v>10</v>
      </c>
      <c r="J2909" s="4" t="s">
        <v>10</v>
      </c>
      <c r="K2909" s="4" t="s">
        <v>9</v>
      </c>
      <c r="L2909" s="4" t="s">
        <v>9</v>
      </c>
      <c r="M2909" s="4" t="s">
        <v>9</v>
      </c>
      <c r="N2909" s="4" t="s">
        <v>9</v>
      </c>
      <c r="O2909" s="4" t="s">
        <v>6</v>
      </c>
    </row>
    <row r="2910" spans="1:19">
      <c r="A2910" t="n">
        <v>22672</v>
      </c>
      <c r="B2910" s="16" t="n">
        <v>50</v>
      </c>
      <c r="C2910" s="7" t="n">
        <v>0</v>
      </c>
      <c r="D2910" s="7" t="n">
        <v>4538</v>
      </c>
      <c r="E2910" s="7" t="n">
        <v>0.600000023841858</v>
      </c>
      <c r="F2910" s="7" t="n">
        <v>1000</v>
      </c>
      <c r="G2910" s="7" t="n">
        <v>0</v>
      </c>
      <c r="H2910" s="7" t="n">
        <v>-1069547520</v>
      </c>
      <c r="I2910" s="7" t="n">
        <v>0</v>
      </c>
      <c r="J2910" s="7" t="n">
        <v>65533</v>
      </c>
      <c r="K2910" s="7" t="n">
        <v>0</v>
      </c>
      <c r="L2910" s="7" t="n">
        <v>0</v>
      </c>
      <c r="M2910" s="7" t="n">
        <v>0</v>
      </c>
      <c r="N2910" s="7" t="n">
        <v>0</v>
      </c>
      <c r="O2910" s="7" t="s">
        <v>12</v>
      </c>
    </row>
    <row r="2911" spans="1:19">
      <c r="A2911" t="s">
        <v>4</v>
      </c>
      <c r="B2911" s="4" t="s">
        <v>5</v>
      </c>
      <c r="C2911" s="4" t="s">
        <v>13</v>
      </c>
      <c r="D2911" s="4" t="s">
        <v>28</v>
      </c>
      <c r="E2911" s="4" t="s">
        <v>28</v>
      </c>
      <c r="F2911" s="4" t="s">
        <v>28</v>
      </c>
    </row>
    <row r="2912" spans="1:19">
      <c r="A2912" t="n">
        <v>22711</v>
      </c>
      <c r="B2912" s="48" t="n">
        <v>45</v>
      </c>
      <c r="C2912" s="7" t="n">
        <v>9</v>
      </c>
      <c r="D2912" s="7" t="n">
        <v>0.00999999977648258</v>
      </c>
      <c r="E2912" s="7" t="n">
        <v>0.00999999977648258</v>
      </c>
      <c r="F2912" s="7" t="n">
        <v>10</v>
      </c>
    </row>
    <row r="2913" spans="1:19">
      <c r="A2913" t="s">
        <v>4</v>
      </c>
      <c r="B2913" s="4" t="s">
        <v>5</v>
      </c>
      <c r="C2913" s="4" t="s">
        <v>10</v>
      </c>
    </row>
    <row r="2914" spans="1:19">
      <c r="A2914" t="n">
        <v>22725</v>
      </c>
      <c r="B2914" s="42" t="n">
        <v>16</v>
      </c>
      <c r="C2914" s="7" t="n">
        <v>2000</v>
      </c>
    </row>
    <row r="2915" spans="1:19">
      <c r="A2915" t="s">
        <v>4</v>
      </c>
      <c r="B2915" s="4" t="s">
        <v>5</v>
      </c>
      <c r="C2915" s="4" t="s">
        <v>13</v>
      </c>
      <c r="D2915" s="4" t="s">
        <v>28</v>
      </c>
      <c r="E2915" s="4" t="s">
        <v>28</v>
      </c>
      <c r="F2915" s="4" t="s">
        <v>28</v>
      </c>
    </row>
    <row r="2916" spans="1:19">
      <c r="A2916" t="n">
        <v>22728</v>
      </c>
      <c r="B2916" s="48" t="n">
        <v>45</v>
      </c>
      <c r="C2916" s="7" t="n">
        <v>9</v>
      </c>
      <c r="D2916" s="7" t="n">
        <v>0.0199999995529652</v>
      </c>
      <c r="E2916" s="7" t="n">
        <v>0.0199999995529652</v>
      </c>
      <c r="F2916" s="7" t="n">
        <v>0.5</v>
      </c>
    </row>
    <row r="2917" spans="1:19">
      <c r="A2917" t="s">
        <v>4</v>
      </c>
      <c r="B2917" s="4" t="s">
        <v>5</v>
      </c>
      <c r="C2917" s="4" t="s">
        <v>13</v>
      </c>
      <c r="D2917" s="4" t="s">
        <v>10</v>
      </c>
      <c r="E2917" s="4" t="s">
        <v>10</v>
      </c>
    </row>
    <row r="2918" spans="1:19">
      <c r="A2918" t="n">
        <v>22742</v>
      </c>
      <c r="B2918" s="16" t="n">
        <v>50</v>
      </c>
      <c r="C2918" s="7" t="n">
        <v>1</v>
      </c>
      <c r="D2918" s="7" t="n">
        <v>4538</v>
      </c>
      <c r="E2918" s="7" t="n">
        <v>1000</v>
      </c>
    </row>
    <row r="2919" spans="1:19">
      <c r="A2919" t="s">
        <v>4</v>
      </c>
      <c r="B2919" s="4" t="s">
        <v>5</v>
      </c>
      <c r="C2919" s="4" t="s">
        <v>10</v>
      </c>
    </row>
    <row r="2920" spans="1:19">
      <c r="A2920" t="n">
        <v>22748</v>
      </c>
      <c r="B2920" s="42" t="n">
        <v>16</v>
      </c>
      <c r="C2920" s="7" t="n">
        <v>1000</v>
      </c>
    </row>
    <row r="2921" spans="1:19">
      <c r="A2921" t="s">
        <v>4</v>
      </c>
      <c r="B2921" s="4" t="s">
        <v>5</v>
      </c>
      <c r="C2921" s="4" t="s">
        <v>28</v>
      </c>
    </row>
    <row r="2922" spans="1:19">
      <c r="A2922" t="n">
        <v>22751</v>
      </c>
      <c r="B2922" s="81" t="n">
        <v>68</v>
      </c>
      <c r="C2922" s="7" t="n">
        <v>1</v>
      </c>
    </row>
    <row r="2923" spans="1:19">
      <c r="A2923" t="s">
        <v>4</v>
      </c>
      <c r="B2923" s="4" t="s">
        <v>5</v>
      </c>
      <c r="C2923" s="4" t="s">
        <v>13</v>
      </c>
      <c r="D2923" s="4" t="s">
        <v>10</v>
      </c>
    </row>
    <row r="2924" spans="1:19">
      <c r="A2924" t="n">
        <v>22756</v>
      </c>
      <c r="B2924" s="48" t="n">
        <v>45</v>
      </c>
      <c r="C2924" s="7" t="n">
        <v>7</v>
      </c>
      <c r="D2924" s="7" t="n">
        <v>255</v>
      </c>
    </row>
    <row r="2925" spans="1:19">
      <c r="A2925" t="s">
        <v>4</v>
      </c>
      <c r="B2925" s="4" t="s">
        <v>5</v>
      </c>
      <c r="C2925" s="4" t="s">
        <v>13</v>
      </c>
      <c r="D2925" s="4" t="s">
        <v>10</v>
      </c>
      <c r="E2925" s="4" t="s">
        <v>10</v>
      </c>
      <c r="F2925" s="4" t="s">
        <v>9</v>
      </c>
    </row>
    <row r="2926" spans="1:19">
      <c r="A2926" t="n">
        <v>22760</v>
      </c>
      <c r="B2926" s="80" t="n">
        <v>84</v>
      </c>
      <c r="C2926" s="7" t="n">
        <v>1</v>
      </c>
      <c r="D2926" s="7" t="n">
        <v>0</v>
      </c>
      <c r="E2926" s="7" t="n">
        <v>500</v>
      </c>
      <c r="F2926" s="7" t="n">
        <v>0</v>
      </c>
    </row>
    <row r="2927" spans="1:19">
      <c r="A2927" t="s">
        <v>4</v>
      </c>
      <c r="B2927" s="4" t="s">
        <v>5</v>
      </c>
      <c r="C2927" s="4" t="s">
        <v>13</v>
      </c>
      <c r="D2927" s="4" t="s">
        <v>10</v>
      </c>
      <c r="E2927" s="4" t="s">
        <v>28</v>
      </c>
    </row>
    <row r="2928" spans="1:19">
      <c r="A2928" t="n">
        <v>22770</v>
      </c>
      <c r="B2928" s="38" t="n">
        <v>58</v>
      </c>
      <c r="C2928" s="7" t="n">
        <v>101</v>
      </c>
      <c r="D2928" s="7" t="n">
        <v>500</v>
      </c>
      <c r="E2928" s="7" t="n">
        <v>1</v>
      </c>
    </row>
    <row r="2929" spans="1:6">
      <c r="A2929" t="s">
        <v>4</v>
      </c>
      <c r="B2929" s="4" t="s">
        <v>5</v>
      </c>
      <c r="C2929" s="4" t="s">
        <v>13</v>
      </c>
      <c r="D2929" s="4" t="s">
        <v>10</v>
      </c>
    </row>
    <row r="2930" spans="1:6">
      <c r="A2930" t="n">
        <v>22778</v>
      </c>
      <c r="B2930" s="38" t="n">
        <v>58</v>
      </c>
      <c r="C2930" s="7" t="n">
        <v>254</v>
      </c>
      <c r="D2930" s="7" t="n">
        <v>0</v>
      </c>
    </row>
    <row r="2931" spans="1:6">
      <c r="A2931" t="s">
        <v>4</v>
      </c>
      <c r="B2931" s="4" t="s">
        <v>5</v>
      </c>
      <c r="C2931" s="4" t="s">
        <v>13</v>
      </c>
      <c r="D2931" s="4" t="s">
        <v>10</v>
      </c>
      <c r="E2931" s="4" t="s">
        <v>13</v>
      </c>
    </row>
    <row r="2932" spans="1:6">
      <c r="A2932" t="n">
        <v>22782</v>
      </c>
      <c r="B2932" s="14" t="n">
        <v>39</v>
      </c>
      <c r="C2932" s="7" t="n">
        <v>13</v>
      </c>
      <c r="D2932" s="7" t="n">
        <v>65533</v>
      </c>
      <c r="E2932" s="7" t="n">
        <v>103</v>
      </c>
    </row>
    <row r="2933" spans="1:6">
      <c r="A2933" t="s">
        <v>4</v>
      </c>
      <c r="B2933" s="4" t="s">
        <v>5</v>
      </c>
      <c r="C2933" s="4" t="s">
        <v>13</v>
      </c>
      <c r="D2933" s="4" t="s">
        <v>10</v>
      </c>
      <c r="E2933" s="4" t="s">
        <v>10</v>
      </c>
    </row>
    <row r="2934" spans="1:6">
      <c r="A2934" t="n">
        <v>22787</v>
      </c>
      <c r="B2934" s="16" t="n">
        <v>50</v>
      </c>
      <c r="C2934" s="7" t="n">
        <v>1</v>
      </c>
      <c r="D2934" s="7" t="n">
        <v>8120</v>
      </c>
      <c r="E2934" s="7" t="n">
        <v>1000</v>
      </c>
    </row>
    <row r="2935" spans="1:6">
      <c r="A2935" t="s">
        <v>4</v>
      </c>
      <c r="B2935" s="4" t="s">
        <v>5</v>
      </c>
      <c r="C2935" s="4" t="s">
        <v>13</v>
      </c>
      <c r="D2935" s="4" t="s">
        <v>10</v>
      </c>
    </row>
    <row r="2936" spans="1:6">
      <c r="A2936" t="n">
        <v>22793</v>
      </c>
      <c r="B2936" s="38" t="n">
        <v>58</v>
      </c>
      <c r="C2936" s="7" t="n">
        <v>255</v>
      </c>
      <c r="D2936" s="7" t="n">
        <v>0</v>
      </c>
    </row>
    <row r="2937" spans="1:6">
      <c r="A2937" t="s">
        <v>4</v>
      </c>
      <c r="B2937" s="4" t="s">
        <v>5</v>
      </c>
      <c r="C2937" s="4" t="s">
        <v>13</v>
      </c>
      <c r="D2937" s="4" t="s">
        <v>10</v>
      </c>
      <c r="E2937" s="4" t="s">
        <v>10</v>
      </c>
      <c r="F2937" s="4" t="s">
        <v>13</v>
      </c>
    </row>
    <row r="2938" spans="1:6">
      <c r="A2938" t="n">
        <v>22797</v>
      </c>
      <c r="B2938" s="31" t="n">
        <v>25</v>
      </c>
      <c r="C2938" s="7" t="n">
        <v>1</v>
      </c>
      <c r="D2938" s="7" t="n">
        <v>60</v>
      </c>
      <c r="E2938" s="7" t="n">
        <v>640</v>
      </c>
      <c r="F2938" s="7" t="n">
        <v>2</v>
      </c>
    </row>
    <row r="2939" spans="1:6">
      <c r="A2939" t="s">
        <v>4</v>
      </c>
      <c r="B2939" s="4" t="s">
        <v>5</v>
      </c>
      <c r="C2939" s="4" t="s">
        <v>13</v>
      </c>
      <c r="D2939" s="4" t="s">
        <v>10</v>
      </c>
      <c r="E2939" s="4" t="s">
        <v>6</v>
      </c>
    </row>
    <row r="2940" spans="1:6">
      <c r="A2940" t="n">
        <v>22804</v>
      </c>
      <c r="B2940" s="63" t="n">
        <v>51</v>
      </c>
      <c r="C2940" s="7" t="n">
        <v>4</v>
      </c>
      <c r="D2940" s="7" t="n">
        <v>7</v>
      </c>
      <c r="E2940" s="7" t="s">
        <v>262</v>
      </c>
    </row>
    <row r="2941" spans="1:6">
      <c r="A2941" t="s">
        <v>4</v>
      </c>
      <c r="B2941" s="4" t="s">
        <v>5</v>
      </c>
      <c r="C2941" s="4" t="s">
        <v>10</v>
      </c>
    </row>
    <row r="2942" spans="1:6">
      <c r="A2942" t="n">
        <v>22819</v>
      </c>
      <c r="B2942" s="42" t="n">
        <v>16</v>
      </c>
      <c r="C2942" s="7" t="n">
        <v>0</v>
      </c>
    </row>
    <row r="2943" spans="1:6">
      <c r="A2943" t="s">
        <v>4</v>
      </c>
      <c r="B2943" s="4" t="s">
        <v>5</v>
      </c>
      <c r="C2943" s="4" t="s">
        <v>10</v>
      </c>
      <c r="D2943" s="4" t="s">
        <v>68</v>
      </c>
      <c r="E2943" s="4" t="s">
        <v>13</v>
      </c>
      <c r="F2943" s="4" t="s">
        <v>13</v>
      </c>
    </row>
    <row r="2944" spans="1:6">
      <c r="A2944" t="n">
        <v>22822</v>
      </c>
      <c r="B2944" s="67" t="n">
        <v>26</v>
      </c>
      <c r="C2944" s="7" t="n">
        <v>7</v>
      </c>
      <c r="D2944" s="7" t="s">
        <v>263</v>
      </c>
      <c r="E2944" s="7" t="n">
        <v>2</v>
      </c>
      <c r="F2944" s="7" t="n">
        <v>0</v>
      </c>
    </row>
    <row r="2945" spans="1:6">
      <c r="A2945" t="s">
        <v>4</v>
      </c>
      <c r="B2945" s="4" t="s">
        <v>5</v>
      </c>
    </row>
    <row r="2946" spans="1:6">
      <c r="A2946" t="n">
        <v>22834</v>
      </c>
      <c r="B2946" s="33" t="n">
        <v>28</v>
      </c>
    </row>
    <row r="2947" spans="1:6">
      <c r="A2947" t="s">
        <v>4</v>
      </c>
      <c r="B2947" s="4" t="s">
        <v>5</v>
      </c>
      <c r="C2947" s="4" t="s">
        <v>13</v>
      </c>
      <c r="D2947" s="4" t="s">
        <v>10</v>
      </c>
      <c r="E2947" s="4" t="s">
        <v>10</v>
      </c>
      <c r="F2947" s="4" t="s">
        <v>13</v>
      </c>
    </row>
    <row r="2948" spans="1:6">
      <c r="A2948" t="n">
        <v>22835</v>
      </c>
      <c r="B2948" s="31" t="n">
        <v>25</v>
      </c>
      <c r="C2948" s="7" t="n">
        <v>1</v>
      </c>
      <c r="D2948" s="7" t="n">
        <v>260</v>
      </c>
      <c r="E2948" s="7" t="n">
        <v>640</v>
      </c>
      <c r="F2948" s="7" t="n">
        <v>2</v>
      </c>
    </row>
    <row r="2949" spans="1:6">
      <c r="A2949" t="s">
        <v>4</v>
      </c>
      <c r="B2949" s="4" t="s">
        <v>5</v>
      </c>
      <c r="C2949" s="4" t="s">
        <v>13</v>
      </c>
      <c r="D2949" s="4" t="s">
        <v>10</v>
      </c>
      <c r="E2949" s="4" t="s">
        <v>6</v>
      </c>
    </row>
    <row r="2950" spans="1:6">
      <c r="A2950" t="n">
        <v>22842</v>
      </c>
      <c r="B2950" s="63" t="n">
        <v>51</v>
      </c>
      <c r="C2950" s="7" t="n">
        <v>4</v>
      </c>
      <c r="D2950" s="7" t="n">
        <v>0</v>
      </c>
      <c r="E2950" s="7" t="s">
        <v>154</v>
      </c>
    </row>
    <row r="2951" spans="1:6">
      <c r="A2951" t="s">
        <v>4</v>
      </c>
      <c r="B2951" s="4" t="s">
        <v>5</v>
      </c>
      <c r="C2951" s="4" t="s">
        <v>10</v>
      </c>
    </row>
    <row r="2952" spans="1:6">
      <c r="A2952" t="n">
        <v>22855</v>
      </c>
      <c r="B2952" s="42" t="n">
        <v>16</v>
      </c>
      <c r="C2952" s="7" t="n">
        <v>0</v>
      </c>
    </row>
    <row r="2953" spans="1:6">
      <c r="A2953" t="s">
        <v>4</v>
      </c>
      <c r="B2953" s="4" t="s">
        <v>5</v>
      </c>
      <c r="C2953" s="4" t="s">
        <v>10</v>
      </c>
      <c r="D2953" s="4" t="s">
        <v>68</v>
      </c>
      <c r="E2953" s="4" t="s">
        <v>13</v>
      </c>
      <c r="F2953" s="4" t="s">
        <v>13</v>
      </c>
    </row>
    <row r="2954" spans="1:6">
      <c r="A2954" t="n">
        <v>22858</v>
      </c>
      <c r="B2954" s="67" t="n">
        <v>26</v>
      </c>
      <c r="C2954" s="7" t="n">
        <v>0</v>
      </c>
      <c r="D2954" s="7" t="s">
        <v>264</v>
      </c>
      <c r="E2954" s="7" t="n">
        <v>2</v>
      </c>
      <c r="F2954" s="7" t="n">
        <v>0</v>
      </c>
    </row>
    <row r="2955" spans="1:6">
      <c r="A2955" t="s">
        <v>4</v>
      </c>
      <c r="B2955" s="4" t="s">
        <v>5</v>
      </c>
    </row>
    <row r="2956" spans="1:6">
      <c r="A2956" t="n">
        <v>22887</v>
      </c>
      <c r="B2956" s="33" t="n">
        <v>28</v>
      </c>
    </row>
    <row r="2957" spans="1:6">
      <c r="A2957" t="s">
        <v>4</v>
      </c>
      <c r="B2957" s="4" t="s">
        <v>5</v>
      </c>
      <c r="C2957" s="4" t="s">
        <v>10</v>
      </c>
      <c r="D2957" s="4" t="s">
        <v>13</v>
      </c>
    </row>
    <row r="2958" spans="1:6">
      <c r="A2958" t="n">
        <v>22888</v>
      </c>
      <c r="B2958" s="72" t="n">
        <v>89</v>
      </c>
      <c r="C2958" s="7" t="n">
        <v>65533</v>
      </c>
      <c r="D2958" s="7" t="n">
        <v>1</v>
      </c>
    </row>
    <row r="2959" spans="1:6">
      <c r="A2959" t="s">
        <v>4</v>
      </c>
      <c r="B2959" s="4" t="s">
        <v>5</v>
      </c>
      <c r="C2959" s="4" t="s">
        <v>13</v>
      </c>
      <c r="D2959" s="4" t="s">
        <v>10</v>
      </c>
      <c r="E2959" s="4" t="s">
        <v>10</v>
      </c>
      <c r="F2959" s="4" t="s">
        <v>13</v>
      </c>
    </row>
    <row r="2960" spans="1:6">
      <c r="A2960" t="n">
        <v>22892</v>
      </c>
      <c r="B2960" s="31" t="n">
        <v>25</v>
      </c>
      <c r="C2960" s="7" t="n">
        <v>1</v>
      </c>
      <c r="D2960" s="7" t="n">
        <v>65535</v>
      </c>
      <c r="E2960" s="7" t="n">
        <v>65535</v>
      </c>
      <c r="F2960" s="7" t="n">
        <v>0</v>
      </c>
    </row>
    <row r="2961" spans="1:6">
      <c r="A2961" t="s">
        <v>4</v>
      </c>
      <c r="B2961" s="4" t="s">
        <v>5</v>
      </c>
      <c r="C2961" s="4" t="s">
        <v>13</v>
      </c>
      <c r="D2961" s="4" t="s">
        <v>10</v>
      </c>
      <c r="E2961" s="4" t="s">
        <v>28</v>
      </c>
    </row>
    <row r="2962" spans="1:6">
      <c r="A2962" t="n">
        <v>22899</v>
      </c>
      <c r="B2962" s="38" t="n">
        <v>58</v>
      </c>
      <c r="C2962" s="7" t="n">
        <v>101</v>
      </c>
      <c r="D2962" s="7" t="n">
        <v>300</v>
      </c>
      <c r="E2962" s="7" t="n">
        <v>1</v>
      </c>
    </row>
    <row r="2963" spans="1:6">
      <c r="A2963" t="s">
        <v>4</v>
      </c>
      <c r="B2963" s="4" t="s">
        <v>5</v>
      </c>
      <c r="C2963" s="4" t="s">
        <v>13</v>
      </c>
      <c r="D2963" s="4" t="s">
        <v>10</v>
      </c>
    </row>
    <row r="2964" spans="1:6">
      <c r="A2964" t="n">
        <v>22907</v>
      </c>
      <c r="B2964" s="38" t="n">
        <v>58</v>
      </c>
      <c r="C2964" s="7" t="n">
        <v>254</v>
      </c>
      <c r="D2964" s="7" t="n">
        <v>0</v>
      </c>
    </row>
    <row r="2965" spans="1:6">
      <c r="A2965" t="s">
        <v>4</v>
      </c>
      <c r="B2965" s="4" t="s">
        <v>5</v>
      </c>
      <c r="C2965" s="4" t="s">
        <v>13</v>
      </c>
      <c r="D2965" s="4" t="s">
        <v>13</v>
      </c>
      <c r="E2965" s="4" t="s">
        <v>28</v>
      </c>
      <c r="F2965" s="4" t="s">
        <v>28</v>
      </c>
      <c r="G2965" s="4" t="s">
        <v>28</v>
      </c>
      <c r="H2965" s="4" t="s">
        <v>10</v>
      </c>
    </row>
    <row r="2966" spans="1:6">
      <c r="A2966" t="n">
        <v>22911</v>
      </c>
      <c r="B2966" s="48" t="n">
        <v>45</v>
      </c>
      <c r="C2966" s="7" t="n">
        <v>2</v>
      </c>
      <c r="D2966" s="7" t="n">
        <v>3</v>
      </c>
      <c r="E2966" s="7" t="n">
        <v>-7.98000001907349</v>
      </c>
      <c r="F2966" s="7" t="n">
        <v>12.7700004577637</v>
      </c>
      <c r="G2966" s="7" t="n">
        <v>-172.789993286133</v>
      </c>
      <c r="H2966" s="7" t="n">
        <v>0</v>
      </c>
    </row>
    <row r="2967" spans="1:6">
      <c r="A2967" t="s">
        <v>4</v>
      </c>
      <c r="B2967" s="4" t="s">
        <v>5</v>
      </c>
      <c r="C2967" s="4" t="s">
        <v>13</v>
      </c>
      <c r="D2967" s="4" t="s">
        <v>13</v>
      </c>
      <c r="E2967" s="4" t="s">
        <v>28</v>
      </c>
      <c r="F2967" s="4" t="s">
        <v>28</v>
      </c>
      <c r="G2967" s="4" t="s">
        <v>28</v>
      </c>
      <c r="H2967" s="4" t="s">
        <v>10</v>
      </c>
      <c r="I2967" s="4" t="s">
        <v>13</v>
      </c>
    </row>
    <row r="2968" spans="1:6">
      <c r="A2968" t="n">
        <v>22928</v>
      </c>
      <c r="B2968" s="48" t="n">
        <v>45</v>
      </c>
      <c r="C2968" s="7" t="n">
        <v>4</v>
      </c>
      <c r="D2968" s="7" t="n">
        <v>3</v>
      </c>
      <c r="E2968" s="7" t="n">
        <v>21.6299991607666</v>
      </c>
      <c r="F2968" s="7" t="n">
        <v>328.929992675781</v>
      </c>
      <c r="G2968" s="7" t="n">
        <v>0</v>
      </c>
      <c r="H2968" s="7" t="n">
        <v>0</v>
      </c>
      <c r="I2968" s="7" t="n">
        <v>0</v>
      </c>
    </row>
    <row r="2969" spans="1:6">
      <c r="A2969" t="s">
        <v>4</v>
      </c>
      <c r="B2969" s="4" t="s">
        <v>5</v>
      </c>
      <c r="C2969" s="4" t="s">
        <v>13</v>
      </c>
      <c r="D2969" s="4" t="s">
        <v>13</v>
      </c>
      <c r="E2969" s="4" t="s">
        <v>28</v>
      </c>
      <c r="F2969" s="4" t="s">
        <v>10</v>
      </c>
    </row>
    <row r="2970" spans="1:6">
      <c r="A2970" t="n">
        <v>22946</v>
      </c>
      <c r="B2970" s="48" t="n">
        <v>45</v>
      </c>
      <c r="C2970" s="7" t="n">
        <v>5</v>
      </c>
      <c r="D2970" s="7" t="n">
        <v>3</v>
      </c>
      <c r="E2970" s="7" t="n">
        <v>4.09999990463257</v>
      </c>
      <c r="F2970" s="7" t="n">
        <v>0</v>
      </c>
    </row>
    <row r="2971" spans="1:6">
      <c r="A2971" t="s">
        <v>4</v>
      </c>
      <c r="B2971" s="4" t="s">
        <v>5</v>
      </c>
      <c r="C2971" s="4" t="s">
        <v>13</v>
      </c>
      <c r="D2971" s="4" t="s">
        <v>13</v>
      </c>
      <c r="E2971" s="4" t="s">
        <v>28</v>
      </c>
      <c r="F2971" s="4" t="s">
        <v>10</v>
      </c>
    </row>
    <row r="2972" spans="1:6">
      <c r="A2972" t="n">
        <v>22955</v>
      </c>
      <c r="B2972" s="48" t="n">
        <v>45</v>
      </c>
      <c r="C2972" s="7" t="n">
        <v>11</v>
      </c>
      <c r="D2972" s="7" t="n">
        <v>3</v>
      </c>
      <c r="E2972" s="7" t="n">
        <v>38</v>
      </c>
      <c r="F2972" s="7" t="n">
        <v>0</v>
      </c>
    </row>
    <row r="2973" spans="1:6">
      <c r="A2973" t="s">
        <v>4</v>
      </c>
      <c r="B2973" s="4" t="s">
        <v>5</v>
      </c>
      <c r="C2973" s="4" t="s">
        <v>13</v>
      </c>
      <c r="D2973" s="4" t="s">
        <v>10</v>
      </c>
    </row>
    <row r="2974" spans="1:6">
      <c r="A2974" t="n">
        <v>22964</v>
      </c>
      <c r="B2974" s="38" t="n">
        <v>58</v>
      </c>
      <c r="C2974" s="7" t="n">
        <v>255</v>
      </c>
      <c r="D2974" s="7" t="n">
        <v>0</v>
      </c>
    </row>
    <row r="2975" spans="1:6">
      <c r="A2975" t="s">
        <v>4</v>
      </c>
      <c r="B2975" s="4" t="s">
        <v>5</v>
      </c>
      <c r="C2975" s="4" t="s">
        <v>10</v>
      </c>
      <c r="D2975" s="4" t="s">
        <v>13</v>
      </c>
      <c r="E2975" s="4" t="s">
        <v>13</v>
      </c>
      <c r="F2975" s="4" t="s">
        <v>6</v>
      </c>
    </row>
    <row r="2976" spans="1:6">
      <c r="A2976" t="n">
        <v>22968</v>
      </c>
      <c r="B2976" s="27" t="n">
        <v>20</v>
      </c>
      <c r="C2976" s="7" t="n">
        <v>0</v>
      </c>
      <c r="D2976" s="7" t="n">
        <v>3</v>
      </c>
      <c r="E2976" s="7" t="n">
        <v>11</v>
      </c>
      <c r="F2976" s="7" t="s">
        <v>265</v>
      </c>
    </row>
    <row r="2977" spans="1:9">
      <c r="A2977" t="s">
        <v>4</v>
      </c>
      <c r="B2977" s="4" t="s">
        <v>5</v>
      </c>
      <c r="C2977" s="4" t="s">
        <v>10</v>
      </c>
    </row>
    <row r="2978" spans="1:9">
      <c r="A2978" t="n">
        <v>22997</v>
      </c>
      <c r="B2978" s="42" t="n">
        <v>16</v>
      </c>
      <c r="C2978" s="7" t="n">
        <v>300</v>
      </c>
    </row>
    <row r="2979" spans="1:9">
      <c r="A2979" t="s">
        <v>4</v>
      </c>
      <c r="B2979" s="4" t="s">
        <v>5</v>
      </c>
      <c r="C2979" s="4" t="s">
        <v>10</v>
      </c>
      <c r="D2979" s="4" t="s">
        <v>13</v>
      </c>
      <c r="E2979" s="4" t="s">
        <v>13</v>
      </c>
      <c r="F2979" s="4" t="s">
        <v>6</v>
      </c>
    </row>
    <row r="2980" spans="1:9">
      <c r="A2980" t="n">
        <v>23000</v>
      </c>
      <c r="B2980" s="27" t="n">
        <v>20</v>
      </c>
      <c r="C2980" s="7" t="n">
        <v>7</v>
      </c>
      <c r="D2980" s="7" t="n">
        <v>3</v>
      </c>
      <c r="E2980" s="7" t="n">
        <v>11</v>
      </c>
      <c r="F2980" s="7" t="s">
        <v>265</v>
      </c>
    </row>
    <row r="2981" spans="1:9">
      <c r="A2981" t="s">
        <v>4</v>
      </c>
      <c r="B2981" s="4" t="s">
        <v>5</v>
      </c>
      <c r="C2981" s="4" t="s">
        <v>10</v>
      </c>
      <c r="D2981" s="4" t="s">
        <v>13</v>
      </c>
      <c r="E2981" s="4" t="s">
        <v>13</v>
      </c>
      <c r="F2981" s="4" t="s">
        <v>6</v>
      </c>
    </row>
    <row r="2982" spans="1:9">
      <c r="A2982" t="n">
        <v>23029</v>
      </c>
      <c r="B2982" s="27" t="n">
        <v>20</v>
      </c>
      <c r="C2982" s="7" t="n">
        <v>5</v>
      </c>
      <c r="D2982" s="7" t="n">
        <v>3</v>
      </c>
      <c r="E2982" s="7" t="n">
        <v>11</v>
      </c>
      <c r="F2982" s="7" t="s">
        <v>265</v>
      </c>
    </row>
    <row r="2983" spans="1:9">
      <c r="A2983" t="s">
        <v>4</v>
      </c>
      <c r="B2983" s="4" t="s">
        <v>5</v>
      </c>
      <c r="C2983" s="4" t="s">
        <v>10</v>
      </c>
    </row>
    <row r="2984" spans="1:9">
      <c r="A2984" t="n">
        <v>23058</v>
      </c>
      <c r="B2984" s="42" t="n">
        <v>16</v>
      </c>
      <c r="C2984" s="7" t="n">
        <v>300</v>
      </c>
    </row>
    <row r="2985" spans="1:9">
      <c r="A2985" t="s">
        <v>4</v>
      </c>
      <c r="B2985" s="4" t="s">
        <v>5</v>
      </c>
      <c r="C2985" s="4" t="s">
        <v>10</v>
      </c>
      <c r="D2985" s="4" t="s">
        <v>13</v>
      </c>
      <c r="E2985" s="4" t="s">
        <v>13</v>
      </c>
      <c r="F2985" s="4" t="s">
        <v>6</v>
      </c>
    </row>
    <row r="2986" spans="1:9">
      <c r="A2986" t="n">
        <v>23061</v>
      </c>
      <c r="B2986" s="27" t="n">
        <v>20</v>
      </c>
      <c r="C2986" s="7" t="n">
        <v>61491</v>
      </c>
      <c r="D2986" s="7" t="n">
        <v>3</v>
      </c>
      <c r="E2986" s="7" t="n">
        <v>11</v>
      </c>
      <c r="F2986" s="7" t="s">
        <v>265</v>
      </c>
    </row>
    <row r="2987" spans="1:9">
      <c r="A2987" t="s">
        <v>4</v>
      </c>
      <c r="B2987" s="4" t="s">
        <v>5</v>
      </c>
      <c r="C2987" s="4" t="s">
        <v>10</v>
      </c>
    </row>
    <row r="2988" spans="1:9">
      <c r="A2988" t="n">
        <v>23090</v>
      </c>
      <c r="B2988" s="42" t="n">
        <v>16</v>
      </c>
      <c r="C2988" s="7" t="n">
        <v>300</v>
      </c>
    </row>
    <row r="2989" spans="1:9">
      <c r="A2989" t="s">
        <v>4</v>
      </c>
      <c r="B2989" s="4" t="s">
        <v>5</v>
      </c>
      <c r="C2989" s="4" t="s">
        <v>10</v>
      </c>
      <c r="D2989" s="4" t="s">
        <v>13</v>
      </c>
      <c r="E2989" s="4" t="s">
        <v>13</v>
      </c>
      <c r="F2989" s="4" t="s">
        <v>6</v>
      </c>
    </row>
    <row r="2990" spans="1:9">
      <c r="A2990" t="n">
        <v>23093</v>
      </c>
      <c r="B2990" s="27" t="n">
        <v>20</v>
      </c>
      <c r="C2990" s="7" t="n">
        <v>61492</v>
      </c>
      <c r="D2990" s="7" t="n">
        <v>3</v>
      </c>
      <c r="E2990" s="7" t="n">
        <v>11</v>
      </c>
      <c r="F2990" s="7" t="s">
        <v>265</v>
      </c>
    </row>
    <row r="2991" spans="1:9">
      <c r="A2991" t="s">
        <v>4</v>
      </c>
      <c r="B2991" s="4" t="s">
        <v>5</v>
      </c>
      <c r="C2991" s="4" t="s">
        <v>10</v>
      </c>
      <c r="D2991" s="4" t="s">
        <v>13</v>
      </c>
      <c r="E2991" s="4" t="s">
        <v>13</v>
      </c>
      <c r="F2991" s="4" t="s">
        <v>6</v>
      </c>
    </row>
    <row r="2992" spans="1:9">
      <c r="A2992" t="n">
        <v>23122</v>
      </c>
      <c r="B2992" s="27" t="n">
        <v>20</v>
      </c>
      <c r="C2992" s="7" t="n">
        <v>61493</v>
      </c>
      <c r="D2992" s="7" t="n">
        <v>3</v>
      </c>
      <c r="E2992" s="7" t="n">
        <v>11</v>
      </c>
      <c r="F2992" s="7" t="s">
        <v>265</v>
      </c>
    </row>
    <row r="2993" spans="1:6">
      <c r="A2993" t="s">
        <v>4</v>
      </c>
      <c r="B2993" s="4" t="s">
        <v>5</v>
      </c>
      <c r="C2993" s="4" t="s">
        <v>10</v>
      </c>
      <c r="D2993" s="4" t="s">
        <v>13</v>
      </c>
    </row>
    <row r="2994" spans="1:6">
      <c r="A2994" t="n">
        <v>23151</v>
      </c>
      <c r="B2994" s="60" t="n">
        <v>67</v>
      </c>
      <c r="C2994" s="7" t="n">
        <v>0</v>
      </c>
      <c r="D2994" s="7" t="n">
        <v>1</v>
      </c>
    </row>
    <row r="2995" spans="1:6">
      <c r="A2995" t="s">
        <v>4</v>
      </c>
      <c r="B2995" s="4" t="s">
        <v>5</v>
      </c>
      <c r="C2995" s="4" t="s">
        <v>10</v>
      </c>
      <c r="D2995" s="4" t="s">
        <v>13</v>
      </c>
    </row>
    <row r="2996" spans="1:6">
      <c r="A2996" t="n">
        <v>23155</v>
      </c>
      <c r="B2996" s="60" t="n">
        <v>67</v>
      </c>
      <c r="C2996" s="7" t="n">
        <v>7</v>
      </c>
      <c r="D2996" s="7" t="n">
        <v>1</v>
      </c>
    </row>
    <row r="2997" spans="1:6">
      <c r="A2997" t="s">
        <v>4</v>
      </c>
      <c r="B2997" s="4" t="s">
        <v>5</v>
      </c>
      <c r="C2997" s="4" t="s">
        <v>10</v>
      </c>
      <c r="D2997" s="4" t="s">
        <v>13</v>
      </c>
    </row>
    <row r="2998" spans="1:6">
      <c r="A2998" t="n">
        <v>23159</v>
      </c>
      <c r="B2998" s="60" t="n">
        <v>67</v>
      </c>
      <c r="C2998" s="7" t="n">
        <v>5</v>
      </c>
      <c r="D2998" s="7" t="n">
        <v>1</v>
      </c>
    </row>
    <row r="2999" spans="1:6">
      <c r="A2999" t="s">
        <v>4</v>
      </c>
      <c r="B2999" s="4" t="s">
        <v>5</v>
      </c>
      <c r="C2999" s="4" t="s">
        <v>10</v>
      </c>
      <c r="D2999" s="4" t="s">
        <v>13</v>
      </c>
    </row>
    <row r="3000" spans="1:6">
      <c r="A3000" t="n">
        <v>23163</v>
      </c>
      <c r="B3000" s="60" t="n">
        <v>67</v>
      </c>
      <c r="C3000" s="7" t="n">
        <v>61491</v>
      </c>
      <c r="D3000" s="7" t="n">
        <v>1</v>
      </c>
    </row>
    <row r="3001" spans="1:6">
      <c r="A3001" t="s">
        <v>4</v>
      </c>
      <c r="B3001" s="4" t="s">
        <v>5</v>
      </c>
      <c r="C3001" s="4" t="s">
        <v>10</v>
      </c>
      <c r="D3001" s="4" t="s">
        <v>13</v>
      </c>
    </row>
    <row r="3002" spans="1:6">
      <c r="A3002" t="n">
        <v>23167</v>
      </c>
      <c r="B3002" s="60" t="n">
        <v>67</v>
      </c>
      <c r="C3002" s="7" t="n">
        <v>61492</v>
      </c>
      <c r="D3002" s="7" t="n">
        <v>1</v>
      </c>
    </row>
    <row r="3003" spans="1:6">
      <c r="A3003" t="s">
        <v>4</v>
      </c>
      <c r="B3003" s="4" t="s">
        <v>5</v>
      </c>
      <c r="C3003" s="4" t="s">
        <v>10</v>
      </c>
      <c r="D3003" s="4" t="s">
        <v>13</v>
      </c>
    </row>
    <row r="3004" spans="1:6">
      <c r="A3004" t="n">
        <v>23171</v>
      </c>
      <c r="B3004" s="60" t="n">
        <v>67</v>
      </c>
      <c r="C3004" s="7" t="n">
        <v>61493</v>
      </c>
      <c r="D3004" s="7" t="n">
        <v>1</v>
      </c>
    </row>
    <row r="3005" spans="1:6">
      <c r="A3005" t="s">
        <v>4</v>
      </c>
      <c r="B3005" s="4" t="s">
        <v>5</v>
      </c>
      <c r="C3005" s="4" t="s">
        <v>13</v>
      </c>
      <c r="D3005" s="4" t="s">
        <v>10</v>
      </c>
      <c r="E3005" s="4" t="s">
        <v>13</v>
      </c>
      <c r="F3005" s="4" t="s">
        <v>10</v>
      </c>
      <c r="G3005" s="4" t="s">
        <v>13</v>
      </c>
      <c r="H3005" s="4" t="s">
        <v>13</v>
      </c>
      <c r="I3005" s="4" t="s">
        <v>10</v>
      </c>
      <c r="J3005" s="4" t="s">
        <v>13</v>
      </c>
      <c r="K3005" s="4" t="s">
        <v>13</v>
      </c>
      <c r="L3005" s="4" t="s">
        <v>22</v>
      </c>
    </row>
    <row r="3006" spans="1:6">
      <c r="A3006" t="n">
        <v>23175</v>
      </c>
      <c r="B3006" s="10" t="n">
        <v>5</v>
      </c>
      <c r="C3006" s="7" t="n">
        <v>30</v>
      </c>
      <c r="D3006" s="7" t="n">
        <v>8471</v>
      </c>
      <c r="E3006" s="7" t="n">
        <v>30</v>
      </c>
      <c r="F3006" s="7" t="n">
        <v>8483</v>
      </c>
      <c r="G3006" s="7" t="n">
        <v>11</v>
      </c>
      <c r="H3006" s="7" t="n">
        <v>30</v>
      </c>
      <c r="I3006" s="7" t="n">
        <v>8501</v>
      </c>
      <c r="J3006" s="7" t="n">
        <v>11</v>
      </c>
      <c r="K3006" s="7" t="n">
        <v>1</v>
      </c>
      <c r="L3006" s="11" t="n">
        <f t="normal" ca="1">A3024</f>
        <v>0</v>
      </c>
    </row>
    <row r="3007" spans="1:6">
      <c r="A3007" t="s">
        <v>4</v>
      </c>
      <c r="B3007" s="4" t="s">
        <v>5</v>
      </c>
      <c r="C3007" s="4" t="s">
        <v>13</v>
      </c>
      <c r="D3007" s="4" t="s">
        <v>10</v>
      </c>
      <c r="E3007" s="4" t="s">
        <v>6</v>
      </c>
    </row>
    <row r="3008" spans="1:6">
      <c r="A3008" t="n">
        <v>23192</v>
      </c>
      <c r="B3008" s="63" t="n">
        <v>51</v>
      </c>
      <c r="C3008" s="7" t="n">
        <v>4</v>
      </c>
      <c r="D3008" s="7" t="n">
        <v>0</v>
      </c>
      <c r="E3008" s="7" t="s">
        <v>167</v>
      </c>
    </row>
    <row r="3009" spans="1:12">
      <c r="A3009" t="s">
        <v>4</v>
      </c>
      <c r="B3009" s="4" t="s">
        <v>5</v>
      </c>
      <c r="C3009" s="4" t="s">
        <v>10</v>
      </c>
    </row>
    <row r="3010" spans="1:12">
      <c r="A3010" t="n">
        <v>23206</v>
      </c>
      <c r="B3010" s="42" t="n">
        <v>16</v>
      </c>
      <c r="C3010" s="7" t="n">
        <v>0</v>
      </c>
    </row>
    <row r="3011" spans="1:12">
      <c r="A3011" t="s">
        <v>4</v>
      </c>
      <c r="B3011" s="4" t="s">
        <v>5</v>
      </c>
      <c r="C3011" s="4" t="s">
        <v>10</v>
      </c>
      <c r="D3011" s="4" t="s">
        <v>68</v>
      </c>
      <c r="E3011" s="4" t="s">
        <v>13</v>
      </c>
      <c r="F3011" s="4" t="s">
        <v>13</v>
      </c>
    </row>
    <row r="3012" spans="1:12">
      <c r="A3012" t="n">
        <v>23209</v>
      </c>
      <c r="B3012" s="67" t="n">
        <v>26</v>
      </c>
      <c r="C3012" s="7" t="n">
        <v>0</v>
      </c>
      <c r="D3012" s="7" t="s">
        <v>266</v>
      </c>
      <c r="E3012" s="7" t="n">
        <v>2</v>
      </c>
      <c r="F3012" s="7" t="n">
        <v>0</v>
      </c>
    </row>
    <row r="3013" spans="1:12">
      <c r="A3013" t="s">
        <v>4</v>
      </c>
      <c r="B3013" s="4" t="s">
        <v>5</v>
      </c>
    </row>
    <row r="3014" spans="1:12">
      <c r="A3014" t="n">
        <v>23259</v>
      </c>
      <c r="B3014" s="33" t="n">
        <v>28</v>
      </c>
    </row>
    <row r="3015" spans="1:12">
      <c r="A3015" t="s">
        <v>4</v>
      </c>
      <c r="B3015" s="4" t="s">
        <v>5</v>
      </c>
      <c r="C3015" s="4" t="s">
        <v>13</v>
      </c>
      <c r="D3015" s="4" t="s">
        <v>10</v>
      </c>
      <c r="E3015" s="4" t="s">
        <v>6</v>
      </c>
    </row>
    <row r="3016" spans="1:12">
      <c r="A3016" t="n">
        <v>23260</v>
      </c>
      <c r="B3016" s="63" t="n">
        <v>51</v>
      </c>
      <c r="C3016" s="7" t="n">
        <v>4</v>
      </c>
      <c r="D3016" s="7" t="n">
        <v>7032</v>
      </c>
      <c r="E3016" s="7" t="s">
        <v>144</v>
      </c>
    </row>
    <row r="3017" spans="1:12">
      <c r="A3017" t="s">
        <v>4</v>
      </c>
      <c r="B3017" s="4" t="s">
        <v>5</v>
      </c>
      <c r="C3017" s="4" t="s">
        <v>10</v>
      </c>
    </row>
    <row r="3018" spans="1:12">
      <c r="A3018" t="n">
        <v>23274</v>
      </c>
      <c r="B3018" s="42" t="n">
        <v>16</v>
      </c>
      <c r="C3018" s="7" t="n">
        <v>0</v>
      </c>
    </row>
    <row r="3019" spans="1:12">
      <c r="A3019" t="s">
        <v>4</v>
      </c>
      <c r="B3019" s="4" t="s">
        <v>5</v>
      </c>
      <c r="C3019" s="4" t="s">
        <v>10</v>
      </c>
      <c r="D3019" s="4" t="s">
        <v>68</v>
      </c>
      <c r="E3019" s="4" t="s">
        <v>13</v>
      </c>
      <c r="F3019" s="4" t="s">
        <v>13</v>
      </c>
    </row>
    <row r="3020" spans="1:12">
      <c r="A3020" t="n">
        <v>23277</v>
      </c>
      <c r="B3020" s="67" t="n">
        <v>26</v>
      </c>
      <c r="C3020" s="7" t="n">
        <v>7032</v>
      </c>
      <c r="D3020" s="7" t="s">
        <v>267</v>
      </c>
      <c r="E3020" s="7" t="n">
        <v>2</v>
      </c>
      <c r="F3020" s="7" t="n">
        <v>0</v>
      </c>
    </row>
    <row r="3021" spans="1:12">
      <c r="A3021" t="s">
        <v>4</v>
      </c>
      <c r="B3021" s="4" t="s">
        <v>5</v>
      </c>
    </row>
    <row r="3022" spans="1:12">
      <c r="A3022" t="n">
        <v>23294</v>
      </c>
      <c r="B3022" s="33" t="n">
        <v>28</v>
      </c>
    </row>
    <row r="3023" spans="1:12">
      <c r="A3023" t="s">
        <v>4</v>
      </c>
      <c r="B3023" s="4" t="s">
        <v>5</v>
      </c>
      <c r="C3023" s="4" t="s">
        <v>13</v>
      </c>
      <c r="D3023" s="4" t="s">
        <v>10</v>
      </c>
      <c r="E3023" s="4" t="s">
        <v>6</v>
      </c>
    </row>
    <row r="3024" spans="1:12">
      <c r="A3024" t="n">
        <v>23295</v>
      </c>
      <c r="B3024" s="63" t="n">
        <v>51</v>
      </c>
      <c r="C3024" s="7" t="n">
        <v>4</v>
      </c>
      <c r="D3024" s="7" t="n">
        <v>5</v>
      </c>
      <c r="E3024" s="7" t="s">
        <v>159</v>
      </c>
    </row>
    <row r="3025" spans="1:6">
      <c r="A3025" t="s">
        <v>4</v>
      </c>
      <c r="B3025" s="4" t="s">
        <v>5</v>
      </c>
      <c r="C3025" s="4" t="s">
        <v>10</v>
      </c>
    </row>
    <row r="3026" spans="1:6">
      <c r="A3026" t="n">
        <v>23308</v>
      </c>
      <c r="B3026" s="42" t="n">
        <v>16</v>
      </c>
      <c r="C3026" s="7" t="n">
        <v>0</v>
      </c>
    </row>
    <row r="3027" spans="1:6">
      <c r="A3027" t="s">
        <v>4</v>
      </c>
      <c r="B3027" s="4" t="s">
        <v>5</v>
      </c>
      <c r="C3027" s="4" t="s">
        <v>10</v>
      </c>
      <c r="D3027" s="4" t="s">
        <v>68</v>
      </c>
      <c r="E3027" s="4" t="s">
        <v>13</v>
      </c>
      <c r="F3027" s="4" t="s">
        <v>13</v>
      </c>
    </row>
    <row r="3028" spans="1:6">
      <c r="A3028" t="n">
        <v>23311</v>
      </c>
      <c r="B3028" s="67" t="n">
        <v>26</v>
      </c>
      <c r="C3028" s="7" t="n">
        <v>5</v>
      </c>
      <c r="D3028" s="7" t="s">
        <v>268</v>
      </c>
      <c r="E3028" s="7" t="n">
        <v>2</v>
      </c>
      <c r="F3028" s="7" t="n">
        <v>0</v>
      </c>
    </row>
    <row r="3029" spans="1:6">
      <c r="A3029" t="s">
        <v>4</v>
      </c>
      <c r="B3029" s="4" t="s">
        <v>5</v>
      </c>
    </row>
    <row r="3030" spans="1:6">
      <c r="A3030" t="n">
        <v>23370</v>
      </c>
      <c r="B3030" s="33" t="n">
        <v>28</v>
      </c>
    </row>
    <row r="3031" spans="1:6">
      <c r="A3031" t="s">
        <v>4</v>
      </c>
      <c r="B3031" s="4" t="s">
        <v>5</v>
      </c>
      <c r="C3031" s="4" t="s">
        <v>10</v>
      </c>
      <c r="D3031" s="4" t="s">
        <v>10</v>
      </c>
      <c r="E3031" s="4" t="s">
        <v>10</v>
      </c>
    </row>
    <row r="3032" spans="1:6">
      <c r="A3032" t="n">
        <v>23371</v>
      </c>
      <c r="B3032" s="69" t="n">
        <v>61</v>
      </c>
      <c r="C3032" s="7" t="n">
        <v>7032</v>
      </c>
      <c r="D3032" s="7" t="n">
        <v>5</v>
      </c>
      <c r="E3032" s="7" t="n">
        <v>1000</v>
      </c>
    </row>
    <row r="3033" spans="1:6">
      <c r="A3033" t="s">
        <v>4</v>
      </c>
      <c r="B3033" s="4" t="s">
        <v>5</v>
      </c>
      <c r="C3033" s="4" t="s">
        <v>10</v>
      </c>
    </row>
    <row r="3034" spans="1:6">
      <c r="A3034" t="n">
        <v>23378</v>
      </c>
      <c r="B3034" s="42" t="n">
        <v>16</v>
      </c>
      <c r="C3034" s="7" t="n">
        <v>300</v>
      </c>
    </row>
    <row r="3035" spans="1:6">
      <c r="A3035" t="s">
        <v>4</v>
      </c>
      <c r="B3035" s="4" t="s">
        <v>5</v>
      </c>
      <c r="C3035" s="4" t="s">
        <v>13</v>
      </c>
      <c r="D3035" s="4" t="s">
        <v>10</v>
      </c>
      <c r="E3035" s="4" t="s">
        <v>6</v>
      </c>
    </row>
    <row r="3036" spans="1:6">
      <c r="A3036" t="n">
        <v>23381</v>
      </c>
      <c r="B3036" s="63" t="n">
        <v>51</v>
      </c>
      <c r="C3036" s="7" t="n">
        <v>4</v>
      </c>
      <c r="D3036" s="7" t="n">
        <v>7032</v>
      </c>
      <c r="E3036" s="7" t="s">
        <v>269</v>
      </c>
    </row>
    <row r="3037" spans="1:6">
      <c r="A3037" t="s">
        <v>4</v>
      </c>
      <c r="B3037" s="4" t="s">
        <v>5</v>
      </c>
      <c r="C3037" s="4" t="s">
        <v>10</v>
      </c>
    </row>
    <row r="3038" spans="1:6">
      <c r="A3038" t="n">
        <v>23394</v>
      </c>
      <c r="B3038" s="42" t="n">
        <v>16</v>
      </c>
      <c r="C3038" s="7" t="n">
        <v>0</v>
      </c>
    </row>
    <row r="3039" spans="1:6">
      <c r="A3039" t="s">
        <v>4</v>
      </c>
      <c r="B3039" s="4" t="s">
        <v>5</v>
      </c>
      <c r="C3039" s="4" t="s">
        <v>10</v>
      </c>
      <c r="D3039" s="4" t="s">
        <v>68</v>
      </c>
      <c r="E3039" s="4" t="s">
        <v>13</v>
      </c>
      <c r="F3039" s="4" t="s">
        <v>13</v>
      </c>
      <c r="G3039" s="4" t="s">
        <v>68</v>
      </c>
      <c r="H3039" s="4" t="s">
        <v>13</v>
      </c>
      <c r="I3039" s="4" t="s">
        <v>13</v>
      </c>
    </row>
    <row r="3040" spans="1:6">
      <c r="A3040" t="n">
        <v>23397</v>
      </c>
      <c r="B3040" s="67" t="n">
        <v>26</v>
      </c>
      <c r="C3040" s="7" t="n">
        <v>7032</v>
      </c>
      <c r="D3040" s="7" t="s">
        <v>270</v>
      </c>
      <c r="E3040" s="7" t="n">
        <v>2</v>
      </c>
      <c r="F3040" s="7" t="n">
        <v>3</v>
      </c>
      <c r="G3040" s="7" t="s">
        <v>271</v>
      </c>
      <c r="H3040" s="7" t="n">
        <v>2</v>
      </c>
      <c r="I3040" s="7" t="n">
        <v>0</v>
      </c>
    </row>
    <row r="3041" spans="1:9">
      <c r="A3041" t="s">
        <v>4</v>
      </c>
      <c r="B3041" s="4" t="s">
        <v>5</v>
      </c>
    </row>
    <row r="3042" spans="1:9">
      <c r="A3042" t="n">
        <v>23507</v>
      </c>
      <c r="B3042" s="33" t="n">
        <v>28</v>
      </c>
    </row>
    <row r="3043" spans="1:9">
      <c r="A3043" t="s">
        <v>4</v>
      </c>
      <c r="B3043" s="4" t="s">
        <v>5</v>
      </c>
      <c r="C3043" s="4" t="s">
        <v>13</v>
      </c>
      <c r="D3043" s="4" t="s">
        <v>10</v>
      </c>
      <c r="E3043" s="4" t="s">
        <v>6</v>
      </c>
    </row>
    <row r="3044" spans="1:9">
      <c r="A3044" t="n">
        <v>23508</v>
      </c>
      <c r="B3044" s="63" t="n">
        <v>51</v>
      </c>
      <c r="C3044" s="7" t="n">
        <v>4</v>
      </c>
      <c r="D3044" s="7" t="n">
        <v>5</v>
      </c>
      <c r="E3044" s="7" t="s">
        <v>157</v>
      </c>
    </row>
    <row r="3045" spans="1:9">
      <c r="A3045" t="s">
        <v>4</v>
      </c>
      <c r="B3045" s="4" t="s">
        <v>5</v>
      </c>
      <c r="C3045" s="4" t="s">
        <v>10</v>
      </c>
    </row>
    <row r="3046" spans="1:9">
      <c r="A3046" t="n">
        <v>23522</v>
      </c>
      <c r="B3046" s="42" t="n">
        <v>16</v>
      </c>
      <c r="C3046" s="7" t="n">
        <v>0</v>
      </c>
    </row>
    <row r="3047" spans="1:9">
      <c r="A3047" t="s">
        <v>4</v>
      </c>
      <c r="B3047" s="4" t="s">
        <v>5</v>
      </c>
      <c r="C3047" s="4" t="s">
        <v>10</v>
      </c>
      <c r="D3047" s="4" t="s">
        <v>68</v>
      </c>
      <c r="E3047" s="4" t="s">
        <v>13</v>
      </c>
      <c r="F3047" s="4" t="s">
        <v>13</v>
      </c>
    </row>
    <row r="3048" spans="1:9">
      <c r="A3048" t="n">
        <v>23525</v>
      </c>
      <c r="B3048" s="67" t="n">
        <v>26</v>
      </c>
      <c r="C3048" s="7" t="n">
        <v>5</v>
      </c>
      <c r="D3048" s="7" t="s">
        <v>272</v>
      </c>
      <c r="E3048" s="7" t="n">
        <v>2</v>
      </c>
      <c r="F3048" s="7" t="n">
        <v>0</v>
      </c>
    </row>
    <row r="3049" spans="1:9">
      <c r="A3049" t="s">
        <v>4</v>
      </c>
      <c r="B3049" s="4" t="s">
        <v>5</v>
      </c>
    </row>
    <row r="3050" spans="1:9">
      <c r="A3050" t="n">
        <v>23562</v>
      </c>
      <c r="B3050" s="33" t="n">
        <v>28</v>
      </c>
    </row>
    <row r="3051" spans="1:9">
      <c r="A3051" t="s">
        <v>4</v>
      </c>
      <c r="B3051" s="4" t="s">
        <v>5</v>
      </c>
      <c r="C3051" s="4" t="s">
        <v>10</v>
      </c>
      <c r="D3051" s="4" t="s">
        <v>10</v>
      </c>
      <c r="E3051" s="4" t="s">
        <v>10</v>
      </c>
    </row>
    <row r="3052" spans="1:9">
      <c r="A3052" t="n">
        <v>23563</v>
      </c>
      <c r="B3052" s="69" t="n">
        <v>61</v>
      </c>
      <c r="C3052" s="7" t="n">
        <v>7032</v>
      </c>
      <c r="D3052" s="7" t="n">
        <v>65533</v>
      </c>
      <c r="E3052" s="7" t="n">
        <v>1000</v>
      </c>
    </row>
    <row r="3053" spans="1:9">
      <c r="A3053" t="s">
        <v>4</v>
      </c>
      <c r="B3053" s="4" t="s">
        <v>5</v>
      </c>
      <c r="C3053" s="4" t="s">
        <v>10</v>
      </c>
    </row>
    <row r="3054" spans="1:9">
      <c r="A3054" t="n">
        <v>23570</v>
      </c>
      <c r="B3054" s="42" t="n">
        <v>16</v>
      </c>
      <c r="C3054" s="7" t="n">
        <v>300</v>
      </c>
    </row>
    <row r="3055" spans="1:9">
      <c r="A3055" t="s">
        <v>4</v>
      </c>
      <c r="B3055" s="4" t="s">
        <v>5</v>
      </c>
      <c r="C3055" s="4" t="s">
        <v>13</v>
      </c>
      <c r="D3055" s="4" t="s">
        <v>10</v>
      </c>
      <c r="E3055" s="4" t="s">
        <v>6</v>
      </c>
    </row>
    <row r="3056" spans="1:9">
      <c r="A3056" t="n">
        <v>23573</v>
      </c>
      <c r="B3056" s="63" t="n">
        <v>51</v>
      </c>
      <c r="C3056" s="7" t="n">
        <v>4</v>
      </c>
      <c r="D3056" s="7" t="n">
        <v>7032</v>
      </c>
      <c r="E3056" s="7" t="s">
        <v>154</v>
      </c>
    </row>
    <row r="3057" spans="1:6">
      <c r="A3057" t="s">
        <v>4</v>
      </c>
      <c r="B3057" s="4" t="s">
        <v>5</v>
      </c>
      <c r="C3057" s="4" t="s">
        <v>10</v>
      </c>
    </row>
    <row r="3058" spans="1:6">
      <c r="A3058" t="n">
        <v>23586</v>
      </c>
      <c r="B3058" s="42" t="n">
        <v>16</v>
      </c>
      <c r="C3058" s="7" t="n">
        <v>0</v>
      </c>
    </row>
    <row r="3059" spans="1:6">
      <c r="A3059" t="s">
        <v>4</v>
      </c>
      <c r="B3059" s="4" t="s">
        <v>5</v>
      </c>
      <c r="C3059" s="4" t="s">
        <v>10</v>
      </c>
      <c r="D3059" s="4" t="s">
        <v>68</v>
      </c>
      <c r="E3059" s="4" t="s">
        <v>13</v>
      </c>
      <c r="F3059" s="4" t="s">
        <v>13</v>
      </c>
    </row>
    <row r="3060" spans="1:6">
      <c r="A3060" t="n">
        <v>23589</v>
      </c>
      <c r="B3060" s="67" t="n">
        <v>26</v>
      </c>
      <c r="C3060" s="7" t="n">
        <v>7032</v>
      </c>
      <c r="D3060" s="7" t="s">
        <v>273</v>
      </c>
      <c r="E3060" s="7" t="n">
        <v>2</v>
      </c>
      <c r="F3060" s="7" t="n">
        <v>0</v>
      </c>
    </row>
    <row r="3061" spans="1:6">
      <c r="A3061" t="s">
        <v>4</v>
      </c>
      <c r="B3061" s="4" t="s">
        <v>5</v>
      </c>
    </row>
    <row r="3062" spans="1:6">
      <c r="A3062" t="n">
        <v>23649</v>
      </c>
      <c r="B3062" s="33" t="n">
        <v>28</v>
      </c>
    </row>
    <row r="3063" spans="1:6">
      <c r="A3063" t="s">
        <v>4</v>
      </c>
      <c r="B3063" s="4" t="s">
        <v>5</v>
      </c>
      <c r="C3063" s="4" t="s">
        <v>10</v>
      </c>
      <c r="D3063" s="4" t="s">
        <v>13</v>
      </c>
    </row>
    <row r="3064" spans="1:6">
      <c r="A3064" t="n">
        <v>23650</v>
      </c>
      <c r="B3064" s="72" t="n">
        <v>89</v>
      </c>
      <c r="C3064" s="7" t="n">
        <v>65533</v>
      </c>
      <c r="D3064" s="7" t="n">
        <v>1</v>
      </c>
    </row>
    <row r="3065" spans="1:6">
      <c r="A3065" t="s">
        <v>4</v>
      </c>
      <c r="B3065" s="4" t="s">
        <v>5</v>
      </c>
      <c r="C3065" s="4" t="s">
        <v>13</v>
      </c>
      <c r="D3065" s="4" t="s">
        <v>10</v>
      </c>
      <c r="E3065" s="4" t="s">
        <v>28</v>
      </c>
    </row>
    <row r="3066" spans="1:6">
      <c r="A3066" t="n">
        <v>23654</v>
      </c>
      <c r="B3066" s="38" t="n">
        <v>58</v>
      </c>
      <c r="C3066" s="7" t="n">
        <v>101</v>
      </c>
      <c r="D3066" s="7" t="n">
        <v>300</v>
      </c>
      <c r="E3066" s="7" t="n">
        <v>1</v>
      </c>
    </row>
    <row r="3067" spans="1:6">
      <c r="A3067" t="s">
        <v>4</v>
      </c>
      <c r="B3067" s="4" t="s">
        <v>5</v>
      </c>
      <c r="C3067" s="4" t="s">
        <v>13</v>
      </c>
      <c r="D3067" s="4" t="s">
        <v>10</v>
      </c>
    </row>
    <row r="3068" spans="1:6">
      <c r="A3068" t="n">
        <v>23662</v>
      </c>
      <c r="B3068" s="38" t="n">
        <v>58</v>
      </c>
      <c r="C3068" s="7" t="n">
        <v>254</v>
      </c>
      <c r="D3068" s="7" t="n">
        <v>0</v>
      </c>
    </row>
    <row r="3069" spans="1:6">
      <c r="A3069" t="s">
        <v>4</v>
      </c>
      <c r="B3069" s="4" t="s">
        <v>5</v>
      </c>
      <c r="C3069" s="4" t="s">
        <v>13</v>
      </c>
      <c r="D3069" s="4" t="s">
        <v>13</v>
      </c>
      <c r="E3069" s="4" t="s">
        <v>28</v>
      </c>
      <c r="F3069" s="4" t="s">
        <v>28</v>
      </c>
      <c r="G3069" s="4" t="s">
        <v>28</v>
      </c>
      <c r="H3069" s="4" t="s">
        <v>10</v>
      </c>
    </row>
    <row r="3070" spans="1:6">
      <c r="A3070" t="n">
        <v>23666</v>
      </c>
      <c r="B3070" s="48" t="n">
        <v>45</v>
      </c>
      <c r="C3070" s="7" t="n">
        <v>2</v>
      </c>
      <c r="D3070" s="7" t="n">
        <v>3</v>
      </c>
      <c r="E3070" s="7" t="n">
        <v>-8</v>
      </c>
      <c r="F3070" s="7" t="n">
        <v>14.3500003814697</v>
      </c>
      <c r="G3070" s="7" t="n">
        <v>-172.5</v>
      </c>
      <c r="H3070" s="7" t="n">
        <v>0</v>
      </c>
    </row>
    <row r="3071" spans="1:6">
      <c r="A3071" t="s">
        <v>4</v>
      </c>
      <c r="B3071" s="4" t="s">
        <v>5</v>
      </c>
      <c r="C3071" s="4" t="s">
        <v>13</v>
      </c>
      <c r="D3071" s="4" t="s">
        <v>13</v>
      </c>
      <c r="E3071" s="4" t="s">
        <v>28</v>
      </c>
      <c r="F3071" s="4" t="s">
        <v>28</v>
      </c>
      <c r="G3071" s="4" t="s">
        <v>28</v>
      </c>
      <c r="H3071" s="4" t="s">
        <v>10</v>
      </c>
      <c r="I3071" s="4" t="s">
        <v>13</v>
      </c>
    </row>
    <row r="3072" spans="1:6">
      <c r="A3072" t="n">
        <v>23683</v>
      </c>
      <c r="B3072" s="48" t="n">
        <v>45</v>
      </c>
      <c r="C3072" s="7" t="n">
        <v>4</v>
      </c>
      <c r="D3072" s="7" t="n">
        <v>3</v>
      </c>
      <c r="E3072" s="7" t="n">
        <v>355</v>
      </c>
      <c r="F3072" s="7" t="n">
        <v>0</v>
      </c>
      <c r="G3072" s="7" t="n">
        <v>0</v>
      </c>
      <c r="H3072" s="7" t="n">
        <v>0</v>
      </c>
      <c r="I3072" s="7" t="n">
        <v>0</v>
      </c>
    </row>
    <row r="3073" spans="1:9">
      <c r="A3073" t="s">
        <v>4</v>
      </c>
      <c r="B3073" s="4" t="s">
        <v>5</v>
      </c>
      <c r="C3073" s="4" t="s">
        <v>13</v>
      </c>
      <c r="D3073" s="4" t="s">
        <v>13</v>
      </c>
      <c r="E3073" s="4" t="s">
        <v>28</v>
      </c>
      <c r="F3073" s="4" t="s">
        <v>10</v>
      </c>
    </row>
    <row r="3074" spans="1:9">
      <c r="A3074" t="n">
        <v>23701</v>
      </c>
      <c r="B3074" s="48" t="n">
        <v>45</v>
      </c>
      <c r="C3074" s="7" t="n">
        <v>5</v>
      </c>
      <c r="D3074" s="7" t="n">
        <v>3</v>
      </c>
      <c r="E3074" s="7" t="n">
        <v>9.5</v>
      </c>
      <c r="F3074" s="7" t="n">
        <v>0</v>
      </c>
    </row>
    <row r="3075" spans="1:9">
      <c r="A3075" t="s">
        <v>4</v>
      </c>
      <c r="B3075" s="4" t="s">
        <v>5</v>
      </c>
      <c r="C3075" s="4" t="s">
        <v>13</v>
      </c>
      <c r="D3075" s="4" t="s">
        <v>13</v>
      </c>
      <c r="E3075" s="4" t="s">
        <v>28</v>
      </c>
      <c r="F3075" s="4" t="s">
        <v>10</v>
      </c>
    </row>
    <row r="3076" spans="1:9">
      <c r="A3076" t="n">
        <v>23710</v>
      </c>
      <c r="B3076" s="48" t="n">
        <v>45</v>
      </c>
      <c r="C3076" s="7" t="n">
        <v>11</v>
      </c>
      <c r="D3076" s="7" t="n">
        <v>3</v>
      </c>
      <c r="E3076" s="7" t="n">
        <v>38</v>
      </c>
      <c r="F3076" s="7" t="n">
        <v>0</v>
      </c>
    </row>
    <row r="3077" spans="1:9">
      <c r="A3077" t="s">
        <v>4</v>
      </c>
      <c r="B3077" s="4" t="s">
        <v>5</v>
      </c>
      <c r="C3077" s="4" t="s">
        <v>13</v>
      </c>
      <c r="D3077" s="4" t="s">
        <v>13</v>
      </c>
      <c r="E3077" s="4" t="s">
        <v>28</v>
      </c>
      <c r="F3077" s="4" t="s">
        <v>10</v>
      </c>
    </row>
    <row r="3078" spans="1:9">
      <c r="A3078" t="n">
        <v>23719</v>
      </c>
      <c r="B3078" s="48" t="n">
        <v>45</v>
      </c>
      <c r="C3078" s="7" t="n">
        <v>5</v>
      </c>
      <c r="D3078" s="7" t="n">
        <v>3</v>
      </c>
      <c r="E3078" s="7" t="n">
        <v>8.5</v>
      </c>
      <c r="F3078" s="7" t="n">
        <v>20000</v>
      </c>
    </row>
    <row r="3079" spans="1:9">
      <c r="A3079" t="s">
        <v>4</v>
      </c>
      <c r="B3079" s="4" t="s">
        <v>5</v>
      </c>
      <c r="C3079" s="4" t="s">
        <v>13</v>
      </c>
      <c r="D3079" s="4" t="s">
        <v>10</v>
      </c>
    </row>
    <row r="3080" spans="1:9">
      <c r="A3080" t="n">
        <v>23728</v>
      </c>
      <c r="B3080" s="38" t="n">
        <v>58</v>
      </c>
      <c r="C3080" s="7" t="n">
        <v>255</v>
      </c>
      <c r="D3080" s="7" t="n">
        <v>0</v>
      </c>
    </row>
    <row r="3081" spans="1:9">
      <c r="A3081" t="s">
        <v>4</v>
      </c>
      <c r="B3081" s="4" t="s">
        <v>5</v>
      </c>
      <c r="C3081" s="4" t="s">
        <v>10</v>
      </c>
      <c r="D3081" s="4" t="s">
        <v>10</v>
      </c>
      <c r="E3081" s="4" t="s">
        <v>10</v>
      </c>
    </row>
    <row r="3082" spans="1:9">
      <c r="A3082" t="n">
        <v>23732</v>
      </c>
      <c r="B3082" s="69" t="n">
        <v>61</v>
      </c>
      <c r="C3082" s="7" t="n">
        <v>0</v>
      </c>
      <c r="D3082" s="7" t="n">
        <v>65533</v>
      </c>
      <c r="E3082" s="7" t="n">
        <v>1000</v>
      </c>
    </row>
    <row r="3083" spans="1:9">
      <c r="A3083" t="s">
        <v>4</v>
      </c>
      <c r="B3083" s="4" t="s">
        <v>5</v>
      </c>
      <c r="C3083" s="4" t="s">
        <v>10</v>
      </c>
      <c r="D3083" s="4" t="s">
        <v>10</v>
      </c>
      <c r="E3083" s="4" t="s">
        <v>10</v>
      </c>
    </row>
    <row r="3084" spans="1:9">
      <c r="A3084" t="n">
        <v>23739</v>
      </c>
      <c r="B3084" s="69" t="n">
        <v>61</v>
      </c>
      <c r="C3084" s="7" t="n">
        <v>7</v>
      </c>
      <c r="D3084" s="7" t="n">
        <v>65533</v>
      </c>
      <c r="E3084" s="7" t="n">
        <v>1000</v>
      </c>
    </row>
    <row r="3085" spans="1:9">
      <c r="A3085" t="s">
        <v>4</v>
      </c>
      <c r="B3085" s="4" t="s">
        <v>5</v>
      </c>
      <c r="C3085" s="4" t="s">
        <v>10</v>
      </c>
      <c r="D3085" s="4" t="s">
        <v>10</v>
      </c>
      <c r="E3085" s="4" t="s">
        <v>10</v>
      </c>
    </row>
    <row r="3086" spans="1:9">
      <c r="A3086" t="n">
        <v>23746</v>
      </c>
      <c r="B3086" s="69" t="n">
        <v>61</v>
      </c>
      <c r="C3086" s="7" t="n">
        <v>5</v>
      </c>
      <c r="D3086" s="7" t="n">
        <v>65533</v>
      </c>
      <c r="E3086" s="7" t="n">
        <v>1000</v>
      </c>
    </row>
    <row r="3087" spans="1:9">
      <c r="A3087" t="s">
        <v>4</v>
      </c>
      <c r="B3087" s="4" t="s">
        <v>5</v>
      </c>
      <c r="C3087" s="4" t="s">
        <v>10</v>
      </c>
      <c r="D3087" s="4" t="s">
        <v>10</v>
      </c>
      <c r="E3087" s="4" t="s">
        <v>10</v>
      </c>
    </row>
    <row r="3088" spans="1:9">
      <c r="A3088" t="n">
        <v>23753</v>
      </c>
      <c r="B3088" s="69" t="n">
        <v>61</v>
      </c>
      <c r="C3088" s="7" t="n">
        <v>61491</v>
      </c>
      <c r="D3088" s="7" t="n">
        <v>65533</v>
      </c>
      <c r="E3088" s="7" t="n">
        <v>1000</v>
      </c>
    </row>
    <row r="3089" spans="1:6">
      <c r="A3089" t="s">
        <v>4</v>
      </c>
      <c r="B3089" s="4" t="s">
        <v>5</v>
      </c>
      <c r="C3089" s="4" t="s">
        <v>10</v>
      </c>
      <c r="D3089" s="4" t="s">
        <v>10</v>
      </c>
      <c r="E3089" s="4" t="s">
        <v>10</v>
      </c>
    </row>
    <row r="3090" spans="1:6">
      <c r="A3090" t="n">
        <v>23760</v>
      </c>
      <c r="B3090" s="69" t="n">
        <v>61</v>
      </c>
      <c r="C3090" s="7" t="n">
        <v>61492</v>
      </c>
      <c r="D3090" s="7" t="n">
        <v>65533</v>
      </c>
      <c r="E3090" s="7" t="n">
        <v>1000</v>
      </c>
    </row>
    <row r="3091" spans="1:6">
      <c r="A3091" t="s">
        <v>4</v>
      </c>
      <c r="B3091" s="4" t="s">
        <v>5</v>
      </c>
      <c r="C3091" s="4" t="s">
        <v>10</v>
      </c>
      <c r="D3091" s="4" t="s">
        <v>10</v>
      </c>
      <c r="E3091" s="4" t="s">
        <v>10</v>
      </c>
    </row>
    <row r="3092" spans="1:6">
      <c r="A3092" t="n">
        <v>23767</v>
      </c>
      <c r="B3092" s="69" t="n">
        <v>61</v>
      </c>
      <c r="C3092" s="7" t="n">
        <v>61493</v>
      </c>
      <c r="D3092" s="7" t="n">
        <v>65533</v>
      </c>
      <c r="E3092" s="7" t="n">
        <v>1000</v>
      </c>
    </row>
    <row r="3093" spans="1:6">
      <c r="A3093" t="s">
        <v>4</v>
      </c>
      <c r="B3093" s="4" t="s">
        <v>5</v>
      </c>
      <c r="C3093" s="4" t="s">
        <v>10</v>
      </c>
    </row>
    <row r="3094" spans="1:6">
      <c r="A3094" t="n">
        <v>23774</v>
      </c>
      <c r="B3094" s="42" t="n">
        <v>16</v>
      </c>
      <c r="C3094" s="7" t="n">
        <v>300</v>
      </c>
    </row>
    <row r="3095" spans="1:6">
      <c r="A3095" t="s">
        <v>4</v>
      </c>
      <c r="B3095" s="4" t="s">
        <v>5</v>
      </c>
      <c r="C3095" s="4" t="s">
        <v>13</v>
      </c>
      <c r="D3095" s="4" t="s">
        <v>10</v>
      </c>
      <c r="E3095" s="4" t="s">
        <v>10</v>
      </c>
      <c r="F3095" s="4" t="s">
        <v>13</v>
      </c>
    </row>
    <row r="3096" spans="1:6">
      <c r="A3096" t="n">
        <v>23777</v>
      </c>
      <c r="B3096" s="31" t="n">
        <v>25</v>
      </c>
      <c r="C3096" s="7" t="n">
        <v>1</v>
      </c>
      <c r="D3096" s="7" t="n">
        <v>65535</v>
      </c>
      <c r="E3096" s="7" t="n">
        <v>65535</v>
      </c>
      <c r="F3096" s="7" t="n">
        <v>5</v>
      </c>
    </row>
    <row r="3097" spans="1:6">
      <c r="A3097" t="s">
        <v>4</v>
      </c>
      <c r="B3097" s="4" t="s">
        <v>5</v>
      </c>
      <c r="C3097" s="4" t="s">
        <v>13</v>
      </c>
      <c r="D3097" s="4" t="s">
        <v>10</v>
      </c>
      <c r="E3097" s="4" t="s">
        <v>6</v>
      </c>
    </row>
    <row r="3098" spans="1:6">
      <c r="A3098" t="n">
        <v>23784</v>
      </c>
      <c r="B3098" s="63" t="n">
        <v>51</v>
      </c>
      <c r="C3098" s="7" t="n">
        <v>4</v>
      </c>
      <c r="D3098" s="7" t="n">
        <v>7032</v>
      </c>
      <c r="E3098" s="7" t="s">
        <v>144</v>
      </c>
    </row>
    <row r="3099" spans="1:6">
      <c r="A3099" t="s">
        <v>4</v>
      </c>
      <c r="B3099" s="4" t="s">
        <v>5</v>
      </c>
      <c r="C3099" s="4" t="s">
        <v>10</v>
      </c>
    </row>
    <row r="3100" spans="1:6">
      <c r="A3100" t="n">
        <v>23798</v>
      </c>
      <c r="B3100" s="42" t="n">
        <v>16</v>
      </c>
      <c r="C3100" s="7" t="n">
        <v>0</v>
      </c>
    </row>
    <row r="3101" spans="1:6">
      <c r="A3101" t="s">
        <v>4</v>
      </c>
      <c r="B3101" s="4" t="s">
        <v>5</v>
      </c>
      <c r="C3101" s="4" t="s">
        <v>10</v>
      </c>
      <c r="D3101" s="4" t="s">
        <v>68</v>
      </c>
      <c r="E3101" s="4" t="s">
        <v>13</v>
      </c>
      <c r="F3101" s="4" t="s">
        <v>13</v>
      </c>
      <c r="G3101" s="4" t="s">
        <v>68</v>
      </c>
      <c r="H3101" s="4" t="s">
        <v>13</v>
      </c>
      <c r="I3101" s="4" t="s">
        <v>13</v>
      </c>
    </row>
    <row r="3102" spans="1:6">
      <c r="A3102" t="n">
        <v>23801</v>
      </c>
      <c r="B3102" s="67" t="n">
        <v>26</v>
      </c>
      <c r="C3102" s="7" t="n">
        <v>7032</v>
      </c>
      <c r="D3102" s="7" t="s">
        <v>274</v>
      </c>
      <c r="E3102" s="7" t="n">
        <v>2</v>
      </c>
      <c r="F3102" s="7" t="n">
        <v>3</v>
      </c>
      <c r="G3102" s="7" t="s">
        <v>275</v>
      </c>
      <c r="H3102" s="7" t="n">
        <v>2</v>
      </c>
      <c r="I3102" s="7" t="n">
        <v>0</v>
      </c>
    </row>
    <row r="3103" spans="1:6">
      <c r="A3103" t="s">
        <v>4</v>
      </c>
      <c r="B3103" s="4" t="s">
        <v>5</v>
      </c>
    </row>
    <row r="3104" spans="1:6">
      <c r="A3104" t="n">
        <v>23963</v>
      </c>
      <c r="B3104" s="33" t="n">
        <v>28</v>
      </c>
    </row>
    <row r="3105" spans="1:9">
      <c r="A3105" t="s">
        <v>4</v>
      </c>
      <c r="B3105" s="4" t="s">
        <v>5</v>
      </c>
      <c r="C3105" s="4" t="s">
        <v>13</v>
      </c>
      <c r="D3105" s="4" t="s">
        <v>10</v>
      </c>
      <c r="E3105" s="4" t="s">
        <v>10</v>
      </c>
      <c r="F3105" s="4" t="s">
        <v>13</v>
      </c>
    </row>
    <row r="3106" spans="1:9">
      <c r="A3106" t="n">
        <v>23964</v>
      </c>
      <c r="B3106" s="31" t="n">
        <v>25</v>
      </c>
      <c r="C3106" s="7" t="n">
        <v>1</v>
      </c>
      <c r="D3106" s="7" t="n">
        <v>65535</v>
      </c>
      <c r="E3106" s="7" t="n">
        <v>65535</v>
      </c>
      <c r="F3106" s="7" t="n">
        <v>0</v>
      </c>
    </row>
    <row r="3107" spans="1:9">
      <c r="A3107" t="s">
        <v>4</v>
      </c>
      <c r="B3107" s="4" t="s">
        <v>5</v>
      </c>
      <c r="C3107" s="4" t="s">
        <v>13</v>
      </c>
      <c r="D3107" s="12" t="s">
        <v>23</v>
      </c>
      <c r="E3107" s="4" t="s">
        <v>5</v>
      </c>
      <c r="F3107" s="4" t="s">
        <v>13</v>
      </c>
      <c r="G3107" s="4" t="s">
        <v>10</v>
      </c>
      <c r="H3107" s="12" t="s">
        <v>24</v>
      </c>
      <c r="I3107" s="4" t="s">
        <v>13</v>
      </c>
      <c r="J3107" s="4" t="s">
        <v>22</v>
      </c>
    </row>
    <row r="3108" spans="1:9">
      <c r="A3108" t="n">
        <v>23971</v>
      </c>
      <c r="B3108" s="10" t="n">
        <v>5</v>
      </c>
      <c r="C3108" s="7" t="n">
        <v>28</v>
      </c>
      <c r="D3108" s="12" t="s">
        <v>3</v>
      </c>
      <c r="E3108" s="37" t="n">
        <v>64</v>
      </c>
      <c r="F3108" s="7" t="n">
        <v>5</v>
      </c>
      <c r="G3108" s="7" t="n">
        <v>2</v>
      </c>
      <c r="H3108" s="12" t="s">
        <v>3</v>
      </c>
      <c r="I3108" s="7" t="n">
        <v>1</v>
      </c>
      <c r="J3108" s="11" t="n">
        <f t="normal" ca="1">A3120</f>
        <v>0</v>
      </c>
    </row>
    <row r="3109" spans="1:9">
      <c r="A3109" t="s">
        <v>4</v>
      </c>
      <c r="B3109" s="4" t="s">
        <v>5</v>
      </c>
      <c r="C3109" s="4" t="s">
        <v>13</v>
      </c>
      <c r="D3109" s="4" t="s">
        <v>10</v>
      </c>
      <c r="E3109" s="4" t="s">
        <v>6</v>
      </c>
    </row>
    <row r="3110" spans="1:9">
      <c r="A3110" t="n">
        <v>23982</v>
      </c>
      <c r="B3110" s="63" t="n">
        <v>51</v>
      </c>
      <c r="C3110" s="7" t="n">
        <v>4</v>
      </c>
      <c r="D3110" s="7" t="n">
        <v>2</v>
      </c>
      <c r="E3110" s="7" t="s">
        <v>276</v>
      </c>
    </row>
    <row r="3111" spans="1:9">
      <c r="A3111" t="s">
        <v>4</v>
      </c>
      <c r="B3111" s="4" t="s">
        <v>5</v>
      </c>
      <c r="C3111" s="4" t="s">
        <v>10</v>
      </c>
    </row>
    <row r="3112" spans="1:9">
      <c r="A3112" t="n">
        <v>23996</v>
      </c>
      <c r="B3112" s="42" t="n">
        <v>16</v>
      </c>
      <c r="C3112" s="7" t="n">
        <v>0</v>
      </c>
    </row>
    <row r="3113" spans="1:9">
      <c r="A3113" t="s">
        <v>4</v>
      </c>
      <c r="B3113" s="4" t="s">
        <v>5</v>
      </c>
      <c r="C3113" s="4" t="s">
        <v>10</v>
      </c>
      <c r="D3113" s="4" t="s">
        <v>68</v>
      </c>
      <c r="E3113" s="4" t="s">
        <v>13</v>
      </c>
      <c r="F3113" s="4" t="s">
        <v>13</v>
      </c>
    </row>
    <row r="3114" spans="1:9">
      <c r="A3114" t="n">
        <v>23999</v>
      </c>
      <c r="B3114" s="67" t="n">
        <v>26</v>
      </c>
      <c r="C3114" s="7" t="n">
        <v>2</v>
      </c>
      <c r="D3114" s="7" t="s">
        <v>277</v>
      </c>
      <c r="E3114" s="7" t="n">
        <v>2</v>
      </c>
      <c r="F3114" s="7" t="n">
        <v>0</v>
      </c>
    </row>
    <row r="3115" spans="1:9">
      <c r="A3115" t="s">
        <v>4</v>
      </c>
      <c r="B3115" s="4" t="s">
        <v>5</v>
      </c>
    </row>
    <row r="3116" spans="1:9">
      <c r="A3116" t="n">
        <v>24014</v>
      </c>
      <c r="B3116" s="33" t="n">
        <v>28</v>
      </c>
    </row>
    <row r="3117" spans="1:9">
      <c r="A3117" t="s">
        <v>4</v>
      </c>
      <c r="B3117" s="4" t="s">
        <v>5</v>
      </c>
      <c r="C3117" s="4" t="s">
        <v>22</v>
      </c>
    </row>
    <row r="3118" spans="1:9">
      <c r="A3118" t="n">
        <v>24015</v>
      </c>
      <c r="B3118" s="20" t="n">
        <v>3</v>
      </c>
      <c r="C3118" s="11" t="n">
        <f t="normal" ca="1">A3130</f>
        <v>0</v>
      </c>
    </row>
    <row r="3119" spans="1:9">
      <c r="A3119" t="s">
        <v>4</v>
      </c>
      <c r="B3119" s="4" t="s">
        <v>5</v>
      </c>
      <c r="C3119" s="4" t="s">
        <v>13</v>
      </c>
      <c r="D3119" s="12" t="s">
        <v>23</v>
      </c>
      <c r="E3119" s="4" t="s">
        <v>5</v>
      </c>
      <c r="F3119" s="4" t="s">
        <v>13</v>
      </c>
      <c r="G3119" s="4" t="s">
        <v>10</v>
      </c>
      <c r="H3119" s="12" t="s">
        <v>24</v>
      </c>
      <c r="I3119" s="4" t="s">
        <v>13</v>
      </c>
      <c r="J3119" s="4" t="s">
        <v>22</v>
      </c>
    </row>
    <row r="3120" spans="1:9">
      <c r="A3120" t="n">
        <v>24020</v>
      </c>
      <c r="B3120" s="10" t="n">
        <v>5</v>
      </c>
      <c r="C3120" s="7" t="n">
        <v>28</v>
      </c>
      <c r="D3120" s="12" t="s">
        <v>3</v>
      </c>
      <c r="E3120" s="37" t="n">
        <v>64</v>
      </c>
      <c r="F3120" s="7" t="n">
        <v>5</v>
      </c>
      <c r="G3120" s="7" t="n">
        <v>4</v>
      </c>
      <c r="H3120" s="12" t="s">
        <v>3</v>
      </c>
      <c r="I3120" s="7" t="n">
        <v>1</v>
      </c>
      <c r="J3120" s="11" t="n">
        <f t="normal" ca="1">A3130</f>
        <v>0</v>
      </c>
    </row>
    <row r="3121" spans="1:10">
      <c r="A3121" t="s">
        <v>4</v>
      </c>
      <c r="B3121" s="4" t="s">
        <v>5</v>
      </c>
      <c r="C3121" s="4" t="s">
        <v>13</v>
      </c>
      <c r="D3121" s="4" t="s">
        <v>10</v>
      </c>
      <c r="E3121" s="4" t="s">
        <v>6</v>
      </c>
    </row>
    <row r="3122" spans="1:10">
      <c r="A3122" t="n">
        <v>24031</v>
      </c>
      <c r="B3122" s="63" t="n">
        <v>51</v>
      </c>
      <c r="C3122" s="7" t="n">
        <v>4</v>
      </c>
      <c r="D3122" s="7" t="n">
        <v>4</v>
      </c>
      <c r="E3122" s="7" t="s">
        <v>278</v>
      </c>
    </row>
    <row r="3123" spans="1:10">
      <c r="A3123" t="s">
        <v>4</v>
      </c>
      <c r="B3123" s="4" t="s">
        <v>5</v>
      </c>
      <c r="C3123" s="4" t="s">
        <v>10</v>
      </c>
    </row>
    <row r="3124" spans="1:10">
      <c r="A3124" t="n">
        <v>24045</v>
      </c>
      <c r="B3124" s="42" t="n">
        <v>16</v>
      </c>
      <c r="C3124" s="7" t="n">
        <v>0</v>
      </c>
    </row>
    <row r="3125" spans="1:10">
      <c r="A3125" t="s">
        <v>4</v>
      </c>
      <c r="B3125" s="4" t="s">
        <v>5</v>
      </c>
      <c r="C3125" s="4" t="s">
        <v>10</v>
      </c>
      <c r="D3125" s="4" t="s">
        <v>68</v>
      </c>
      <c r="E3125" s="4" t="s">
        <v>13</v>
      </c>
      <c r="F3125" s="4" t="s">
        <v>13</v>
      </c>
    </row>
    <row r="3126" spans="1:10">
      <c r="A3126" t="n">
        <v>24048</v>
      </c>
      <c r="B3126" s="67" t="n">
        <v>26</v>
      </c>
      <c r="C3126" s="7" t="n">
        <v>4</v>
      </c>
      <c r="D3126" s="7" t="s">
        <v>279</v>
      </c>
      <c r="E3126" s="7" t="n">
        <v>2</v>
      </c>
      <c r="F3126" s="7" t="n">
        <v>0</v>
      </c>
    </row>
    <row r="3127" spans="1:10">
      <c r="A3127" t="s">
        <v>4</v>
      </c>
      <c r="B3127" s="4" t="s">
        <v>5</v>
      </c>
    </row>
    <row r="3128" spans="1:10">
      <c r="A3128" t="n">
        <v>24069</v>
      </c>
      <c r="B3128" s="33" t="n">
        <v>28</v>
      </c>
    </row>
    <row r="3129" spans="1:10">
      <c r="A3129" t="s">
        <v>4</v>
      </c>
      <c r="B3129" s="4" t="s">
        <v>5</v>
      </c>
      <c r="C3129" s="4" t="s">
        <v>13</v>
      </c>
      <c r="D3129" s="12" t="s">
        <v>23</v>
      </c>
      <c r="E3129" s="4" t="s">
        <v>5</v>
      </c>
      <c r="F3129" s="4" t="s">
        <v>13</v>
      </c>
      <c r="G3129" s="4" t="s">
        <v>10</v>
      </c>
      <c r="H3129" s="12" t="s">
        <v>24</v>
      </c>
      <c r="I3129" s="4" t="s">
        <v>13</v>
      </c>
      <c r="J3129" s="4" t="s">
        <v>22</v>
      </c>
    </row>
    <row r="3130" spans="1:10">
      <c r="A3130" t="n">
        <v>24070</v>
      </c>
      <c r="B3130" s="10" t="n">
        <v>5</v>
      </c>
      <c r="C3130" s="7" t="n">
        <v>28</v>
      </c>
      <c r="D3130" s="12" t="s">
        <v>3</v>
      </c>
      <c r="E3130" s="37" t="n">
        <v>64</v>
      </c>
      <c r="F3130" s="7" t="n">
        <v>5</v>
      </c>
      <c r="G3130" s="7" t="n">
        <v>6</v>
      </c>
      <c r="H3130" s="12" t="s">
        <v>3</v>
      </c>
      <c r="I3130" s="7" t="n">
        <v>1</v>
      </c>
      <c r="J3130" s="11" t="n">
        <f t="normal" ca="1">A3142</f>
        <v>0</v>
      </c>
    </row>
    <row r="3131" spans="1:10">
      <c r="A3131" t="s">
        <v>4</v>
      </c>
      <c r="B3131" s="4" t="s">
        <v>5</v>
      </c>
      <c r="C3131" s="4" t="s">
        <v>13</v>
      </c>
      <c r="D3131" s="4" t="s">
        <v>10</v>
      </c>
      <c r="E3131" s="4" t="s">
        <v>6</v>
      </c>
    </row>
    <row r="3132" spans="1:10">
      <c r="A3132" t="n">
        <v>24081</v>
      </c>
      <c r="B3132" s="63" t="n">
        <v>51</v>
      </c>
      <c r="C3132" s="7" t="n">
        <v>4</v>
      </c>
      <c r="D3132" s="7" t="n">
        <v>6</v>
      </c>
      <c r="E3132" s="7" t="s">
        <v>144</v>
      </c>
    </row>
    <row r="3133" spans="1:10">
      <c r="A3133" t="s">
        <v>4</v>
      </c>
      <c r="B3133" s="4" t="s">
        <v>5</v>
      </c>
      <c r="C3133" s="4" t="s">
        <v>10</v>
      </c>
    </row>
    <row r="3134" spans="1:10">
      <c r="A3134" t="n">
        <v>24095</v>
      </c>
      <c r="B3134" s="42" t="n">
        <v>16</v>
      </c>
      <c r="C3134" s="7" t="n">
        <v>0</v>
      </c>
    </row>
    <row r="3135" spans="1:10">
      <c r="A3135" t="s">
        <v>4</v>
      </c>
      <c r="B3135" s="4" t="s">
        <v>5</v>
      </c>
      <c r="C3135" s="4" t="s">
        <v>10</v>
      </c>
      <c r="D3135" s="4" t="s">
        <v>68</v>
      </c>
      <c r="E3135" s="4" t="s">
        <v>13</v>
      </c>
      <c r="F3135" s="4" t="s">
        <v>13</v>
      </c>
    </row>
    <row r="3136" spans="1:10">
      <c r="A3136" t="n">
        <v>24098</v>
      </c>
      <c r="B3136" s="67" t="n">
        <v>26</v>
      </c>
      <c r="C3136" s="7" t="n">
        <v>6</v>
      </c>
      <c r="D3136" s="7" t="s">
        <v>280</v>
      </c>
      <c r="E3136" s="7" t="n">
        <v>2</v>
      </c>
      <c r="F3136" s="7" t="n">
        <v>0</v>
      </c>
    </row>
    <row r="3137" spans="1:10">
      <c r="A3137" t="s">
        <v>4</v>
      </c>
      <c r="B3137" s="4" t="s">
        <v>5</v>
      </c>
    </row>
    <row r="3138" spans="1:10">
      <c r="A3138" t="n">
        <v>24117</v>
      </c>
      <c r="B3138" s="33" t="n">
        <v>28</v>
      </c>
    </row>
    <row r="3139" spans="1:10">
      <c r="A3139" t="s">
        <v>4</v>
      </c>
      <c r="B3139" s="4" t="s">
        <v>5</v>
      </c>
      <c r="C3139" s="4" t="s">
        <v>22</v>
      </c>
    </row>
    <row r="3140" spans="1:10">
      <c r="A3140" t="n">
        <v>24118</v>
      </c>
      <c r="B3140" s="20" t="n">
        <v>3</v>
      </c>
      <c r="C3140" s="11" t="n">
        <f t="normal" ca="1">A3152</f>
        <v>0</v>
      </c>
    </row>
    <row r="3141" spans="1:10">
      <c r="A3141" t="s">
        <v>4</v>
      </c>
      <c r="B3141" s="4" t="s">
        <v>5</v>
      </c>
      <c r="C3141" s="4" t="s">
        <v>13</v>
      </c>
      <c r="D3141" s="12" t="s">
        <v>23</v>
      </c>
      <c r="E3141" s="4" t="s">
        <v>5</v>
      </c>
      <c r="F3141" s="4" t="s">
        <v>13</v>
      </c>
      <c r="G3141" s="4" t="s">
        <v>10</v>
      </c>
      <c r="H3141" s="12" t="s">
        <v>24</v>
      </c>
      <c r="I3141" s="4" t="s">
        <v>13</v>
      </c>
      <c r="J3141" s="4" t="s">
        <v>22</v>
      </c>
    </row>
    <row r="3142" spans="1:10">
      <c r="A3142" t="n">
        <v>24123</v>
      </c>
      <c r="B3142" s="10" t="n">
        <v>5</v>
      </c>
      <c r="C3142" s="7" t="n">
        <v>28</v>
      </c>
      <c r="D3142" s="12" t="s">
        <v>3</v>
      </c>
      <c r="E3142" s="37" t="n">
        <v>64</v>
      </c>
      <c r="F3142" s="7" t="n">
        <v>5</v>
      </c>
      <c r="G3142" s="7" t="n">
        <v>3</v>
      </c>
      <c r="H3142" s="12" t="s">
        <v>3</v>
      </c>
      <c r="I3142" s="7" t="n">
        <v>1</v>
      </c>
      <c r="J3142" s="11" t="n">
        <f t="normal" ca="1">A3152</f>
        <v>0</v>
      </c>
    </row>
    <row r="3143" spans="1:10">
      <c r="A3143" t="s">
        <v>4</v>
      </c>
      <c r="B3143" s="4" t="s">
        <v>5</v>
      </c>
      <c r="C3143" s="4" t="s">
        <v>13</v>
      </c>
      <c r="D3143" s="4" t="s">
        <v>10</v>
      </c>
      <c r="E3143" s="4" t="s">
        <v>6</v>
      </c>
    </row>
    <row r="3144" spans="1:10">
      <c r="A3144" t="n">
        <v>24134</v>
      </c>
      <c r="B3144" s="63" t="n">
        <v>51</v>
      </c>
      <c r="C3144" s="7" t="n">
        <v>4</v>
      </c>
      <c r="D3144" s="7" t="n">
        <v>3</v>
      </c>
      <c r="E3144" s="7" t="s">
        <v>281</v>
      </c>
    </row>
    <row r="3145" spans="1:10">
      <c r="A3145" t="s">
        <v>4</v>
      </c>
      <c r="B3145" s="4" t="s">
        <v>5</v>
      </c>
      <c r="C3145" s="4" t="s">
        <v>10</v>
      </c>
    </row>
    <row r="3146" spans="1:10">
      <c r="A3146" t="n">
        <v>24147</v>
      </c>
      <c r="B3146" s="42" t="n">
        <v>16</v>
      </c>
      <c r="C3146" s="7" t="n">
        <v>0</v>
      </c>
    </row>
    <row r="3147" spans="1:10">
      <c r="A3147" t="s">
        <v>4</v>
      </c>
      <c r="B3147" s="4" t="s">
        <v>5</v>
      </c>
      <c r="C3147" s="4" t="s">
        <v>10</v>
      </c>
      <c r="D3147" s="4" t="s">
        <v>68</v>
      </c>
      <c r="E3147" s="4" t="s">
        <v>13</v>
      </c>
      <c r="F3147" s="4" t="s">
        <v>13</v>
      </c>
    </row>
    <row r="3148" spans="1:10">
      <c r="A3148" t="n">
        <v>24150</v>
      </c>
      <c r="B3148" s="67" t="n">
        <v>26</v>
      </c>
      <c r="C3148" s="7" t="n">
        <v>3</v>
      </c>
      <c r="D3148" s="7" t="s">
        <v>282</v>
      </c>
      <c r="E3148" s="7" t="n">
        <v>2</v>
      </c>
      <c r="F3148" s="7" t="n">
        <v>0</v>
      </c>
    </row>
    <row r="3149" spans="1:10">
      <c r="A3149" t="s">
        <v>4</v>
      </c>
      <c r="B3149" s="4" t="s">
        <v>5</v>
      </c>
    </row>
    <row r="3150" spans="1:10">
      <c r="A3150" t="n">
        <v>24189</v>
      </c>
      <c r="B3150" s="33" t="n">
        <v>28</v>
      </c>
    </row>
    <row r="3151" spans="1:10">
      <c r="A3151" t="s">
        <v>4</v>
      </c>
      <c r="B3151" s="4" t="s">
        <v>5</v>
      </c>
      <c r="C3151" s="4" t="s">
        <v>13</v>
      </c>
      <c r="D3151" s="12" t="s">
        <v>23</v>
      </c>
      <c r="E3151" s="4" t="s">
        <v>5</v>
      </c>
      <c r="F3151" s="4" t="s">
        <v>13</v>
      </c>
      <c r="G3151" s="4" t="s">
        <v>10</v>
      </c>
      <c r="H3151" s="12" t="s">
        <v>24</v>
      </c>
      <c r="I3151" s="4" t="s">
        <v>13</v>
      </c>
      <c r="J3151" s="4" t="s">
        <v>22</v>
      </c>
    </row>
    <row r="3152" spans="1:10">
      <c r="A3152" t="n">
        <v>24190</v>
      </c>
      <c r="B3152" s="10" t="n">
        <v>5</v>
      </c>
      <c r="C3152" s="7" t="n">
        <v>28</v>
      </c>
      <c r="D3152" s="12" t="s">
        <v>3</v>
      </c>
      <c r="E3152" s="37" t="n">
        <v>64</v>
      </c>
      <c r="F3152" s="7" t="n">
        <v>5</v>
      </c>
      <c r="G3152" s="7" t="n">
        <v>11</v>
      </c>
      <c r="H3152" s="12" t="s">
        <v>3</v>
      </c>
      <c r="I3152" s="7" t="n">
        <v>1</v>
      </c>
      <c r="J3152" s="11" t="n">
        <f t="normal" ca="1">A3164</f>
        <v>0</v>
      </c>
    </row>
    <row r="3153" spans="1:10">
      <c r="A3153" t="s">
        <v>4</v>
      </c>
      <c r="B3153" s="4" t="s">
        <v>5</v>
      </c>
      <c r="C3153" s="4" t="s">
        <v>13</v>
      </c>
      <c r="D3153" s="4" t="s">
        <v>10</v>
      </c>
      <c r="E3153" s="4" t="s">
        <v>6</v>
      </c>
    </row>
    <row r="3154" spans="1:10">
      <c r="A3154" t="n">
        <v>24201</v>
      </c>
      <c r="B3154" s="63" t="n">
        <v>51</v>
      </c>
      <c r="C3154" s="7" t="n">
        <v>4</v>
      </c>
      <c r="D3154" s="7" t="n">
        <v>11</v>
      </c>
      <c r="E3154" s="7" t="s">
        <v>147</v>
      </c>
    </row>
    <row r="3155" spans="1:10">
      <c r="A3155" t="s">
        <v>4</v>
      </c>
      <c r="B3155" s="4" t="s">
        <v>5</v>
      </c>
      <c r="C3155" s="4" t="s">
        <v>10</v>
      </c>
    </row>
    <row r="3156" spans="1:10">
      <c r="A3156" t="n">
        <v>24214</v>
      </c>
      <c r="B3156" s="42" t="n">
        <v>16</v>
      </c>
      <c r="C3156" s="7" t="n">
        <v>0</v>
      </c>
    </row>
    <row r="3157" spans="1:10">
      <c r="A3157" t="s">
        <v>4</v>
      </c>
      <c r="B3157" s="4" t="s">
        <v>5</v>
      </c>
      <c r="C3157" s="4" t="s">
        <v>10</v>
      </c>
      <c r="D3157" s="4" t="s">
        <v>68</v>
      </c>
      <c r="E3157" s="4" t="s">
        <v>13</v>
      </c>
      <c r="F3157" s="4" t="s">
        <v>13</v>
      </c>
    </row>
    <row r="3158" spans="1:10">
      <c r="A3158" t="n">
        <v>24217</v>
      </c>
      <c r="B3158" s="67" t="n">
        <v>26</v>
      </c>
      <c r="C3158" s="7" t="n">
        <v>11</v>
      </c>
      <c r="D3158" s="7" t="s">
        <v>283</v>
      </c>
      <c r="E3158" s="7" t="n">
        <v>2</v>
      </c>
      <c r="F3158" s="7" t="n">
        <v>0</v>
      </c>
    </row>
    <row r="3159" spans="1:10">
      <c r="A3159" t="s">
        <v>4</v>
      </c>
      <c r="B3159" s="4" t="s">
        <v>5</v>
      </c>
    </row>
    <row r="3160" spans="1:10">
      <c r="A3160" t="n">
        <v>24266</v>
      </c>
      <c r="B3160" s="33" t="n">
        <v>28</v>
      </c>
    </row>
    <row r="3161" spans="1:10">
      <c r="A3161" t="s">
        <v>4</v>
      </c>
      <c r="B3161" s="4" t="s">
        <v>5</v>
      </c>
      <c r="C3161" s="4" t="s">
        <v>22</v>
      </c>
    </row>
    <row r="3162" spans="1:10">
      <c r="A3162" t="n">
        <v>24267</v>
      </c>
      <c r="B3162" s="20" t="n">
        <v>3</v>
      </c>
      <c r="C3162" s="11" t="n">
        <f t="normal" ca="1">A3174</f>
        <v>0</v>
      </c>
    </row>
    <row r="3163" spans="1:10">
      <c r="A3163" t="s">
        <v>4</v>
      </c>
      <c r="B3163" s="4" t="s">
        <v>5</v>
      </c>
      <c r="C3163" s="4" t="s">
        <v>13</v>
      </c>
      <c r="D3163" s="12" t="s">
        <v>23</v>
      </c>
      <c r="E3163" s="4" t="s">
        <v>5</v>
      </c>
      <c r="F3163" s="4" t="s">
        <v>13</v>
      </c>
      <c r="G3163" s="4" t="s">
        <v>10</v>
      </c>
      <c r="H3163" s="12" t="s">
        <v>24</v>
      </c>
      <c r="I3163" s="4" t="s">
        <v>13</v>
      </c>
      <c r="J3163" s="4" t="s">
        <v>22</v>
      </c>
    </row>
    <row r="3164" spans="1:10">
      <c r="A3164" t="n">
        <v>24272</v>
      </c>
      <c r="B3164" s="10" t="n">
        <v>5</v>
      </c>
      <c r="C3164" s="7" t="n">
        <v>28</v>
      </c>
      <c r="D3164" s="12" t="s">
        <v>3</v>
      </c>
      <c r="E3164" s="37" t="n">
        <v>64</v>
      </c>
      <c r="F3164" s="7" t="n">
        <v>5</v>
      </c>
      <c r="G3164" s="7" t="n">
        <v>9</v>
      </c>
      <c r="H3164" s="12" t="s">
        <v>3</v>
      </c>
      <c r="I3164" s="7" t="n">
        <v>1</v>
      </c>
      <c r="J3164" s="11" t="n">
        <f t="normal" ca="1">A3174</f>
        <v>0</v>
      </c>
    </row>
    <row r="3165" spans="1:10">
      <c r="A3165" t="s">
        <v>4</v>
      </c>
      <c r="B3165" s="4" t="s">
        <v>5</v>
      </c>
      <c r="C3165" s="4" t="s">
        <v>13</v>
      </c>
      <c r="D3165" s="4" t="s">
        <v>10</v>
      </c>
      <c r="E3165" s="4" t="s">
        <v>6</v>
      </c>
    </row>
    <row r="3166" spans="1:10">
      <c r="A3166" t="n">
        <v>24283</v>
      </c>
      <c r="B3166" s="63" t="n">
        <v>51</v>
      </c>
      <c r="C3166" s="7" t="n">
        <v>4</v>
      </c>
      <c r="D3166" s="7" t="n">
        <v>9</v>
      </c>
      <c r="E3166" s="7" t="s">
        <v>147</v>
      </c>
    </row>
    <row r="3167" spans="1:10">
      <c r="A3167" t="s">
        <v>4</v>
      </c>
      <c r="B3167" s="4" t="s">
        <v>5</v>
      </c>
      <c r="C3167" s="4" t="s">
        <v>10</v>
      </c>
    </row>
    <row r="3168" spans="1:10">
      <c r="A3168" t="n">
        <v>24296</v>
      </c>
      <c r="B3168" s="42" t="n">
        <v>16</v>
      </c>
      <c r="C3168" s="7" t="n">
        <v>0</v>
      </c>
    </row>
    <row r="3169" spans="1:10">
      <c r="A3169" t="s">
        <v>4</v>
      </c>
      <c r="B3169" s="4" t="s">
        <v>5</v>
      </c>
      <c r="C3169" s="4" t="s">
        <v>10</v>
      </c>
      <c r="D3169" s="4" t="s">
        <v>68</v>
      </c>
      <c r="E3169" s="4" t="s">
        <v>13</v>
      </c>
      <c r="F3169" s="4" t="s">
        <v>13</v>
      </c>
    </row>
    <row r="3170" spans="1:10">
      <c r="A3170" t="n">
        <v>24299</v>
      </c>
      <c r="B3170" s="67" t="n">
        <v>26</v>
      </c>
      <c r="C3170" s="7" t="n">
        <v>9</v>
      </c>
      <c r="D3170" s="7" t="s">
        <v>284</v>
      </c>
      <c r="E3170" s="7" t="n">
        <v>2</v>
      </c>
      <c r="F3170" s="7" t="n">
        <v>0</v>
      </c>
    </row>
    <row r="3171" spans="1:10">
      <c r="A3171" t="s">
        <v>4</v>
      </c>
      <c r="B3171" s="4" t="s">
        <v>5</v>
      </c>
    </row>
    <row r="3172" spans="1:10">
      <c r="A3172" t="n">
        <v>24340</v>
      </c>
      <c r="B3172" s="33" t="n">
        <v>28</v>
      </c>
    </row>
    <row r="3173" spans="1:10">
      <c r="A3173" t="s">
        <v>4</v>
      </c>
      <c r="B3173" s="4" t="s">
        <v>5</v>
      </c>
      <c r="C3173" s="4" t="s">
        <v>13</v>
      </c>
      <c r="D3173" s="12" t="s">
        <v>23</v>
      </c>
      <c r="E3173" s="4" t="s">
        <v>5</v>
      </c>
      <c r="F3173" s="4" t="s">
        <v>13</v>
      </c>
      <c r="G3173" s="4" t="s">
        <v>10</v>
      </c>
      <c r="H3173" s="12" t="s">
        <v>24</v>
      </c>
      <c r="I3173" s="4" t="s">
        <v>13</v>
      </c>
      <c r="J3173" s="4" t="s">
        <v>22</v>
      </c>
    </row>
    <row r="3174" spans="1:10">
      <c r="A3174" t="n">
        <v>24341</v>
      </c>
      <c r="B3174" s="10" t="n">
        <v>5</v>
      </c>
      <c r="C3174" s="7" t="n">
        <v>28</v>
      </c>
      <c r="D3174" s="12" t="s">
        <v>3</v>
      </c>
      <c r="E3174" s="37" t="n">
        <v>64</v>
      </c>
      <c r="F3174" s="7" t="n">
        <v>5</v>
      </c>
      <c r="G3174" s="7" t="n">
        <v>8</v>
      </c>
      <c r="H3174" s="12" t="s">
        <v>3</v>
      </c>
      <c r="I3174" s="7" t="n">
        <v>1</v>
      </c>
      <c r="J3174" s="11" t="n">
        <f t="normal" ca="1">A3186</f>
        <v>0</v>
      </c>
    </row>
    <row r="3175" spans="1:10">
      <c r="A3175" t="s">
        <v>4</v>
      </c>
      <c r="B3175" s="4" t="s">
        <v>5</v>
      </c>
      <c r="C3175" s="4" t="s">
        <v>13</v>
      </c>
      <c r="D3175" s="4" t="s">
        <v>10</v>
      </c>
      <c r="E3175" s="4" t="s">
        <v>6</v>
      </c>
    </row>
    <row r="3176" spans="1:10">
      <c r="A3176" t="n">
        <v>24352</v>
      </c>
      <c r="B3176" s="63" t="n">
        <v>51</v>
      </c>
      <c r="C3176" s="7" t="n">
        <v>4</v>
      </c>
      <c r="D3176" s="7" t="n">
        <v>8</v>
      </c>
      <c r="E3176" s="7" t="s">
        <v>207</v>
      </c>
    </row>
    <row r="3177" spans="1:10">
      <c r="A3177" t="s">
        <v>4</v>
      </c>
      <c r="B3177" s="4" t="s">
        <v>5</v>
      </c>
      <c r="C3177" s="4" t="s">
        <v>10</v>
      </c>
    </row>
    <row r="3178" spans="1:10">
      <c r="A3178" t="n">
        <v>24366</v>
      </c>
      <c r="B3178" s="42" t="n">
        <v>16</v>
      </c>
      <c r="C3178" s="7" t="n">
        <v>0</v>
      </c>
    </row>
    <row r="3179" spans="1:10">
      <c r="A3179" t="s">
        <v>4</v>
      </c>
      <c r="B3179" s="4" t="s">
        <v>5</v>
      </c>
      <c r="C3179" s="4" t="s">
        <v>10</v>
      </c>
      <c r="D3179" s="4" t="s">
        <v>68</v>
      </c>
      <c r="E3179" s="4" t="s">
        <v>13</v>
      </c>
      <c r="F3179" s="4" t="s">
        <v>13</v>
      </c>
    </row>
    <row r="3180" spans="1:10">
      <c r="A3180" t="n">
        <v>24369</v>
      </c>
      <c r="B3180" s="67" t="n">
        <v>26</v>
      </c>
      <c r="C3180" s="7" t="n">
        <v>8</v>
      </c>
      <c r="D3180" s="7" t="s">
        <v>285</v>
      </c>
      <c r="E3180" s="7" t="n">
        <v>2</v>
      </c>
      <c r="F3180" s="7" t="n">
        <v>0</v>
      </c>
    </row>
    <row r="3181" spans="1:10">
      <c r="A3181" t="s">
        <v>4</v>
      </c>
      <c r="B3181" s="4" t="s">
        <v>5</v>
      </c>
    </row>
    <row r="3182" spans="1:10">
      <c r="A3182" t="n">
        <v>24421</v>
      </c>
      <c r="B3182" s="33" t="n">
        <v>28</v>
      </c>
    </row>
    <row r="3183" spans="1:10">
      <c r="A3183" t="s">
        <v>4</v>
      </c>
      <c r="B3183" s="4" t="s">
        <v>5</v>
      </c>
      <c r="C3183" s="4" t="s">
        <v>22</v>
      </c>
    </row>
    <row r="3184" spans="1:10">
      <c r="A3184" t="n">
        <v>24422</v>
      </c>
      <c r="B3184" s="20" t="n">
        <v>3</v>
      </c>
      <c r="C3184" s="11" t="n">
        <f t="normal" ca="1">A3196</f>
        <v>0</v>
      </c>
    </row>
    <row r="3185" spans="1:10">
      <c r="A3185" t="s">
        <v>4</v>
      </c>
      <c r="B3185" s="4" t="s">
        <v>5</v>
      </c>
      <c r="C3185" s="4" t="s">
        <v>13</v>
      </c>
      <c r="D3185" s="12" t="s">
        <v>23</v>
      </c>
      <c r="E3185" s="4" t="s">
        <v>5</v>
      </c>
      <c r="F3185" s="4" t="s">
        <v>13</v>
      </c>
      <c r="G3185" s="4" t="s">
        <v>10</v>
      </c>
      <c r="H3185" s="12" t="s">
        <v>24</v>
      </c>
      <c r="I3185" s="4" t="s">
        <v>13</v>
      </c>
      <c r="J3185" s="4" t="s">
        <v>22</v>
      </c>
    </row>
    <row r="3186" spans="1:10">
      <c r="A3186" t="n">
        <v>24427</v>
      </c>
      <c r="B3186" s="10" t="n">
        <v>5</v>
      </c>
      <c r="C3186" s="7" t="n">
        <v>28</v>
      </c>
      <c r="D3186" s="12" t="s">
        <v>3</v>
      </c>
      <c r="E3186" s="37" t="n">
        <v>64</v>
      </c>
      <c r="F3186" s="7" t="n">
        <v>5</v>
      </c>
      <c r="G3186" s="7" t="n">
        <v>1</v>
      </c>
      <c r="H3186" s="12" t="s">
        <v>3</v>
      </c>
      <c r="I3186" s="7" t="n">
        <v>1</v>
      </c>
      <c r="J3186" s="11" t="n">
        <f t="normal" ca="1">A3196</f>
        <v>0</v>
      </c>
    </row>
    <row r="3187" spans="1:10">
      <c r="A3187" t="s">
        <v>4</v>
      </c>
      <c r="B3187" s="4" t="s">
        <v>5</v>
      </c>
      <c r="C3187" s="4" t="s">
        <v>13</v>
      </c>
      <c r="D3187" s="4" t="s">
        <v>10</v>
      </c>
      <c r="E3187" s="4" t="s">
        <v>6</v>
      </c>
    </row>
    <row r="3188" spans="1:10">
      <c r="A3188" t="n">
        <v>24438</v>
      </c>
      <c r="B3188" s="63" t="n">
        <v>51</v>
      </c>
      <c r="C3188" s="7" t="n">
        <v>4</v>
      </c>
      <c r="D3188" s="7" t="n">
        <v>1</v>
      </c>
      <c r="E3188" s="7" t="s">
        <v>147</v>
      </c>
    </row>
    <row r="3189" spans="1:10">
      <c r="A3189" t="s">
        <v>4</v>
      </c>
      <c r="B3189" s="4" t="s">
        <v>5</v>
      </c>
      <c r="C3189" s="4" t="s">
        <v>10</v>
      </c>
    </row>
    <row r="3190" spans="1:10">
      <c r="A3190" t="n">
        <v>24451</v>
      </c>
      <c r="B3190" s="42" t="n">
        <v>16</v>
      </c>
      <c r="C3190" s="7" t="n">
        <v>0</v>
      </c>
    </row>
    <row r="3191" spans="1:10">
      <c r="A3191" t="s">
        <v>4</v>
      </c>
      <c r="B3191" s="4" t="s">
        <v>5</v>
      </c>
      <c r="C3191" s="4" t="s">
        <v>10</v>
      </c>
      <c r="D3191" s="4" t="s">
        <v>68</v>
      </c>
      <c r="E3191" s="4" t="s">
        <v>13</v>
      </c>
      <c r="F3191" s="4" t="s">
        <v>13</v>
      </c>
    </row>
    <row r="3192" spans="1:10">
      <c r="A3192" t="n">
        <v>24454</v>
      </c>
      <c r="B3192" s="67" t="n">
        <v>26</v>
      </c>
      <c r="C3192" s="7" t="n">
        <v>1</v>
      </c>
      <c r="D3192" s="7" t="s">
        <v>286</v>
      </c>
      <c r="E3192" s="7" t="n">
        <v>2</v>
      </c>
      <c r="F3192" s="7" t="n">
        <v>0</v>
      </c>
    </row>
    <row r="3193" spans="1:10">
      <c r="A3193" t="s">
        <v>4</v>
      </c>
      <c r="B3193" s="4" t="s">
        <v>5</v>
      </c>
    </row>
    <row r="3194" spans="1:10">
      <c r="A3194" t="n">
        <v>24485</v>
      </c>
      <c r="B3194" s="33" t="n">
        <v>28</v>
      </c>
    </row>
    <row r="3195" spans="1:10">
      <c r="A3195" t="s">
        <v>4</v>
      </c>
      <c r="B3195" s="4" t="s">
        <v>5</v>
      </c>
      <c r="C3195" s="4" t="s">
        <v>13</v>
      </c>
      <c r="D3195" s="4" t="s">
        <v>10</v>
      </c>
      <c r="E3195" s="4" t="s">
        <v>28</v>
      </c>
    </row>
    <row r="3196" spans="1:10">
      <c r="A3196" t="n">
        <v>24486</v>
      </c>
      <c r="B3196" s="38" t="n">
        <v>58</v>
      </c>
      <c r="C3196" s="7" t="n">
        <v>0</v>
      </c>
      <c r="D3196" s="7" t="n">
        <v>1000</v>
      </c>
      <c r="E3196" s="7" t="n">
        <v>1</v>
      </c>
    </row>
    <row r="3197" spans="1:10">
      <c r="A3197" t="s">
        <v>4</v>
      </c>
      <c r="B3197" s="4" t="s">
        <v>5</v>
      </c>
      <c r="C3197" s="4" t="s">
        <v>13</v>
      </c>
      <c r="D3197" s="4" t="s">
        <v>10</v>
      </c>
    </row>
    <row r="3198" spans="1:10">
      <c r="A3198" t="n">
        <v>24494</v>
      </c>
      <c r="B3198" s="38" t="n">
        <v>58</v>
      </c>
      <c r="C3198" s="7" t="n">
        <v>255</v>
      </c>
      <c r="D3198" s="7" t="n">
        <v>0</v>
      </c>
    </row>
    <row r="3199" spans="1:10">
      <c r="A3199" t="s">
        <v>4</v>
      </c>
      <c r="B3199" s="4" t="s">
        <v>5</v>
      </c>
      <c r="C3199" s="4" t="s">
        <v>13</v>
      </c>
      <c r="D3199" s="4" t="s">
        <v>10</v>
      </c>
      <c r="E3199" s="4" t="s">
        <v>13</v>
      </c>
    </row>
    <row r="3200" spans="1:10">
      <c r="A3200" t="n">
        <v>24498</v>
      </c>
      <c r="B3200" s="14" t="n">
        <v>39</v>
      </c>
      <c r="C3200" s="7" t="n">
        <v>11</v>
      </c>
      <c r="D3200" s="7" t="n">
        <v>65533</v>
      </c>
      <c r="E3200" s="7" t="n">
        <v>203</v>
      </c>
    </row>
    <row r="3201" spans="1:10">
      <c r="A3201" t="s">
        <v>4</v>
      </c>
      <c r="B3201" s="4" t="s">
        <v>5</v>
      </c>
      <c r="C3201" s="4" t="s">
        <v>13</v>
      </c>
      <c r="D3201" s="4" t="s">
        <v>10</v>
      </c>
      <c r="E3201" s="4" t="s">
        <v>13</v>
      </c>
    </row>
    <row r="3202" spans="1:10">
      <c r="A3202" t="n">
        <v>24503</v>
      </c>
      <c r="B3202" s="14" t="n">
        <v>39</v>
      </c>
      <c r="C3202" s="7" t="n">
        <v>11</v>
      </c>
      <c r="D3202" s="7" t="n">
        <v>65533</v>
      </c>
      <c r="E3202" s="7" t="n">
        <v>204</v>
      </c>
    </row>
    <row r="3203" spans="1:10">
      <c r="A3203" t="s">
        <v>4</v>
      </c>
      <c r="B3203" s="4" t="s">
        <v>5</v>
      </c>
      <c r="C3203" s="4" t="s">
        <v>13</v>
      </c>
      <c r="D3203" s="4" t="s">
        <v>10</v>
      </c>
      <c r="E3203" s="4" t="s">
        <v>13</v>
      </c>
    </row>
    <row r="3204" spans="1:10">
      <c r="A3204" t="n">
        <v>24508</v>
      </c>
      <c r="B3204" s="14" t="n">
        <v>39</v>
      </c>
      <c r="C3204" s="7" t="n">
        <v>11</v>
      </c>
      <c r="D3204" s="7" t="n">
        <v>65533</v>
      </c>
      <c r="E3204" s="7" t="n">
        <v>205</v>
      </c>
    </row>
    <row r="3205" spans="1:10">
      <c r="A3205" t="s">
        <v>4</v>
      </c>
      <c r="B3205" s="4" t="s">
        <v>5</v>
      </c>
      <c r="C3205" s="4" t="s">
        <v>10</v>
      </c>
    </row>
    <row r="3206" spans="1:10">
      <c r="A3206" t="n">
        <v>24513</v>
      </c>
      <c r="B3206" s="26" t="n">
        <v>12</v>
      </c>
      <c r="C3206" s="7" t="n">
        <v>9235</v>
      </c>
    </row>
    <row r="3207" spans="1:10">
      <c r="A3207" t="s">
        <v>4</v>
      </c>
      <c r="B3207" s="4" t="s">
        <v>5</v>
      </c>
      <c r="C3207" s="4" t="s">
        <v>10</v>
      </c>
      <c r="D3207" s="4" t="s">
        <v>13</v>
      </c>
      <c r="E3207" s="4" t="s">
        <v>10</v>
      </c>
    </row>
    <row r="3208" spans="1:10">
      <c r="A3208" t="n">
        <v>24516</v>
      </c>
      <c r="B3208" s="36" t="n">
        <v>104</v>
      </c>
      <c r="C3208" s="7" t="n">
        <v>121</v>
      </c>
      <c r="D3208" s="7" t="n">
        <v>1</v>
      </c>
      <c r="E3208" s="7" t="n">
        <v>2</v>
      </c>
    </row>
    <row r="3209" spans="1:10">
      <c r="A3209" t="s">
        <v>4</v>
      </c>
      <c r="B3209" s="4" t="s">
        <v>5</v>
      </c>
    </row>
    <row r="3210" spans="1:10">
      <c r="A3210" t="n">
        <v>24522</v>
      </c>
      <c r="B3210" s="5" t="n">
        <v>1</v>
      </c>
    </row>
    <row r="3211" spans="1:10">
      <c r="A3211" t="s">
        <v>4</v>
      </c>
      <c r="B3211" s="4" t="s">
        <v>5</v>
      </c>
      <c r="C3211" s="4" t="s">
        <v>10</v>
      </c>
    </row>
    <row r="3212" spans="1:10">
      <c r="A3212" t="n">
        <v>24523</v>
      </c>
      <c r="B3212" s="26" t="n">
        <v>12</v>
      </c>
      <c r="C3212" s="7" t="n">
        <v>9636</v>
      </c>
    </row>
    <row r="3213" spans="1:10">
      <c r="A3213" t="s">
        <v>4</v>
      </c>
      <c r="B3213" s="4" t="s">
        <v>5</v>
      </c>
      <c r="C3213" s="4" t="s">
        <v>10</v>
      </c>
    </row>
    <row r="3214" spans="1:10">
      <c r="A3214" t="n">
        <v>24526</v>
      </c>
      <c r="B3214" s="26" t="n">
        <v>12</v>
      </c>
      <c r="C3214" s="7" t="n">
        <v>9638</v>
      </c>
    </row>
    <row r="3215" spans="1:10">
      <c r="A3215" t="s">
        <v>4</v>
      </c>
      <c r="B3215" s="4" t="s">
        <v>5</v>
      </c>
      <c r="C3215" s="4" t="s">
        <v>10</v>
      </c>
    </row>
    <row r="3216" spans="1:10">
      <c r="A3216" t="n">
        <v>24529</v>
      </c>
      <c r="B3216" s="26" t="n">
        <v>12</v>
      </c>
      <c r="C3216" s="7" t="n">
        <v>9639</v>
      </c>
    </row>
    <row r="3217" spans="1:5">
      <c r="A3217" t="s">
        <v>4</v>
      </c>
      <c r="B3217" s="4" t="s">
        <v>5</v>
      </c>
      <c r="C3217" s="4" t="s">
        <v>10</v>
      </c>
    </row>
    <row r="3218" spans="1:5">
      <c r="A3218" t="n">
        <v>24532</v>
      </c>
      <c r="B3218" s="26" t="n">
        <v>12</v>
      </c>
      <c r="C3218" s="7" t="n">
        <v>9641</v>
      </c>
    </row>
    <row r="3219" spans="1:5">
      <c r="A3219" t="s">
        <v>4</v>
      </c>
      <c r="B3219" s="4" t="s">
        <v>5</v>
      </c>
      <c r="C3219" s="4" t="s">
        <v>10</v>
      </c>
    </row>
    <row r="3220" spans="1:5">
      <c r="A3220" t="n">
        <v>24535</v>
      </c>
      <c r="B3220" s="29" t="n">
        <v>13</v>
      </c>
      <c r="C3220" s="7" t="n">
        <v>6713</v>
      </c>
    </row>
    <row r="3221" spans="1:5">
      <c r="A3221" t="s">
        <v>4</v>
      </c>
      <c r="B3221" s="4" t="s">
        <v>5</v>
      </c>
      <c r="C3221" s="4" t="s">
        <v>13</v>
      </c>
      <c r="D3221" s="4" t="s">
        <v>6</v>
      </c>
      <c r="E3221" s="4" t="s">
        <v>28</v>
      </c>
      <c r="F3221" s="4" t="s">
        <v>28</v>
      </c>
      <c r="G3221" s="4" t="s">
        <v>28</v>
      </c>
    </row>
    <row r="3222" spans="1:5">
      <c r="A3222" t="n">
        <v>24538</v>
      </c>
      <c r="B3222" s="24" t="n">
        <v>94</v>
      </c>
      <c r="C3222" s="7" t="n">
        <v>2</v>
      </c>
      <c r="D3222" s="7" t="s">
        <v>59</v>
      </c>
      <c r="E3222" s="7" t="n">
        <v>8</v>
      </c>
      <c r="F3222" s="7" t="n">
        <v>0</v>
      </c>
      <c r="G3222" s="7" t="n">
        <v>-187</v>
      </c>
    </row>
    <row r="3223" spans="1:5">
      <c r="A3223" t="s">
        <v>4</v>
      </c>
      <c r="B3223" s="4" t="s">
        <v>5</v>
      </c>
      <c r="C3223" s="4" t="s">
        <v>13</v>
      </c>
      <c r="D3223" s="4" t="s">
        <v>6</v>
      </c>
      <c r="E3223" s="4" t="s">
        <v>28</v>
      </c>
      <c r="F3223" s="4" t="s">
        <v>28</v>
      </c>
      <c r="G3223" s="4" t="s">
        <v>28</v>
      </c>
    </row>
    <row r="3224" spans="1:5">
      <c r="A3224" t="n">
        <v>24559</v>
      </c>
      <c r="B3224" s="24" t="n">
        <v>94</v>
      </c>
      <c r="C3224" s="7" t="n">
        <v>2</v>
      </c>
      <c r="D3224" s="7" t="s">
        <v>247</v>
      </c>
      <c r="E3224" s="7" t="n">
        <v>0</v>
      </c>
      <c r="F3224" s="7" t="n">
        <v>0</v>
      </c>
      <c r="G3224" s="7" t="n">
        <v>0</v>
      </c>
    </row>
    <row r="3225" spans="1:5">
      <c r="A3225" t="s">
        <v>4</v>
      </c>
      <c r="B3225" s="4" t="s">
        <v>5</v>
      </c>
      <c r="C3225" s="4" t="s">
        <v>13</v>
      </c>
      <c r="D3225" s="4" t="s">
        <v>6</v>
      </c>
      <c r="E3225" s="4" t="s">
        <v>28</v>
      </c>
      <c r="F3225" s="4" t="s">
        <v>28</v>
      </c>
      <c r="G3225" s="4" t="s">
        <v>28</v>
      </c>
    </row>
    <row r="3226" spans="1:5">
      <c r="A3226" t="n">
        <v>24577</v>
      </c>
      <c r="B3226" s="24" t="n">
        <v>94</v>
      </c>
      <c r="C3226" s="7" t="n">
        <v>2</v>
      </c>
      <c r="D3226" s="7" t="s">
        <v>248</v>
      </c>
      <c r="E3226" s="7" t="n">
        <v>8</v>
      </c>
      <c r="F3226" s="7" t="n">
        <v>0</v>
      </c>
      <c r="G3226" s="7" t="n">
        <v>-149</v>
      </c>
    </row>
    <row r="3227" spans="1:5">
      <c r="A3227" t="s">
        <v>4</v>
      </c>
      <c r="B3227" s="4" t="s">
        <v>5</v>
      </c>
      <c r="C3227" s="4" t="s">
        <v>13</v>
      </c>
      <c r="D3227" s="4" t="s">
        <v>6</v>
      </c>
      <c r="E3227" s="4" t="s">
        <v>28</v>
      </c>
      <c r="F3227" s="4" t="s">
        <v>28</v>
      </c>
      <c r="G3227" s="4" t="s">
        <v>28</v>
      </c>
    </row>
    <row r="3228" spans="1:5">
      <c r="A3228" t="n">
        <v>24598</v>
      </c>
      <c r="B3228" s="24" t="n">
        <v>94</v>
      </c>
      <c r="C3228" s="7" t="n">
        <v>2</v>
      </c>
      <c r="D3228" s="7" t="s">
        <v>249</v>
      </c>
      <c r="E3228" s="7" t="n">
        <v>10.25</v>
      </c>
      <c r="F3228" s="7" t="n">
        <v>3</v>
      </c>
      <c r="G3228" s="7" t="n">
        <v>-151</v>
      </c>
    </row>
    <row r="3229" spans="1:5">
      <c r="A3229" t="s">
        <v>4</v>
      </c>
      <c r="B3229" s="4" t="s">
        <v>5</v>
      </c>
      <c r="C3229" s="4" t="s">
        <v>13</v>
      </c>
      <c r="D3229" s="4" t="s">
        <v>6</v>
      </c>
      <c r="E3229" s="4" t="s">
        <v>28</v>
      </c>
      <c r="F3229" s="4" t="s">
        <v>28</v>
      </c>
      <c r="G3229" s="4" t="s">
        <v>28</v>
      </c>
    </row>
    <row r="3230" spans="1:5">
      <c r="A3230" t="n">
        <v>24625</v>
      </c>
      <c r="B3230" s="24" t="n">
        <v>94</v>
      </c>
      <c r="C3230" s="7" t="n">
        <v>2</v>
      </c>
      <c r="D3230" s="7" t="s">
        <v>250</v>
      </c>
      <c r="E3230" s="7" t="n">
        <v>5.75</v>
      </c>
      <c r="F3230" s="7" t="n">
        <v>3</v>
      </c>
      <c r="G3230" s="7" t="n">
        <v>-151</v>
      </c>
    </row>
    <row r="3231" spans="1:5">
      <c r="A3231" t="s">
        <v>4</v>
      </c>
      <c r="B3231" s="4" t="s">
        <v>5</v>
      </c>
      <c r="C3231" s="4" t="s">
        <v>13</v>
      </c>
      <c r="D3231" s="4" t="s">
        <v>6</v>
      </c>
      <c r="E3231" s="4" t="s">
        <v>28</v>
      </c>
      <c r="F3231" s="4" t="s">
        <v>28</v>
      </c>
      <c r="G3231" s="4" t="s">
        <v>28</v>
      </c>
    </row>
    <row r="3232" spans="1:5">
      <c r="A3232" t="n">
        <v>24652</v>
      </c>
      <c r="B3232" s="24" t="n">
        <v>94</v>
      </c>
      <c r="C3232" s="7" t="n">
        <v>2</v>
      </c>
      <c r="D3232" s="7" t="s">
        <v>251</v>
      </c>
      <c r="E3232" s="7" t="n">
        <v>16</v>
      </c>
      <c r="F3232" s="7" t="n">
        <v>3</v>
      </c>
      <c r="G3232" s="7" t="n">
        <v>-173</v>
      </c>
    </row>
    <row r="3233" spans="1:7">
      <c r="A3233" t="s">
        <v>4</v>
      </c>
      <c r="B3233" s="4" t="s">
        <v>5</v>
      </c>
      <c r="C3233" s="4" t="s">
        <v>13</v>
      </c>
      <c r="D3233" s="4" t="s">
        <v>6</v>
      </c>
      <c r="E3233" s="4" t="s">
        <v>28</v>
      </c>
      <c r="F3233" s="4" t="s">
        <v>28</v>
      </c>
      <c r="G3233" s="4" t="s">
        <v>28</v>
      </c>
    </row>
    <row r="3234" spans="1:7">
      <c r="A3234" t="n">
        <v>24679</v>
      </c>
      <c r="B3234" s="24" t="n">
        <v>94</v>
      </c>
      <c r="C3234" s="7" t="n">
        <v>2</v>
      </c>
      <c r="D3234" s="7" t="s">
        <v>252</v>
      </c>
      <c r="E3234" s="7" t="n">
        <v>0</v>
      </c>
      <c r="F3234" s="7" t="n">
        <v>3</v>
      </c>
      <c r="G3234" s="7" t="n">
        <v>-173</v>
      </c>
    </row>
    <row r="3235" spans="1:7">
      <c r="A3235" t="s">
        <v>4</v>
      </c>
      <c r="B3235" s="4" t="s">
        <v>5</v>
      </c>
      <c r="C3235" s="4" t="s">
        <v>6</v>
      </c>
      <c r="D3235" s="4" t="s">
        <v>6</v>
      </c>
    </row>
    <row r="3236" spans="1:7">
      <c r="A3236" t="n">
        <v>24706</v>
      </c>
      <c r="B3236" s="21" t="n">
        <v>70</v>
      </c>
      <c r="C3236" s="7" t="s">
        <v>59</v>
      </c>
      <c r="D3236" s="7" t="s">
        <v>60</v>
      </c>
    </row>
    <row r="3237" spans="1:7">
      <c r="A3237" t="s">
        <v>4</v>
      </c>
      <c r="B3237" s="4" t="s">
        <v>5</v>
      </c>
      <c r="C3237" s="4" t="s">
        <v>13</v>
      </c>
      <c r="D3237" s="4" t="s">
        <v>6</v>
      </c>
      <c r="E3237" s="4" t="s">
        <v>10</v>
      </c>
    </row>
    <row r="3238" spans="1:7">
      <c r="A3238" t="n">
        <v>24722</v>
      </c>
      <c r="B3238" s="24" t="n">
        <v>94</v>
      </c>
      <c r="C3238" s="7" t="n">
        <v>1</v>
      </c>
      <c r="D3238" s="7" t="s">
        <v>59</v>
      </c>
      <c r="E3238" s="7" t="n">
        <v>16</v>
      </c>
    </row>
    <row r="3239" spans="1:7">
      <c r="A3239" t="s">
        <v>4</v>
      </c>
      <c r="B3239" s="4" t="s">
        <v>5</v>
      </c>
      <c r="C3239" s="4" t="s">
        <v>13</v>
      </c>
      <c r="D3239" s="4" t="s">
        <v>6</v>
      </c>
      <c r="E3239" s="4" t="s">
        <v>10</v>
      </c>
    </row>
    <row r="3240" spans="1:7">
      <c r="A3240" t="n">
        <v>24733</v>
      </c>
      <c r="B3240" s="24" t="n">
        <v>94</v>
      </c>
      <c r="C3240" s="7" t="n">
        <v>0</v>
      </c>
      <c r="D3240" s="7" t="s">
        <v>59</v>
      </c>
      <c r="E3240" s="7" t="n">
        <v>512</v>
      </c>
    </row>
    <row r="3241" spans="1:7">
      <c r="A3241" t="s">
        <v>4</v>
      </c>
      <c r="B3241" s="4" t="s">
        <v>5</v>
      </c>
      <c r="C3241" s="4" t="s">
        <v>10</v>
      </c>
      <c r="D3241" s="4" t="s">
        <v>28</v>
      </c>
      <c r="E3241" s="4" t="s">
        <v>28</v>
      </c>
      <c r="F3241" s="4" t="s">
        <v>28</v>
      </c>
      <c r="G3241" s="4" t="s">
        <v>28</v>
      </c>
    </row>
    <row r="3242" spans="1:7">
      <c r="A3242" t="n">
        <v>24744</v>
      </c>
      <c r="B3242" s="52" t="n">
        <v>46</v>
      </c>
      <c r="C3242" s="7" t="n">
        <v>61456</v>
      </c>
      <c r="D3242" s="7" t="n">
        <v>8</v>
      </c>
      <c r="E3242" s="7" t="n">
        <v>0</v>
      </c>
      <c r="F3242" s="7" t="n">
        <v>-183.600006103516</v>
      </c>
      <c r="G3242" s="7" t="n">
        <v>180</v>
      </c>
    </row>
    <row r="3243" spans="1:7">
      <c r="A3243" t="s">
        <v>4</v>
      </c>
      <c r="B3243" s="4" t="s">
        <v>5</v>
      </c>
      <c r="C3243" s="4" t="s">
        <v>13</v>
      </c>
      <c r="D3243" s="4" t="s">
        <v>13</v>
      </c>
      <c r="E3243" s="4" t="s">
        <v>28</v>
      </c>
      <c r="F3243" s="4" t="s">
        <v>28</v>
      </c>
      <c r="G3243" s="4" t="s">
        <v>28</v>
      </c>
      <c r="H3243" s="4" t="s">
        <v>10</v>
      </c>
      <c r="I3243" s="4" t="s">
        <v>13</v>
      </c>
    </row>
    <row r="3244" spans="1:7">
      <c r="A3244" t="n">
        <v>24763</v>
      </c>
      <c r="B3244" s="48" t="n">
        <v>45</v>
      </c>
      <c r="C3244" s="7" t="n">
        <v>4</v>
      </c>
      <c r="D3244" s="7" t="n">
        <v>3</v>
      </c>
      <c r="E3244" s="7" t="n">
        <v>5</v>
      </c>
      <c r="F3244" s="7" t="n">
        <v>354.600006103516</v>
      </c>
      <c r="G3244" s="7" t="n">
        <v>0</v>
      </c>
      <c r="H3244" s="7" t="n">
        <v>0</v>
      </c>
      <c r="I3244" s="7" t="n">
        <v>0</v>
      </c>
    </row>
    <row r="3245" spans="1:7">
      <c r="A3245" t="s">
        <v>4</v>
      </c>
      <c r="B3245" s="4" t="s">
        <v>5</v>
      </c>
      <c r="C3245" s="4" t="s">
        <v>13</v>
      </c>
      <c r="D3245" s="4" t="s">
        <v>6</v>
      </c>
    </row>
    <row r="3246" spans="1:7">
      <c r="A3246" t="n">
        <v>24781</v>
      </c>
      <c r="B3246" s="8" t="n">
        <v>2</v>
      </c>
      <c r="C3246" s="7" t="n">
        <v>10</v>
      </c>
      <c r="D3246" s="7" t="s">
        <v>232</v>
      </c>
    </row>
    <row r="3247" spans="1:7">
      <c r="A3247" t="s">
        <v>4</v>
      </c>
      <c r="B3247" s="4" t="s">
        <v>5</v>
      </c>
      <c r="C3247" s="4" t="s">
        <v>10</v>
      </c>
    </row>
    <row r="3248" spans="1:7">
      <c r="A3248" t="n">
        <v>24796</v>
      </c>
      <c r="B3248" s="42" t="n">
        <v>16</v>
      </c>
      <c r="C3248" s="7" t="n">
        <v>0</v>
      </c>
    </row>
    <row r="3249" spans="1:9">
      <c r="A3249" t="s">
        <v>4</v>
      </c>
      <c r="B3249" s="4" t="s">
        <v>5</v>
      </c>
      <c r="C3249" s="4" t="s">
        <v>13</v>
      </c>
      <c r="D3249" s="4" t="s">
        <v>10</v>
      </c>
    </row>
    <row r="3250" spans="1:9">
      <c r="A3250" t="n">
        <v>24799</v>
      </c>
      <c r="B3250" s="38" t="n">
        <v>58</v>
      </c>
      <c r="C3250" s="7" t="n">
        <v>105</v>
      </c>
      <c r="D3250" s="7" t="n">
        <v>300</v>
      </c>
    </row>
    <row r="3251" spans="1:9">
      <c r="A3251" t="s">
        <v>4</v>
      </c>
      <c r="B3251" s="4" t="s">
        <v>5</v>
      </c>
      <c r="C3251" s="4" t="s">
        <v>28</v>
      </c>
      <c r="D3251" s="4" t="s">
        <v>10</v>
      </c>
    </row>
    <row r="3252" spans="1:9">
      <c r="A3252" t="n">
        <v>24803</v>
      </c>
      <c r="B3252" s="54" t="n">
        <v>103</v>
      </c>
      <c r="C3252" s="7" t="n">
        <v>1</v>
      </c>
      <c r="D3252" s="7" t="n">
        <v>300</v>
      </c>
    </row>
    <row r="3253" spans="1:9">
      <c r="A3253" t="s">
        <v>4</v>
      </c>
      <c r="B3253" s="4" t="s">
        <v>5</v>
      </c>
      <c r="C3253" s="4" t="s">
        <v>13</v>
      </c>
      <c r="D3253" s="4" t="s">
        <v>10</v>
      </c>
    </row>
    <row r="3254" spans="1:9">
      <c r="A3254" t="n">
        <v>24810</v>
      </c>
      <c r="B3254" s="55" t="n">
        <v>72</v>
      </c>
      <c r="C3254" s="7" t="n">
        <v>4</v>
      </c>
      <c r="D3254" s="7" t="n">
        <v>0</v>
      </c>
    </row>
    <row r="3255" spans="1:9">
      <c r="A3255" t="s">
        <v>4</v>
      </c>
      <c r="B3255" s="4" t="s">
        <v>5</v>
      </c>
      <c r="C3255" s="4" t="s">
        <v>9</v>
      </c>
    </row>
    <row r="3256" spans="1:9">
      <c r="A3256" t="n">
        <v>24814</v>
      </c>
      <c r="B3256" s="44" t="n">
        <v>15</v>
      </c>
      <c r="C3256" s="7" t="n">
        <v>1073741824</v>
      </c>
    </row>
    <row r="3257" spans="1:9">
      <c r="A3257" t="s">
        <v>4</v>
      </c>
      <c r="B3257" s="4" t="s">
        <v>5</v>
      </c>
      <c r="C3257" s="4" t="s">
        <v>13</v>
      </c>
    </row>
    <row r="3258" spans="1:9">
      <c r="A3258" t="n">
        <v>24819</v>
      </c>
      <c r="B3258" s="37" t="n">
        <v>64</v>
      </c>
      <c r="C3258" s="7" t="n">
        <v>3</v>
      </c>
    </row>
    <row r="3259" spans="1:9">
      <c r="A3259" t="s">
        <v>4</v>
      </c>
      <c r="B3259" s="4" t="s">
        <v>5</v>
      </c>
      <c r="C3259" s="4" t="s">
        <v>13</v>
      </c>
    </row>
    <row r="3260" spans="1:9">
      <c r="A3260" t="n">
        <v>24821</v>
      </c>
      <c r="B3260" s="15" t="n">
        <v>74</v>
      </c>
      <c r="C3260" s="7" t="n">
        <v>67</v>
      </c>
    </row>
    <row r="3261" spans="1:9">
      <c r="A3261" t="s">
        <v>4</v>
      </c>
      <c r="B3261" s="4" t="s">
        <v>5</v>
      </c>
      <c r="C3261" s="4" t="s">
        <v>13</v>
      </c>
      <c r="D3261" s="4" t="s">
        <v>13</v>
      </c>
      <c r="E3261" s="4" t="s">
        <v>10</v>
      </c>
    </row>
    <row r="3262" spans="1:9">
      <c r="A3262" t="n">
        <v>24823</v>
      </c>
      <c r="B3262" s="48" t="n">
        <v>45</v>
      </c>
      <c r="C3262" s="7" t="n">
        <v>8</v>
      </c>
      <c r="D3262" s="7" t="n">
        <v>1</v>
      </c>
      <c r="E3262" s="7" t="n">
        <v>0</v>
      </c>
    </row>
    <row r="3263" spans="1:9">
      <c r="A3263" t="s">
        <v>4</v>
      </c>
      <c r="B3263" s="4" t="s">
        <v>5</v>
      </c>
      <c r="C3263" s="4" t="s">
        <v>10</v>
      </c>
    </row>
    <row r="3264" spans="1:9">
      <c r="A3264" t="n">
        <v>24828</v>
      </c>
      <c r="B3264" s="29" t="n">
        <v>13</v>
      </c>
      <c r="C3264" s="7" t="n">
        <v>6409</v>
      </c>
    </row>
    <row r="3265" spans="1:5">
      <c r="A3265" t="s">
        <v>4</v>
      </c>
      <c r="B3265" s="4" t="s">
        <v>5</v>
      </c>
      <c r="C3265" s="4" t="s">
        <v>10</v>
      </c>
    </row>
    <row r="3266" spans="1:5">
      <c r="A3266" t="n">
        <v>24831</v>
      </c>
      <c r="B3266" s="29" t="n">
        <v>13</v>
      </c>
      <c r="C3266" s="7" t="n">
        <v>6408</v>
      </c>
    </row>
    <row r="3267" spans="1:5">
      <c r="A3267" t="s">
        <v>4</v>
      </c>
      <c r="B3267" s="4" t="s">
        <v>5</v>
      </c>
      <c r="C3267" s="4" t="s">
        <v>10</v>
      </c>
    </row>
    <row r="3268" spans="1:5">
      <c r="A3268" t="n">
        <v>24834</v>
      </c>
      <c r="B3268" s="26" t="n">
        <v>12</v>
      </c>
      <c r="C3268" s="7" t="n">
        <v>6464</v>
      </c>
    </row>
    <row r="3269" spans="1:5">
      <c r="A3269" t="s">
        <v>4</v>
      </c>
      <c r="B3269" s="4" t="s">
        <v>5</v>
      </c>
      <c r="C3269" s="4" t="s">
        <v>10</v>
      </c>
    </row>
    <row r="3270" spans="1:5">
      <c r="A3270" t="n">
        <v>24837</v>
      </c>
      <c r="B3270" s="29" t="n">
        <v>13</v>
      </c>
      <c r="C3270" s="7" t="n">
        <v>6465</v>
      </c>
    </row>
    <row r="3271" spans="1:5">
      <c r="A3271" t="s">
        <v>4</v>
      </c>
      <c r="B3271" s="4" t="s">
        <v>5</v>
      </c>
      <c r="C3271" s="4" t="s">
        <v>10</v>
      </c>
    </row>
    <row r="3272" spans="1:5">
      <c r="A3272" t="n">
        <v>24840</v>
      </c>
      <c r="B3272" s="29" t="n">
        <v>13</v>
      </c>
      <c r="C3272" s="7" t="n">
        <v>6466</v>
      </c>
    </row>
    <row r="3273" spans="1:5">
      <c r="A3273" t="s">
        <v>4</v>
      </c>
      <c r="B3273" s="4" t="s">
        <v>5</v>
      </c>
      <c r="C3273" s="4" t="s">
        <v>10</v>
      </c>
    </row>
    <row r="3274" spans="1:5">
      <c r="A3274" t="n">
        <v>24843</v>
      </c>
      <c r="B3274" s="29" t="n">
        <v>13</v>
      </c>
      <c r="C3274" s="7" t="n">
        <v>6467</v>
      </c>
    </row>
    <row r="3275" spans="1:5">
      <c r="A3275" t="s">
        <v>4</v>
      </c>
      <c r="B3275" s="4" t="s">
        <v>5</v>
      </c>
      <c r="C3275" s="4" t="s">
        <v>10</v>
      </c>
    </row>
    <row r="3276" spans="1:5">
      <c r="A3276" t="n">
        <v>24846</v>
      </c>
      <c r="B3276" s="29" t="n">
        <v>13</v>
      </c>
      <c r="C3276" s="7" t="n">
        <v>6468</v>
      </c>
    </row>
    <row r="3277" spans="1:5">
      <c r="A3277" t="s">
        <v>4</v>
      </c>
      <c r="B3277" s="4" t="s">
        <v>5</v>
      </c>
      <c r="C3277" s="4" t="s">
        <v>10</v>
      </c>
    </row>
    <row r="3278" spans="1:5">
      <c r="A3278" t="n">
        <v>24849</v>
      </c>
      <c r="B3278" s="29" t="n">
        <v>13</v>
      </c>
      <c r="C3278" s="7" t="n">
        <v>6469</v>
      </c>
    </row>
    <row r="3279" spans="1:5">
      <c r="A3279" t="s">
        <v>4</v>
      </c>
      <c r="B3279" s="4" t="s">
        <v>5</v>
      </c>
      <c r="C3279" s="4" t="s">
        <v>10</v>
      </c>
    </row>
    <row r="3280" spans="1:5">
      <c r="A3280" t="n">
        <v>24852</v>
      </c>
      <c r="B3280" s="29" t="n">
        <v>13</v>
      </c>
      <c r="C3280" s="7" t="n">
        <v>6470</v>
      </c>
    </row>
    <row r="3281" spans="1:3">
      <c r="A3281" t="s">
        <v>4</v>
      </c>
      <c r="B3281" s="4" t="s">
        <v>5</v>
      </c>
      <c r="C3281" s="4" t="s">
        <v>10</v>
      </c>
    </row>
    <row r="3282" spans="1:3">
      <c r="A3282" t="n">
        <v>24855</v>
      </c>
      <c r="B3282" s="29" t="n">
        <v>13</v>
      </c>
      <c r="C3282" s="7" t="n">
        <v>6471</v>
      </c>
    </row>
    <row r="3283" spans="1:3">
      <c r="A3283" t="s">
        <v>4</v>
      </c>
      <c r="B3283" s="4" t="s">
        <v>5</v>
      </c>
      <c r="C3283" s="4" t="s">
        <v>13</v>
      </c>
    </row>
    <row r="3284" spans="1:3">
      <c r="A3284" t="n">
        <v>24858</v>
      </c>
      <c r="B3284" s="15" t="n">
        <v>74</v>
      </c>
      <c r="C3284" s="7" t="n">
        <v>18</v>
      </c>
    </row>
    <row r="3285" spans="1:3">
      <c r="A3285" t="s">
        <v>4</v>
      </c>
      <c r="B3285" s="4" t="s">
        <v>5</v>
      </c>
      <c r="C3285" s="4" t="s">
        <v>13</v>
      </c>
    </row>
    <row r="3286" spans="1:3">
      <c r="A3286" t="n">
        <v>24860</v>
      </c>
      <c r="B3286" s="15" t="n">
        <v>74</v>
      </c>
      <c r="C3286" s="7" t="n">
        <v>45</v>
      </c>
    </row>
    <row r="3287" spans="1:3">
      <c r="A3287" t="s">
        <v>4</v>
      </c>
      <c r="B3287" s="4" t="s">
        <v>5</v>
      </c>
      <c r="C3287" s="4" t="s">
        <v>10</v>
      </c>
    </row>
    <row r="3288" spans="1:3">
      <c r="A3288" t="n">
        <v>24862</v>
      </c>
      <c r="B3288" s="42" t="n">
        <v>16</v>
      </c>
      <c r="C3288" s="7" t="n">
        <v>0</v>
      </c>
    </row>
    <row r="3289" spans="1:3">
      <c r="A3289" t="s">
        <v>4</v>
      </c>
      <c r="B3289" s="4" t="s">
        <v>5</v>
      </c>
      <c r="C3289" s="4" t="s">
        <v>13</v>
      </c>
      <c r="D3289" s="4" t="s">
        <v>13</v>
      </c>
      <c r="E3289" s="4" t="s">
        <v>13</v>
      </c>
      <c r="F3289" s="4" t="s">
        <v>13</v>
      </c>
    </row>
    <row r="3290" spans="1:3">
      <c r="A3290" t="n">
        <v>24865</v>
      </c>
      <c r="B3290" s="13" t="n">
        <v>14</v>
      </c>
      <c r="C3290" s="7" t="n">
        <v>0</v>
      </c>
      <c r="D3290" s="7" t="n">
        <v>8</v>
      </c>
      <c r="E3290" s="7" t="n">
        <v>0</v>
      </c>
      <c r="F3290" s="7" t="n">
        <v>0</v>
      </c>
    </row>
    <row r="3291" spans="1:3">
      <c r="A3291" t="s">
        <v>4</v>
      </c>
      <c r="B3291" s="4" t="s">
        <v>5</v>
      </c>
      <c r="C3291" s="4" t="s">
        <v>13</v>
      </c>
      <c r="D3291" s="4" t="s">
        <v>6</v>
      </c>
    </row>
    <row r="3292" spans="1:3">
      <c r="A3292" t="n">
        <v>24870</v>
      </c>
      <c r="B3292" s="8" t="n">
        <v>2</v>
      </c>
      <c r="C3292" s="7" t="n">
        <v>11</v>
      </c>
      <c r="D3292" s="7" t="s">
        <v>47</v>
      </c>
    </row>
    <row r="3293" spans="1:3">
      <c r="A3293" t="s">
        <v>4</v>
      </c>
      <c r="B3293" s="4" t="s">
        <v>5</v>
      </c>
      <c r="C3293" s="4" t="s">
        <v>10</v>
      </c>
    </row>
    <row r="3294" spans="1:3">
      <c r="A3294" t="n">
        <v>24884</v>
      </c>
      <c r="B3294" s="42" t="n">
        <v>16</v>
      </c>
      <c r="C3294" s="7" t="n">
        <v>0</v>
      </c>
    </row>
    <row r="3295" spans="1:3">
      <c r="A3295" t="s">
        <v>4</v>
      </c>
      <c r="B3295" s="4" t="s">
        <v>5</v>
      </c>
      <c r="C3295" s="4" t="s">
        <v>13</v>
      </c>
      <c r="D3295" s="4" t="s">
        <v>6</v>
      </c>
    </row>
    <row r="3296" spans="1:3">
      <c r="A3296" t="n">
        <v>24887</v>
      </c>
      <c r="B3296" s="8" t="n">
        <v>2</v>
      </c>
      <c r="C3296" s="7" t="n">
        <v>11</v>
      </c>
      <c r="D3296" s="7" t="s">
        <v>233</v>
      </c>
    </row>
    <row r="3297" spans="1:6">
      <c r="A3297" t="s">
        <v>4</v>
      </c>
      <c r="B3297" s="4" t="s">
        <v>5</v>
      </c>
      <c r="C3297" s="4" t="s">
        <v>10</v>
      </c>
    </row>
    <row r="3298" spans="1:6">
      <c r="A3298" t="n">
        <v>24896</v>
      </c>
      <c r="B3298" s="42" t="n">
        <v>16</v>
      </c>
      <c r="C3298" s="7" t="n">
        <v>0</v>
      </c>
    </row>
    <row r="3299" spans="1:6">
      <c r="A3299" t="s">
        <v>4</v>
      </c>
      <c r="B3299" s="4" t="s">
        <v>5</v>
      </c>
      <c r="C3299" s="4" t="s">
        <v>9</v>
      </c>
    </row>
    <row r="3300" spans="1:6">
      <c r="A3300" t="n">
        <v>24899</v>
      </c>
      <c r="B3300" s="44" t="n">
        <v>15</v>
      </c>
      <c r="C3300" s="7" t="n">
        <v>2048</v>
      </c>
    </row>
    <row r="3301" spans="1:6">
      <c r="A3301" t="s">
        <v>4</v>
      </c>
      <c r="B3301" s="4" t="s">
        <v>5</v>
      </c>
      <c r="C3301" s="4" t="s">
        <v>13</v>
      </c>
      <c r="D3301" s="4" t="s">
        <v>6</v>
      </c>
    </row>
    <row r="3302" spans="1:6">
      <c r="A3302" t="n">
        <v>24904</v>
      </c>
      <c r="B3302" s="8" t="n">
        <v>2</v>
      </c>
      <c r="C3302" s="7" t="n">
        <v>10</v>
      </c>
      <c r="D3302" s="7" t="s">
        <v>77</v>
      </c>
    </row>
    <row r="3303" spans="1:6">
      <c r="A3303" t="s">
        <v>4</v>
      </c>
      <c r="B3303" s="4" t="s">
        <v>5</v>
      </c>
      <c r="C3303" s="4" t="s">
        <v>10</v>
      </c>
    </row>
    <row r="3304" spans="1:6">
      <c r="A3304" t="n">
        <v>24922</v>
      </c>
      <c r="B3304" s="42" t="n">
        <v>16</v>
      </c>
      <c r="C3304" s="7" t="n">
        <v>0</v>
      </c>
    </row>
    <row r="3305" spans="1:6">
      <c r="A3305" t="s">
        <v>4</v>
      </c>
      <c r="B3305" s="4" t="s">
        <v>5</v>
      </c>
      <c r="C3305" s="4" t="s">
        <v>13</v>
      </c>
      <c r="D3305" s="4" t="s">
        <v>6</v>
      </c>
    </row>
    <row r="3306" spans="1:6">
      <c r="A3306" t="n">
        <v>24925</v>
      </c>
      <c r="B3306" s="8" t="n">
        <v>2</v>
      </c>
      <c r="C3306" s="7" t="n">
        <v>10</v>
      </c>
      <c r="D3306" s="7" t="s">
        <v>78</v>
      </c>
    </row>
    <row r="3307" spans="1:6">
      <c r="A3307" t="s">
        <v>4</v>
      </c>
      <c r="B3307" s="4" t="s">
        <v>5</v>
      </c>
      <c r="C3307" s="4" t="s">
        <v>10</v>
      </c>
    </row>
    <row r="3308" spans="1:6">
      <c r="A3308" t="n">
        <v>24944</v>
      </c>
      <c r="B3308" s="42" t="n">
        <v>16</v>
      </c>
      <c r="C3308" s="7" t="n">
        <v>0</v>
      </c>
    </row>
    <row r="3309" spans="1:6">
      <c r="A3309" t="s">
        <v>4</v>
      </c>
      <c r="B3309" s="4" t="s">
        <v>5</v>
      </c>
      <c r="C3309" s="4" t="s">
        <v>13</v>
      </c>
      <c r="D3309" s="4" t="s">
        <v>10</v>
      </c>
      <c r="E3309" s="4" t="s">
        <v>28</v>
      </c>
    </row>
    <row r="3310" spans="1:6">
      <c r="A3310" t="n">
        <v>24947</v>
      </c>
      <c r="B3310" s="38" t="n">
        <v>58</v>
      </c>
      <c r="C3310" s="7" t="n">
        <v>100</v>
      </c>
      <c r="D3310" s="7" t="n">
        <v>300</v>
      </c>
      <c r="E3310" s="7" t="n">
        <v>1</v>
      </c>
    </row>
    <row r="3311" spans="1:6">
      <c r="A3311" t="s">
        <v>4</v>
      </c>
      <c r="B3311" s="4" t="s">
        <v>5</v>
      </c>
      <c r="C3311" s="4" t="s">
        <v>13</v>
      </c>
      <c r="D3311" s="4" t="s">
        <v>10</v>
      </c>
    </row>
    <row r="3312" spans="1:6">
      <c r="A3312" t="n">
        <v>24955</v>
      </c>
      <c r="B3312" s="38" t="n">
        <v>58</v>
      </c>
      <c r="C3312" s="7" t="n">
        <v>255</v>
      </c>
      <c r="D3312" s="7" t="n">
        <v>0</v>
      </c>
    </row>
    <row r="3313" spans="1:5">
      <c r="A3313" t="s">
        <v>4</v>
      </c>
      <c r="B3313" s="4" t="s">
        <v>5</v>
      </c>
      <c r="C3313" s="4" t="s">
        <v>13</v>
      </c>
    </row>
    <row r="3314" spans="1:5">
      <c r="A3314" t="n">
        <v>24959</v>
      </c>
      <c r="B3314" s="35" t="n">
        <v>23</v>
      </c>
      <c r="C3314" s="7" t="n">
        <v>0</v>
      </c>
    </row>
    <row r="3315" spans="1:5">
      <c r="A3315" t="s">
        <v>4</v>
      </c>
      <c r="B3315" s="4" t="s">
        <v>5</v>
      </c>
      <c r="C3315" s="4" t="s">
        <v>22</v>
      </c>
    </row>
    <row r="3316" spans="1:5">
      <c r="A3316" t="n">
        <v>24961</v>
      </c>
      <c r="B3316" s="20" t="n">
        <v>3</v>
      </c>
      <c r="C3316" s="11" t="n">
        <f t="normal" ca="1">A3344</f>
        <v>0</v>
      </c>
    </row>
    <row r="3317" spans="1:5">
      <c r="A3317" t="s">
        <v>4</v>
      </c>
      <c r="B3317" s="4" t="s">
        <v>5</v>
      </c>
      <c r="C3317" s="4" t="s">
        <v>10</v>
      </c>
      <c r="D3317" s="4" t="s">
        <v>28</v>
      </c>
      <c r="E3317" s="4" t="s">
        <v>28</v>
      </c>
      <c r="F3317" s="4" t="s">
        <v>28</v>
      </c>
      <c r="G3317" s="4" t="s">
        <v>28</v>
      </c>
    </row>
    <row r="3318" spans="1:5">
      <c r="A3318" t="n">
        <v>24966</v>
      </c>
      <c r="B3318" s="52" t="n">
        <v>46</v>
      </c>
      <c r="C3318" s="7" t="n">
        <v>61456</v>
      </c>
      <c r="D3318" s="7" t="n">
        <v>8</v>
      </c>
      <c r="E3318" s="7" t="n">
        <v>0</v>
      </c>
      <c r="F3318" s="7" t="n">
        <v>-183</v>
      </c>
      <c r="G3318" s="7" t="n">
        <v>0</v>
      </c>
    </row>
    <row r="3319" spans="1:5">
      <c r="A3319" t="s">
        <v>4</v>
      </c>
      <c r="B3319" s="4" t="s">
        <v>5</v>
      </c>
      <c r="C3319" s="4" t="s">
        <v>13</v>
      </c>
      <c r="D3319" s="4" t="s">
        <v>13</v>
      </c>
      <c r="E3319" s="4" t="s">
        <v>10</v>
      </c>
    </row>
    <row r="3320" spans="1:5">
      <c r="A3320" t="n">
        <v>24985</v>
      </c>
      <c r="B3320" s="48" t="n">
        <v>45</v>
      </c>
      <c r="C3320" s="7" t="n">
        <v>8</v>
      </c>
      <c r="D3320" s="7" t="n">
        <v>1</v>
      </c>
      <c r="E3320" s="7" t="n">
        <v>0</v>
      </c>
    </row>
    <row r="3321" spans="1:5">
      <c r="A3321" t="s">
        <v>4</v>
      </c>
      <c r="B3321" s="4" t="s">
        <v>5</v>
      </c>
      <c r="C3321" s="4" t="s">
        <v>13</v>
      </c>
      <c r="D3321" s="4" t="s">
        <v>10</v>
      </c>
      <c r="E3321" s="4" t="s">
        <v>10</v>
      </c>
      <c r="F3321" s="4" t="s">
        <v>13</v>
      </c>
    </row>
    <row r="3322" spans="1:5">
      <c r="A3322" t="n">
        <v>24990</v>
      </c>
      <c r="B3322" s="31" t="n">
        <v>25</v>
      </c>
      <c r="C3322" s="7" t="n">
        <v>1</v>
      </c>
      <c r="D3322" s="7" t="n">
        <v>65535</v>
      </c>
      <c r="E3322" s="7" t="n">
        <v>65535</v>
      </c>
      <c r="F3322" s="7" t="n">
        <v>0</v>
      </c>
    </row>
    <row r="3323" spans="1:5">
      <c r="A3323" t="s">
        <v>4</v>
      </c>
      <c r="B3323" s="4" t="s">
        <v>5</v>
      </c>
      <c r="C3323" s="4" t="s">
        <v>13</v>
      </c>
      <c r="D3323" s="4" t="s">
        <v>6</v>
      </c>
    </row>
    <row r="3324" spans="1:5">
      <c r="A3324" t="n">
        <v>24997</v>
      </c>
      <c r="B3324" s="8" t="n">
        <v>2</v>
      </c>
      <c r="C3324" s="7" t="n">
        <v>10</v>
      </c>
      <c r="D3324" s="7" t="s">
        <v>76</v>
      </c>
    </row>
    <row r="3325" spans="1:5">
      <c r="A3325" t="s">
        <v>4</v>
      </c>
      <c r="B3325" s="4" t="s">
        <v>5</v>
      </c>
      <c r="C3325" s="4" t="s">
        <v>13</v>
      </c>
      <c r="D3325" s="4" t="s">
        <v>10</v>
      </c>
    </row>
    <row r="3326" spans="1:5">
      <c r="A3326" t="n">
        <v>25020</v>
      </c>
      <c r="B3326" s="38" t="n">
        <v>58</v>
      </c>
      <c r="C3326" s="7" t="n">
        <v>105</v>
      </c>
      <c r="D3326" s="7" t="n">
        <v>300</v>
      </c>
    </row>
    <row r="3327" spans="1:5">
      <c r="A3327" t="s">
        <v>4</v>
      </c>
      <c r="B3327" s="4" t="s">
        <v>5</v>
      </c>
      <c r="C3327" s="4" t="s">
        <v>28</v>
      </c>
      <c r="D3327" s="4" t="s">
        <v>10</v>
      </c>
    </row>
    <row r="3328" spans="1:5">
      <c r="A3328" t="n">
        <v>25024</v>
      </c>
      <c r="B3328" s="54" t="n">
        <v>103</v>
      </c>
      <c r="C3328" s="7" t="n">
        <v>1</v>
      </c>
      <c r="D3328" s="7" t="n">
        <v>300</v>
      </c>
    </row>
    <row r="3329" spans="1:7">
      <c r="A3329" t="s">
        <v>4</v>
      </c>
      <c r="B3329" s="4" t="s">
        <v>5</v>
      </c>
      <c r="C3329" s="4" t="s">
        <v>13</v>
      </c>
    </row>
    <row r="3330" spans="1:7">
      <c r="A3330" t="n">
        <v>25031</v>
      </c>
      <c r="B3330" s="15" t="n">
        <v>74</v>
      </c>
      <c r="C3330" s="7" t="n">
        <v>67</v>
      </c>
    </row>
    <row r="3331" spans="1:7">
      <c r="A3331" t="s">
        <v>4</v>
      </c>
      <c r="B3331" s="4" t="s">
        <v>5</v>
      </c>
      <c r="C3331" s="4" t="s">
        <v>13</v>
      </c>
      <c r="D3331" s="4" t="s">
        <v>28</v>
      </c>
      <c r="E3331" s="4" t="s">
        <v>10</v>
      </c>
      <c r="F3331" s="4" t="s">
        <v>13</v>
      </c>
    </row>
    <row r="3332" spans="1:7">
      <c r="A3332" t="n">
        <v>25033</v>
      </c>
      <c r="B3332" s="76" t="n">
        <v>49</v>
      </c>
      <c r="C3332" s="7" t="n">
        <v>3</v>
      </c>
      <c r="D3332" s="7" t="n">
        <v>1</v>
      </c>
      <c r="E3332" s="7" t="n">
        <v>500</v>
      </c>
      <c r="F3332" s="7" t="n">
        <v>0</v>
      </c>
    </row>
    <row r="3333" spans="1:7">
      <c r="A3333" t="s">
        <v>4</v>
      </c>
      <c r="B3333" s="4" t="s">
        <v>5</v>
      </c>
      <c r="C3333" s="4" t="s">
        <v>13</v>
      </c>
      <c r="D3333" s="4" t="s">
        <v>10</v>
      </c>
    </row>
    <row r="3334" spans="1:7">
      <c r="A3334" t="n">
        <v>25042</v>
      </c>
      <c r="B3334" s="38" t="n">
        <v>58</v>
      </c>
      <c r="C3334" s="7" t="n">
        <v>11</v>
      </c>
      <c r="D3334" s="7" t="n">
        <v>300</v>
      </c>
    </row>
    <row r="3335" spans="1:7">
      <c r="A3335" t="s">
        <v>4</v>
      </c>
      <c r="B3335" s="4" t="s">
        <v>5</v>
      </c>
      <c r="C3335" s="4" t="s">
        <v>13</v>
      </c>
      <c r="D3335" s="4" t="s">
        <v>10</v>
      </c>
    </row>
    <row r="3336" spans="1:7">
      <c r="A3336" t="n">
        <v>25046</v>
      </c>
      <c r="B3336" s="38" t="n">
        <v>58</v>
      </c>
      <c r="C3336" s="7" t="n">
        <v>12</v>
      </c>
      <c r="D3336" s="7" t="n">
        <v>0</v>
      </c>
    </row>
    <row r="3337" spans="1:7">
      <c r="A3337" t="s">
        <v>4</v>
      </c>
      <c r="B3337" s="4" t="s">
        <v>5</v>
      </c>
      <c r="C3337" s="4" t="s">
        <v>13</v>
      </c>
    </row>
    <row r="3338" spans="1:7">
      <c r="A3338" t="n">
        <v>25050</v>
      </c>
      <c r="B3338" s="15" t="n">
        <v>74</v>
      </c>
      <c r="C3338" s="7" t="n">
        <v>46</v>
      </c>
    </row>
    <row r="3339" spans="1:7">
      <c r="A3339" t="s">
        <v>4</v>
      </c>
      <c r="B3339" s="4" t="s">
        <v>5</v>
      </c>
      <c r="C3339" s="4" t="s">
        <v>13</v>
      </c>
    </row>
    <row r="3340" spans="1:7">
      <c r="A3340" t="n">
        <v>25052</v>
      </c>
      <c r="B3340" s="35" t="n">
        <v>23</v>
      </c>
      <c r="C3340" s="7" t="n">
        <v>0</v>
      </c>
    </row>
    <row r="3341" spans="1:7">
      <c r="A3341" t="s">
        <v>4</v>
      </c>
      <c r="B3341" s="4" t="s">
        <v>5</v>
      </c>
      <c r="C3341" s="4" t="s">
        <v>13</v>
      </c>
      <c r="D3341" s="4" t="s">
        <v>9</v>
      </c>
    </row>
    <row r="3342" spans="1:7">
      <c r="A3342" t="n">
        <v>25054</v>
      </c>
      <c r="B3342" s="15" t="n">
        <v>74</v>
      </c>
      <c r="C3342" s="7" t="n">
        <v>52</v>
      </c>
      <c r="D3342" s="7" t="n">
        <v>8192</v>
      </c>
    </row>
    <row r="3343" spans="1:7">
      <c r="A3343" t="s">
        <v>4</v>
      </c>
      <c r="B3343" s="4" t="s">
        <v>5</v>
      </c>
    </row>
    <row r="3344" spans="1:7">
      <c r="A3344" t="n">
        <v>25060</v>
      </c>
      <c r="B3344" s="5" t="n">
        <v>1</v>
      </c>
    </row>
    <row r="3345" spans="1:6" s="3" customFormat="1" customHeight="0">
      <c r="A3345" s="3" t="s">
        <v>2</v>
      </c>
      <c r="B3345" s="3" t="s">
        <v>287</v>
      </c>
    </row>
    <row r="3346" spans="1:6">
      <c r="A3346" t="s">
        <v>4</v>
      </c>
      <c r="B3346" s="4" t="s">
        <v>5</v>
      </c>
      <c r="C3346" s="4" t="s">
        <v>10</v>
      </c>
      <c r="D3346" s="4" t="s">
        <v>10</v>
      </c>
      <c r="E3346" s="4" t="s">
        <v>10</v>
      </c>
    </row>
    <row r="3347" spans="1:6">
      <c r="A3347" t="n">
        <v>25064</v>
      </c>
      <c r="B3347" s="69" t="n">
        <v>61</v>
      </c>
      <c r="C3347" s="7" t="n">
        <v>65534</v>
      </c>
      <c r="D3347" s="7" t="n">
        <v>7032</v>
      </c>
      <c r="E3347" s="7" t="n">
        <v>1000</v>
      </c>
    </row>
    <row r="3348" spans="1:6">
      <c r="A3348" t="s">
        <v>4</v>
      </c>
      <c r="B3348" s="4" t="s">
        <v>5</v>
      </c>
      <c r="C3348" s="4" t="s">
        <v>10</v>
      </c>
    </row>
    <row r="3349" spans="1:6">
      <c r="A3349" t="n">
        <v>25071</v>
      </c>
      <c r="B3349" s="42" t="n">
        <v>16</v>
      </c>
      <c r="C3349" s="7" t="n">
        <v>300</v>
      </c>
    </row>
    <row r="3350" spans="1:6">
      <c r="A3350" t="s">
        <v>4</v>
      </c>
      <c r="B3350" s="4" t="s">
        <v>5</v>
      </c>
    </row>
    <row r="3351" spans="1:6">
      <c r="A3351" t="n">
        <v>25074</v>
      </c>
      <c r="B3351" s="5" t="n">
        <v>1</v>
      </c>
    </row>
    <row r="3352" spans="1:6" s="3" customFormat="1" customHeight="0">
      <c r="A3352" s="3" t="s">
        <v>2</v>
      </c>
      <c r="B3352" s="3" t="s">
        <v>288</v>
      </c>
    </row>
    <row r="3353" spans="1:6">
      <c r="A3353" t="s">
        <v>4</v>
      </c>
      <c r="B3353" s="4" t="s">
        <v>5</v>
      </c>
      <c r="C3353" s="4" t="s">
        <v>10</v>
      </c>
      <c r="D3353" s="4" t="s">
        <v>10</v>
      </c>
      <c r="E3353" s="4" t="s">
        <v>10</v>
      </c>
    </row>
    <row r="3354" spans="1:6">
      <c r="A3354" t="n">
        <v>25076</v>
      </c>
      <c r="B3354" s="69" t="n">
        <v>61</v>
      </c>
      <c r="C3354" s="7" t="n">
        <v>65534</v>
      </c>
      <c r="D3354" s="7" t="n">
        <v>65533</v>
      </c>
      <c r="E3354" s="7" t="n">
        <v>1000</v>
      </c>
    </row>
    <row r="3355" spans="1:6">
      <c r="A3355" t="s">
        <v>4</v>
      </c>
      <c r="B3355" s="4" t="s">
        <v>5</v>
      </c>
      <c r="C3355" s="4" t="s">
        <v>10</v>
      </c>
      <c r="D3355" s="4" t="s">
        <v>28</v>
      </c>
      <c r="E3355" s="4" t="s">
        <v>28</v>
      </c>
      <c r="F3355" s="4" t="s">
        <v>13</v>
      </c>
    </row>
    <row r="3356" spans="1:6">
      <c r="A3356" t="n">
        <v>25083</v>
      </c>
      <c r="B3356" s="75" t="n">
        <v>52</v>
      </c>
      <c r="C3356" s="7" t="n">
        <v>65534</v>
      </c>
      <c r="D3356" s="7" t="n">
        <v>180</v>
      </c>
      <c r="E3356" s="7" t="n">
        <v>10</v>
      </c>
      <c r="F3356" s="7" t="n">
        <v>0</v>
      </c>
    </row>
    <row r="3357" spans="1:6">
      <c r="A3357" t="s">
        <v>4</v>
      </c>
      <c r="B3357" s="4" t="s">
        <v>5</v>
      </c>
      <c r="C3357" s="4" t="s">
        <v>10</v>
      </c>
    </row>
    <row r="3358" spans="1:6">
      <c r="A3358" t="n">
        <v>25095</v>
      </c>
      <c r="B3358" s="70" t="n">
        <v>54</v>
      </c>
      <c r="C3358" s="7" t="n">
        <v>65534</v>
      </c>
    </row>
    <row r="3359" spans="1:6">
      <c r="A3359" t="s">
        <v>4</v>
      </c>
      <c r="B3359" s="4" t="s">
        <v>5</v>
      </c>
    </row>
    <row r="3360" spans="1:6">
      <c r="A3360" t="n">
        <v>25098</v>
      </c>
      <c r="B3360" s="5" t="n">
        <v>1</v>
      </c>
    </row>
    <row r="3361" spans="1:6" s="3" customFormat="1" customHeight="0">
      <c r="A3361" s="3" t="s">
        <v>2</v>
      </c>
      <c r="B3361" s="3" t="s">
        <v>289</v>
      </c>
    </row>
    <row r="3362" spans="1:6">
      <c r="A3362" t="s">
        <v>4</v>
      </c>
      <c r="B3362" s="4" t="s">
        <v>5</v>
      </c>
      <c r="C3362" s="4" t="s">
        <v>13</v>
      </c>
      <c r="D3362" s="4" t="s">
        <v>6</v>
      </c>
    </row>
    <row r="3363" spans="1:6">
      <c r="A3363" t="n">
        <v>25100</v>
      </c>
      <c r="B3363" s="8" t="n">
        <v>2</v>
      </c>
      <c r="C3363" s="7" t="n">
        <v>10</v>
      </c>
      <c r="D3363" s="7" t="s">
        <v>290</v>
      </c>
    </row>
    <row r="3364" spans="1:6">
      <c r="A3364" t="s">
        <v>4</v>
      </c>
      <c r="B3364" s="4" t="s">
        <v>5</v>
      </c>
      <c r="C3364" s="4" t="s">
        <v>13</v>
      </c>
      <c r="D3364" s="4" t="s">
        <v>28</v>
      </c>
      <c r="E3364" s="4" t="s">
        <v>10</v>
      </c>
      <c r="F3364" s="4" t="s">
        <v>13</v>
      </c>
    </row>
    <row r="3365" spans="1:6">
      <c r="A3365" t="n">
        <v>25122</v>
      </c>
      <c r="B3365" s="76" t="n">
        <v>49</v>
      </c>
      <c r="C3365" s="7" t="n">
        <v>3</v>
      </c>
      <c r="D3365" s="7" t="n">
        <v>1</v>
      </c>
      <c r="E3365" s="7" t="n">
        <v>500</v>
      </c>
      <c r="F3365" s="7" t="n">
        <v>0</v>
      </c>
    </row>
    <row r="3366" spans="1:6">
      <c r="A3366" t="s">
        <v>4</v>
      </c>
      <c r="B3366" s="4" t="s">
        <v>5</v>
      </c>
      <c r="C3366" s="4" t="s">
        <v>13</v>
      </c>
      <c r="D3366" s="4" t="s">
        <v>10</v>
      </c>
    </row>
    <row r="3367" spans="1:6">
      <c r="A3367" t="n">
        <v>25131</v>
      </c>
      <c r="B3367" s="38" t="n">
        <v>58</v>
      </c>
      <c r="C3367" s="7" t="n">
        <v>11</v>
      </c>
      <c r="D3367" s="7" t="n">
        <v>0</v>
      </c>
    </row>
    <row r="3368" spans="1:6">
      <c r="A3368" t="s">
        <v>4</v>
      </c>
      <c r="B3368" s="4" t="s">
        <v>5</v>
      </c>
    </row>
    <row r="3369" spans="1:6">
      <c r="A3369" t="n">
        <v>25135</v>
      </c>
      <c r="B3369" s="5" t="n">
        <v>1</v>
      </c>
    </row>
    <row r="3370" spans="1:6" s="3" customFormat="1" customHeight="0">
      <c r="A3370" s="3" t="s">
        <v>2</v>
      </c>
      <c r="B3370" s="3" t="s">
        <v>291</v>
      </c>
    </row>
    <row r="3371" spans="1:6">
      <c r="A3371" t="s">
        <v>4</v>
      </c>
      <c r="B3371" s="4" t="s">
        <v>5</v>
      </c>
      <c r="C3371" s="4" t="s">
        <v>13</v>
      </c>
      <c r="D3371" s="4" t="s">
        <v>10</v>
      </c>
    </row>
    <row r="3372" spans="1:6">
      <c r="A3372" t="n">
        <v>25136</v>
      </c>
      <c r="B3372" s="30" t="n">
        <v>22</v>
      </c>
      <c r="C3372" s="7" t="n">
        <v>0</v>
      </c>
      <c r="D3372" s="7" t="n">
        <v>0</v>
      </c>
    </row>
    <row r="3373" spans="1:6">
      <c r="A3373" t="s">
        <v>4</v>
      </c>
      <c r="B3373" s="4" t="s">
        <v>5</v>
      </c>
      <c r="C3373" s="4" t="s">
        <v>13</v>
      </c>
      <c r="D3373" s="4" t="s">
        <v>10</v>
      </c>
    </row>
    <row r="3374" spans="1:6">
      <c r="A3374" t="n">
        <v>25140</v>
      </c>
      <c r="B3374" s="38" t="n">
        <v>58</v>
      </c>
      <c r="C3374" s="7" t="n">
        <v>5</v>
      </c>
      <c r="D3374" s="7" t="n">
        <v>300</v>
      </c>
    </row>
    <row r="3375" spans="1:6">
      <c r="A3375" t="s">
        <v>4</v>
      </c>
      <c r="B3375" s="4" t="s">
        <v>5</v>
      </c>
      <c r="C3375" s="4" t="s">
        <v>28</v>
      </c>
      <c r="D3375" s="4" t="s">
        <v>10</v>
      </c>
    </row>
    <row r="3376" spans="1:6">
      <c r="A3376" t="n">
        <v>25144</v>
      </c>
      <c r="B3376" s="54" t="n">
        <v>103</v>
      </c>
      <c r="C3376" s="7" t="n">
        <v>0</v>
      </c>
      <c r="D3376" s="7" t="n">
        <v>300</v>
      </c>
    </row>
    <row r="3377" spans="1:6">
      <c r="A3377" t="s">
        <v>4</v>
      </c>
      <c r="B3377" s="4" t="s">
        <v>5</v>
      </c>
      <c r="C3377" s="4" t="s">
        <v>13</v>
      </c>
      <c r="D3377" s="4" t="s">
        <v>28</v>
      </c>
      <c r="E3377" s="4" t="s">
        <v>10</v>
      </c>
      <c r="F3377" s="4" t="s">
        <v>13</v>
      </c>
    </row>
    <row r="3378" spans="1:6">
      <c r="A3378" t="n">
        <v>25151</v>
      </c>
      <c r="B3378" s="76" t="n">
        <v>49</v>
      </c>
      <c r="C3378" s="7" t="n">
        <v>3</v>
      </c>
      <c r="D3378" s="7" t="n">
        <v>0.699999988079071</v>
      </c>
      <c r="E3378" s="7" t="n">
        <v>500</v>
      </c>
      <c r="F3378" s="7" t="n">
        <v>0</v>
      </c>
    </row>
    <row r="3379" spans="1:6">
      <c r="A3379" t="s">
        <v>4</v>
      </c>
      <c r="B3379" s="4" t="s">
        <v>5</v>
      </c>
      <c r="C3379" s="4" t="s">
        <v>13</v>
      </c>
      <c r="D3379" s="4" t="s">
        <v>10</v>
      </c>
    </row>
    <row r="3380" spans="1:6">
      <c r="A3380" t="n">
        <v>25160</v>
      </c>
      <c r="B3380" s="38" t="n">
        <v>58</v>
      </c>
      <c r="C3380" s="7" t="n">
        <v>10</v>
      </c>
      <c r="D3380" s="7" t="n">
        <v>300</v>
      </c>
    </row>
    <row r="3381" spans="1:6">
      <c r="A3381" t="s">
        <v>4</v>
      </c>
      <c r="B3381" s="4" t="s">
        <v>5</v>
      </c>
      <c r="C3381" s="4" t="s">
        <v>13</v>
      </c>
      <c r="D3381" s="4" t="s">
        <v>10</v>
      </c>
    </row>
    <row r="3382" spans="1:6">
      <c r="A3382" t="n">
        <v>25164</v>
      </c>
      <c r="B3382" s="38" t="n">
        <v>58</v>
      </c>
      <c r="C3382" s="7" t="n">
        <v>12</v>
      </c>
      <c r="D3382" s="7" t="n">
        <v>0</v>
      </c>
    </row>
    <row r="3383" spans="1:6">
      <c r="A3383" t="s">
        <v>4</v>
      </c>
      <c r="B3383" s="4" t="s">
        <v>5</v>
      </c>
      <c r="C3383" s="4" t="s">
        <v>13</v>
      </c>
    </row>
    <row r="3384" spans="1:6">
      <c r="A3384" t="n">
        <v>25168</v>
      </c>
      <c r="B3384" s="37" t="n">
        <v>64</v>
      </c>
      <c r="C3384" s="7" t="n">
        <v>7</v>
      </c>
    </row>
    <row r="3385" spans="1:6">
      <c r="A3385" t="s">
        <v>4</v>
      </c>
      <c r="B3385" s="4" t="s">
        <v>5</v>
      </c>
      <c r="C3385" s="4" t="s">
        <v>13</v>
      </c>
      <c r="D3385" s="4" t="s">
        <v>10</v>
      </c>
      <c r="E3385" s="4" t="s">
        <v>10</v>
      </c>
      <c r="F3385" s="4" t="s">
        <v>13</v>
      </c>
    </row>
    <row r="3386" spans="1:6">
      <c r="A3386" t="n">
        <v>25170</v>
      </c>
      <c r="B3386" s="31" t="n">
        <v>25</v>
      </c>
      <c r="C3386" s="7" t="n">
        <v>1</v>
      </c>
      <c r="D3386" s="7" t="n">
        <v>65535</v>
      </c>
      <c r="E3386" s="7" t="n">
        <v>420</v>
      </c>
      <c r="F3386" s="7" t="n">
        <v>5</v>
      </c>
    </row>
    <row r="3387" spans="1:6">
      <c r="A3387" t="s">
        <v>4</v>
      </c>
      <c r="B3387" s="4" t="s">
        <v>5</v>
      </c>
      <c r="C3387" s="4" t="s">
        <v>13</v>
      </c>
      <c r="D3387" s="4" t="s">
        <v>10</v>
      </c>
      <c r="E3387" s="4" t="s">
        <v>6</v>
      </c>
    </row>
    <row r="3388" spans="1:6">
      <c r="A3388" t="n">
        <v>25177</v>
      </c>
      <c r="B3388" s="63" t="n">
        <v>51</v>
      </c>
      <c r="C3388" s="7" t="n">
        <v>4</v>
      </c>
      <c r="D3388" s="7" t="n">
        <v>0</v>
      </c>
      <c r="E3388" s="7" t="s">
        <v>292</v>
      </c>
    </row>
    <row r="3389" spans="1:6">
      <c r="A3389" t="s">
        <v>4</v>
      </c>
      <c r="B3389" s="4" t="s">
        <v>5</v>
      </c>
      <c r="C3389" s="4" t="s">
        <v>10</v>
      </c>
    </row>
    <row r="3390" spans="1:6">
      <c r="A3390" t="n">
        <v>25192</v>
      </c>
      <c r="B3390" s="42" t="n">
        <v>16</v>
      </c>
      <c r="C3390" s="7" t="n">
        <v>0</v>
      </c>
    </row>
    <row r="3391" spans="1:6">
      <c r="A3391" t="s">
        <v>4</v>
      </c>
      <c r="B3391" s="4" t="s">
        <v>5</v>
      </c>
      <c r="C3391" s="4" t="s">
        <v>10</v>
      </c>
      <c r="D3391" s="4" t="s">
        <v>68</v>
      </c>
      <c r="E3391" s="4" t="s">
        <v>13</v>
      </c>
      <c r="F3391" s="4" t="s">
        <v>13</v>
      </c>
      <c r="G3391" s="4" t="s">
        <v>68</v>
      </c>
      <c r="H3391" s="4" t="s">
        <v>13</v>
      </c>
      <c r="I3391" s="4" t="s">
        <v>13</v>
      </c>
    </row>
    <row r="3392" spans="1:6">
      <c r="A3392" t="n">
        <v>25195</v>
      </c>
      <c r="B3392" s="67" t="n">
        <v>26</v>
      </c>
      <c r="C3392" s="7" t="n">
        <v>0</v>
      </c>
      <c r="D3392" s="7" t="s">
        <v>293</v>
      </c>
      <c r="E3392" s="7" t="n">
        <v>2</v>
      </c>
      <c r="F3392" s="7" t="n">
        <v>3</v>
      </c>
      <c r="G3392" s="7" t="s">
        <v>294</v>
      </c>
      <c r="H3392" s="7" t="n">
        <v>2</v>
      </c>
      <c r="I3392" s="7" t="n">
        <v>0</v>
      </c>
    </row>
    <row r="3393" spans="1:9">
      <c r="A3393" t="s">
        <v>4</v>
      </c>
      <c r="B3393" s="4" t="s">
        <v>5</v>
      </c>
    </row>
    <row r="3394" spans="1:9">
      <c r="A3394" t="n">
        <v>25320</v>
      </c>
      <c r="B3394" s="33" t="n">
        <v>28</v>
      </c>
    </row>
    <row r="3395" spans="1:9">
      <c r="A3395" t="s">
        <v>4</v>
      </c>
      <c r="B3395" s="4" t="s">
        <v>5</v>
      </c>
      <c r="C3395" s="4" t="s">
        <v>13</v>
      </c>
      <c r="D3395" s="4" t="s">
        <v>10</v>
      </c>
      <c r="E3395" s="4" t="s">
        <v>10</v>
      </c>
      <c r="F3395" s="4" t="s">
        <v>13</v>
      </c>
    </row>
    <row r="3396" spans="1:9">
      <c r="A3396" t="n">
        <v>25321</v>
      </c>
      <c r="B3396" s="31" t="n">
        <v>25</v>
      </c>
      <c r="C3396" s="7" t="n">
        <v>1</v>
      </c>
      <c r="D3396" s="7" t="n">
        <v>65535</v>
      </c>
      <c r="E3396" s="7" t="n">
        <v>65535</v>
      </c>
      <c r="F3396" s="7" t="n">
        <v>0</v>
      </c>
    </row>
    <row r="3397" spans="1:9">
      <c r="A3397" t="s">
        <v>4</v>
      </c>
      <c r="B3397" s="4" t="s">
        <v>5</v>
      </c>
      <c r="C3397" s="4" t="s">
        <v>13</v>
      </c>
      <c r="D3397" s="4" t="s">
        <v>10</v>
      </c>
      <c r="E3397" s="4" t="s">
        <v>28</v>
      </c>
    </row>
    <row r="3398" spans="1:9">
      <c r="A3398" t="n">
        <v>25328</v>
      </c>
      <c r="B3398" s="38" t="n">
        <v>58</v>
      </c>
      <c r="C3398" s="7" t="n">
        <v>0</v>
      </c>
      <c r="D3398" s="7" t="n">
        <v>300</v>
      </c>
      <c r="E3398" s="7" t="n">
        <v>0.300000011920929</v>
      </c>
    </row>
    <row r="3399" spans="1:9">
      <c r="A3399" t="s">
        <v>4</v>
      </c>
      <c r="B3399" s="4" t="s">
        <v>5</v>
      </c>
      <c r="C3399" s="4" t="s">
        <v>13</v>
      </c>
      <c r="D3399" s="4" t="s">
        <v>10</v>
      </c>
    </row>
    <row r="3400" spans="1:9">
      <c r="A3400" t="n">
        <v>25336</v>
      </c>
      <c r="B3400" s="38" t="n">
        <v>58</v>
      </c>
      <c r="C3400" s="7" t="n">
        <v>255</v>
      </c>
      <c r="D3400" s="7" t="n">
        <v>0</v>
      </c>
    </row>
    <row r="3401" spans="1:9">
      <c r="A3401" t="s">
        <v>4</v>
      </c>
      <c r="B3401" s="4" t="s">
        <v>5</v>
      </c>
      <c r="C3401" s="4" t="s">
        <v>13</v>
      </c>
      <c r="D3401" s="4" t="s">
        <v>13</v>
      </c>
      <c r="E3401" s="4" t="s">
        <v>9</v>
      </c>
      <c r="F3401" s="4" t="s">
        <v>13</v>
      </c>
      <c r="G3401" s="4" t="s">
        <v>13</v>
      </c>
    </row>
    <row r="3402" spans="1:9">
      <c r="A3402" t="n">
        <v>25340</v>
      </c>
      <c r="B3402" s="39" t="n">
        <v>18</v>
      </c>
      <c r="C3402" s="7" t="n">
        <v>0</v>
      </c>
      <c r="D3402" s="7" t="n">
        <v>0</v>
      </c>
      <c r="E3402" s="7" t="n">
        <v>0</v>
      </c>
      <c r="F3402" s="7" t="n">
        <v>19</v>
      </c>
      <c r="G3402" s="7" t="n">
        <v>1</v>
      </c>
    </row>
    <row r="3403" spans="1:9">
      <c r="A3403" t="s">
        <v>4</v>
      </c>
      <c r="B3403" s="4" t="s">
        <v>5</v>
      </c>
      <c r="C3403" s="4" t="s">
        <v>13</v>
      </c>
      <c r="D3403" s="4" t="s">
        <v>13</v>
      </c>
      <c r="E3403" s="4" t="s">
        <v>10</v>
      </c>
      <c r="F3403" s="4" t="s">
        <v>28</v>
      </c>
    </row>
    <row r="3404" spans="1:9">
      <c r="A3404" t="n">
        <v>25349</v>
      </c>
      <c r="B3404" s="40" t="n">
        <v>107</v>
      </c>
      <c r="C3404" s="7" t="n">
        <v>0</v>
      </c>
      <c r="D3404" s="7" t="n">
        <v>0</v>
      </c>
      <c r="E3404" s="7" t="n">
        <v>0</v>
      </c>
      <c r="F3404" s="7" t="n">
        <v>32</v>
      </c>
    </row>
    <row r="3405" spans="1:9">
      <c r="A3405" t="s">
        <v>4</v>
      </c>
      <c r="B3405" s="4" t="s">
        <v>5</v>
      </c>
      <c r="C3405" s="4" t="s">
        <v>13</v>
      </c>
      <c r="D3405" s="4" t="s">
        <v>13</v>
      </c>
      <c r="E3405" s="4" t="s">
        <v>6</v>
      </c>
      <c r="F3405" s="4" t="s">
        <v>10</v>
      </c>
    </row>
    <row r="3406" spans="1:9">
      <c r="A3406" t="n">
        <v>25358</v>
      </c>
      <c r="B3406" s="40" t="n">
        <v>107</v>
      </c>
      <c r="C3406" s="7" t="n">
        <v>1</v>
      </c>
      <c r="D3406" s="7" t="n">
        <v>0</v>
      </c>
      <c r="E3406" s="7" t="s">
        <v>295</v>
      </c>
      <c r="F3406" s="7" t="n">
        <v>1</v>
      </c>
    </row>
    <row r="3407" spans="1:9">
      <c r="A3407" t="s">
        <v>4</v>
      </c>
      <c r="B3407" s="4" t="s">
        <v>5</v>
      </c>
      <c r="C3407" s="4" t="s">
        <v>13</v>
      </c>
      <c r="D3407" s="4" t="s">
        <v>13</v>
      </c>
      <c r="E3407" s="4" t="s">
        <v>6</v>
      </c>
      <c r="F3407" s="4" t="s">
        <v>10</v>
      </c>
    </row>
    <row r="3408" spans="1:9">
      <c r="A3408" t="n">
        <v>25388</v>
      </c>
      <c r="B3408" s="40" t="n">
        <v>107</v>
      </c>
      <c r="C3408" s="7" t="n">
        <v>1</v>
      </c>
      <c r="D3408" s="7" t="n">
        <v>0</v>
      </c>
      <c r="E3408" s="7" t="s">
        <v>242</v>
      </c>
      <c r="F3408" s="7" t="n">
        <v>2</v>
      </c>
    </row>
    <row r="3409" spans="1:7">
      <c r="A3409" t="s">
        <v>4</v>
      </c>
      <c r="B3409" s="4" t="s">
        <v>5</v>
      </c>
      <c r="C3409" s="4" t="s">
        <v>13</v>
      </c>
      <c r="D3409" s="4" t="s">
        <v>13</v>
      </c>
      <c r="E3409" s="4" t="s">
        <v>13</v>
      </c>
      <c r="F3409" s="4" t="s">
        <v>10</v>
      </c>
      <c r="G3409" s="4" t="s">
        <v>10</v>
      </c>
      <c r="H3409" s="4" t="s">
        <v>13</v>
      </c>
    </row>
    <row r="3410" spans="1:7">
      <c r="A3410" t="n">
        <v>25403</v>
      </c>
      <c r="B3410" s="40" t="n">
        <v>107</v>
      </c>
      <c r="C3410" s="7" t="n">
        <v>2</v>
      </c>
      <c r="D3410" s="7" t="n">
        <v>0</v>
      </c>
      <c r="E3410" s="7" t="n">
        <v>1</v>
      </c>
      <c r="F3410" s="7" t="n">
        <v>65535</v>
      </c>
      <c r="G3410" s="7" t="n">
        <v>65535</v>
      </c>
      <c r="H3410" s="7" t="n">
        <v>0</v>
      </c>
    </row>
    <row r="3411" spans="1:7">
      <c r="A3411" t="s">
        <v>4</v>
      </c>
      <c r="B3411" s="4" t="s">
        <v>5</v>
      </c>
      <c r="C3411" s="4" t="s">
        <v>13</v>
      </c>
      <c r="D3411" s="4" t="s">
        <v>13</v>
      </c>
      <c r="E3411" s="4" t="s">
        <v>13</v>
      </c>
    </row>
    <row r="3412" spans="1:7">
      <c r="A3412" t="n">
        <v>25412</v>
      </c>
      <c r="B3412" s="40" t="n">
        <v>107</v>
      </c>
      <c r="C3412" s="7" t="n">
        <v>4</v>
      </c>
      <c r="D3412" s="7" t="n">
        <v>0</v>
      </c>
      <c r="E3412" s="7" t="n">
        <v>0</v>
      </c>
    </row>
    <row r="3413" spans="1:7">
      <c r="A3413" t="s">
        <v>4</v>
      </c>
      <c r="B3413" s="4" t="s">
        <v>5</v>
      </c>
      <c r="C3413" s="4" t="s">
        <v>13</v>
      </c>
      <c r="D3413" s="4" t="s">
        <v>13</v>
      </c>
    </row>
    <row r="3414" spans="1:7">
      <c r="A3414" t="n">
        <v>25416</v>
      </c>
      <c r="B3414" s="40" t="n">
        <v>107</v>
      </c>
      <c r="C3414" s="7" t="n">
        <v>3</v>
      </c>
      <c r="D3414" s="7" t="n">
        <v>0</v>
      </c>
    </row>
    <row r="3415" spans="1:7">
      <c r="A3415" t="s">
        <v>4</v>
      </c>
      <c r="B3415" s="4" t="s">
        <v>5</v>
      </c>
      <c r="C3415" s="4" t="s">
        <v>13</v>
      </c>
      <c r="D3415" s="4" t="s">
        <v>10</v>
      </c>
      <c r="E3415" s="4" t="s">
        <v>28</v>
      </c>
    </row>
    <row r="3416" spans="1:7">
      <c r="A3416" t="n">
        <v>25419</v>
      </c>
      <c r="B3416" s="38" t="n">
        <v>58</v>
      </c>
      <c r="C3416" s="7" t="n">
        <v>100</v>
      </c>
      <c r="D3416" s="7" t="n">
        <v>300</v>
      </c>
      <c r="E3416" s="7" t="n">
        <v>0.300000011920929</v>
      </c>
    </row>
    <row r="3417" spans="1:7">
      <c r="A3417" t="s">
        <v>4</v>
      </c>
      <c r="B3417" s="4" t="s">
        <v>5</v>
      </c>
      <c r="C3417" s="4" t="s">
        <v>13</v>
      </c>
      <c r="D3417" s="4" t="s">
        <v>10</v>
      </c>
    </row>
    <row r="3418" spans="1:7">
      <c r="A3418" t="n">
        <v>25427</v>
      </c>
      <c r="B3418" s="38" t="n">
        <v>58</v>
      </c>
      <c r="C3418" s="7" t="n">
        <v>255</v>
      </c>
      <c r="D3418" s="7" t="n">
        <v>0</v>
      </c>
    </row>
    <row r="3419" spans="1:7">
      <c r="A3419" t="s">
        <v>4</v>
      </c>
      <c r="B3419" s="4" t="s">
        <v>5</v>
      </c>
      <c r="C3419" s="4" t="s">
        <v>13</v>
      </c>
      <c r="D3419" s="4" t="s">
        <v>13</v>
      </c>
      <c r="E3419" s="4" t="s">
        <v>13</v>
      </c>
      <c r="F3419" s="4" t="s">
        <v>9</v>
      </c>
      <c r="G3419" s="4" t="s">
        <v>13</v>
      </c>
      <c r="H3419" s="4" t="s">
        <v>13</v>
      </c>
      <c r="I3419" s="4" t="s">
        <v>22</v>
      </c>
    </row>
    <row r="3420" spans="1:7">
      <c r="A3420" t="n">
        <v>25431</v>
      </c>
      <c r="B3420" s="10" t="n">
        <v>5</v>
      </c>
      <c r="C3420" s="7" t="n">
        <v>35</v>
      </c>
      <c r="D3420" s="7" t="n">
        <v>0</v>
      </c>
      <c r="E3420" s="7" t="n">
        <v>0</v>
      </c>
      <c r="F3420" s="7" t="n">
        <v>1</v>
      </c>
      <c r="G3420" s="7" t="n">
        <v>2</v>
      </c>
      <c r="H3420" s="7" t="n">
        <v>1</v>
      </c>
      <c r="I3420" s="11" t="n">
        <f t="normal" ca="1">A3818</f>
        <v>0</v>
      </c>
    </row>
    <row r="3421" spans="1:7">
      <c r="A3421" t="s">
        <v>4</v>
      </c>
      <c r="B3421" s="4" t="s">
        <v>5</v>
      </c>
      <c r="C3421" s="4" t="s">
        <v>13</v>
      </c>
      <c r="D3421" s="4" t="s">
        <v>13</v>
      </c>
      <c r="E3421" s="4" t="s">
        <v>13</v>
      </c>
      <c r="F3421" s="4" t="s">
        <v>13</v>
      </c>
    </row>
    <row r="3422" spans="1:7">
      <c r="A3422" t="n">
        <v>25445</v>
      </c>
      <c r="B3422" s="13" t="n">
        <v>14</v>
      </c>
      <c r="C3422" s="7" t="n">
        <v>2</v>
      </c>
      <c r="D3422" s="7" t="n">
        <v>0</v>
      </c>
      <c r="E3422" s="7" t="n">
        <v>0</v>
      </c>
      <c r="F3422" s="7" t="n">
        <v>0</v>
      </c>
    </row>
    <row r="3423" spans="1:7">
      <c r="A3423" t="s">
        <v>4</v>
      </c>
      <c r="B3423" s="4" t="s">
        <v>5</v>
      </c>
      <c r="C3423" s="4" t="s">
        <v>13</v>
      </c>
      <c r="D3423" s="12" t="s">
        <v>23</v>
      </c>
      <c r="E3423" s="4" t="s">
        <v>5</v>
      </c>
      <c r="F3423" s="4" t="s">
        <v>13</v>
      </c>
      <c r="G3423" s="4" t="s">
        <v>10</v>
      </c>
      <c r="H3423" s="12" t="s">
        <v>24</v>
      </c>
      <c r="I3423" s="4" t="s">
        <v>13</v>
      </c>
      <c r="J3423" s="4" t="s">
        <v>9</v>
      </c>
      <c r="K3423" s="4" t="s">
        <v>13</v>
      </c>
      <c r="L3423" s="4" t="s">
        <v>13</v>
      </c>
      <c r="M3423" s="12" t="s">
        <v>23</v>
      </c>
      <c r="N3423" s="4" t="s">
        <v>5</v>
      </c>
      <c r="O3423" s="4" t="s">
        <v>13</v>
      </c>
      <c r="P3423" s="4" t="s">
        <v>10</v>
      </c>
      <c r="Q3423" s="12" t="s">
        <v>24</v>
      </c>
      <c r="R3423" s="4" t="s">
        <v>13</v>
      </c>
      <c r="S3423" s="4" t="s">
        <v>9</v>
      </c>
      <c r="T3423" s="4" t="s">
        <v>13</v>
      </c>
      <c r="U3423" s="4" t="s">
        <v>13</v>
      </c>
      <c r="V3423" s="4" t="s">
        <v>13</v>
      </c>
      <c r="W3423" s="4" t="s">
        <v>22</v>
      </c>
    </row>
    <row r="3424" spans="1:7">
      <c r="A3424" t="n">
        <v>25450</v>
      </c>
      <c r="B3424" s="10" t="n">
        <v>5</v>
      </c>
      <c r="C3424" s="7" t="n">
        <v>28</v>
      </c>
      <c r="D3424" s="12" t="s">
        <v>3</v>
      </c>
      <c r="E3424" s="9" t="n">
        <v>162</v>
      </c>
      <c r="F3424" s="7" t="n">
        <v>3</v>
      </c>
      <c r="G3424" s="7" t="n">
        <v>12402</v>
      </c>
      <c r="H3424" s="12" t="s">
        <v>3</v>
      </c>
      <c r="I3424" s="7" t="n">
        <v>0</v>
      </c>
      <c r="J3424" s="7" t="n">
        <v>1</v>
      </c>
      <c r="K3424" s="7" t="n">
        <v>2</v>
      </c>
      <c r="L3424" s="7" t="n">
        <v>28</v>
      </c>
      <c r="M3424" s="12" t="s">
        <v>3</v>
      </c>
      <c r="N3424" s="9" t="n">
        <v>162</v>
      </c>
      <c r="O3424" s="7" t="n">
        <v>3</v>
      </c>
      <c r="P3424" s="7" t="n">
        <v>12402</v>
      </c>
      <c r="Q3424" s="12" t="s">
        <v>3</v>
      </c>
      <c r="R3424" s="7" t="n">
        <v>0</v>
      </c>
      <c r="S3424" s="7" t="n">
        <v>2</v>
      </c>
      <c r="T3424" s="7" t="n">
        <v>2</v>
      </c>
      <c r="U3424" s="7" t="n">
        <v>11</v>
      </c>
      <c r="V3424" s="7" t="n">
        <v>1</v>
      </c>
      <c r="W3424" s="11" t="n">
        <f t="normal" ca="1">A3428</f>
        <v>0</v>
      </c>
    </row>
    <row r="3425" spans="1:23">
      <c r="A3425" t="s">
        <v>4</v>
      </c>
      <c r="B3425" s="4" t="s">
        <v>5</v>
      </c>
      <c r="C3425" s="4" t="s">
        <v>13</v>
      </c>
      <c r="D3425" s="4" t="s">
        <v>10</v>
      </c>
      <c r="E3425" s="4" t="s">
        <v>28</v>
      </c>
    </row>
    <row r="3426" spans="1:23">
      <c r="A3426" t="n">
        <v>25479</v>
      </c>
      <c r="B3426" s="38" t="n">
        <v>58</v>
      </c>
      <c r="C3426" s="7" t="n">
        <v>0</v>
      </c>
      <c r="D3426" s="7" t="n">
        <v>0</v>
      </c>
      <c r="E3426" s="7" t="n">
        <v>1</v>
      </c>
    </row>
    <row r="3427" spans="1:23">
      <c r="A3427" t="s">
        <v>4</v>
      </c>
      <c r="B3427" s="4" t="s">
        <v>5</v>
      </c>
      <c r="C3427" s="4" t="s">
        <v>13</v>
      </c>
      <c r="D3427" s="12" t="s">
        <v>23</v>
      </c>
      <c r="E3427" s="4" t="s">
        <v>5</v>
      </c>
      <c r="F3427" s="4" t="s">
        <v>13</v>
      </c>
      <c r="G3427" s="4" t="s">
        <v>10</v>
      </c>
      <c r="H3427" s="12" t="s">
        <v>24</v>
      </c>
      <c r="I3427" s="4" t="s">
        <v>13</v>
      </c>
      <c r="J3427" s="4" t="s">
        <v>9</v>
      </c>
      <c r="K3427" s="4" t="s">
        <v>13</v>
      </c>
      <c r="L3427" s="4" t="s">
        <v>13</v>
      </c>
      <c r="M3427" s="12" t="s">
        <v>23</v>
      </c>
      <c r="N3427" s="4" t="s">
        <v>5</v>
      </c>
      <c r="O3427" s="4" t="s">
        <v>13</v>
      </c>
      <c r="P3427" s="4" t="s">
        <v>10</v>
      </c>
      <c r="Q3427" s="12" t="s">
        <v>24</v>
      </c>
      <c r="R3427" s="4" t="s">
        <v>13</v>
      </c>
      <c r="S3427" s="4" t="s">
        <v>9</v>
      </c>
      <c r="T3427" s="4" t="s">
        <v>13</v>
      </c>
      <c r="U3427" s="4" t="s">
        <v>13</v>
      </c>
      <c r="V3427" s="4" t="s">
        <v>13</v>
      </c>
      <c r="W3427" s="4" t="s">
        <v>22</v>
      </c>
    </row>
    <row r="3428" spans="1:23">
      <c r="A3428" t="n">
        <v>25487</v>
      </c>
      <c r="B3428" s="10" t="n">
        <v>5</v>
      </c>
      <c r="C3428" s="7" t="n">
        <v>28</v>
      </c>
      <c r="D3428" s="12" t="s">
        <v>3</v>
      </c>
      <c r="E3428" s="9" t="n">
        <v>162</v>
      </c>
      <c r="F3428" s="7" t="n">
        <v>3</v>
      </c>
      <c r="G3428" s="7" t="n">
        <v>12402</v>
      </c>
      <c r="H3428" s="12" t="s">
        <v>3</v>
      </c>
      <c r="I3428" s="7" t="n">
        <v>0</v>
      </c>
      <c r="J3428" s="7" t="n">
        <v>1</v>
      </c>
      <c r="K3428" s="7" t="n">
        <v>3</v>
      </c>
      <c r="L3428" s="7" t="n">
        <v>28</v>
      </c>
      <c r="M3428" s="12" t="s">
        <v>3</v>
      </c>
      <c r="N3428" s="9" t="n">
        <v>162</v>
      </c>
      <c r="O3428" s="7" t="n">
        <v>3</v>
      </c>
      <c r="P3428" s="7" t="n">
        <v>12402</v>
      </c>
      <c r="Q3428" s="12" t="s">
        <v>3</v>
      </c>
      <c r="R3428" s="7" t="n">
        <v>0</v>
      </c>
      <c r="S3428" s="7" t="n">
        <v>2</v>
      </c>
      <c r="T3428" s="7" t="n">
        <v>3</v>
      </c>
      <c r="U3428" s="7" t="n">
        <v>9</v>
      </c>
      <c r="V3428" s="7" t="n">
        <v>1</v>
      </c>
      <c r="W3428" s="11" t="n">
        <f t="normal" ca="1">A3438</f>
        <v>0</v>
      </c>
    </row>
    <row r="3429" spans="1:23">
      <c r="A3429" t="s">
        <v>4</v>
      </c>
      <c r="B3429" s="4" t="s">
        <v>5</v>
      </c>
      <c r="C3429" s="4" t="s">
        <v>13</v>
      </c>
      <c r="D3429" s="12" t="s">
        <v>23</v>
      </c>
      <c r="E3429" s="4" t="s">
        <v>5</v>
      </c>
      <c r="F3429" s="4" t="s">
        <v>10</v>
      </c>
      <c r="G3429" s="4" t="s">
        <v>13</v>
      </c>
      <c r="H3429" s="4" t="s">
        <v>13</v>
      </c>
      <c r="I3429" s="4" t="s">
        <v>6</v>
      </c>
      <c r="J3429" s="12" t="s">
        <v>24</v>
      </c>
      <c r="K3429" s="4" t="s">
        <v>13</v>
      </c>
      <c r="L3429" s="4" t="s">
        <v>13</v>
      </c>
      <c r="M3429" s="12" t="s">
        <v>23</v>
      </c>
      <c r="N3429" s="4" t="s">
        <v>5</v>
      </c>
      <c r="O3429" s="4" t="s">
        <v>13</v>
      </c>
      <c r="P3429" s="12" t="s">
        <v>24</v>
      </c>
      <c r="Q3429" s="4" t="s">
        <v>13</v>
      </c>
      <c r="R3429" s="4" t="s">
        <v>9</v>
      </c>
      <c r="S3429" s="4" t="s">
        <v>13</v>
      </c>
      <c r="T3429" s="4" t="s">
        <v>13</v>
      </c>
      <c r="U3429" s="4" t="s">
        <v>13</v>
      </c>
      <c r="V3429" s="12" t="s">
        <v>23</v>
      </c>
      <c r="W3429" s="4" t="s">
        <v>5</v>
      </c>
      <c r="X3429" s="4" t="s">
        <v>13</v>
      </c>
      <c r="Y3429" s="12" t="s">
        <v>24</v>
      </c>
      <c r="Z3429" s="4" t="s">
        <v>13</v>
      </c>
      <c r="AA3429" s="4" t="s">
        <v>9</v>
      </c>
      <c r="AB3429" s="4" t="s">
        <v>13</v>
      </c>
      <c r="AC3429" s="4" t="s">
        <v>13</v>
      </c>
      <c r="AD3429" s="4" t="s">
        <v>13</v>
      </c>
      <c r="AE3429" s="4" t="s">
        <v>22</v>
      </c>
    </row>
    <row r="3430" spans="1:23">
      <c r="A3430" t="n">
        <v>25516</v>
      </c>
      <c r="B3430" s="10" t="n">
        <v>5</v>
      </c>
      <c r="C3430" s="7" t="n">
        <v>28</v>
      </c>
      <c r="D3430" s="12" t="s">
        <v>3</v>
      </c>
      <c r="E3430" s="53" t="n">
        <v>47</v>
      </c>
      <c r="F3430" s="7" t="n">
        <v>61456</v>
      </c>
      <c r="G3430" s="7" t="n">
        <v>2</v>
      </c>
      <c r="H3430" s="7" t="n">
        <v>0</v>
      </c>
      <c r="I3430" s="7" t="s">
        <v>109</v>
      </c>
      <c r="J3430" s="12" t="s">
        <v>3</v>
      </c>
      <c r="K3430" s="7" t="n">
        <v>8</v>
      </c>
      <c r="L3430" s="7" t="n">
        <v>28</v>
      </c>
      <c r="M3430" s="12" t="s">
        <v>3</v>
      </c>
      <c r="N3430" s="15" t="n">
        <v>74</v>
      </c>
      <c r="O3430" s="7" t="n">
        <v>65</v>
      </c>
      <c r="P3430" s="12" t="s">
        <v>3</v>
      </c>
      <c r="Q3430" s="7" t="n">
        <v>0</v>
      </c>
      <c r="R3430" s="7" t="n">
        <v>1</v>
      </c>
      <c r="S3430" s="7" t="n">
        <v>3</v>
      </c>
      <c r="T3430" s="7" t="n">
        <v>9</v>
      </c>
      <c r="U3430" s="7" t="n">
        <v>28</v>
      </c>
      <c r="V3430" s="12" t="s">
        <v>3</v>
      </c>
      <c r="W3430" s="15" t="n">
        <v>74</v>
      </c>
      <c r="X3430" s="7" t="n">
        <v>65</v>
      </c>
      <c r="Y3430" s="12" t="s">
        <v>3</v>
      </c>
      <c r="Z3430" s="7" t="n">
        <v>0</v>
      </c>
      <c r="AA3430" s="7" t="n">
        <v>2</v>
      </c>
      <c r="AB3430" s="7" t="n">
        <v>3</v>
      </c>
      <c r="AC3430" s="7" t="n">
        <v>9</v>
      </c>
      <c r="AD3430" s="7" t="n">
        <v>1</v>
      </c>
      <c r="AE3430" s="11" t="n">
        <f t="normal" ca="1">A3434</f>
        <v>0</v>
      </c>
    </row>
    <row r="3431" spans="1:23">
      <c r="A3431" t="s">
        <v>4</v>
      </c>
      <c r="B3431" s="4" t="s">
        <v>5</v>
      </c>
      <c r="C3431" s="4" t="s">
        <v>10</v>
      </c>
      <c r="D3431" s="4" t="s">
        <v>13</v>
      </c>
      <c r="E3431" s="4" t="s">
        <v>13</v>
      </c>
      <c r="F3431" s="4" t="s">
        <v>6</v>
      </c>
    </row>
    <row r="3432" spans="1:23">
      <c r="A3432" t="n">
        <v>25564</v>
      </c>
      <c r="B3432" s="53" t="n">
        <v>47</v>
      </c>
      <c r="C3432" s="7" t="n">
        <v>61456</v>
      </c>
      <c r="D3432" s="7" t="n">
        <v>0</v>
      </c>
      <c r="E3432" s="7" t="n">
        <v>0</v>
      </c>
      <c r="F3432" s="7" t="s">
        <v>110</v>
      </c>
    </row>
    <row r="3433" spans="1:23">
      <c r="A3433" t="s">
        <v>4</v>
      </c>
      <c r="B3433" s="4" t="s">
        <v>5</v>
      </c>
      <c r="C3433" s="4" t="s">
        <v>13</v>
      </c>
      <c r="D3433" s="4" t="s">
        <v>10</v>
      </c>
      <c r="E3433" s="4" t="s">
        <v>28</v>
      </c>
    </row>
    <row r="3434" spans="1:23">
      <c r="A3434" t="n">
        <v>25577</v>
      </c>
      <c r="B3434" s="38" t="n">
        <v>58</v>
      </c>
      <c r="C3434" s="7" t="n">
        <v>0</v>
      </c>
      <c r="D3434" s="7" t="n">
        <v>300</v>
      </c>
      <c r="E3434" s="7" t="n">
        <v>1</v>
      </c>
    </row>
    <row r="3435" spans="1:23">
      <c r="A3435" t="s">
        <v>4</v>
      </c>
      <c r="B3435" s="4" t="s">
        <v>5</v>
      </c>
      <c r="C3435" s="4" t="s">
        <v>13</v>
      </c>
      <c r="D3435" s="4" t="s">
        <v>10</v>
      </c>
    </row>
    <row r="3436" spans="1:23">
      <c r="A3436" t="n">
        <v>25585</v>
      </c>
      <c r="B3436" s="38" t="n">
        <v>58</v>
      </c>
      <c r="C3436" s="7" t="n">
        <v>255</v>
      </c>
      <c r="D3436" s="7" t="n">
        <v>0</v>
      </c>
    </row>
    <row r="3437" spans="1:23">
      <c r="A3437" t="s">
        <v>4</v>
      </c>
      <c r="B3437" s="4" t="s">
        <v>5</v>
      </c>
      <c r="C3437" s="4" t="s">
        <v>13</v>
      </c>
      <c r="D3437" s="4" t="s">
        <v>13</v>
      </c>
      <c r="E3437" s="4" t="s">
        <v>13</v>
      </c>
      <c r="F3437" s="4" t="s">
        <v>13</v>
      </c>
    </row>
    <row r="3438" spans="1:23">
      <c r="A3438" t="n">
        <v>25589</v>
      </c>
      <c r="B3438" s="13" t="n">
        <v>14</v>
      </c>
      <c r="C3438" s="7" t="n">
        <v>0</v>
      </c>
      <c r="D3438" s="7" t="n">
        <v>0</v>
      </c>
      <c r="E3438" s="7" t="n">
        <v>0</v>
      </c>
      <c r="F3438" s="7" t="n">
        <v>64</v>
      </c>
    </row>
    <row r="3439" spans="1:23">
      <c r="A3439" t="s">
        <v>4</v>
      </c>
      <c r="B3439" s="4" t="s">
        <v>5</v>
      </c>
      <c r="C3439" s="4" t="s">
        <v>13</v>
      </c>
      <c r="D3439" s="4" t="s">
        <v>10</v>
      </c>
    </row>
    <row r="3440" spans="1:23">
      <c r="A3440" t="n">
        <v>25594</v>
      </c>
      <c r="B3440" s="30" t="n">
        <v>22</v>
      </c>
      <c r="C3440" s="7" t="n">
        <v>0</v>
      </c>
      <c r="D3440" s="7" t="n">
        <v>12402</v>
      </c>
    </row>
    <row r="3441" spans="1:31">
      <c r="A3441" t="s">
        <v>4</v>
      </c>
      <c r="B3441" s="4" t="s">
        <v>5</v>
      </c>
      <c r="C3441" s="4" t="s">
        <v>13</v>
      </c>
      <c r="D3441" s="4" t="s">
        <v>10</v>
      </c>
    </row>
    <row r="3442" spans="1:31">
      <c r="A3442" t="n">
        <v>25598</v>
      </c>
      <c r="B3442" s="38" t="n">
        <v>58</v>
      </c>
      <c r="C3442" s="7" t="n">
        <v>5</v>
      </c>
      <c r="D3442" s="7" t="n">
        <v>300</v>
      </c>
    </row>
    <row r="3443" spans="1:31">
      <c r="A3443" t="s">
        <v>4</v>
      </c>
      <c r="B3443" s="4" t="s">
        <v>5</v>
      </c>
      <c r="C3443" s="4" t="s">
        <v>28</v>
      </c>
      <c r="D3443" s="4" t="s">
        <v>10</v>
      </c>
    </row>
    <row r="3444" spans="1:31">
      <c r="A3444" t="n">
        <v>25602</v>
      </c>
      <c r="B3444" s="54" t="n">
        <v>103</v>
      </c>
      <c r="C3444" s="7" t="n">
        <v>0</v>
      </c>
      <c r="D3444" s="7" t="n">
        <v>300</v>
      </c>
    </row>
    <row r="3445" spans="1:31">
      <c r="A3445" t="s">
        <v>4</v>
      </c>
      <c r="B3445" s="4" t="s">
        <v>5</v>
      </c>
      <c r="C3445" s="4" t="s">
        <v>13</v>
      </c>
    </row>
    <row r="3446" spans="1:31">
      <c r="A3446" t="n">
        <v>25609</v>
      </c>
      <c r="B3446" s="37" t="n">
        <v>64</v>
      </c>
      <c r="C3446" s="7" t="n">
        <v>7</v>
      </c>
    </row>
    <row r="3447" spans="1:31">
      <c r="A3447" t="s">
        <v>4</v>
      </c>
      <c r="B3447" s="4" t="s">
        <v>5</v>
      </c>
      <c r="C3447" s="4" t="s">
        <v>13</v>
      </c>
      <c r="D3447" s="4" t="s">
        <v>10</v>
      </c>
    </row>
    <row r="3448" spans="1:31">
      <c r="A3448" t="n">
        <v>25611</v>
      </c>
      <c r="B3448" s="55" t="n">
        <v>72</v>
      </c>
      <c r="C3448" s="7" t="n">
        <v>5</v>
      </c>
      <c r="D3448" s="7" t="n">
        <v>0</v>
      </c>
    </row>
    <row r="3449" spans="1:31">
      <c r="A3449" t="s">
        <v>4</v>
      </c>
      <c r="B3449" s="4" t="s">
        <v>5</v>
      </c>
      <c r="C3449" s="4" t="s">
        <v>13</v>
      </c>
      <c r="D3449" s="12" t="s">
        <v>23</v>
      </c>
      <c r="E3449" s="4" t="s">
        <v>5</v>
      </c>
      <c r="F3449" s="4" t="s">
        <v>13</v>
      </c>
      <c r="G3449" s="4" t="s">
        <v>10</v>
      </c>
      <c r="H3449" s="12" t="s">
        <v>24</v>
      </c>
      <c r="I3449" s="4" t="s">
        <v>13</v>
      </c>
      <c r="J3449" s="4" t="s">
        <v>9</v>
      </c>
      <c r="K3449" s="4" t="s">
        <v>13</v>
      </c>
      <c r="L3449" s="4" t="s">
        <v>13</v>
      </c>
      <c r="M3449" s="4" t="s">
        <v>22</v>
      </c>
    </row>
    <row r="3450" spans="1:31">
      <c r="A3450" t="n">
        <v>25615</v>
      </c>
      <c r="B3450" s="10" t="n">
        <v>5</v>
      </c>
      <c r="C3450" s="7" t="n">
        <v>28</v>
      </c>
      <c r="D3450" s="12" t="s">
        <v>3</v>
      </c>
      <c r="E3450" s="9" t="n">
        <v>162</v>
      </c>
      <c r="F3450" s="7" t="n">
        <v>4</v>
      </c>
      <c r="G3450" s="7" t="n">
        <v>12402</v>
      </c>
      <c r="H3450" s="12" t="s">
        <v>3</v>
      </c>
      <c r="I3450" s="7" t="n">
        <v>0</v>
      </c>
      <c r="J3450" s="7" t="n">
        <v>1</v>
      </c>
      <c r="K3450" s="7" t="n">
        <v>2</v>
      </c>
      <c r="L3450" s="7" t="n">
        <v>1</v>
      </c>
      <c r="M3450" s="11" t="n">
        <f t="normal" ca="1">A3456</f>
        <v>0</v>
      </c>
    </row>
    <row r="3451" spans="1:31">
      <c r="A3451" t="s">
        <v>4</v>
      </c>
      <c r="B3451" s="4" t="s">
        <v>5</v>
      </c>
      <c r="C3451" s="4" t="s">
        <v>13</v>
      </c>
      <c r="D3451" s="4" t="s">
        <v>6</v>
      </c>
    </row>
    <row r="3452" spans="1:31">
      <c r="A3452" t="n">
        <v>25632</v>
      </c>
      <c r="B3452" s="8" t="n">
        <v>2</v>
      </c>
      <c r="C3452" s="7" t="n">
        <v>10</v>
      </c>
      <c r="D3452" s="7" t="s">
        <v>111</v>
      </c>
    </row>
    <row r="3453" spans="1:31">
      <c r="A3453" t="s">
        <v>4</v>
      </c>
      <c r="B3453" s="4" t="s">
        <v>5</v>
      </c>
      <c r="C3453" s="4" t="s">
        <v>10</v>
      </c>
    </row>
    <row r="3454" spans="1:31">
      <c r="A3454" t="n">
        <v>25649</v>
      </c>
      <c r="B3454" s="42" t="n">
        <v>16</v>
      </c>
      <c r="C3454" s="7" t="n">
        <v>0</v>
      </c>
    </row>
    <row r="3455" spans="1:31">
      <c r="A3455" t="s">
        <v>4</v>
      </c>
      <c r="B3455" s="4" t="s">
        <v>5</v>
      </c>
      <c r="C3455" s="4" t="s">
        <v>13</v>
      </c>
      <c r="D3455" s="4" t="s">
        <v>6</v>
      </c>
    </row>
    <row r="3456" spans="1:31">
      <c r="A3456" t="n">
        <v>25652</v>
      </c>
      <c r="B3456" s="8" t="n">
        <v>2</v>
      </c>
      <c r="C3456" s="7" t="n">
        <v>11</v>
      </c>
      <c r="D3456" s="7" t="s">
        <v>243</v>
      </c>
    </row>
    <row r="3457" spans="1:13">
      <c r="A3457" t="s">
        <v>4</v>
      </c>
      <c r="B3457" s="4" t="s">
        <v>5</v>
      </c>
      <c r="C3457" s="4" t="s">
        <v>10</v>
      </c>
    </row>
    <row r="3458" spans="1:13">
      <c r="A3458" t="n">
        <v>25677</v>
      </c>
      <c r="B3458" s="26" t="n">
        <v>12</v>
      </c>
      <c r="C3458" s="7" t="n">
        <v>6713</v>
      </c>
    </row>
    <row r="3459" spans="1:13">
      <c r="A3459" t="s">
        <v>4</v>
      </c>
      <c r="B3459" s="4" t="s">
        <v>5</v>
      </c>
      <c r="C3459" s="4" t="s">
        <v>13</v>
      </c>
      <c r="D3459" s="4" t="s">
        <v>10</v>
      </c>
      <c r="E3459" s="4" t="s">
        <v>13</v>
      </c>
      <c r="F3459" s="4" t="s">
        <v>6</v>
      </c>
    </row>
    <row r="3460" spans="1:13">
      <c r="A3460" t="n">
        <v>25680</v>
      </c>
      <c r="B3460" s="14" t="n">
        <v>39</v>
      </c>
      <c r="C3460" s="7" t="n">
        <v>10</v>
      </c>
      <c r="D3460" s="7" t="n">
        <v>65533</v>
      </c>
      <c r="E3460" s="7" t="n">
        <v>203</v>
      </c>
      <c r="F3460" s="7" t="s">
        <v>244</v>
      </c>
    </row>
    <row r="3461" spans="1:13">
      <c r="A3461" t="s">
        <v>4</v>
      </c>
      <c r="B3461" s="4" t="s">
        <v>5</v>
      </c>
      <c r="C3461" s="4" t="s">
        <v>13</v>
      </c>
      <c r="D3461" s="4" t="s">
        <v>10</v>
      </c>
      <c r="E3461" s="4" t="s">
        <v>13</v>
      </c>
      <c r="F3461" s="4" t="s">
        <v>6</v>
      </c>
    </row>
    <row r="3462" spans="1:13">
      <c r="A3462" t="n">
        <v>25704</v>
      </c>
      <c r="B3462" s="14" t="n">
        <v>39</v>
      </c>
      <c r="C3462" s="7" t="n">
        <v>10</v>
      </c>
      <c r="D3462" s="7" t="n">
        <v>65533</v>
      </c>
      <c r="E3462" s="7" t="n">
        <v>204</v>
      </c>
      <c r="F3462" s="7" t="s">
        <v>245</v>
      </c>
    </row>
    <row r="3463" spans="1:13">
      <c r="A3463" t="s">
        <v>4</v>
      </c>
      <c r="B3463" s="4" t="s">
        <v>5</v>
      </c>
      <c r="C3463" s="4" t="s">
        <v>13</v>
      </c>
      <c r="D3463" s="4" t="s">
        <v>10</v>
      </c>
      <c r="E3463" s="4" t="s">
        <v>13</v>
      </c>
      <c r="F3463" s="4" t="s">
        <v>6</v>
      </c>
    </row>
    <row r="3464" spans="1:13">
      <c r="A3464" t="n">
        <v>25728</v>
      </c>
      <c r="B3464" s="14" t="n">
        <v>39</v>
      </c>
      <c r="C3464" s="7" t="n">
        <v>10</v>
      </c>
      <c r="D3464" s="7" t="n">
        <v>65533</v>
      </c>
      <c r="E3464" s="7" t="n">
        <v>205</v>
      </c>
      <c r="F3464" s="7" t="s">
        <v>246</v>
      </c>
    </row>
    <row r="3465" spans="1:13">
      <c r="A3465" t="s">
        <v>4</v>
      </c>
      <c r="B3465" s="4" t="s">
        <v>5</v>
      </c>
      <c r="C3465" s="4" t="s">
        <v>10</v>
      </c>
      <c r="D3465" s="4" t="s">
        <v>6</v>
      </c>
      <c r="E3465" s="4" t="s">
        <v>6</v>
      </c>
      <c r="F3465" s="4" t="s">
        <v>6</v>
      </c>
      <c r="G3465" s="4" t="s">
        <v>13</v>
      </c>
      <c r="H3465" s="4" t="s">
        <v>9</v>
      </c>
      <c r="I3465" s="4" t="s">
        <v>28</v>
      </c>
      <c r="J3465" s="4" t="s">
        <v>28</v>
      </c>
      <c r="K3465" s="4" t="s">
        <v>28</v>
      </c>
      <c r="L3465" s="4" t="s">
        <v>28</v>
      </c>
      <c r="M3465" s="4" t="s">
        <v>28</v>
      </c>
      <c r="N3465" s="4" t="s">
        <v>28</v>
      </c>
      <c r="O3465" s="4" t="s">
        <v>28</v>
      </c>
      <c r="P3465" s="4" t="s">
        <v>6</v>
      </c>
      <c r="Q3465" s="4" t="s">
        <v>6</v>
      </c>
      <c r="R3465" s="4" t="s">
        <v>9</v>
      </c>
      <c r="S3465" s="4" t="s">
        <v>13</v>
      </c>
      <c r="T3465" s="4" t="s">
        <v>9</v>
      </c>
      <c r="U3465" s="4" t="s">
        <v>9</v>
      </c>
      <c r="V3465" s="4" t="s">
        <v>10</v>
      </c>
    </row>
    <row r="3466" spans="1:13">
      <c r="A3466" t="n">
        <v>25752</v>
      </c>
      <c r="B3466" s="18" t="n">
        <v>19</v>
      </c>
      <c r="C3466" s="7" t="n">
        <v>7032</v>
      </c>
      <c r="D3466" s="7" t="s">
        <v>113</v>
      </c>
      <c r="E3466" s="7" t="s">
        <v>114</v>
      </c>
      <c r="F3466" s="7" t="s">
        <v>12</v>
      </c>
      <c r="G3466" s="7" t="n">
        <v>0</v>
      </c>
      <c r="H3466" s="7" t="n">
        <v>1</v>
      </c>
      <c r="I3466" s="7" t="n">
        <v>0</v>
      </c>
      <c r="J3466" s="7" t="n">
        <v>0</v>
      </c>
      <c r="K3466" s="7" t="n">
        <v>0</v>
      </c>
      <c r="L3466" s="7" t="n">
        <v>0</v>
      </c>
      <c r="M3466" s="7" t="n">
        <v>1</v>
      </c>
      <c r="N3466" s="7" t="n">
        <v>1.60000002384186</v>
      </c>
      <c r="O3466" s="7" t="n">
        <v>0.0900000035762787</v>
      </c>
      <c r="P3466" s="7" t="s">
        <v>12</v>
      </c>
      <c r="Q3466" s="7" t="s">
        <v>12</v>
      </c>
      <c r="R3466" s="7" t="n">
        <v>-1</v>
      </c>
      <c r="S3466" s="7" t="n">
        <v>0</v>
      </c>
      <c r="T3466" s="7" t="n">
        <v>0</v>
      </c>
      <c r="U3466" s="7" t="n">
        <v>0</v>
      </c>
      <c r="V3466" s="7" t="n">
        <v>0</v>
      </c>
    </row>
    <row r="3467" spans="1:13">
      <c r="A3467" t="s">
        <v>4</v>
      </c>
      <c r="B3467" s="4" t="s">
        <v>5</v>
      </c>
      <c r="C3467" s="4" t="s">
        <v>10</v>
      </c>
      <c r="D3467" s="4" t="s">
        <v>13</v>
      </c>
      <c r="E3467" s="4" t="s">
        <v>13</v>
      </c>
      <c r="F3467" s="4" t="s">
        <v>6</v>
      </c>
    </row>
    <row r="3468" spans="1:13">
      <c r="A3468" t="n">
        <v>25822</v>
      </c>
      <c r="B3468" s="27" t="n">
        <v>20</v>
      </c>
      <c r="C3468" s="7" t="n">
        <v>0</v>
      </c>
      <c r="D3468" s="7" t="n">
        <v>3</v>
      </c>
      <c r="E3468" s="7" t="n">
        <v>10</v>
      </c>
      <c r="F3468" s="7" t="s">
        <v>120</v>
      </c>
    </row>
    <row r="3469" spans="1:13">
      <c r="A3469" t="s">
        <v>4</v>
      </c>
      <c r="B3469" s="4" t="s">
        <v>5</v>
      </c>
      <c r="C3469" s="4" t="s">
        <v>10</v>
      </c>
    </row>
    <row r="3470" spans="1:13">
      <c r="A3470" t="n">
        <v>25840</v>
      </c>
      <c r="B3470" s="42" t="n">
        <v>16</v>
      </c>
      <c r="C3470" s="7" t="n">
        <v>0</v>
      </c>
    </row>
    <row r="3471" spans="1:13">
      <c r="A3471" t="s">
        <v>4</v>
      </c>
      <c r="B3471" s="4" t="s">
        <v>5</v>
      </c>
      <c r="C3471" s="4" t="s">
        <v>10</v>
      </c>
      <c r="D3471" s="4" t="s">
        <v>13</v>
      </c>
      <c r="E3471" s="4" t="s">
        <v>13</v>
      </c>
      <c r="F3471" s="4" t="s">
        <v>6</v>
      </c>
    </row>
    <row r="3472" spans="1:13">
      <c r="A3472" t="n">
        <v>25843</v>
      </c>
      <c r="B3472" s="27" t="n">
        <v>20</v>
      </c>
      <c r="C3472" s="7" t="n">
        <v>3</v>
      </c>
      <c r="D3472" s="7" t="n">
        <v>3</v>
      </c>
      <c r="E3472" s="7" t="n">
        <v>10</v>
      </c>
      <c r="F3472" s="7" t="s">
        <v>120</v>
      </c>
    </row>
    <row r="3473" spans="1:22">
      <c r="A3473" t="s">
        <v>4</v>
      </c>
      <c r="B3473" s="4" t="s">
        <v>5</v>
      </c>
      <c r="C3473" s="4" t="s">
        <v>10</v>
      </c>
    </row>
    <row r="3474" spans="1:22">
      <c r="A3474" t="n">
        <v>25861</v>
      </c>
      <c r="B3474" s="42" t="n">
        <v>16</v>
      </c>
      <c r="C3474" s="7" t="n">
        <v>0</v>
      </c>
    </row>
    <row r="3475" spans="1:22">
      <c r="A3475" t="s">
        <v>4</v>
      </c>
      <c r="B3475" s="4" t="s">
        <v>5</v>
      </c>
      <c r="C3475" s="4" t="s">
        <v>10</v>
      </c>
      <c r="D3475" s="4" t="s">
        <v>13</v>
      </c>
      <c r="E3475" s="4" t="s">
        <v>13</v>
      </c>
      <c r="F3475" s="4" t="s">
        <v>6</v>
      </c>
    </row>
    <row r="3476" spans="1:22">
      <c r="A3476" t="n">
        <v>25864</v>
      </c>
      <c r="B3476" s="27" t="n">
        <v>20</v>
      </c>
      <c r="C3476" s="7" t="n">
        <v>5</v>
      </c>
      <c r="D3476" s="7" t="n">
        <v>3</v>
      </c>
      <c r="E3476" s="7" t="n">
        <v>10</v>
      </c>
      <c r="F3476" s="7" t="s">
        <v>120</v>
      </c>
    </row>
    <row r="3477" spans="1:22">
      <c r="A3477" t="s">
        <v>4</v>
      </c>
      <c r="B3477" s="4" t="s">
        <v>5</v>
      </c>
      <c r="C3477" s="4" t="s">
        <v>10</v>
      </c>
    </row>
    <row r="3478" spans="1:22">
      <c r="A3478" t="n">
        <v>25882</v>
      </c>
      <c r="B3478" s="42" t="n">
        <v>16</v>
      </c>
      <c r="C3478" s="7" t="n">
        <v>0</v>
      </c>
    </row>
    <row r="3479" spans="1:22">
      <c r="A3479" t="s">
        <v>4</v>
      </c>
      <c r="B3479" s="4" t="s">
        <v>5</v>
      </c>
      <c r="C3479" s="4" t="s">
        <v>10</v>
      </c>
      <c r="D3479" s="4" t="s">
        <v>13</v>
      </c>
      <c r="E3479" s="4" t="s">
        <v>13</v>
      </c>
      <c r="F3479" s="4" t="s">
        <v>6</v>
      </c>
    </row>
    <row r="3480" spans="1:22">
      <c r="A3480" t="n">
        <v>25885</v>
      </c>
      <c r="B3480" s="27" t="n">
        <v>20</v>
      </c>
      <c r="C3480" s="7" t="n">
        <v>61491</v>
      </c>
      <c r="D3480" s="7" t="n">
        <v>3</v>
      </c>
      <c r="E3480" s="7" t="n">
        <v>10</v>
      </c>
      <c r="F3480" s="7" t="s">
        <v>120</v>
      </c>
    </row>
    <row r="3481" spans="1:22">
      <c r="A3481" t="s">
        <v>4</v>
      </c>
      <c r="B3481" s="4" t="s">
        <v>5</v>
      </c>
      <c r="C3481" s="4" t="s">
        <v>10</v>
      </c>
    </row>
    <row r="3482" spans="1:22">
      <c r="A3482" t="n">
        <v>25903</v>
      </c>
      <c r="B3482" s="42" t="n">
        <v>16</v>
      </c>
      <c r="C3482" s="7" t="n">
        <v>0</v>
      </c>
    </row>
    <row r="3483" spans="1:22">
      <c r="A3483" t="s">
        <v>4</v>
      </c>
      <c r="B3483" s="4" t="s">
        <v>5</v>
      </c>
      <c r="C3483" s="4" t="s">
        <v>10</v>
      </c>
      <c r="D3483" s="4" t="s">
        <v>13</v>
      </c>
      <c r="E3483" s="4" t="s">
        <v>13</v>
      </c>
      <c r="F3483" s="4" t="s">
        <v>6</v>
      </c>
    </row>
    <row r="3484" spans="1:22">
      <c r="A3484" t="n">
        <v>25906</v>
      </c>
      <c r="B3484" s="27" t="n">
        <v>20</v>
      </c>
      <c r="C3484" s="7" t="n">
        <v>61492</v>
      </c>
      <c r="D3484" s="7" t="n">
        <v>3</v>
      </c>
      <c r="E3484" s="7" t="n">
        <v>10</v>
      </c>
      <c r="F3484" s="7" t="s">
        <v>120</v>
      </c>
    </row>
    <row r="3485" spans="1:22">
      <c r="A3485" t="s">
        <v>4</v>
      </c>
      <c r="B3485" s="4" t="s">
        <v>5</v>
      </c>
      <c r="C3485" s="4" t="s">
        <v>10</v>
      </c>
    </row>
    <row r="3486" spans="1:22">
      <c r="A3486" t="n">
        <v>25924</v>
      </c>
      <c r="B3486" s="42" t="n">
        <v>16</v>
      </c>
      <c r="C3486" s="7" t="n">
        <v>0</v>
      </c>
    </row>
    <row r="3487" spans="1:22">
      <c r="A3487" t="s">
        <v>4</v>
      </c>
      <c r="B3487" s="4" t="s">
        <v>5</v>
      </c>
      <c r="C3487" s="4" t="s">
        <v>10</v>
      </c>
      <c r="D3487" s="4" t="s">
        <v>13</v>
      </c>
      <c r="E3487" s="4" t="s">
        <v>13</v>
      </c>
      <c r="F3487" s="4" t="s">
        <v>6</v>
      </c>
    </row>
    <row r="3488" spans="1:22">
      <c r="A3488" t="n">
        <v>25927</v>
      </c>
      <c r="B3488" s="27" t="n">
        <v>20</v>
      </c>
      <c r="C3488" s="7" t="n">
        <v>61493</v>
      </c>
      <c r="D3488" s="7" t="n">
        <v>3</v>
      </c>
      <c r="E3488" s="7" t="n">
        <v>10</v>
      </c>
      <c r="F3488" s="7" t="s">
        <v>120</v>
      </c>
    </row>
    <row r="3489" spans="1:6">
      <c r="A3489" t="s">
        <v>4</v>
      </c>
      <c r="B3489" s="4" t="s">
        <v>5</v>
      </c>
      <c r="C3489" s="4" t="s">
        <v>10</v>
      </c>
    </row>
    <row r="3490" spans="1:6">
      <c r="A3490" t="n">
        <v>25945</v>
      </c>
      <c r="B3490" s="42" t="n">
        <v>16</v>
      </c>
      <c r="C3490" s="7" t="n">
        <v>0</v>
      </c>
    </row>
    <row r="3491" spans="1:6">
      <c r="A3491" t="s">
        <v>4</v>
      </c>
      <c r="B3491" s="4" t="s">
        <v>5</v>
      </c>
      <c r="C3491" s="4" t="s">
        <v>10</v>
      </c>
      <c r="D3491" s="4" t="s">
        <v>13</v>
      </c>
      <c r="E3491" s="4" t="s">
        <v>13</v>
      </c>
      <c r="F3491" s="4" t="s">
        <v>6</v>
      </c>
    </row>
    <row r="3492" spans="1:6">
      <c r="A3492" t="n">
        <v>25948</v>
      </c>
      <c r="B3492" s="27" t="n">
        <v>20</v>
      </c>
      <c r="C3492" s="7" t="n">
        <v>7032</v>
      </c>
      <c r="D3492" s="7" t="n">
        <v>3</v>
      </c>
      <c r="E3492" s="7" t="n">
        <v>10</v>
      </c>
      <c r="F3492" s="7" t="s">
        <v>120</v>
      </c>
    </row>
    <row r="3493" spans="1:6">
      <c r="A3493" t="s">
        <v>4</v>
      </c>
      <c r="B3493" s="4" t="s">
        <v>5</v>
      </c>
      <c r="C3493" s="4" t="s">
        <v>10</v>
      </c>
    </row>
    <row r="3494" spans="1:6">
      <c r="A3494" t="n">
        <v>25966</v>
      </c>
      <c r="B3494" s="42" t="n">
        <v>16</v>
      </c>
      <c r="C3494" s="7" t="n">
        <v>0</v>
      </c>
    </row>
    <row r="3495" spans="1:6">
      <c r="A3495" t="s">
        <v>4</v>
      </c>
      <c r="B3495" s="4" t="s">
        <v>5</v>
      </c>
      <c r="C3495" s="4" t="s">
        <v>13</v>
      </c>
    </row>
    <row r="3496" spans="1:6">
      <c r="A3496" t="n">
        <v>25969</v>
      </c>
      <c r="B3496" s="66" t="n">
        <v>116</v>
      </c>
      <c r="C3496" s="7" t="n">
        <v>0</v>
      </c>
    </row>
    <row r="3497" spans="1:6">
      <c r="A3497" t="s">
        <v>4</v>
      </c>
      <c r="B3497" s="4" t="s">
        <v>5</v>
      </c>
      <c r="C3497" s="4" t="s">
        <v>13</v>
      </c>
      <c r="D3497" s="4" t="s">
        <v>10</v>
      </c>
    </row>
    <row r="3498" spans="1:6">
      <c r="A3498" t="n">
        <v>25971</v>
      </c>
      <c r="B3498" s="66" t="n">
        <v>116</v>
      </c>
      <c r="C3498" s="7" t="n">
        <v>2</v>
      </c>
      <c r="D3498" s="7" t="n">
        <v>1</v>
      </c>
    </row>
    <row r="3499" spans="1:6">
      <c r="A3499" t="s">
        <v>4</v>
      </c>
      <c r="B3499" s="4" t="s">
        <v>5</v>
      </c>
      <c r="C3499" s="4" t="s">
        <v>13</v>
      </c>
      <c r="D3499" s="4" t="s">
        <v>9</v>
      </c>
    </row>
    <row r="3500" spans="1:6">
      <c r="A3500" t="n">
        <v>25975</v>
      </c>
      <c r="B3500" s="66" t="n">
        <v>116</v>
      </c>
      <c r="C3500" s="7" t="n">
        <v>5</v>
      </c>
      <c r="D3500" s="7" t="n">
        <v>1112014848</v>
      </c>
    </row>
    <row r="3501" spans="1:6">
      <c r="A3501" t="s">
        <v>4</v>
      </c>
      <c r="B3501" s="4" t="s">
        <v>5</v>
      </c>
      <c r="C3501" s="4" t="s">
        <v>13</v>
      </c>
      <c r="D3501" s="4" t="s">
        <v>10</v>
      </c>
    </row>
    <row r="3502" spans="1:6">
      <c r="A3502" t="n">
        <v>25981</v>
      </c>
      <c r="B3502" s="66" t="n">
        <v>116</v>
      </c>
      <c r="C3502" s="7" t="n">
        <v>6</v>
      </c>
      <c r="D3502" s="7" t="n">
        <v>1</v>
      </c>
    </row>
    <row r="3503" spans="1:6">
      <c r="A3503" t="s">
        <v>4</v>
      </c>
      <c r="B3503" s="4" t="s">
        <v>5</v>
      </c>
      <c r="C3503" s="4" t="s">
        <v>13</v>
      </c>
      <c r="D3503" s="4" t="s">
        <v>6</v>
      </c>
      <c r="E3503" s="4" t="s">
        <v>28</v>
      </c>
      <c r="F3503" s="4" t="s">
        <v>28</v>
      </c>
      <c r="G3503" s="4" t="s">
        <v>28</v>
      </c>
    </row>
    <row r="3504" spans="1:6">
      <c r="A3504" t="n">
        <v>25985</v>
      </c>
      <c r="B3504" s="24" t="n">
        <v>94</v>
      </c>
      <c r="C3504" s="7" t="n">
        <v>2</v>
      </c>
      <c r="D3504" s="7" t="s">
        <v>59</v>
      </c>
      <c r="E3504" s="7" t="n">
        <v>-8</v>
      </c>
      <c r="F3504" s="7" t="n">
        <v>12</v>
      </c>
      <c r="G3504" s="7" t="n">
        <v>-175</v>
      </c>
    </row>
    <row r="3505" spans="1:7">
      <c r="A3505" t="s">
        <v>4</v>
      </c>
      <c r="B3505" s="4" t="s">
        <v>5</v>
      </c>
      <c r="C3505" s="4" t="s">
        <v>13</v>
      </c>
      <c r="D3505" s="4" t="s">
        <v>6</v>
      </c>
      <c r="E3505" s="4" t="s">
        <v>28</v>
      </c>
      <c r="F3505" s="4" t="s">
        <v>28</v>
      </c>
      <c r="G3505" s="4" t="s">
        <v>28</v>
      </c>
    </row>
    <row r="3506" spans="1:7">
      <c r="A3506" t="n">
        <v>26006</v>
      </c>
      <c r="B3506" s="24" t="n">
        <v>94</v>
      </c>
      <c r="C3506" s="7" t="n">
        <v>2</v>
      </c>
      <c r="D3506" s="7" t="s">
        <v>247</v>
      </c>
      <c r="E3506" s="7" t="n">
        <v>-16</v>
      </c>
      <c r="F3506" s="7" t="n">
        <v>12</v>
      </c>
      <c r="G3506" s="7" t="n">
        <v>12</v>
      </c>
    </row>
    <row r="3507" spans="1:7">
      <c r="A3507" t="s">
        <v>4</v>
      </c>
      <c r="B3507" s="4" t="s">
        <v>5</v>
      </c>
      <c r="C3507" s="4" t="s">
        <v>13</v>
      </c>
      <c r="D3507" s="4" t="s">
        <v>6</v>
      </c>
      <c r="E3507" s="4" t="s">
        <v>28</v>
      </c>
      <c r="F3507" s="4" t="s">
        <v>28</v>
      </c>
      <c r="G3507" s="4" t="s">
        <v>28</v>
      </c>
    </row>
    <row r="3508" spans="1:7">
      <c r="A3508" t="n">
        <v>26024</v>
      </c>
      <c r="B3508" s="24" t="n">
        <v>94</v>
      </c>
      <c r="C3508" s="7" t="n">
        <v>2</v>
      </c>
      <c r="D3508" s="7" t="s">
        <v>248</v>
      </c>
      <c r="E3508" s="7" t="n">
        <v>-8</v>
      </c>
      <c r="F3508" s="7" t="n">
        <v>12</v>
      </c>
      <c r="G3508" s="7" t="n">
        <v>-137</v>
      </c>
    </row>
    <row r="3509" spans="1:7">
      <c r="A3509" t="s">
        <v>4</v>
      </c>
      <c r="B3509" s="4" t="s">
        <v>5</v>
      </c>
      <c r="C3509" s="4" t="s">
        <v>13</v>
      </c>
      <c r="D3509" s="4" t="s">
        <v>6</v>
      </c>
      <c r="E3509" s="4" t="s">
        <v>28</v>
      </c>
      <c r="F3509" s="4" t="s">
        <v>28</v>
      </c>
      <c r="G3509" s="4" t="s">
        <v>28</v>
      </c>
    </row>
    <row r="3510" spans="1:7">
      <c r="A3510" t="n">
        <v>26045</v>
      </c>
      <c r="B3510" s="24" t="n">
        <v>94</v>
      </c>
      <c r="C3510" s="7" t="n">
        <v>2</v>
      </c>
      <c r="D3510" s="7" t="s">
        <v>249</v>
      </c>
      <c r="E3510" s="7" t="n">
        <v>-5.75</v>
      </c>
      <c r="F3510" s="7" t="n">
        <v>15</v>
      </c>
      <c r="G3510" s="7" t="n">
        <v>-139</v>
      </c>
    </row>
    <row r="3511" spans="1:7">
      <c r="A3511" t="s">
        <v>4</v>
      </c>
      <c r="B3511" s="4" t="s">
        <v>5</v>
      </c>
      <c r="C3511" s="4" t="s">
        <v>13</v>
      </c>
      <c r="D3511" s="4" t="s">
        <v>6</v>
      </c>
      <c r="E3511" s="4" t="s">
        <v>28</v>
      </c>
      <c r="F3511" s="4" t="s">
        <v>28</v>
      </c>
      <c r="G3511" s="4" t="s">
        <v>28</v>
      </c>
    </row>
    <row r="3512" spans="1:7">
      <c r="A3512" t="n">
        <v>26072</v>
      </c>
      <c r="B3512" s="24" t="n">
        <v>94</v>
      </c>
      <c r="C3512" s="7" t="n">
        <v>2</v>
      </c>
      <c r="D3512" s="7" t="s">
        <v>250</v>
      </c>
      <c r="E3512" s="7" t="n">
        <v>-10.25</v>
      </c>
      <c r="F3512" s="7" t="n">
        <v>15</v>
      </c>
      <c r="G3512" s="7" t="n">
        <v>-139</v>
      </c>
    </row>
    <row r="3513" spans="1:7">
      <c r="A3513" t="s">
        <v>4</v>
      </c>
      <c r="B3513" s="4" t="s">
        <v>5</v>
      </c>
      <c r="C3513" s="4" t="s">
        <v>13</v>
      </c>
      <c r="D3513" s="4" t="s">
        <v>6</v>
      </c>
      <c r="E3513" s="4" t="s">
        <v>28</v>
      </c>
      <c r="F3513" s="4" t="s">
        <v>28</v>
      </c>
      <c r="G3513" s="4" t="s">
        <v>28</v>
      </c>
    </row>
    <row r="3514" spans="1:7">
      <c r="A3514" t="n">
        <v>26099</v>
      </c>
      <c r="B3514" s="24" t="n">
        <v>94</v>
      </c>
      <c r="C3514" s="7" t="n">
        <v>2</v>
      </c>
      <c r="D3514" s="7" t="s">
        <v>251</v>
      </c>
      <c r="E3514" s="7" t="n">
        <v>0</v>
      </c>
      <c r="F3514" s="7" t="n">
        <v>15</v>
      </c>
      <c r="G3514" s="7" t="n">
        <v>-161</v>
      </c>
    </row>
    <row r="3515" spans="1:7">
      <c r="A3515" t="s">
        <v>4</v>
      </c>
      <c r="B3515" s="4" t="s">
        <v>5</v>
      </c>
      <c r="C3515" s="4" t="s">
        <v>13</v>
      </c>
      <c r="D3515" s="4" t="s">
        <v>6</v>
      </c>
      <c r="E3515" s="4" t="s">
        <v>28</v>
      </c>
      <c r="F3515" s="4" t="s">
        <v>28</v>
      </c>
      <c r="G3515" s="4" t="s">
        <v>28</v>
      </c>
    </row>
    <row r="3516" spans="1:7">
      <c r="A3516" t="n">
        <v>26126</v>
      </c>
      <c r="B3516" s="24" t="n">
        <v>94</v>
      </c>
      <c r="C3516" s="7" t="n">
        <v>2</v>
      </c>
      <c r="D3516" s="7" t="s">
        <v>252</v>
      </c>
      <c r="E3516" s="7" t="n">
        <v>-16</v>
      </c>
      <c r="F3516" s="7" t="n">
        <v>15</v>
      </c>
      <c r="G3516" s="7" t="n">
        <v>-161</v>
      </c>
    </row>
    <row r="3517" spans="1:7">
      <c r="A3517" t="s">
        <v>4</v>
      </c>
      <c r="B3517" s="4" t="s">
        <v>5</v>
      </c>
      <c r="C3517" s="4" t="s">
        <v>10</v>
      </c>
      <c r="D3517" s="4" t="s">
        <v>28</v>
      </c>
      <c r="E3517" s="4" t="s">
        <v>28</v>
      </c>
      <c r="F3517" s="4" t="s">
        <v>28</v>
      </c>
      <c r="G3517" s="4" t="s">
        <v>28</v>
      </c>
    </row>
    <row r="3518" spans="1:7">
      <c r="A3518" t="n">
        <v>26153</v>
      </c>
      <c r="B3518" s="52" t="n">
        <v>46</v>
      </c>
      <c r="C3518" s="7" t="n">
        <v>0</v>
      </c>
      <c r="D3518" s="7" t="n">
        <v>-7.42999982833862</v>
      </c>
      <c r="E3518" s="7" t="n">
        <v>12</v>
      </c>
      <c r="F3518" s="7" t="n">
        <v>-171.669998168945</v>
      </c>
      <c r="G3518" s="7" t="n">
        <v>180</v>
      </c>
    </row>
    <row r="3519" spans="1:7">
      <c r="A3519" t="s">
        <v>4</v>
      </c>
      <c r="B3519" s="4" t="s">
        <v>5</v>
      </c>
      <c r="C3519" s="4" t="s">
        <v>10</v>
      </c>
      <c r="D3519" s="4" t="s">
        <v>28</v>
      </c>
      <c r="E3519" s="4" t="s">
        <v>28</v>
      </c>
      <c r="F3519" s="4" t="s">
        <v>28</v>
      </c>
      <c r="G3519" s="4" t="s">
        <v>28</v>
      </c>
    </row>
    <row r="3520" spans="1:7">
      <c r="A3520" t="n">
        <v>26172</v>
      </c>
      <c r="B3520" s="52" t="n">
        <v>46</v>
      </c>
      <c r="C3520" s="7" t="n">
        <v>3</v>
      </c>
      <c r="D3520" s="7" t="n">
        <v>-6.84000015258789</v>
      </c>
      <c r="E3520" s="7" t="n">
        <v>12</v>
      </c>
      <c r="F3520" s="7" t="n">
        <v>-171.169998168945</v>
      </c>
      <c r="G3520" s="7" t="n">
        <v>180</v>
      </c>
    </row>
    <row r="3521" spans="1:7">
      <c r="A3521" t="s">
        <v>4</v>
      </c>
      <c r="B3521" s="4" t="s">
        <v>5</v>
      </c>
      <c r="C3521" s="4" t="s">
        <v>10</v>
      </c>
      <c r="D3521" s="4" t="s">
        <v>28</v>
      </c>
      <c r="E3521" s="4" t="s">
        <v>28</v>
      </c>
      <c r="F3521" s="4" t="s">
        <v>28</v>
      </c>
      <c r="G3521" s="4" t="s">
        <v>28</v>
      </c>
    </row>
    <row r="3522" spans="1:7">
      <c r="A3522" t="n">
        <v>26191</v>
      </c>
      <c r="B3522" s="52" t="n">
        <v>46</v>
      </c>
      <c r="C3522" s="7" t="n">
        <v>5</v>
      </c>
      <c r="D3522" s="7" t="n">
        <v>-8.53999996185303</v>
      </c>
      <c r="E3522" s="7" t="n">
        <v>12</v>
      </c>
      <c r="F3522" s="7" t="n">
        <v>-171.600006103516</v>
      </c>
      <c r="G3522" s="7" t="n">
        <v>180</v>
      </c>
    </row>
    <row r="3523" spans="1:7">
      <c r="A3523" t="s">
        <v>4</v>
      </c>
      <c r="B3523" s="4" t="s">
        <v>5</v>
      </c>
      <c r="C3523" s="4" t="s">
        <v>10</v>
      </c>
      <c r="D3523" s="4" t="s">
        <v>28</v>
      </c>
      <c r="E3523" s="4" t="s">
        <v>28</v>
      </c>
      <c r="F3523" s="4" t="s">
        <v>28</v>
      </c>
      <c r="G3523" s="4" t="s">
        <v>28</v>
      </c>
    </row>
    <row r="3524" spans="1:7">
      <c r="A3524" t="n">
        <v>26210</v>
      </c>
      <c r="B3524" s="52" t="n">
        <v>46</v>
      </c>
      <c r="C3524" s="7" t="n">
        <v>7032</v>
      </c>
      <c r="D3524" s="7" t="n">
        <v>-7.94999980926514</v>
      </c>
      <c r="E3524" s="7" t="n">
        <v>12</v>
      </c>
      <c r="F3524" s="7" t="n">
        <v>-173.600006103516</v>
      </c>
      <c r="G3524" s="7" t="n">
        <v>180</v>
      </c>
    </row>
    <row r="3525" spans="1:7">
      <c r="A3525" t="s">
        <v>4</v>
      </c>
      <c r="B3525" s="4" t="s">
        <v>5</v>
      </c>
      <c r="C3525" s="4" t="s">
        <v>10</v>
      </c>
      <c r="D3525" s="4" t="s">
        <v>28</v>
      </c>
      <c r="E3525" s="4" t="s">
        <v>28</v>
      </c>
      <c r="F3525" s="4" t="s">
        <v>28</v>
      </c>
      <c r="G3525" s="4" t="s">
        <v>28</v>
      </c>
    </row>
    <row r="3526" spans="1:7">
      <c r="A3526" t="n">
        <v>26229</v>
      </c>
      <c r="B3526" s="52" t="n">
        <v>46</v>
      </c>
      <c r="C3526" s="7" t="n">
        <v>61491</v>
      </c>
      <c r="D3526" s="7" t="n">
        <v>-8.3100004196167</v>
      </c>
      <c r="E3526" s="7" t="n">
        <v>12</v>
      </c>
      <c r="F3526" s="7" t="n">
        <v>-170.389999389648</v>
      </c>
      <c r="G3526" s="7" t="n">
        <v>180</v>
      </c>
    </row>
    <row r="3527" spans="1:7">
      <c r="A3527" t="s">
        <v>4</v>
      </c>
      <c r="B3527" s="4" t="s">
        <v>5</v>
      </c>
      <c r="C3527" s="4" t="s">
        <v>10</v>
      </c>
      <c r="D3527" s="4" t="s">
        <v>28</v>
      </c>
      <c r="E3527" s="4" t="s">
        <v>28</v>
      </c>
      <c r="F3527" s="4" t="s">
        <v>28</v>
      </c>
      <c r="G3527" s="4" t="s">
        <v>28</v>
      </c>
    </row>
    <row r="3528" spans="1:7">
      <c r="A3528" t="n">
        <v>26248</v>
      </c>
      <c r="B3528" s="52" t="n">
        <v>46</v>
      </c>
      <c r="C3528" s="7" t="n">
        <v>61492</v>
      </c>
      <c r="D3528" s="7" t="n">
        <v>-9.01000022888184</v>
      </c>
      <c r="E3528" s="7" t="n">
        <v>12</v>
      </c>
      <c r="F3528" s="7" t="n">
        <v>-170.649993896484</v>
      </c>
      <c r="G3528" s="7" t="n">
        <v>180</v>
      </c>
    </row>
    <row r="3529" spans="1:7">
      <c r="A3529" t="s">
        <v>4</v>
      </c>
      <c r="B3529" s="4" t="s">
        <v>5</v>
      </c>
      <c r="C3529" s="4" t="s">
        <v>10</v>
      </c>
      <c r="D3529" s="4" t="s">
        <v>28</v>
      </c>
      <c r="E3529" s="4" t="s">
        <v>28</v>
      </c>
      <c r="F3529" s="4" t="s">
        <v>28</v>
      </c>
      <c r="G3529" s="4" t="s">
        <v>28</v>
      </c>
    </row>
    <row r="3530" spans="1:7">
      <c r="A3530" t="n">
        <v>26267</v>
      </c>
      <c r="B3530" s="52" t="n">
        <v>46</v>
      </c>
      <c r="C3530" s="7" t="n">
        <v>61493</v>
      </c>
      <c r="D3530" s="7" t="n">
        <v>-7.36999988555908</v>
      </c>
      <c r="E3530" s="7" t="n">
        <v>12</v>
      </c>
      <c r="F3530" s="7" t="n">
        <v>-170.119995117188</v>
      </c>
      <c r="G3530" s="7" t="n">
        <v>180</v>
      </c>
    </row>
    <row r="3531" spans="1:7">
      <c r="A3531" t="s">
        <v>4</v>
      </c>
      <c r="B3531" s="4" t="s">
        <v>5</v>
      </c>
      <c r="C3531" s="4" t="s">
        <v>13</v>
      </c>
      <c r="D3531" s="4" t="s">
        <v>13</v>
      </c>
      <c r="E3531" s="4" t="s">
        <v>28</v>
      </c>
      <c r="F3531" s="4" t="s">
        <v>28</v>
      </c>
      <c r="G3531" s="4" t="s">
        <v>28</v>
      </c>
      <c r="H3531" s="4" t="s">
        <v>10</v>
      </c>
    </row>
    <row r="3532" spans="1:7">
      <c r="A3532" t="n">
        <v>26286</v>
      </c>
      <c r="B3532" s="48" t="n">
        <v>45</v>
      </c>
      <c r="C3532" s="7" t="n">
        <v>2</v>
      </c>
      <c r="D3532" s="7" t="n">
        <v>3</v>
      </c>
      <c r="E3532" s="7" t="n">
        <v>-7.94999980926514</v>
      </c>
      <c r="F3532" s="7" t="n">
        <v>12.3500003814697</v>
      </c>
      <c r="G3532" s="7" t="n">
        <v>-173.800003051758</v>
      </c>
      <c r="H3532" s="7" t="n">
        <v>0</v>
      </c>
    </row>
    <row r="3533" spans="1:7">
      <c r="A3533" t="s">
        <v>4</v>
      </c>
      <c r="B3533" s="4" t="s">
        <v>5</v>
      </c>
      <c r="C3533" s="4" t="s">
        <v>13</v>
      </c>
      <c r="D3533" s="4" t="s">
        <v>13</v>
      </c>
      <c r="E3533" s="4" t="s">
        <v>28</v>
      </c>
      <c r="F3533" s="4" t="s">
        <v>28</v>
      </c>
      <c r="G3533" s="4" t="s">
        <v>28</v>
      </c>
      <c r="H3533" s="4" t="s">
        <v>10</v>
      </c>
      <c r="I3533" s="4" t="s">
        <v>13</v>
      </c>
    </row>
    <row r="3534" spans="1:7">
      <c r="A3534" t="n">
        <v>26303</v>
      </c>
      <c r="B3534" s="48" t="n">
        <v>45</v>
      </c>
      <c r="C3534" s="7" t="n">
        <v>4</v>
      </c>
      <c r="D3534" s="7" t="n">
        <v>3</v>
      </c>
      <c r="E3534" s="7" t="n">
        <v>18</v>
      </c>
      <c r="F3534" s="7" t="n">
        <v>185</v>
      </c>
      <c r="G3534" s="7" t="n">
        <v>0</v>
      </c>
      <c r="H3534" s="7" t="n">
        <v>0</v>
      </c>
      <c r="I3534" s="7" t="n">
        <v>0</v>
      </c>
    </row>
    <row r="3535" spans="1:7">
      <c r="A3535" t="s">
        <v>4</v>
      </c>
      <c r="B3535" s="4" t="s">
        <v>5</v>
      </c>
      <c r="C3535" s="4" t="s">
        <v>13</v>
      </c>
      <c r="D3535" s="4" t="s">
        <v>13</v>
      </c>
      <c r="E3535" s="4" t="s">
        <v>28</v>
      </c>
      <c r="F3535" s="4" t="s">
        <v>10</v>
      </c>
    </row>
    <row r="3536" spans="1:7">
      <c r="A3536" t="n">
        <v>26321</v>
      </c>
      <c r="B3536" s="48" t="n">
        <v>45</v>
      </c>
      <c r="C3536" s="7" t="n">
        <v>5</v>
      </c>
      <c r="D3536" s="7" t="n">
        <v>3</v>
      </c>
      <c r="E3536" s="7" t="n">
        <v>2.5</v>
      </c>
      <c r="F3536" s="7" t="n">
        <v>0</v>
      </c>
    </row>
    <row r="3537" spans="1:9">
      <c r="A3537" t="s">
        <v>4</v>
      </c>
      <c r="B3537" s="4" t="s">
        <v>5</v>
      </c>
      <c r="C3537" s="4" t="s">
        <v>13</v>
      </c>
      <c r="D3537" s="4" t="s">
        <v>13</v>
      </c>
      <c r="E3537" s="4" t="s">
        <v>28</v>
      </c>
      <c r="F3537" s="4" t="s">
        <v>10</v>
      </c>
    </row>
    <row r="3538" spans="1:9">
      <c r="A3538" t="n">
        <v>26330</v>
      </c>
      <c r="B3538" s="48" t="n">
        <v>45</v>
      </c>
      <c r="C3538" s="7" t="n">
        <v>11</v>
      </c>
      <c r="D3538" s="7" t="n">
        <v>3</v>
      </c>
      <c r="E3538" s="7" t="n">
        <v>23.1000003814697</v>
      </c>
      <c r="F3538" s="7" t="n">
        <v>0</v>
      </c>
    </row>
    <row r="3539" spans="1:9">
      <c r="A3539" t="s">
        <v>4</v>
      </c>
      <c r="B3539" s="4" t="s">
        <v>5</v>
      </c>
      <c r="C3539" s="4" t="s">
        <v>13</v>
      </c>
      <c r="D3539" s="4" t="s">
        <v>13</v>
      </c>
      <c r="E3539" s="4" t="s">
        <v>28</v>
      </c>
      <c r="F3539" s="4" t="s">
        <v>28</v>
      </c>
      <c r="G3539" s="4" t="s">
        <v>28</v>
      </c>
      <c r="H3539" s="4" t="s">
        <v>10</v>
      </c>
      <c r="I3539" s="4" t="s">
        <v>13</v>
      </c>
    </row>
    <row r="3540" spans="1:9">
      <c r="A3540" t="n">
        <v>26339</v>
      </c>
      <c r="B3540" s="48" t="n">
        <v>45</v>
      </c>
      <c r="C3540" s="7" t="n">
        <v>4</v>
      </c>
      <c r="D3540" s="7" t="n">
        <v>3</v>
      </c>
      <c r="E3540" s="7" t="n">
        <v>18</v>
      </c>
      <c r="F3540" s="7" t="n">
        <v>190</v>
      </c>
      <c r="G3540" s="7" t="n">
        <v>0</v>
      </c>
      <c r="H3540" s="7" t="n">
        <v>5000</v>
      </c>
      <c r="I3540" s="7" t="n">
        <v>0</v>
      </c>
    </row>
    <row r="3541" spans="1:9">
      <c r="A3541" t="s">
        <v>4</v>
      </c>
      <c r="B3541" s="4" t="s">
        <v>5</v>
      </c>
      <c r="C3541" s="4" t="s">
        <v>13</v>
      </c>
      <c r="D3541" s="4" t="s">
        <v>6</v>
      </c>
      <c r="E3541" s="4" t="s">
        <v>10</v>
      </c>
    </row>
    <row r="3542" spans="1:9">
      <c r="A3542" t="n">
        <v>26357</v>
      </c>
      <c r="B3542" s="24" t="n">
        <v>94</v>
      </c>
      <c r="C3542" s="7" t="n">
        <v>0</v>
      </c>
      <c r="D3542" s="7" t="s">
        <v>59</v>
      </c>
      <c r="E3542" s="7" t="n">
        <v>16</v>
      </c>
    </row>
    <row r="3543" spans="1:9">
      <c r="A3543" t="s">
        <v>4</v>
      </c>
      <c r="B3543" s="4" t="s">
        <v>5</v>
      </c>
      <c r="C3543" s="4" t="s">
        <v>13</v>
      </c>
      <c r="D3543" s="4" t="s">
        <v>6</v>
      </c>
      <c r="E3543" s="4" t="s">
        <v>10</v>
      </c>
    </row>
    <row r="3544" spans="1:9">
      <c r="A3544" t="n">
        <v>26368</v>
      </c>
      <c r="B3544" s="24" t="n">
        <v>94</v>
      </c>
      <c r="C3544" s="7" t="n">
        <v>0</v>
      </c>
      <c r="D3544" s="7" t="s">
        <v>59</v>
      </c>
      <c r="E3544" s="7" t="n">
        <v>512</v>
      </c>
    </row>
    <row r="3545" spans="1:9">
      <c r="A3545" t="s">
        <v>4</v>
      </c>
      <c r="B3545" s="4" t="s">
        <v>5</v>
      </c>
      <c r="C3545" s="4" t="s">
        <v>6</v>
      </c>
      <c r="D3545" s="4" t="s">
        <v>6</v>
      </c>
    </row>
    <row r="3546" spans="1:9">
      <c r="A3546" t="n">
        <v>26379</v>
      </c>
      <c r="B3546" s="21" t="n">
        <v>70</v>
      </c>
      <c r="C3546" s="7" t="s">
        <v>59</v>
      </c>
      <c r="D3546" s="7" t="s">
        <v>57</v>
      </c>
    </row>
    <row r="3547" spans="1:9">
      <c r="A3547" t="s">
        <v>4</v>
      </c>
      <c r="B3547" s="4" t="s">
        <v>5</v>
      </c>
      <c r="C3547" s="4" t="s">
        <v>13</v>
      </c>
      <c r="D3547" s="4" t="s">
        <v>6</v>
      </c>
      <c r="E3547" s="4" t="s">
        <v>10</v>
      </c>
    </row>
    <row r="3548" spans="1:9">
      <c r="A3548" t="n">
        <v>26392</v>
      </c>
      <c r="B3548" s="24" t="n">
        <v>94</v>
      </c>
      <c r="C3548" s="7" t="n">
        <v>1</v>
      </c>
      <c r="D3548" s="7" t="s">
        <v>59</v>
      </c>
      <c r="E3548" s="7" t="n">
        <v>1</v>
      </c>
    </row>
    <row r="3549" spans="1:9">
      <c r="A3549" t="s">
        <v>4</v>
      </c>
      <c r="B3549" s="4" t="s">
        <v>5</v>
      </c>
      <c r="C3549" s="4" t="s">
        <v>13</v>
      </c>
      <c r="D3549" s="4" t="s">
        <v>6</v>
      </c>
      <c r="E3549" s="4" t="s">
        <v>10</v>
      </c>
    </row>
    <row r="3550" spans="1:9">
      <c r="A3550" t="n">
        <v>26403</v>
      </c>
      <c r="B3550" s="24" t="n">
        <v>94</v>
      </c>
      <c r="C3550" s="7" t="n">
        <v>1</v>
      </c>
      <c r="D3550" s="7" t="s">
        <v>59</v>
      </c>
      <c r="E3550" s="7" t="n">
        <v>2</v>
      </c>
    </row>
    <row r="3551" spans="1:9">
      <c r="A3551" t="s">
        <v>4</v>
      </c>
      <c r="B3551" s="4" t="s">
        <v>5</v>
      </c>
      <c r="C3551" s="4" t="s">
        <v>13</v>
      </c>
      <c r="D3551" s="4" t="s">
        <v>6</v>
      </c>
      <c r="E3551" s="4" t="s">
        <v>10</v>
      </c>
    </row>
    <row r="3552" spans="1:9">
      <c r="A3552" t="n">
        <v>26414</v>
      </c>
      <c r="B3552" s="24" t="n">
        <v>94</v>
      </c>
      <c r="C3552" s="7" t="n">
        <v>0</v>
      </c>
      <c r="D3552" s="7" t="s">
        <v>59</v>
      </c>
      <c r="E3552" s="7" t="n">
        <v>4</v>
      </c>
    </row>
    <row r="3553" spans="1:9">
      <c r="A3553" t="s">
        <v>4</v>
      </c>
      <c r="B3553" s="4" t="s">
        <v>5</v>
      </c>
      <c r="C3553" s="4" t="s">
        <v>13</v>
      </c>
      <c r="D3553" s="4" t="s">
        <v>10</v>
      </c>
      <c r="E3553" s="4" t="s">
        <v>10</v>
      </c>
      <c r="F3553" s="4" t="s">
        <v>9</v>
      </c>
    </row>
    <row r="3554" spans="1:9">
      <c r="A3554" t="n">
        <v>26425</v>
      </c>
      <c r="B3554" s="80" t="n">
        <v>84</v>
      </c>
      <c r="C3554" s="7" t="n">
        <v>0</v>
      </c>
      <c r="D3554" s="7" t="n">
        <v>2</v>
      </c>
      <c r="E3554" s="7" t="n">
        <v>0</v>
      </c>
      <c r="F3554" s="7" t="n">
        <v>1045220557</v>
      </c>
    </row>
    <row r="3555" spans="1:9">
      <c r="A3555" t="s">
        <v>4</v>
      </c>
      <c r="B3555" s="4" t="s">
        <v>5</v>
      </c>
      <c r="C3555" s="4" t="s">
        <v>13</v>
      </c>
      <c r="D3555" s="4" t="s">
        <v>10</v>
      </c>
      <c r="E3555" s="4" t="s">
        <v>10</v>
      </c>
      <c r="F3555" s="4" t="s">
        <v>10</v>
      </c>
      <c r="G3555" s="4" t="s">
        <v>10</v>
      </c>
      <c r="H3555" s="4" t="s">
        <v>10</v>
      </c>
      <c r="I3555" s="4" t="s">
        <v>6</v>
      </c>
      <c r="J3555" s="4" t="s">
        <v>28</v>
      </c>
      <c r="K3555" s="4" t="s">
        <v>28</v>
      </c>
      <c r="L3555" s="4" t="s">
        <v>28</v>
      </c>
      <c r="M3555" s="4" t="s">
        <v>9</v>
      </c>
      <c r="N3555" s="4" t="s">
        <v>9</v>
      </c>
      <c r="O3555" s="4" t="s">
        <v>28</v>
      </c>
      <c r="P3555" s="4" t="s">
        <v>28</v>
      </c>
      <c r="Q3555" s="4" t="s">
        <v>28</v>
      </c>
      <c r="R3555" s="4" t="s">
        <v>28</v>
      </c>
      <c r="S3555" s="4" t="s">
        <v>13</v>
      </c>
    </row>
    <row r="3556" spans="1:9">
      <c r="A3556" t="n">
        <v>26435</v>
      </c>
      <c r="B3556" s="14" t="n">
        <v>39</v>
      </c>
      <c r="C3556" s="7" t="n">
        <v>12</v>
      </c>
      <c r="D3556" s="7" t="n">
        <v>65533</v>
      </c>
      <c r="E3556" s="7" t="n">
        <v>203</v>
      </c>
      <c r="F3556" s="7" t="n">
        <v>0</v>
      </c>
      <c r="G3556" s="7" t="n">
        <v>7032</v>
      </c>
      <c r="H3556" s="7" t="n">
        <v>3</v>
      </c>
      <c r="I3556" s="7" t="s">
        <v>122</v>
      </c>
      <c r="J3556" s="7" t="n">
        <v>0</v>
      </c>
      <c r="K3556" s="7" t="n">
        <v>0</v>
      </c>
      <c r="L3556" s="7" t="n">
        <v>0</v>
      </c>
      <c r="M3556" s="7" t="n">
        <v>0</v>
      </c>
      <c r="N3556" s="7" t="n">
        <v>0</v>
      </c>
      <c r="O3556" s="7" t="n">
        <v>0</v>
      </c>
      <c r="P3556" s="7" t="n">
        <v>1</v>
      </c>
      <c r="Q3556" s="7" t="n">
        <v>1</v>
      </c>
      <c r="R3556" s="7" t="n">
        <v>1</v>
      </c>
      <c r="S3556" s="7" t="n">
        <v>103</v>
      </c>
    </row>
    <row r="3557" spans="1:9">
      <c r="A3557" t="s">
        <v>4</v>
      </c>
      <c r="B3557" s="4" t="s">
        <v>5</v>
      </c>
      <c r="C3557" s="4" t="s">
        <v>13</v>
      </c>
      <c r="D3557" s="4" t="s">
        <v>10</v>
      </c>
      <c r="E3557" s="4" t="s">
        <v>28</v>
      </c>
    </row>
    <row r="3558" spans="1:9">
      <c r="A3558" t="n">
        <v>26496</v>
      </c>
      <c r="B3558" s="38" t="n">
        <v>58</v>
      </c>
      <c r="C3558" s="7" t="n">
        <v>100</v>
      </c>
      <c r="D3558" s="7" t="n">
        <v>1000</v>
      </c>
      <c r="E3558" s="7" t="n">
        <v>1</v>
      </c>
    </row>
    <row r="3559" spans="1:9">
      <c r="A3559" t="s">
        <v>4</v>
      </c>
      <c r="B3559" s="4" t="s">
        <v>5</v>
      </c>
      <c r="C3559" s="4" t="s">
        <v>13</v>
      </c>
      <c r="D3559" s="4" t="s">
        <v>10</v>
      </c>
      <c r="E3559" s="4" t="s">
        <v>28</v>
      </c>
      <c r="F3559" s="4" t="s">
        <v>10</v>
      </c>
      <c r="G3559" s="4" t="s">
        <v>9</v>
      </c>
      <c r="H3559" s="4" t="s">
        <v>9</v>
      </c>
      <c r="I3559" s="4" t="s">
        <v>10</v>
      </c>
      <c r="J3559" s="4" t="s">
        <v>10</v>
      </c>
      <c r="K3559" s="4" t="s">
        <v>9</v>
      </c>
      <c r="L3559" s="4" t="s">
        <v>9</v>
      </c>
      <c r="M3559" s="4" t="s">
        <v>9</v>
      </c>
      <c r="N3559" s="4" t="s">
        <v>9</v>
      </c>
      <c r="O3559" s="4" t="s">
        <v>6</v>
      </c>
    </row>
    <row r="3560" spans="1:9">
      <c r="A3560" t="n">
        <v>26504</v>
      </c>
      <c r="B3560" s="16" t="n">
        <v>50</v>
      </c>
      <c r="C3560" s="7" t="n">
        <v>0</v>
      </c>
      <c r="D3560" s="7" t="n">
        <v>8120</v>
      </c>
      <c r="E3560" s="7" t="n">
        <v>0.800000011920929</v>
      </c>
      <c r="F3560" s="7" t="n">
        <v>2000</v>
      </c>
      <c r="G3560" s="7" t="n">
        <v>0</v>
      </c>
      <c r="H3560" s="7" t="n">
        <v>1077936128</v>
      </c>
      <c r="I3560" s="7" t="n">
        <v>1</v>
      </c>
      <c r="J3560" s="7" t="n">
        <v>7032</v>
      </c>
      <c r="K3560" s="7" t="n">
        <v>0</v>
      </c>
      <c r="L3560" s="7" t="n">
        <v>0</v>
      </c>
      <c r="M3560" s="7" t="n">
        <v>0</v>
      </c>
      <c r="N3560" s="7" t="n">
        <v>1084227584</v>
      </c>
      <c r="O3560" s="7" t="s">
        <v>12</v>
      </c>
    </row>
    <row r="3561" spans="1:9">
      <c r="A3561" t="s">
        <v>4</v>
      </c>
      <c r="B3561" s="4" t="s">
        <v>5</v>
      </c>
      <c r="C3561" s="4" t="s">
        <v>13</v>
      </c>
      <c r="D3561" s="4" t="s">
        <v>10</v>
      </c>
    </row>
    <row r="3562" spans="1:9">
      <c r="A3562" t="n">
        <v>26543</v>
      </c>
      <c r="B3562" s="38" t="n">
        <v>58</v>
      </c>
      <c r="C3562" s="7" t="n">
        <v>255</v>
      </c>
      <c r="D3562" s="7" t="n">
        <v>0</v>
      </c>
    </row>
    <row r="3563" spans="1:9">
      <c r="A3563" t="s">
        <v>4</v>
      </c>
      <c r="B3563" s="4" t="s">
        <v>5</v>
      </c>
      <c r="C3563" s="4" t="s">
        <v>13</v>
      </c>
      <c r="D3563" s="4" t="s">
        <v>10</v>
      </c>
    </row>
    <row r="3564" spans="1:9">
      <c r="A3564" t="n">
        <v>26547</v>
      </c>
      <c r="B3564" s="48" t="n">
        <v>45</v>
      </c>
      <c r="C3564" s="7" t="n">
        <v>7</v>
      </c>
      <c r="D3564" s="7" t="n">
        <v>255</v>
      </c>
    </row>
    <row r="3565" spans="1:9">
      <c r="A3565" t="s">
        <v>4</v>
      </c>
      <c r="B3565" s="4" t="s">
        <v>5</v>
      </c>
      <c r="C3565" s="4" t="s">
        <v>13</v>
      </c>
      <c r="D3565" s="4" t="s">
        <v>10</v>
      </c>
      <c r="E3565" s="4" t="s">
        <v>28</v>
      </c>
    </row>
    <row r="3566" spans="1:9">
      <c r="A3566" t="n">
        <v>26551</v>
      </c>
      <c r="B3566" s="38" t="n">
        <v>58</v>
      </c>
      <c r="C3566" s="7" t="n">
        <v>101</v>
      </c>
      <c r="D3566" s="7" t="n">
        <v>300</v>
      </c>
      <c r="E3566" s="7" t="n">
        <v>1</v>
      </c>
    </row>
    <row r="3567" spans="1:9">
      <c r="A3567" t="s">
        <v>4</v>
      </c>
      <c r="B3567" s="4" t="s">
        <v>5</v>
      </c>
      <c r="C3567" s="4" t="s">
        <v>13</v>
      </c>
      <c r="D3567" s="4" t="s">
        <v>10</v>
      </c>
    </row>
    <row r="3568" spans="1:9">
      <c r="A3568" t="n">
        <v>26559</v>
      </c>
      <c r="B3568" s="38" t="n">
        <v>58</v>
      </c>
      <c r="C3568" s="7" t="n">
        <v>254</v>
      </c>
      <c r="D3568" s="7" t="n">
        <v>0</v>
      </c>
    </row>
    <row r="3569" spans="1:19">
      <c r="A3569" t="s">
        <v>4</v>
      </c>
      <c r="B3569" s="4" t="s">
        <v>5</v>
      </c>
      <c r="C3569" s="4" t="s">
        <v>13</v>
      </c>
      <c r="D3569" s="4" t="s">
        <v>6</v>
      </c>
      <c r="E3569" s="4" t="s">
        <v>10</v>
      </c>
    </row>
    <row r="3570" spans="1:19">
      <c r="A3570" t="n">
        <v>26563</v>
      </c>
      <c r="B3570" s="24" t="n">
        <v>94</v>
      </c>
      <c r="C3570" s="7" t="n">
        <v>0</v>
      </c>
      <c r="D3570" s="7" t="s">
        <v>59</v>
      </c>
      <c r="E3570" s="7" t="n">
        <v>1</v>
      </c>
    </row>
    <row r="3571" spans="1:19">
      <c r="A3571" t="s">
        <v>4</v>
      </c>
      <c r="B3571" s="4" t="s">
        <v>5</v>
      </c>
      <c r="C3571" s="4" t="s">
        <v>13</v>
      </c>
      <c r="D3571" s="4" t="s">
        <v>6</v>
      </c>
      <c r="E3571" s="4" t="s">
        <v>10</v>
      </c>
    </row>
    <row r="3572" spans="1:19">
      <c r="A3572" t="n">
        <v>26574</v>
      </c>
      <c r="B3572" s="24" t="n">
        <v>94</v>
      </c>
      <c r="C3572" s="7" t="n">
        <v>0</v>
      </c>
      <c r="D3572" s="7" t="s">
        <v>59</v>
      </c>
      <c r="E3572" s="7" t="n">
        <v>2</v>
      </c>
    </row>
    <row r="3573" spans="1:19">
      <c r="A3573" t="s">
        <v>4</v>
      </c>
      <c r="B3573" s="4" t="s">
        <v>5</v>
      </c>
      <c r="C3573" s="4" t="s">
        <v>13</v>
      </c>
      <c r="D3573" s="4" t="s">
        <v>6</v>
      </c>
      <c r="E3573" s="4" t="s">
        <v>10</v>
      </c>
    </row>
    <row r="3574" spans="1:19">
      <c r="A3574" t="n">
        <v>26585</v>
      </c>
      <c r="B3574" s="24" t="n">
        <v>94</v>
      </c>
      <c r="C3574" s="7" t="n">
        <v>1</v>
      </c>
      <c r="D3574" s="7" t="s">
        <v>59</v>
      </c>
      <c r="E3574" s="7" t="n">
        <v>4</v>
      </c>
    </row>
    <row r="3575" spans="1:19">
      <c r="A3575" t="s">
        <v>4</v>
      </c>
      <c r="B3575" s="4" t="s">
        <v>5</v>
      </c>
      <c r="C3575" s="4" t="s">
        <v>13</v>
      </c>
    </row>
    <row r="3576" spans="1:19">
      <c r="A3576" t="n">
        <v>26596</v>
      </c>
      <c r="B3576" s="48" t="n">
        <v>45</v>
      </c>
      <c r="C3576" s="7" t="n">
        <v>0</v>
      </c>
    </row>
    <row r="3577" spans="1:19">
      <c r="A3577" t="s">
        <v>4</v>
      </c>
      <c r="B3577" s="4" t="s">
        <v>5</v>
      </c>
      <c r="C3577" s="4" t="s">
        <v>13</v>
      </c>
      <c r="D3577" s="4" t="s">
        <v>13</v>
      </c>
      <c r="E3577" s="4" t="s">
        <v>28</v>
      </c>
      <c r="F3577" s="4" t="s">
        <v>28</v>
      </c>
      <c r="G3577" s="4" t="s">
        <v>28</v>
      </c>
      <c r="H3577" s="4" t="s">
        <v>10</v>
      </c>
    </row>
    <row r="3578" spans="1:19">
      <c r="A3578" t="n">
        <v>26598</v>
      </c>
      <c r="B3578" s="48" t="n">
        <v>45</v>
      </c>
      <c r="C3578" s="7" t="n">
        <v>2</v>
      </c>
      <c r="D3578" s="7" t="n">
        <v>3</v>
      </c>
      <c r="E3578" s="7" t="n">
        <v>-7.94999980926514</v>
      </c>
      <c r="F3578" s="7" t="n">
        <v>14.4499998092651</v>
      </c>
      <c r="G3578" s="7" t="n">
        <v>-175</v>
      </c>
      <c r="H3578" s="7" t="n">
        <v>0</v>
      </c>
    </row>
    <row r="3579" spans="1:19">
      <c r="A3579" t="s">
        <v>4</v>
      </c>
      <c r="B3579" s="4" t="s">
        <v>5</v>
      </c>
      <c r="C3579" s="4" t="s">
        <v>13</v>
      </c>
      <c r="D3579" s="4" t="s">
        <v>13</v>
      </c>
      <c r="E3579" s="4" t="s">
        <v>28</v>
      </c>
      <c r="F3579" s="4" t="s">
        <v>28</v>
      </c>
      <c r="G3579" s="4" t="s">
        <v>28</v>
      </c>
      <c r="H3579" s="4" t="s">
        <v>10</v>
      </c>
      <c r="I3579" s="4" t="s">
        <v>13</v>
      </c>
    </row>
    <row r="3580" spans="1:19">
      <c r="A3580" t="n">
        <v>26615</v>
      </c>
      <c r="B3580" s="48" t="n">
        <v>45</v>
      </c>
      <c r="C3580" s="7" t="n">
        <v>4</v>
      </c>
      <c r="D3580" s="7" t="n">
        <v>3</v>
      </c>
      <c r="E3580" s="7" t="n">
        <v>15</v>
      </c>
      <c r="F3580" s="7" t="n">
        <v>-20</v>
      </c>
      <c r="G3580" s="7" t="n">
        <v>0</v>
      </c>
      <c r="H3580" s="7" t="n">
        <v>0</v>
      </c>
      <c r="I3580" s="7" t="n">
        <v>0</v>
      </c>
    </row>
    <row r="3581" spans="1:19">
      <c r="A3581" t="s">
        <v>4</v>
      </c>
      <c r="B3581" s="4" t="s">
        <v>5</v>
      </c>
      <c r="C3581" s="4" t="s">
        <v>13</v>
      </c>
      <c r="D3581" s="4" t="s">
        <v>13</v>
      </c>
      <c r="E3581" s="4" t="s">
        <v>28</v>
      </c>
      <c r="F3581" s="4" t="s">
        <v>10</v>
      </c>
    </row>
    <row r="3582" spans="1:19">
      <c r="A3582" t="n">
        <v>26633</v>
      </c>
      <c r="B3582" s="48" t="n">
        <v>45</v>
      </c>
      <c r="C3582" s="7" t="n">
        <v>5</v>
      </c>
      <c r="D3582" s="7" t="n">
        <v>3</v>
      </c>
      <c r="E3582" s="7" t="n">
        <v>6.19999980926514</v>
      </c>
      <c r="F3582" s="7" t="n">
        <v>0</v>
      </c>
    </row>
    <row r="3583" spans="1:19">
      <c r="A3583" t="s">
        <v>4</v>
      </c>
      <c r="B3583" s="4" t="s">
        <v>5</v>
      </c>
      <c r="C3583" s="4" t="s">
        <v>13</v>
      </c>
      <c r="D3583" s="4" t="s">
        <v>13</v>
      </c>
      <c r="E3583" s="4" t="s">
        <v>28</v>
      </c>
      <c r="F3583" s="4" t="s">
        <v>10</v>
      </c>
    </row>
    <row r="3584" spans="1:19">
      <c r="A3584" t="n">
        <v>26642</v>
      </c>
      <c r="B3584" s="48" t="n">
        <v>45</v>
      </c>
      <c r="C3584" s="7" t="n">
        <v>11</v>
      </c>
      <c r="D3584" s="7" t="n">
        <v>3</v>
      </c>
      <c r="E3584" s="7" t="n">
        <v>38</v>
      </c>
      <c r="F3584" s="7" t="n">
        <v>0</v>
      </c>
    </row>
    <row r="3585" spans="1:9">
      <c r="A3585" t="s">
        <v>4</v>
      </c>
      <c r="B3585" s="4" t="s">
        <v>5</v>
      </c>
      <c r="C3585" s="4" t="s">
        <v>13</v>
      </c>
      <c r="D3585" s="4" t="s">
        <v>13</v>
      </c>
      <c r="E3585" s="4" t="s">
        <v>28</v>
      </c>
      <c r="F3585" s="4" t="s">
        <v>10</v>
      </c>
    </row>
    <row r="3586" spans="1:9">
      <c r="A3586" t="n">
        <v>26651</v>
      </c>
      <c r="B3586" s="48" t="n">
        <v>45</v>
      </c>
      <c r="C3586" s="7" t="n">
        <v>5</v>
      </c>
      <c r="D3586" s="7" t="n">
        <v>3</v>
      </c>
      <c r="E3586" s="7" t="n">
        <v>5.90000009536743</v>
      </c>
      <c r="F3586" s="7" t="n">
        <v>3000</v>
      </c>
    </row>
    <row r="3587" spans="1:9">
      <c r="A3587" t="s">
        <v>4</v>
      </c>
      <c r="B3587" s="4" t="s">
        <v>5</v>
      </c>
      <c r="C3587" s="4" t="s">
        <v>13</v>
      </c>
      <c r="D3587" s="4" t="s">
        <v>10</v>
      </c>
    </row>
    <row r="3588" spans="1:9">
      <c r="A3588" t="n">
        <v>26660</v>
      </c>
      <c r="B3588" s="38" t="n">
        <v>58</v>
      </c>
      <c r="C3588" s="7" t="n">
        <v>255</v>
      </c>
      <c r="D3588" s="7" t="n">
        <v>0</v>
      </c>
    </row>
    <row r="3589" spans="1:9">
      <c r="A3589" t="s">
        <v>4</v>
      </c>
      <c r="B3589" s="4" t="s">
        <v>5</v>
      </c>
      <c r="C3589" s="4" t="s">
        <v>13</v>
      </c>
      <c r="D3589" s="4" t="s">
        <v>10</v>
      </c>
      <c r="E3589" s="4" t="s">
        <v>28</v>
      </c>
      <c r="F3589" s="4" t="s">
        <v>10</v>
      </c>
      <c r="G3589" s="4" t="s">
        <v>9</v>
      </c>
      <c r="H3589" s="4" t="s">
        <v>9</v>
      </c>
      <c r="I3589" s="4" t="s">
        <v>10</v>
      </c>
      <c r="J3589" s="4" t="s">
        <v>10</v>
      </c>
      <c r="K3589" s="4" t="s">
        <v>9</v>
      </c>
      <c r="L3589" s="4" t="s">
        <v>9</v>
      </c>
      <c r="M3589" s="4" t="s">
        <v>9</v>
      </c>
      <c r="N3589" s="4" t="s">
        <v>9</v>
      </c>
      <c r="O3589" s="4" t="s">
        <v>6</v>
      </c>
    </row>
    <row r="3590" spans="1:9">
      <c r="A3590" t="n">
        <v>26664</v>
      </c>
      <c r="B3590" s="16" t="n">
        <v>50</v>
      </c>
      <c r="C3590" s="7" t="n">
        <v>0</v>
      </c>
      <c r="D3590" s="7" t="n">
        <v>5046</v>
      </c>
      <c r="E3590" s="7" t="n">
        <v>1</v>
      </c>
      <c r="F3590" s="7" t="n">
        <v>200</v>
      </c>
      <c r="G3590" s="7" t="n">
        <v>0</v>
      </c>
      <c r="H3590" s="7" t="n">
        <v>0</v>
      </c>
      <c r="I3590" s="7" t="n">
        <v>0</v>
      </c>
      <c r="J3590" s="7" t="n">
        <v>65533</v>
      </c>
      <c r="K3590" s="7" t="n">
        <v>0</v>
      </c>
      <c r="L3590" s="7" t="n">
        <v>0</v>
      </c>
      <c r="M3590" s="7" t="n">
        <v>0</v>
      </c>
      <c r="N3590" s="7" t="n">
        <v>0</v>
      </c>
      <c r="O3590" s="7" t="s">
        <v>12</v>
      </c>
    </row>
    <row r="3591" spans="1:9">
      <c r="A3591" t="s">
        <v>4</v>
      </c>
      <c r="B3591" s="4" t="s">
        <v>5</v>
      </c>
      <c r="C3591" s="4" t="s">
        <v>10</v>
      </c>
    </row>
    <row r="3592" spans="1:9">
      <c r="A3592" t="n">
        <v>26703</v>
      </c>
      <c r="B3592" s="42" t="n">
        <v>16</v>
      </c>
      <c r="C3592" s="7" t="n">
        <v>500</v>
      </c>
    </row>
    <row r="3593" spans="1:9">
      <c r="A3593" t="s">
        <v>4</v>
      </c>
      <c r="B3593" s="4" t="s">
        <v>5</v>
      </c>
      <c r="C3593" s="4" t="s">
        <v>13</v>
      </c>
      <c r="D3593" s="4" t="s">
        <v>10</v>
      </c>
      <c r="E3593" s="4" t="s">
        <v>10</v>
      </c>
      <c r="F3593" s="4" t="s">
        <v>10</v>
      </c>
      <c r="G3593" s="4" t="s">
        <v>10</v>
      </c>
      <c r="H3593" s="4" t="s">
        <v>10</v>
      </c>
      <c r="I3593" s="4" t="s">
        <v>6</v>
      </c>
      <c r="J3593" s="4" t="s">
        <v>28</v>
      </c>
      <c r="K3593" s="4" t="s">
        <v>28</v>
      </c>
      <c r="L3593" s="4" t="s">
        <v>28</v>
      </c>
      <c r="M3593" s="4" t="s">
        <v>9</v>
      </c>
      <c r="N3593" s="4" t="s">
        <v>9</v>
      </c>
      <c r="O3593" s="4" t="s">
        <v>28</v>
      </c>
      <c r="P3593" s="4" t="s">
        <v>28</v>
      </c>
      <c r="Q3593" s="4" t="s">
        <v>28</v>
      </c>
      <c r="R3593" s="4" t="s">
        <v>28</v>
      </c>
      <c r="S3593" s="4" t="s">
        <v>13</v>
      </c>
    </row>
    <row r="3594" spans="1:9">
      <c r="A3594" t="n">
        <v>26706</v>
      </c>
      <c r="B3594" s="14" t="n">
        <v>39</v>
      </c>
      <c r="C3594" s="7" t="n">
        <v>12</v>
      </c>
      <c r="D3594" s="7" t="n">
        <v>65533</v>
      </c>
      <c r="E3594" s="7" t="n">
        <v>204</v>
      </c>
      <c r="F3594" s="7" t="n">
        <v>0</v>
      </c>
      <c r="G3594" s="7" t="n">
        <v>65533</v>
      </c>
      <c r="H3594" s="7" t="n">
        <v>3</v>
      </c>
      <c r="I3594" s="7" t="s">
        <v>12</v>
      </c>
      <c r="J3594" s="7" t="n">
        <v>-8</v>
      </c>
      <c r="K3594" s="7" t="n">
        <v>14.5</v>
      </c>
      <c r="L3594" s="7" t="n">
        <v>-175</v>
      </c>
      <c r="M3594" s="7" t="n">
        <v>0</v>
      </c>
      <c r="N3594" s="7" t="n">
        <v>0</v>
      </c>
      <c r="O3594" s="7" t="n">
        <v>0</v>
      </c>
      <c r="P3594" s="7" t="n">
        <v>1</v>
      </c>
      <c r="Q3594" s="7" t="n">
        <v>1</v>
      </c>
      <c r="R3594" s="7" t="n">
        <v>1</v>
      </c>
      <c r="S3594" s="7" t="n">
        <v>104</v>
      </c>
    </row>
    <row r="3595" spans="1:9">
      <c r="A3595" t="s">
        <v>4</v>
      </c>
      <c r="B3595" s="4" t="s">
        <v>5</v>
      </c>
      <c r="C3595" s="4" t="s">
        <v>10</v>
      </c>
    </row>
    <row r="3596" spans="1:9">
      <c r="A3596" t="n">
        <v>26756</v>
      </c>
      <c r="B3596" s="42" t="n">
        <v>16</v>
      </c>
      <c r="C3596" s="7" t="n">
        <v>1000</v>
      </c>
    </row>
    <row r="3597" spans="1:9">
      <c r="A3597" t="s">
        <v>4</v>
      </c>
      <c r="B3597" s="4" t="s">
        <v>5</v>
      </c>
      <c r="C3597" s="4" t="s">
        <v>13</v>
      </c>
      <c r="D3597" s="4" t="s">
        <v>10</v>
      </c>
      <c r="E3597" s="4" t="s">
        <v>28</v>
      </c>
      <c r="F3597" s="4" t="s">
        <v>10</v>
      </c>
      <c r="G3597" s="4" t="s">
        <v>9</v>
      </c>
      <c r="H3597" s="4" t="s">
        <v>9</v>
      </c>
      <c r="I3597" s="4" t="s">
        <v>10</v>
      </c>
      <c r="J3597" s="4" t="s">
        <v>10</v>
      </c>
      <c r="K3597" s="4" t="s">
        <v>9</v>
      </c>
      <c r="L3597" s="4" t="s">
        <v>9</v>
      </c>
      <c r="M3597" s="4" t="s">
        <v>9</v>
      </c>
      <c r="N3597" s="4" t="s">
        <v>9</v>
      </c>
      <c r="O3597" s="4" t="s">
        <v>6</v>
      </c>
    </row>
    <row r="3598" spans="1:9">
      <c r="A3598" t="n">
        <v>26759</v>
      </c>
      <c r="B3598" s="16" t="n">
        <v>50</v>
      </c>
      <c r="C3598" s="7" t="n">
        <v>0</v>
      </c>
      <c r="D3598" s="7" t="n">
        <v>4482</v>
      </c>
      <c r="E3598" s="7" t="n">
        <v>0.600000023841858</v>
      </c>
      <c r="F3598" s="7" t="n">
        <v>300</v>
      </c>
      <c r="G3598" s="7" t="n">
        <v>0</v>
      </c>
      <c r="H3598" s="7" t="n">
        <v>0</v>
      </c>
      <c r="I3598" s="7" t="n">
        <v>0</v>
      </c>
      <c r="J3598" s="7" t="n">
        <v>65533</v>
      </c>
      <c r="K3598" s="7" t="n">
        <v>0</v>
      </c>
      <c r="L3598" s="7" t="n">
        <v>0</v>
      </c>
      <c r="M3598" s="7" t="n">
        <v>0</v>
      </c>
      <c r="N3598" s="7" t="n">
        <v>0</v>
      </c>
      <c r="O3598" s="7" t="s">
        <v>12</v>
      </c>
    </row>
    <row r="3599" spans="1:9">
      <c r="A3599" t="s">
        <v>4</v>
      </c>
      <c r="B3599" s="4" t="s">
        <v>5</v>
      </c>
      <c r="C3599" s="4" t="s">
        <v>10</v>
      </c>
    </row>
    <row r="3600" spans="1:9">
      <c r="A3600" t="n">
        <v>26798</v>
      </c>
      <c r="B3600" s="42" t="n">
        <v>16</v>
      </c>
      <c r="C3600" s="7" t="n">
        <v>1000</v>
      </c>
    </row>
    <row r="3601" spans="1:19">
      <c r="A3601" t="s">
        <v>4</v>
      </c>
      <c r="B3601" s="4" t="s">
        <v>5</v>
      </c>
      <c r="C3601" s="4" t="s">
        <v>13</v>
      </c>
      <c r="D3601" s="4" t="s">
        <v>10</v>
      </c>
      <c r="E3601" s="4" t="s">
        <v>10</v>
      </c>
    </row>
    <row r="3602" spans="1:19">
      <c r="A3602" t="n">
        <v>26801</v>
      </c>
      <c r="B3602" s="16" t="n">
        <v>50</v>
      </c>
      <c r="C3602" s="7" t="n">
        <v>1</v>
      </c>
      <c r="D3602" s="7" t="n">
        <v>5046</v>
      </c>
      <c r="E3602" s="7" t="n">
        <v>3000</v>
      </c>
    </row>
    <row r="3603" spans="1:19">
      <c r="A3603" t="s">
        <v>4</v>
      </c>
      <c r="B3603" s="4" t="s">
        <v>5</v>
      </c>
      <c r="C3603" s="4" t="s">
        <v>13</v>
      </c>
      <c r="D3603" s="4" t="s">
        <v>10</v>
      </c>
      <c r="E3603" s="4" t="s">
        <v>10</v>
      </c>
    </row>
    <row r="3604" spans="1:19">
      <c r="A3604" t="n">
        <v>26807</v>
      </c>
      <c r="B3604" s="16" t="n">
        <v>50</v>
      </c>
      <c r="C3604" s="7" t="n">
        <v>1</v>
      </c>
      <c r="D3604" s="7" t="n">
        <v>4482</v>
      </c>
      <c r="E3604" s="7" t="n">
        <v>2500</v>
      </c>
    </row>
    <row r="3605" spans="1:19">
      <c r="A3605" t="s">
        <v>4</v>
      </c>
      <c r="B3605" s="4" t="s">
        <v>5</v>
      </c>
      <c r="C3605" s="4" t="s">
        <v>10</v>
      </c>
    </row>
    <row r="3606" spans="1:19">
      <c r="A3606" t="n">
        <v>26813</v>
      </c>
      <c r="B3606" s="42" t="n">
        <v>16</v>
      </c>
      <c r="C3606" s="7" t="n">
        <v>2500</v>
      </c>
    </row>
    <row r="3607" spans="1:19">
      <c r="A3607" t="s">
        <v>4</v>
      </c>
      <c r="B3607" s="4" t="s">
        <v>5</v>
      </c>
      <c r="C3607" s="4" t="s">
        <v>13</v>
      </c>
      <c r="D3607" s="4" t="s">
        <v>13</v>
      </c>
      <c r="E3607" s="4" t="s">
        <v>28</v>
      </c>
      <c r="F3607" s="4" t="s">
        <v>10</v>
      </c>
    </row>
    <row r="3608" spans="1:19">
      <c r="A3608" t="n">
        <v>26816</v>
      </c>
      <c r="B3608" s="48" t="n">
        <v>45</v>
      </c>
      <c r="C3608" s="7" t="n">
        <v>5</v>
      </c>
      <c r="D3608" s="7" t="n">
        <v>3</v>
      </c>
      <c r="E3608" s="7" t="n">
        <v>10</v>
      </c>
      <c r="F3608" s="7" t="n">
        <v>7500</v>
      </c>
    </row>
    <row r="3609" spans="1:19">
      <c r="A3609" t="s">
        <v>4</v>
      </c>
      <c r="B3609" s="4" t="s">
        <v>5</v>
      </c>
      <c r="C3609" s="4" t="s">
        <v>28</v>
      </c>
    </row>
    <row r="3610" spans="1:19">
      <c r="A3610" t="n">
        <v>26825</v>
      </c>
      <c r="B3610" s="81" t="n">
        <v>68</v>
      </c>
      <c r="C3610" s="7" t="n">
        <v>0.5</v>
      </c>
    </row>
    <row r="3611" spans="1:19">
      <c r="A3611" t="s">
        <v>4</v>
      </c>
      <c r="B3611" s="4" t="s">
        <v>5</v>
      </c>
      <c r="C3611" s="4" t="s">
        <v>6</v>
      </c>
      <c r="D3611" s="4" t="s">
        <v>6</v>
      </c>
    </row>
    <row r="3612" spans="1:19">
      <c r="A3612" t="n">
        <v>26830</v>
      </c>
      <c r="B3612" s="21" t="n">
        <v>70</v>
      </c>
      <c r="C3612" s="7" t="s">
        <v>59</v>
      </c>
      <c r="D3612" s="7" t="s">
        <v>261</v>
      </c>
    </row>
    <row r="3613" spans="1:19">
      <c r="A3613" t="s">
        <v>4</v>
      </c>
      <c r="B3613" s="4" t="s">
        <v>5</v>
      </c>
      <c r="C3613" s="4" t="s">
        <v>13</v>
      </c>
      <c r="D3613" s="4" t="s">
        <v>10</v>
      </c>
      <c r="E3613" s="4" t="s">
        <v>10</v>
      </c>
      <c r="F3613" s="4" t="s">
        <v>10</v>
      </c>
      <c r="G3613" s="4" t="s">
        <v>10</v>
      </c>
      <c r="H3613" s="4" t="s">
        <v>10</v>
      </c>
      <c r="I3613" s="4" t="s">
        <v>6</v>
      </c>
      <c r="J3613" s="4" t="s">
        <v>28</v>
      </c>
      <c r="K3613" s="4" t="s">
        <v>28</v>
      </c>
      <c r="L3613" s="4" t="s">
        <v>28</v>
      </c>
      <c r="M3613" s="4" t="s">
        <v>9</v>
      </c>
      <c r="N3613" s="4" t="s">
        <v>9</v>
      </c>
      <c r="O3613" s="4" t="s">
        <v>28</v>
      </c>
      <c r="P3613" s="4" t="s">
        <v>28</v>
      </c>
      <c r="Q3613" s="4" t="s">
        <v>28</v>
      </c>
      <c r="R3613" s="4" t="s">
        <v>28</v>
      </c>
      <c r="S3613" s="4" t="s">
        <v>13</v>
      </c>
    </row>
    <row r="3614" spans="1:19">
      <c r="A3614" t="n">
        <v>26844</v>
      </c>
      <c r="B3614" s="14" t="n">
        <v>39</v>
      </c>
      <c r="C3614" s="7" t="n">
        <v>12</v>
      </c>
      <c r="D3614" s="7" t="n">
        <v>65533</v>
      </c>
      <c r="E3614" s="7" t="n">
        <v>205</v>
      </c>
      <c r="F3614" s="7" t="n">
        <v>0</v>
      </c>
      <c r="G3614" s="7" t="n">
        <v>65533</v>
      </c>
      <c r="H3614" s="7" t="n">
        <v>3</v>
      </c>
      <c r="I3614" s="7" t="s">
        <v>12</v>
      </c>
      <c r="J3614" s="7" t="n">
        <v>-8</v>
      </c>
      <c r="K3614" s="7" t="n">
        <v>12</v>
      </c>
      <c r="L3614" s="7" t="n">
        <v>-175</v>
      </c>
      <c r="M3614" s="7" t="n">
        <v>0</v>
      </c>
      <c r="N3614" s="7" t="n">
        <v>0</v>
      </c>
      <c r="O3614" s="7" t="n">
        <v>0</v>
      </c>
      <c r="P3614" s="7" t="n">
        <v>1</v>
      </c>
      <c r="Q3614" s="7" t="n">
        <v>1</v>
      </c>
      <c r="R3614" s="7" t="n">
        <v>1</v>
      </c>
      <c r="S3614" s="7" t="n">
        <v>105</v>
      </c>
    </row>
    <row r="3615" spans="1:19">
      <c r="A3615" t="s">
        <v>4</v>
      </c>
      <c r="B3615" s="4" t="s">
        <v>5</v>
      </c>
      <c r="C3615" s="4" t="s">
        <v>13</v>
      </c>
      <c r="D3615" s="4" t="s">
        <v>10</v>
      </c>
      <c r="E3615" s="4" t="s">
        <v>28</v>
      </c>
      <c r="F3615" s="4" t="s">
        <v>10</v>
      </c>
      <c r="G3615" s="4" t="s">
        <v>9</v>
      </c>
      <c r="H3615" s="4" t="s">
        <v>9</v>
      </c>
      <c r="I3615" s="4" t="s">
        <v>10</v>
      </c>
      <c r="J3615" s="4" t="s">
        <v>10</v>
      </c>
      <c r="K3615" s="4" t="s">
        <v>9</v>
      </c>
      <c r="L3615" s="4" t="s">
        <v>9</v>
      </c>
      <c r="M3615" s="4" t="s">
        <v>9</v>
      </c>
      <c r="N3615" s="4" t="s">
        <v>9</v>
      </c>
      <c r="O3615" s="4" t="s">
        <v>6</v>
      </c>
    </row>
    <row r="3616" spans="1:19">
      <c r="A3616" t="n">
        <v>26894</v>
      </c>
      <c r="B3616" s="16" t="n">
        <v>50</v>
      </c>
      <c r="C3616" s="7" t="n">
        <v>0</v>
      </c>
      <c r="D3616" s="7" t="n">
        <v>4538</v>
      </c>
      <c r="E3616" s="7" t="n">
        <v>0.600000023841858</v>
      </c>
      <c r="F3616" s="7" t="n">
        <v>1000</v>
      </c>
      <c r="G3616" s="7" t="n">
        <v>0</v>
      </c>
      <c r="H3616" s="7" t="n">
        <v>-1069547520</v>
      </c>
      <c r="I3616" s="7" t="n">
        <v>0</v>
      </c>
      <c r="J3616" s="7" t="n">
        <v>65533</v>
      </c>
      <c r="K3616" s="7" t="n">
        <v>0</v>
      </c>
      <c r="L3616" s="7" t="n">
        <v>0</v>
      </c>
      <c r="M3616" s="7" t="n">
        <v>0</v>
      </c>
      <c r="N3616" s="7" t="n">
        <v>0</v>
      </c>
      <c r="O3616" s="7" t="s">
        <v>12</v>
      </c>
    </row>
    <row r="3617" spans="1:19">
      <c r="A3617" t="s">
        <v>4</v>
      </c>
      <c r="B3617" s="4" t="s">
        <v>5</v>
      </c>
      <c r="C3617" s="4" t="s">
        <v>13</v>
      </c>
      <c r="D3617" s="4" t="s">
        <v>28</v>
      </c>
      <c r="E3617" s="4" t="s">
        <v>28</v>
      </c>
      <c r="F3617" s="4" t="s">
        <v>28</v>
      </c>
    </row>
    <row r="3618" spans="1:19">
      <c r="A3618" t="n">
        <v>26933</v>
      </c>
      <c r="B3618" s="48" t="n">
        <v>45</v>
      </c>
      <c r="C3618" s="7" t="n">
        <v>9</v>
      </c>
      <c r="D3618" s="7" t="n">
        <v>0.00999999977648258</v>
      </c>
      <c r="E3618" s="7" t="n">
        <v>0.00999999977648258</v>
      </c>
      <c r="F3618" s="7" t="n">
        <v>10</v>
      </c>
    </row>
    <row r="3619" spans="1:19">
      <c r="A3619" t="s">
        <v>4</v>
      </c>
      <c r="B3619" s="4" t="s">
        <v>5</v>
      </c>
      <c r="C3619" s="4" t="s">
        <v>10</v>
      </c>
    </row>
    <row r="3620" spans="1:19">
      <c r="A3620" t="n">
        <v>26947</v>
      </c>
      <c r="B3620" s="42" t="n">
        <v>16</v>
      </c>
      <c r="C3620" s="7" t="n">
        <v>2000</v>
      </c>
    </row>
    <row r="3621" spans="1:19">
      <c r="A3621" t="s">
        <v>4</v>
      </c>
      <c r="B3621" s="4" t="s">
        <v>5</v>
      </c>
      <c r="C3621" s="4" t="s">
        <v>13</v>
      </c>
      <c r="D3621" s="4" t="s">
        <v>28</v>
      </c>
      <c r="E3621" s="4" t="s">
        <v>28</v>
      </c>
      <c r="F3621" s="4" t="s">
        <v>28</v>
      </c>
    </row>
    <row r="3622" spans="1:19">
      <c r="A3622" t="n">
        <v>26950</v>
      </c>
      <c r="B3622" s="48" t="n">
        <v>45</v>
      </c>
      <c r="C3622" s="7" t="n">
        <v>9</v>
      </c>
      <c r="D3622" s="7" t="n">
        <v>0.0199999995529652</v>
      </c>
      <c r="E3622" s="7" t="n">
        <v>0.0199999995529652</v>
      </c>
      <c r="F3622" s="7" t="n">
        <v>0.5</v>
      </c>
    </row>
    <row r="3623" spans="1:19">
      <c r="A3623" t="s">
        <v>4</v>
      </c>
      <c r="B3623" s="4" t="s">
        <v>5</v>
      </c>
      <c r="C3623" s="4" t="s">
        <v>13</v>
      </c>
      <c r="D3623" s="4" t="s">
        <v>10</v>
      </c>
      <c r="E3623" s="4" t="s">
        <v>10</v>
      </c>
    </row>
    <row r="3624" spans="1:19">
      <c r="A3624" t="n">
        <v>26964</v>
      </c>
      <c r="B3624" s="16" t="n">
        <v>50</v>
      </c>
      <c r="C3624" s="7" t="n">
        <v>1</v>
      </c>
      <c r="D3624" s="7" t="n">
        <v>4538</v>
      </c>
      <c r="E3624" s="7" t="n">
        <v>1000</v>
      </c>
    </row>
    <row r="3625" spans="1:19">
      <c r="A3625" t="s">
        <v>4</v>
      </c>
      <c r="B3625" s="4" t="s">
        <v>5</v>
      </c>
      <c r="C3625" s="4" t="s">
        <v>10</v>
      </c>
    </row>
    <row r="3626" spans="1:19">
      <c r="A3626" t="n">
        <v>26970</v>
      </c>
      <c r="B3626" s="42" t="n">
        <v>16</v>
      </c>
      <c r="C3626" s="7" t="n">
        <v>1000</v>
      </c>
    </row>
    <row r="3627" spans="1:19">
      <c r="A3627" t="s">
        <v>4</v>
      </c>
      <c r="B3627" s="4" t="s">
        <v>5</v>
      </c>
      <c r="C3627" s="4" t="s">
        <v>28</v>
      </c>
    </row>
    <row r="3628" spans="1:19">
      <c r="A3628" t="n">
        <v>26973</v>
      </c>
      <c r="B3628" s="81" t="n">
        <v>68</v>
      </c>
      <c r="C3628" s="7" t="n">
        <v>1</v>
      </c>
    </row>
    <row r="3629" spans="1:19">
      <c r="A3629" t="s">
        <v>4</v>
      </c>
      <c r="B3629" s="4" t="s">
        <v>5</v>
      </c>
      <c r="C3629" s="4" t="s">
        <v>13</v>
      </c>
      <c r="D3629" s="4" t="s">
        <v>10</v>
      </c>
    </row>
    <row r="3630" spans="1:19">
      <c r="A3630" t="n">
        <v>26978</v>
      </c>
      <c r="B3630" s="48" t="n">
        <v>45</v>
      </c>
      <c r="C3630" s="7" t="n">
        <v>7</v>
      </c>
      <c r="D3630" s="7" t="n">
        <v>255</v>
      </c>
    </row>
    <row r="3631" spans="1:19">
      <c r="A3631" t="s">
        <v>4</v>
      </c>
      <c r="B3631" s="4" t="s">
        <v>5</v>
      </c>
      <c r="C3631" s="4" t="s">
        <v>13</v>
      </c>
      <c r="D3631" s="4" t="s">
        <v>10</v>
      </c>
      <c r="E3631" s="4" t="s">
        <v>10</v>
      </c>
      <c r="F3631" s="4" t="s">
        <v>9</v>
      </c>
    </row>
    <row r="3632" spans="1:19">
      <c r="A3632" t="n">
        <v>26982</v>
      </c>
      <c r="B3632" s="80" t="n">
        <v>84</v>
      </c>
      <c r="C3632" s="7" t="n">
        <v>1</v>
      </c>
      <c r="D3632" s="7" t="n">
        <v>0</v>
      </c>
      <c r="E3632" s="7" t="n">
        <v>500</v>
      </c>
      <c r="F3632" s="7" t="n">
        <v>0</v>
      </c>
    </row>
    <row r="3633" spans="1:6">
      <c r="A3633" t="s">
        <v>4</v>
      </c>
      <c r="B3633" s="4" t="s">
        <v>5</v>
      </c>
      <c r="C3633" s="4" t="s">
        <v>13</v>
      </c>
      <c r="D3633" s="4" t="s">
        <v>10</v>
      </c>
      <c r="E3633" s="4" t="s">
        <v>28</v>
      </c>
    </row>
    <row r="3634" spans="1:6">
      <c r="A3634" t="n">
        <v>26992</v>
      </c>
      <c r="B3634" s="38" t="n">
        <v>58</v>
      </c>
      <c r="C3634" s="7" t="n">
        <v>101</v>
      </c>
      <c r="D3634" s="7" t="n">
        <v>500</v>
      </c>
      <c r="E3634" s="7" t="n">
        <v>1</v>
      </c>
    </row>
    <row r="3635" spans="1:6">
      <c r="A3635" t="s">
        <v>4</v>
      </c>
      <c r="B3635" s="4" t="s">
        <v>5</v>
      </c>
      <c r="C3635" s="4" t="s">
        <v>13</v>
      </c>
      <c r="D3635" s="4" t="s">
        <v>10</v>
      </c>
    </row>
    <row r="3636" spans="1:6">
      <c r="A3636" t="n">
        <v>27000</v>
      </c>
      <c r="B3636" s="38" t="n">
        <v>58</v>
      </c>
      <c r="C3636" s="7" t="n">
        <v>254</v>
      </c>
      <c r="D3636" s="7" t="n">
        <v>0</v>
      </c>
    </row>
    <row r="3637" spans="1:6">
      <c r="A3637" t="s">
        <v>4</v>
      </c>
      <c r="B3637" s="4" t="s">
        <v>5</v>
      </c>
      <c r="C3637" s="4" t="s">
        <v>13</v>
      </c>
      <c r="D3637" s="4" t="s">
        <v>10</v>
      </c>
      <c r="E3637" s="4" t="s">
        <v>13</v>
      </c>
    </row>
    <row r="3638" spans="1:6">
      <c r="A3638" t="n">
        <v>27004</v>
      </c>
      <c r="B3638" s="14" t="n">
        <v>39</v>
      </c>
      <c r="C3638" s="7" t="n">
        <v>13</v>
      </c>
      <c r="D3638" s="7" t="n">
        <v>65533</v>
      </c>
      <c r="E3638" s="7" t="n">
        <v>103</v>
      </c>
    </row>
    <row r="3639" spans="1:6">
      <c r="A3639" t="s">
        <v>4</v>
      </c>
      <c r="B3639" s="4" t="s">
        <v>5</v>
      </c>
      <c r="C3639" s="4" t="s">
        <v>13</v>
      </c>
      <c r="D3639" s="4" t="s">
        <v>10</v>
      </c>
      <c r="E3639" s="4" t="s">
        <v>10</v>
      </c>
    </row>
    <row r="3640" spans="1:6">
      <c r="A3640" t="n">
        <v>27009</v>
      </c>
      <c r="B3640" s="16" t="n">
        <v>50</v>
      </c>
      <c r="C3640" s="7" t="n">
        <v>1</v>
      </c>
      <c r="D3640" s="7" t="n">
        <v>8120</v>
      </c>
      <c r="E3640" s="7" t="n">
        <v>1000</v>
      </c>
    </row>
    <row r="3641" spans="1:6">
      <c r="A3641" t="s">
        <v>4</v>
      </c>
      <c r="B3641" s="4" t="s">
        <v>5</v>
      </c>
      <c r="C3641" s="4" t="s">
        <v>13</v>
      </c>
      <c r="D3641" s="4" t="s">
        <v>10</v>
      </c>
    </row>
    <row r="3642" spans="1:6">
      <c r="A3642" t="n">
        <v>27015</v>
      </c>
      <c r="B3642" s="38" t="n">
        <v>58</v>
      </c>
      <c r="C3642" s="7" t="n">
        <v>255</v>
      </c>
      <c r="D3642" s="7" t="n">
        <v>0</v>
      </c>
    </row>
    <row r="3643" spans="1:6">
      <c r="A3643" t="s">
        <v>4</v>
      </c>
      <c r="B3643" s="4" t="s">
        <v>5</v>
      </c>
      <c r="C3643" s="4" t="s">
        <v>10</v>
      </c>
    </row>
    <row r="3644" spans="1:6">
      <c r="A3644" t="n">
        <v>27019</v>
      </c>
      <c r="B3644" s="42" t="n">
        <v>16</v>
      </c>
      <c r="C3644" s="7" t="n">
        <v>2000</v>
      </c>
    </row>
    <row r="3645" spans="1:6">
      <c r="A3645" t="s">
        <v>4</v>
      </c>
      <c r="B3645" s="4" t="s">
        <v>5</v>
      </c>
      <c r="C3645" s="4" t="s">
        <v>13</v>
      </c>
      <c r="D3645" s="4" t="s">
        <v>10</v>
      </c>
      <c r="E3645" s="4" t="s">
        <v>28</v>
      </c>
    </row>
    <row r="3646" spans="1:6">
      <c r="A3646" t="n">
        <v>27022</v>
      </c>
      <c r="B3646" s="38" t="n">
        <v>58</v>
      </c>
      <c r="C3646" s="7" t="n">
        <v>101</v>
      </c>
      <c r="D3646" s="7" t="n">
        <v>300</v>
      </c>
      <c r="E3646" s="7" t="n">
        <v>1</v>
      </c>
    </row>
    <row r="3647" spans="1:6">
      <c r="A3647" t="s">
        <v>4</v>
      </c>
      <c r="B3647" s="4" t="s">
        <v>5</v>
      </c>
      <c r="C3647" s="4" t="s">
        <v>13</v>
      </c>
      <c r="D3647" s="4" t="s">
        <v>10</v>
      </c>
    </row>
    <row r="3648" spans="1:6">
      <c r="A3648" t="n">
        <v>27030</v>
      </c>
      <c r="B3648" s="38" t="n">
        <v>58</v>
      </c>
      <c r="C3648" s="7" t="n">
        <v>254</v>
      </c>
      <c r="D3648" s="7" t="n">
        <v>0</v>
      </c>
    </row>
    <row r="3649" spans="1:5">
      <c r="A3649" t="s">
        <v>4</v>
      </c>
      <c r="B3649" s="4" t="s">
        <v>5</v>
      </c>
      <c r="C3649" s="4" t="s">
        <v>13</v>
      </c>
    </row>
    <row r="3650" spans="1:5">
      <c r="A3650" t="n">
        <v>27034</v>
      </c>
      <c r="B3650" s="48" t="n">
        <v>45</v>
      </c>
      <c r="C3650" s="7" t="n">
        <v>0</v>
      </c>
    </row>
    <row r="3651" spans="1:5">
      <c r="A3651" t="s">
        <v>4</v>
      </c>
      <c r="B3651" s="4" t="s">
        <v>5</v>
      </c>
      <c r="C3651" s="4" t="s">
        <v>13</v>
      </c>
      <c r="D3651" s="4" t="s">
        <v>13</v>
      </c>
      <c r="E3651" s="4" t="s">
        <v>28</v>
      </c>
      <c r="F3651" s="4" t="s">
        <v>28</v>
      </c>
      <c r="G3651" s="4" t="s">
        <v>28</v>
      </c>
      <c r="H3651" s="4" t="s">
        <v>10</v>
      </c>
    </row>
    <row r="3652" spans="1:5">
      <c r="A3652" t="n">
        <v>27036</v>
      </c>
      <c r="B3652" s="48" t="n">
        <v>45</v>
      </c>
      <c r="C3652" s="7" t="n">
        <v>2</v>
      </c>
      <c r="D3652" s="7" t="n">
        <v>3</v>
      </c>
      <c r="E3652" s="7" t="n">
        <v>-8.65999984741211</v>
      </c>
      <c r="F3652" s="7" t="n">
        <v>13.4899997711182</v>
      </c>
      <c r="G3652" s="7" t="n">
        <v>-172.149993896484</v>
      </c>
      <c r="H3652" s="7" t="n">
        <v>0</v>
      </c>
    </row>
    <row r="3653" spans="1:5">
      <c r="A3653" t="s">
        <v>4</v>
      </c>
      <c r="B3653" s="4" t="s">
        <v>5</v>
      </c>
      <c r="C3653" s="4" t="s">
        <v>13</v>
      </c>
      <c r="D3653" s="4" t="s">
        <v>13</v>
      </c>
      <c r="E3653" s="4" t="s">
        <v>28</v>
      </c>
      <c r="F3653" s="4" t="s">
        <v>28</v>
      </c>
      <c r="G3653" s="4" t="s">
        <v>28</v>
      </c>
      <c r="H3653" s="4" t="s">
        <v>10</v>
      </c>
      <c r="I3653" s="4" t="s">
        <v>13</v>
      </c>
    </row>
    <row r="3654" spans="1:5">
      <c r="A3654" t="n">
        <v>27053</v>
      </c>
      <c r="B3654" s="48" t="n">
        <v>45</v>
      </c>
      <c r="C3654" s="7" t="n">
        <v>4</v>
      </c>
      <c r="D3654" s="7" t="n">
        <v>3</v>
      </c>
      <c r="E3654" s="7" t="n">
        <v>1.88999998569489</v>
      </c>
      <c r="F3654" s="7" t="n">
        <v>325.339996337891</v>
      </c>
      <c r="G3654" s="7" t="n">
        <v>0</v>
      </c>
      <c r="H3654" s="7" t="n">
        <v>0</v>
      </c>
      <c r="I3654" s="7" t="n">
        <v>0</v>
      </c>
    </row>
    <row r="3655" spans="1:5">
      <c r="A3655" t="s">
        <v>4</v>
      </c>
      <c r="B3655" s="4" t="s">
        <v>5</v>
      </c>
      <c r="C3655" s="4" t="s">
        <v>13</v>
      </c>
      <c r="D3655" s="4" t="s">
        <v>13</v>
      </c>
      <c r="E3655" s="4" t="s">
        <v>28</v>
      </c>
      <c r="F3655" s="4" t="s">
        <v>10</v>
      </c>
    </row>
    <row r="3656" spans="1:5">
      <c r="A3656" t="n">
        <v>27071</v>
      </c>
      <c r="B3656" s="48" t="n">
        <v>45</v>
      </c>
      <c r="C3656" s="7" t="n">
        <v>5</v>
      </c>
      <c r="D3656" s="7" t="n">
        <v>3</v>
      </c>
      <c r="E3656" s="7" t="n">
        <v>5.09999990463257</v>
      </c>
      <c r="F3656" s="7" t="n">
        <v>0</v>
      </c>
    </row>
    <row r="3657" spans="1:5">
      <c r="A3657" t="s">
        <v>4</v>
      </c>
      <c r="B3657" s="4" t="s">
        <v>5</v>
      </c>
      <c r="C3657" s="4" t="s">
        <v>13</v>
      </c>
      <c r="D3657" s="4" t="s">
        <v>13</v>
      </c>
      <c r="E3657" s="4" t="s">
        <v>28</v>
      </c>
      <c r="F3657" s="4" t="s">
        <v>10</v>
      </c>
    </row>
    <row r="3658" spans="1:5">
      <c r="A3658" t="n">
        <v>27080</v>
      </c>
      <c r="B3658" s="48" t="n">
        <v>45</v>
      </c>
      <c r="C3658" s="7" t="n">
        <v>11</v>
      </c>
      <c r="D3658" s="7" t="n">
        <v>3</v>
      </c>
      <c r="E3658" s="7" t="n">
        <v>38</v>
      </c>
      <c r="F3658" s="7" t="n">
        <v>0</v>
      </c>
    </row>
    <row r="3659" spans="1:5">
      <c r="A3659" t="s">
        <v>4</v>
      </c>
      <c r="B3659" s="4" t="s">
        <v>5</v>
      </c>
      <c r="C3659" s="4" t="s">
        <v>13</v>
      </c>
      <c r="D3659" s="4" t="s">
        <v>10</v>
      </c>
    </row>
    <row r="3660" spans="1:5">
      <c r="A3660" t="n">
        <v>27089</v>
      </c>
      <c r="B3660" s="38" t="n">
        <v>58</v>
      </c>
      <c r="C3660" s="7" t="n">
        <v>255</v>
      </c>
      <c r="D3660" s="7" t="n">
        <v>0</v>
      </c>
    </row>
    <row r="3661" spans="1:5">
      <c r="A3661" t="s">
        <v>4</v>
      </c>
      <c r="B3661" s="4" t="s">
        <v>5</v>
      </c>
      <c r="C3661" s="4" t="s">
        <v>13</v>
      </c>
      <c r="D3661" s="4" t="s">
        <v>10</v>
      </c>
      <c r="E3661" s="4" t="s">
        <v>6</v>
      </c>
    </row>
    <row r="3662" spans="1:5">
      <c r="A3662" t="n">
        <v>27093</v>
      </c>
      <c r="B3662" s="63" t="n">
        <v>51</v>
      </c>
      <c r="C3662" s="7" t="n">
        <v>4</v>
      </c>
      <c r="D3662" s="7" t="n">
        <v>5</v>
      </c>
      <c r="E3662" s="7" t="s">
        <v>154</v>
      </c>
    </row>
    <row r="3663" spans="1:5">
      <c r="A3663" t="s">
        <v>4</v>
      </c>
      <c r="B3663" s="4" t="s">
        <v>5</v>
      </c>
      <c r="C3663" s="4" t="s">
        <v>10</v>
      </c>
    </row>
    <row r="3664" spans="1:5">
      <c r="A3664" t="n">
        <v>27106</v>
      </c>
      <c r="B3664" s="42" t="n">
        <v>16</v>
      </c>
      <c r="C3664" s="7" t="n">
        <v>0</v>
      </c>
    </row>
    <row r="3665" spans="1:9">
      <c r="A3665" t="s">
        <v>4</v>
      </c>
      <c r="B3665" s="4" t="s">
        <v>5</v>
      </c>
      <c r="C3665" s="4" t="s">
        <v>10</v>
      </c>
      <c r="D3665" s="4" t="s">
        <v>68</v>
      </c>
      <c r="E3665" s="4" t="s">
        <v>13</v>
      </c>
      <c r="F3665" s="4" t="s">
        <v>13</v>
      </c>
    </row>
    <row r="3666" spans="1:9">
      <c r="A3666" t="n">
        <v>27109</v>
      </c>
      <c r="B3666" s="67" t="n">
        <v>26</v>
      </c>
      <c r="C3666" s="7" t="n">
        <v>5</v>
      </c>
      <c r="D3666" s="7" t="s">
        <v>296</v>
      </c>
      <c r="E3666" s="7" t="n">
        <v>2</v>
      </c>
      <c r="F3666" s="7" t="n">
        <v>0</v>
      </c>
    </row>
    <row r="3667" spans="1:9">
      <c r="A3667" t="s">
        <v>4</v>
      </c>
      <c r="B3667" s="4" t="s">
        <v>5</v>
      </c>
    </row>
    <row r="3668" spans="1:9">
      <c r="A3668" t="n">
        <v>27152</v>
      </c>
      <c r="B3668" s="33" t="n">
        <v>28</v>
      </c>
    </row>
    <row r="3669" spans="1:9">
      <c r="A3669" t="s">
        <v>4</v>
      </c>
      <c r="B3669" s="4" t="s">
        <v>5</v>
      </c>
      <c r="C3669" s="4" t="s">
        <v>13</v>
      </c>
      <c r="D3669" s="4" t="s">
        <v>10</v>
      </c>
      <c r="E3669" s="4" t="s">
        <v>6</v>
      </c>
    </row>
    <row r="3670" spans="1:9">
      <c r="A3670" t="n">
        <v>27153</v>
      </c>
      <c r="B3670" s="63" t="n">
        <v>51</v>
      </c>
      <c r="C3670" s="7" t="n">
        <v>4</v>
      </c>
      <c r="D3670" s="7" t="n">
        <v>3</v>
      </c>
      <c r="E3670" s="7" t="s">
        <v>297</v>
      </c>
    </row>
    <row r="3671" spans="1:9">
      <c r="A3671" t="s">
        <v>4</v>
      </c>
      <c r="B3671" s="4" t="s">
        <v>5</v>
      </c>
      <c r="C3671" s="4" t="s">
        <v>10</v>
      </c>
    </row>
    <row r="3672" spans="1:9">
      <c r="A3672" t="n">
        <v>27166</v>
      </c>
      <c r="B3672" s="42" t="n">
        <v>16</v>
      </c>
      <c r="C3672" s="7" t="n">
        <v>0</v>
      </c>
    </row>
    <row r="3673" spans="1:9">
      <c r="A3673" t="s">
        <v>4</v>
      </c>
      <c r="B3673" s="4" t="s">
        <v>5</v>
      </c>
      <c r="C3673" s="4" t="s">
        <v>10</v>
      </c>
      <c r="D3673" s="4" t="s">
        <v>68</v>
      </c>
      <c r="E3673" s="4" t="s">
        <v>13</v>
      </c>
      <c r="F3673" s="4" t="s">
        <v>13</v>
      </c>
    </row>
    <row r="3674" spans="1:9">
      <c r="A3674" t="n">
        <v>27169</v>
      </c>
      <c r="B3674" s="67" t="n">
        <v>26</v>
      </c>
      <c r="C3674" s="7" t="n">
        <v>3</v>
      </c>
      <c r="D3674" s="7" t="s">
        <v>298</v>
      </c>
      <c r="E3674" s="7" t="n">
        <v>2</v>
      </c>
      <c r="F3674" s="7" t="n">
        <v>0</v>
      </c>
    </row>
    <row r="3675" spans="1:9">
      <c r="A3675" t="s">
        <v>4</v>
      </c>
      <c r="B3675" s="4" t="s">
        <v>5</v>
      </c>
    </row>
    <row r="3676" spans="1:9">
      <c r="A3676" t="n">
        <v>27232</v>
      </c>
      <c r="B3676" s="33" t="n">
        <v>28</v>
      </c>
    </row>
    <row r="3677" spans="1:9">
      <c r="A3677" t="s">
        <v>4</v>
      </c>
      <c r="B3677" s="4" t="s">
        <v>5</v>
      </c>
      <c r="C3677" s="4" t="s">
        <v>10</v>
      </c>
      <c r="D3677" s="4" t="s">
        <v>13</v>
      </c>
      <c r="E3677" s="4" t="s">
        <v>13</v>
      </c>
      <c r="F3677" s="4" t="s">
        <v>6</v>
      </c>
    </row>
    <row r="3678" spans="1:9">
      <c r="A3678" t="n">
        <v>27233</v>
      </c>
      <c r="B3678" s="27" t="n">
        <v>20</v>
      </c>
      <c r="C3678" s="7" t="n">
        <v>7032</v>
      </c>
      <c r="D3678" s="7" t="n">
        <v>2</v>
      </c>
      <c r="E3678" s="7" t="n">
        <v>10</v>
      </c>
      <c r="F3678" s="7" t="s">
        <v>149</v>
      </c>
    </row>
    <row r="3679" spans="1:9">
      <c r="A3679" t="s">
        <v>4</v>
      </c>
      <c r="B3679" s="4" t="s">
        <v>5</v>
      </c>
      <c r="C3679" s="4" t="s">
        <v>13</v>
      </c>
      <c r="D3679" s="4" t="s">
        <v>10</v>
      </c>
      <c r="E3679" s="4" t="s">
        <v>6</v>
      </c>
    </row>
    <row r="3680" spans="1:9">
      <c r="A3680" t="n">
        <v>27254</v>
      </c>
      <c r="B3680" s="63" t="n">
        <v>51</v>
      </c>
      <c r="C3680" s="7" t="n">
        <v>4</v>
      </c>
      <c r="D3680" s="7" t="n">
        <v>7032</v>
      </c>
      <c r="E3680" s="7" t="s">
        <v>154</v>
      </c>
    </row>
    <row r="3681" spans="1:6">
      <c r="A3681" t="s">
        <v>4</v>
      </c>
      <c r="B3681" s="4" t="s">
        <v>5</v>
      </c>
      <c r="C3681" s="4" t="s">
        <v>10</v>
      </c>
    </row>
    <row r="3682" spans="1:6">
      <c r="A3682" t="n">
        <v>27267</v>
      </c>
      <c r="B3682" s="42" t="n">
        <v>16</v>
      </c>
      <c r="C3682" s="7" t="n">
        <v>0</v>
      </c>
    </row>
    <row r="3683" spans="1:6">
      <c r="A3683" t="s">
        <v>4</v>
      </c>
      <c r="B3683" s="4" t="s">
        <v>5</v>
      </c>
      <c r="C3683" s="4" t="s">
        <v>10</v>
      </c>
      <c r="D3683" s="4" t="s">
        <v>68</v>
      </c>
      <c r="E3683" s="4" t="s">
        <v>13</v>
      </c>
      <c r="F3683" s="4" t="s">
        <v>13</v>
      </c>
    </row>
    <row r="3684" spans="1:6">
      <c r="A3684" t="n">
        <v>27270</v>
      </c>
      <c r="B3684" s="67" t="n">
        <v>26</v>
      </c>
      <c r="C3684" s="7" t="n">
        <v>7032</v>
      </c>
      <c r="D3684" s="7" t="s">
        <v>299</v>
      </c>
      <c r="E3684" s="7" t="n">
        <v>2</v>
      </c>
      <c r="F3684" s="7" t="n">
        <v>0</v>
      </c>
    </row>
    <row r="3685" spans="1:6">
      <c r="A3685" t="s">
        <v>4</v>
      </c>
      <c r="B3685" s="4" t="s">
        <v>5</v>
      </c>
    </row>
    <row r="3686" spans="1:6">
      <c r="A3686" t="n">
        <v>27357</v>
      </c>
      <c r="B3686" s="33" t="n">
        <v>28</v>
      </c>
    </row>
    <row r="3687" spans="1:6">
      <c r="A3687" t="s">
        <v>4</v>
      </c>
      <c r="B3687" s="4" t="s">
        <v>5</v>
      </c>
      <c r="C3687" s="4" t="s">
        <v>13</v>
      </c>
      <c r="D3687" s="4" t="s">
        <v>10</v>
      </c>
      <c r="E3687" s="4" t="s">
        <v>6</v>
      </c>
    </row>
    <row r="3688" spans="1:6">
      <c r="A3688" t="n">
        <v>27358</v>
      </c>
      <c r="B3688" s="63" t="n">
        <v>51</v>
      </c>
      <c r="C3688" s="7" t="n">
        <v>4</v>
      </c>
      <c r="D3688" s="7" t="n">
        <v>0</v>
      </c>
      <c r="E3688" s="7" t="s">
        <v>147</v>
      </c>
    </row>
    <row r="3689" spans="1:6">
      <c r="A3689" t="s">
        <v>4</v>
      </c>
      <c r="B3689" s="4" t="s">
        <v>5</v>
      </c>
      <c r="C3689" s="4" t="s">
        <v>10</v>
      </c>
    </row>
    <row r="3690" spans="1:6">
      <c r="A3690" t="n">
        <v>27371</v>
      </c>
      <c r="B3690" s="42" t="n">
        <v>16</v>
      </c>
      <c r="C3690" s="7" t="n">
        <v>0</v>
      </c>
    </row>
    <row r="3691" spans="1:6">
      <c r="A3691" t="s">
        <v>4</v>
      </c>
      <c r="B3691" s="4" t="s">
        <v>5</v>
      </c>
      <c r="C3691" s="4" t="s">
        <v>10</v>
      </c>
      <c r="D3691" s="4" t="s">
        <v>68</v>
      </c>
      <c r="E3691" s="4" t="s">
        <v>13</v>
      </c>
      <c r="F3691" s="4" t="s">
        <v>13</v>
      </c>
    </row>
    <row r="3692" spans="1:6">
      <c r="A3692" t="n">
        <v>27374</v>
      </c>
      <c r="B3692" s="67" t="n">
        <v>26</v>
      </c>
      <c r="C3692" s="7" t="n">
        <v>0</v>
      </c>
      <c r="D3692" s="7" t="s">
        <v>300</v>
      </c>
      <c r="E3692" s="7" t="n">
        <v>2</v>
      </c>
      <c r="F3692" s="7" t="n">
        <v>0</v>
      </c>
    </row>
    <row r="3693" spans="1:6">
      <c r="A3693" t="s">
        <v>4</v>
      </c>
      <c r="B3693" s="4" t="s">
        <v>5</v>
      </c>
    </row>
    <row r="3694" spans="1:6">
      <c r="A3694" t="n">
        <v>27493</v>
      </c>
      <c r="B3694" s="33" t="n">
        <v>28</v>
      </c>
    </row>
    <row r="3695" spans="1:6">
      <c r="A3695" t="s">
        <v>4</v>
      </c>
      <c r="B3695" s="4" t="s">
        <v>5</v>
      </c>
      <c r="C3695" s="4" t="s">
        <v>13</v>
      </c>
      <c r="D3695" s="4" t="s">
        <v>10</v>
      </c>
      <c r="E3695" s="4" t="s">
        <v>28</v>
      </c>
    </row>
    <row r="3696" spans="1:6">
      <c r="A3696" t="n">
        <v>27494</v>
      </c>
      <c r="B3696" s="38" t="n">
        <v>58</v>
      </c>
      <c r="C3696" s="7" t="n">
        <v>0</v>
      </c>
      <c r="D3696" s="7" t="n">
        <v>1000</v>
      </c>
      <c r="E3696" s="7" t="n">
        <v>1</v>
      </c>
    </row>
    <row r="3697" spans="1:6">
      <c r="A3697" t="s">
        <v>4</v>
      </c>
      <c r="B3697" s="4" t="s">
        <v>5</v>
      </c>
      <c r="C3697" s="4" t="s">
        <v>13</v>
      </c>
      <c r="D3697" s="4" t="s">
        <v>10</v>
      </c>
    </row>
    <row r="3698" spans="1:6">
      <c r="A3698" t="n">
        <v>27502</v>
      </c>
      <c r="B3698" s="38" t="n">
        <v>58</v>
      </c>
      <c r="C3698" s="7" t="n">
        <v>255</v>
      </c>
      <c r="D3698" s="7" t="n">
        <v>0</v>
      </c>
    </row>
    <row r="3699" spans="1:6">
      <c r="A3699" t="s">
        <v>4</v>
      </c>
      <c r="B3699" s="4" t="s">
        <v>5</v>
      </c>
      <c r="C3699" s="4" t="s">
        <v>13</v>
      </c>
      <c r="D3699" s="4" t="s">
        <v>10</v>
      </c>
      <c r="E3699" s="4" t="s">
        <v>13</v>
      </c>
    </row>
    <row r="3700" spans="1:6">
      <c r="A3700" t="n">
        <v>27506</v>
      </c>
      <c r="B3700" s="14" t="n">
        <v>39</v>
      </c>
      <c r="C3700" s="7" t="n">
        <v>11</v>
      </c>
      <c r="D3700" s="7" t="n">
        <v>65533</v>
      </c>
      <c r="E3700" s="7" t="n">
        <v>203</v>
      </c>
    </row>
    <row r="3701" spans="1:6">
      <c r="A3701" t="s">
        <v>4</v>
      </c>
      <c r="B3701" s="4" t="s">
        <v>5</v>
      </c>
      <c r="C3701" s="4" t="s">
        <v>13</v>
      </c>
      <c r="D3701" s="4" t="s">
        <v>10</v>
      </c>
      <c r="E3701" s="4" t="s">
        <v>13</v>
      </c>
    </row>
    <row r="3702" spans="1:6">
      <c r="A3702" t="n">
        <v>27511</v>
      </c>
      <c r="B3702" s="14" t="n">
        <v>39</v>
      </c>
      <c r="C3702" s="7" t="n">
        <v>11</v>
      </c>
      <c r="D3702" s="7" t="n">
        <v>65533</v>
      </c>
      <c r="E3702" s="7" t="n">
        <v>204</v>
      </c>
    </row>
    <row r="3703" spans="1:6">
      <c r="A3703" t="s">
        <v>4</v>
      </c>
      <c r="B3703" s="4" t="s">
        <v>5</v>
      </c>
      <c r="C3703" s="4" t="s">
        <v>13</v>
      </c>
      <c r="D3703" s="4" t="s">
        <v>10</v>
      </c>
      <c r="E3703" s="4" t="s">
        <v>13</v>
      </c>
    </row>
    <row r="3704" spans="1:6">
      <c r="A3704" t="n">
        <v>27516</v>
      </c>
      <c r="B3704" s="14" t="n">
        <v>39</v>
      </c>
      <c r="C3704" s="7" t="n">
        <v>11</v>
      </c>
      <c r="D3704" s="7" t="n">
        <v>65533</v>
      </c>
      <c r="E3704" s="7" t="n">
        <v>205</v>
      </c>
    </row>
    <row r="3705" spans="1:6">
      <c r="A3705" t="s">
        <v>4</v>
      </c>
      <c r="B3705" s="4" t="s">
        <v>5</v>
      </c>
      <c r="C3705" s="4" t="s">
        <v>10</v>
      </c>
    </row>
    <row r="3706" spans="1:6">
      <c r="A3706" t="n">
        <v>27521</v>
      </c>
      <c r="B3706" s="26" t="n">
        <v>12</v>
      </c>
      <c r="C3706" s="7" t="n">
        <v>9243</v>
      </c>
    </row>
    <row r="3707" spans="1:6">
      <c r="A3707" t="s">
        <v>4</v>
      </c>
      <c r="B3707" s="4" t="s">
        <v>5</v>
      </c>
      <c r="C3707" s="4" t="s">
        <v>10</v>
      </c>
      <c r="D3707" s="4" t="s">
        <v>13</v>
      </c>
      <c r="E3707" s="4" t="s">
        <v>10</v>
      </c>
    </row>
    <row r="3708" spans="1:6">
      <c r="A3708" t="n">
        <v>27524</v>
      </c>
      <c r="B3708" s="36" t="n">
        <v>104</v>
      </c>
      <c r="C3708" s="7" t="n">
        <v>125</v>
      </c>
      <c r="D3708" s="7" t="n">
        <v>1</v>
      </c>
      <c r="E3708" s="7" t="n">
        <v>2</v>
      </c>
    </row>
    <row r="3709" spans="1:6">
      <c r="A3709" t="s">
        <v>4</v>
      </c>
      <c r="B3709" s="4" t="s">
        <v>5</v>
      </c>
    </row>
    <row r="3710" spans="1:6">
      <c r="A3710" t="n">
        <v>27530</v>
      </c>
      <c r="B3710" s="5" t="n">
        <v>1</v>
      </c>
    </row>
    <row r="3711" spans="1:6">
      <c r="A3711" t="s">
        <v>4</v>
      </c>
      <c r="B3711" s="4" t="s">
        <v>5</v>
      </c>
      <c r="C3711" s="4" t="s">
        <v>10</v>
      </c>
    </row>
    <row r="3712" spans="1:6">
      <c r="A3712" t="n">
        <v>27531</v>
      </c>
      <c r="B3712" s="26" t="n">
        <v>12</v>
      </c>
      <c r="C3712" s="7" t="n">
        <v>9636</v>
      </c>
    </row>
    <row r="3713" spans="1:5">
      <c r="A3713" t="s">
        <v>4</v>
      </c>
      <c r="B3713" s="4" t="s">
        <v>5</v>
      </c>
      <c r="C3713" s="4" t="s">
        <v>10</v>
      </c>
    </row>
    <row r="3714" spans="1:5">
      <c r="A3714" t="n">
        <v>27534</v>
      </c>
      <c r="B3714" s="26" t="n">
        <v>12</v>
      </c>
      <c r="C3714" s="7" t="n">
        <v>9638</v>
      </c>
    </row>
    <row r="3715" spans="1:5">
      <c r="A3715" t="s">
        <v>4</v>
      </c>
      <c r="B3715" s="4" t="s">
        <v>5</v>
      </c>
      <c r="C3715" s="4" t="s">
        <v>10</v>
      </c>
    </row>
    <row r="3716" spans="1:5">
      <c r="A3716" t="n">
        <v>27537</v>
      </c>
      <c r="B3716" s="26" t="n">
        <v>12</v>
      </c>
      <c r="C3716" s="7" t="n">
        <v>9639</v>
      </c>
    </row>
    <row r="3717" spans="1:5">
      <c r="A3717" t="s">
        <v>4</v>
      </c>
      <c r="B3717" s="4" t="s">
        <v>5</v>
      </c>
      <c r="C3717" s="4" t="s">
        <v>10</v>
      </c>
    </row>
    <row r="3718" spans="1:5">
      <c r="A3718" t="n">
        <v>27540</v>
      </c>
      <c r="B3718" s="26" t="n">
        <v>12</v>
      </c>
      <c r="C3718" s="7" t="n">
        <v>9641</v>
      </c>
    </row>
    <row r="3719" spans="1:5">
      <c r="A3719" t="s">
        <v>4</v>
      </c>
      <c r="B3719" s="4" t="s">
        <v>5</v>
      </c>
      <c r="C3719" s="4" t="s">
        <v>10</v>
      </c>
    </row>
    <row r="3720" spans="1:5">
      <c r="A3720" t="n">
        <v>27543</v>
      </c>
      <c r="B3720" s="29" t="n">
        <v>13</v>
      </c>
      <c r="C3720" s="7" t="n">
        <v>6713</v>
      </c>
    </row>
    <row r="3721" spans="1:5">
      <c r="A3721" t="s">
        <v>4</v>
      </c>
      <c r="B3721" s="4" t="s">
        <v>5</v>
      </c>
      <c r="C3721" s="4" t="s">
        <v>13</v>
      </c>
      <c r="D3721" s="4" t="s">
        <v>6</v>
      </c>
      <c r="E3721" s="4" t="s">
        <v>28</v>
      </c>
      <c r="F3721" s="4" t="s">
        <v>28</v>
      </c>
      <c r="G3721" s="4" t="s">
        <v>28</v>
      </c>
    </row>
    <row r="3722" spans="1:5">
      <c r="A3722" t="n">
        <v>27546</v>
      </c>
      <c r="B3722" s="24" t="n">
        <v>94</v>
      </c>
      <c r="C3722" s="7" t="n">
        <v>2</v>
      </c>
      <c r="D3722" s="7" t="s">
        <v>59</v>
      </c>
      <c r="E3722" s="7" t="n">
        <v>8</v>
      </c>
      <c r="F3722" s="7" t="n">
        <v>0</v>
      </c>
      <c r="G3722" s="7" t="n">
        <v>-187</v>
      </c>
    </row>
    <row r="3723" spans="1:5">
      <c r="A3723" t="s">
        <v>4</v>
      </c>
      <c r="B3723" s="4" t="s">
        <v>5</v>
      </c>
      <c r="C3723" s="4" t="s">
        <v>13</v>
      </c>
      <c r="D3723" s="4" t="s">
        <v>6</v>
      </c>
      <c r="E3723" s="4" t="s">
        <v>28</v>
      </c>
      <c r="F3723" s="4" t="s">
        <v>28</v>
      </c>
      <c r="G3723" s="4" t="s">
        <v>28</v>
      </c>
    </row>
    <row r="3724" spans="1:5">
      <c r="A3724" t="n">
        <v>27567</v>
      </c>
      <c r="B3724" s="24" t="n">
        <v>94</v>
      </c>
      <c r="C3724" s="7" t="n">
        <v>2</v>
      </c>
      <c r="D3724" s="7" t="s">
        <v>247</v>
      </c>
      <c r="E3724" s="7" t="n">
        <v>0</v>
      </c>
      <c r="F3724" s="7" t="n">
        <v>0</v>
      </c>
      <c r="G3724" s="7" t="n">
        <v>0</v>
      </c>
    </row>
    <row r="3725" spans="1:5">
      <c r="A3725" t="s">
        <v>4</v>
      </c>
      <c r="B3725" s="4" t="s">
        <v>5</v>
      </c>
      <c r="C3725" s="4" t="s">
        <v>13</v>
      </c>
      <c r="D3725" s="4" t="s">
        <v>6</v>
      </c>
      <c r="E3725" s="4" t="s">
        <v>28</v>
      </c>
      <c r="F3725" s="4" t="s">
        <v>28</v>
      </c>
      <c r="G3725" s="4" t="s">
        <v>28</v>
      </c>
    </row>
    <row r="3726" spans="1:5">
      <c r="A3726" t="n">
        <v>27585</v>
      </c>
      <c r="B3726" s="24" t="n">
        <v>94</v>
      </c>
      <c r="C3726" s="7" t="n">
        <v>2</v>
      </c>
      <c r="D3726" s="7" t="s">
        <v>248</v>
      </c>
      <c r="E3726" s="7" t="n">
        <v>8</v>
      </c>
      <c r="F3726" s="7" t="n">
        <v>0</v>
      </c>
      <c r="G3726" s="7" t="n">
        <v>-149</v>
      </c>
    </row>
    <row r="3727" spans="1:5">
      <c r="A3727" t="s">
        <v>4</v>
      </c>
      <c r="B3727" s="4" t="s">
        <v>5</v>
      </c>
      <c r="C3727" s="4" t="s">
        <v>13</v>
      </c>
      <c r="D3727" s="4" t="s">
        <v>6</v>
      </c>
      <c r="E3727" s="4" t="s">
        <v>28</v>
      </c>
      <c r="F3727" s="4" t="s">
        <v>28</v>
      </c>
      <c r="G3727" s="4" t="s">
        <v>28</v>
      </c>
    </row>
    <row r="3728" spans="1:5">
      <c r="A3728" t="n">
        <v>27606</v>
      </c>
      <c r="B3728" s="24" t="n">
        <v>94</v>
      </c>
      <c r="C3728" s="7" t="n">
        <v>2</v>
      </c>
      <c r="D3728" s="7" t="s">
        <v>249</v>
      </c>
      <c r="E3728" s="7" t="n">
        <v>10.25</v>
      </c>
      <c r="F3728" s="7" t="n">
        <v>3</v>
      </c>
      <c r="G3728" s="7" t="n">
        <v>-151</v>
      </c>
    </row>
    <row r="3729" spans="1:7">
      <c r="A3729" t="s">
        <v>4</v>
      </c>
      <c r="B3729" s="4" t="s">
        <v>5</v>
      </c>
      <c r="C3729" s="4" t="s">
        <v>13</v>
      </c>
      <c r="D3729" s="4" t="s">
        <v>6</v>
      </c>
      <c r="E3729" s="4" t="s">
        <v>28</v>
      </c>
      <c r="F3729" s="4" t="s">
        <v>28</v>
      </c>
      <c r="G3729" s="4" t="s">
        <v>28</v>
      </c>
    </row>
    <row r="3730" spans="1:7">
      <c r="A3730" t="n">
        <v>27633</v>
      </c>
      <c r="B3730" s="24" t="n">
        <v>94</v>
      </c>
      <c r="C3730" s="7" t="n">
        <v>2</v>
      </c>
      <c r="D3730" s="7" t="s">
        <v>250</v>
      </c>
      <c r="E3730" s="7" t="n">
        <v>5.75</v>
      </c>
      <c r="F3730" s="7" t="n">
        <v>3</v>
      </c>
      <c r="G3730" s="7" t="n">
        <v>-151</v>
      </c>
    </row>
    <row r="3731" spans="1:7">
      <c r="A3731" t="s">
        <v>4</v>
      </c>
      <c r="B3731" s="4" t="s">
        <v>5</v>
      </c>
      <c r="C3731" s="4" t="s">
        <v>13</v>
      </c>
      <c r="D3731" s="4" t="s">
        <v>6</v>
      </c>
      <c r="E3731" s="4" t="s">
        <v>28</v>
      </c>
      <c r="F3731" s="4" t="s">
        <v>28</v>
      </c>
      <c r="G3731" s="4" t="s">
        <v>28</v>
      </c>
    </row>
    <row r="3732" spans="1:7">
      <c r="A3732" t="n">
        <v>27660</v>
      </c>
      <c r="B3732" s="24" t="n">
        <v>94</v>
      </c>
      <c r="C3732" s="7" t="n">
        <v>2</v>
      </c>
      <c r="D3732" s="7" t="s">
        <v>251</v>
      </c>
      <c r="E3732" s="7" t="n">
        <v>16</v>
      </c>
      <c r="F3732" s="7" t="n">
        <v>3</v>
      </c>
      <c r="G3732" s="7" t="n">
        <v>-173</v>
      </c>
    </row>
    <row r="3733" spans="1:7">
      <c r="A3733" t="s">
        <v>4</v>
      </c>
      <c r="B3733" s="4" t="s">
        <v>5</v>
      </c>
      <c r="C3733" s="4" t="s">
        <v>13</v>
      </c>
      <c r="D3733" s="4" t="s">
        <v>6</v>
      </c>
      <c r="E3733" s="4" t="s">
        <v>28</v>
      </c>
      <c r="F3733" s="4" t="s">
        <v>28</v>
      </c>
      <c r="G3733" s="4" t="s">
        <v>28</v>
      </c>
    </row>
    <row r="3734" spans="1:7">
      <c r="A3734" t="n">
        <v>27687</v>
      </c>
      <c r="B3734" s="24" t="n">
        <v>94</v>
      </c>
      <c r="C3734" s="7" t="n">
        <v>2</v>
      </c>
      <c r="D3734" s="7" t="s">
        <v>252</v>
      </c>
      <c r="E3734" s="7" t="n">
        <v>0</v>
      </c>
      <c r="F3734" s="7" t="n">
        <v>3</v>
      </c>
      <c r="G3734" s="7" t="n">
        <v>-173</v>
      </c>
    </row>
    <row r="3735" spans="1:7">
      <c r="A3735" t="s">
        <v>4</v>
      </c>
      <c r="B3735" s="4" t="s">
        <v>5</v>
      </c>
      <c r="C3735" s="4" t="s">
        <v>6</v>
      </c>
      <c r="D3735" s="4" t="s">
        <v>6</v>
      </c>
    </row>
    <row r="3736" spans="1:7">
      <c r="A3736" t="n">
        <v>27714</v>
      </c>
      <c r="B3736" s="21" t="n">
        <v>70</v>
      </c>
      <c r="C3736" s="7" t="s">
        <v>59</v>
      </c>
      <c r="D3736" s="7" t="s">
        <v>60</v>
      </c>
    </row>
    <row r="3737" spans="1:7">
      <c r="A3737" t="s">
        <v>4</v>
      </c>
      <c r="B3737" s="4" t="s">
        <v>5</v>
      </c>
      <c r="C3737" s="4" t="s">
        <v>13</v>
      </c>
      <c r="D3737" s="4" t="s">
        <v>6</v>
      </c>
      <c r="E3737" s="4" t="s">
        <v>10</v>
      </c>
    </row>
    <row r="3738" spans="1:7">
      <c r="A3738" t="n">
        <v>27730</v>
      </c>
      <c r="B3738" s="24" t="n">
        <v>94</v>
      </c>
      <c r="C3738" s="7" t="n">
        <v>1</v>
      </c>
      <c r="D3738" s="7" t="s">
        <v>59</v>
      </c>
      <c r="E3738" s="7" t="n">
        <v>16</v>
      </c>
    </row>
    <row r="3739" spans="1:7">
      <c r="A3739" t="s">
        <v>4</v>
      </c>
      <c r="B3739" s="4" t="s">
        <v>5</v>
      </c>
      <c r="C3739" s="4" t="s">
        <v>13</v>
      </c>
      <c r="D3739" s="4" t="s">
        <v>6</v>
      </c>
      <c r="E3739" s="4" t="s">
        <v>10</v>
      </c>
    </row>
    <row r="3740" spans="1:7">
      <c r="A3740" t="n">
        <v>27741</v>
      </c>
      <c r="B3740" s="24" t="n">
        <v>94</v>
      </c>
      <c r="C3740" s="7" t="n">
        <v>0</v>
      </c>
      <c r="D3740" s="7" t="s">
        <v>59</v>
      </c>
      <c r="E3740" s="7" t="n">
        <v>512</v>
      </c>
    </row>
    <row r="3741" spans="1:7">
      <c r="A3741" t="s">
        <v>4</v>
      </c>
      <c r="B3741" s="4" t="s">
        <v>5</v>
      </c>
      <c r="C3741" s="4" t="s">
        <v>10</v>
      </c>
      <c r="D3741" s="4" t="s">
        <v>28</v>
      </c>
      <c r="E3741" s="4" t="s">
        <v>28</v>
      </c>
      <c r="F3741" s="4" t="s">
        <v>28</v>
      </c>
      <c r="G3741" s="4" t="s">
        <v>28</v>
      </c>
    </row>
    <row r="3742" spans="1:7">
      <c r="A3742" t="n">
        <v>27752</v>
      </c>
      <c r="B3742" s="52" t="n">
        <v>46</v>
      </c>
      <c r="C3742" s="7" t="n">
        <v>61456</v>
      </c>
      <c r="D3742" s="7" t="n">
        <v>8</v>
      </c>
      <c r="E3742" s="7" t="n">
        <v>0</v>
      </c>
      <c r="F3742" s="7" t="n">
        <v>-183.600006103516</v>
      </c>
      <c r="G3742" s="7" t="n">
        <v>180</v>
      </c>
    </row>
    <row r="3743" spans="1:7">
      <c r="A3743" t="s">
        <v>4</v>
      </c>
      <c r="B3743" s="4" t="s">
        <v>5</v>
      </c>
      <c r="C3743" s="4" t="s">
        <v>13</v>
      </c>
      <c r="D3743" s="4" t="s">
        <v>13</v>
      </c>
      <c r="E3743" s="4" t="s">
        <v>28</v>
      </c>
      <c r="F3743" s="4" t="s">
        <v>28</v>
      </c>
      <c r="G3743" s="4" t="s">
        <v>28</v>
      </c>
      <c r="H3743" s="4" t="s">
        <v>10</v>
      </c>
      <c r="I3743" s="4" t="s">
        <v>13</v>
      </c>
    </row>
    <row r="3744" spans="1:7">
      <c r="A3744" t="n">
        <v>27771</v>
      </c>
      <c r="B3744" s="48" t="n">
        <v>45</v>
      </c>
      <c r="C3744" s="7" t="n">
        <v>4</v>
      </c>
      <c r="D3744" s="7" t="n">
        <v>3</v>
      </c>
      <c r="E3744" s="7" t="n">
        <v>5</v>
      </c>
      <c r="F3744" s="7" t="n">
        <v>354.600006103516</v>
      </c>
      <c r="G3744" s="7" t="n">
        <v>0</v>
      </c>
      <c r="H3744" s="7" t="n">
        <v>0</v>
      </c>
      <c r="I3744" s="7" t="n">
        <v>0</v>
      </c>
    </row>
    <row r="3745" spans="1:9">
      <c r="A3745" t="s">
        <v>4</v>
      </c>
      <c r="B3745" s="4" t="s">
        <v>5</v>
      </c>
      <c r="C3745" s="4" t="s">
        <v>13</v>
      </c>
      <c r="D3745" s="4" t="s">
        <v>6</v>
      </c>
    </row>
    <row r="3746" spans="1:9">
      <c r="A3746" t="n">
        <v>27789</v>
      </c>
      <c r="B3746" s="8" t="n">
        <v>2</v>
      </c>
      <c r="C3746" s="7" t="n">
        <v>10</v>
      </c>
      <c r="D3746" s="7" t="s">
        <v>232</v>
      </c>
    </row>
    <row r="3747" spans="1:9">
      <c r="A3747" t="s">
        <v>4</v>
      </c>
      <c r="B3747" s="4" t="s">
        <v>5</v>
      </c>
      <c r="C3747" s="4" t="s">
        <v>10</v>
      </c>
    </row>
    <row r="3748" spans="1:9">
      <c r="A3748" t="n">
        <v>27804</v>
      </c>
      <c r="B3748" s="42" t="n">
        <v>16</v>
      </c>
      <c r="C3748" s="7" t="n">
        <v>0</v>
      </c>
    </row>
    <row r="3749" spans="1:9">
      <c r="A3749" t="s">
        <v>4</v>
      </c>
      <c r="B3749" s="4" t="s">
        <v>5</v>
      </c>
      <c r="C3749" s="4" t="s">
        <v>13</v>
      </c>
      <c r="D3749" s="4" t="s">
        <v>10</v>
      </c>
    </row>
    <row r="3750" spans="1:9">
      <c r="A3750" t="n">
        <v>27807</v>
      </c>
      <c r="B3750" s="38" t="n">
        <v>58</v>
      </c>
      <c r="C3750" s="7" t="n">
        <v>105</v>
      </c>
      <c r="D3750" s="7" t="n">
        <v>300</v>
      </c>
    </row>
    <row r="3751" spans="1:9">
      <c r="A3751" t="s">
        <v>4</v>
      </c>
      <c r="B3751" s="4" t="s">
        <v>5</v>
      </c>
      <c r="C3751" s="4" t="s">
        <v>28</v>
      </c>
      <c r="D3751" s="4" t="s">
        <v>10</v>
      </c>
    </row>
    <row r="3752" spans="1:9">
      <c r="A3752" t="n">
        <v>27811</v>
      </c>
      <c r="B3752" s="54" t="n">
        <v>103</v>
      </c>
      <c r="C3752" s="7" t="n">
        <v>1</v>
      </c>
      <c r="D3752" s="7" t="n">
        <v>300</v>
      </c>
    </row>
    <row r="3753" spans="1:9">
      <c r="A3753" t="s">
        <v>4</v>
      </c>
      <c r="B3753" s="4" t="s">
        <v>5</v>
      </c>
      <c r="C3753" s="4" t="s">
        <v>13</v>
      </c>
      <c r="D3753" s="4" t="s">
        <v>10</v>
      </c>
    </row>
    <row r="3754" spans="1:9">
      <c r="A3754" t="n">
        <v>27818</v>
      </c>
      <c r="B3754" s="55" t="n">
        <v>72</v>
      </c>
      <c r="C3754" s="7" t="n">
        <v>4</v>
      </c>
      <c r="D3754" s="7" t="n">
        <v>0</v>
      </c>
    </row>
    <row r="3755" spans="1:9">
      <c r="A3755" t="s">
        <v>4</v>
      </c>
      <c r="B3755" s="4" t="s">
        <v>5</v>
      </c>
      <c r="C3755" s="4" t="s">
        <v>9</v>
      </c>
    </row>
    <row r="3756" spans="1:9">
      <c r="A3756" t="n">
        <v>27822</v>
      </c>
      <c r="B3756" s="44" t="n">
        <v>15</v>
      </c>
      <c r="C3756" s="7" t="n">
        <v>1073741824</v>
      </c>
    </row>
    <row r="3757" spans="1:9">
      <c r="A3757" t="s">
        <v>4</v>
      </c>
      <c r="B3757" s="4" t="s">
        <v>5</v>
      </c>
      <c r="C3757" s="4" t="s">
        <v>13</v>
      </c>
    </row>
    <row r="3758" spans="1:9">
      <c r="A3758" t="n">
        <v>27827</v>
      </c>
      <c r="B3758" s="37" t="n">
        <v>64</v>
      </c>
      <c r="C3758" s="7" t="n">
        <v>3</v>
      </c>
    </row>
    <row r="3759" spans="1:9">
      <c r="A3759" t="s">
        <v>4</v>
      </c>
      <c r="B3759" s="4" t="s">
        <v>5</v>
      </c>
      <c r="C3759" s="4" t="s">
        <v>13</v>
      </c>
    </row>
    <row r="3760" spans="1:9">
      <c r="A3760" t="n">
        <v>27829</v>
      </c>
      <c r="B3760" s="15" t="n">
        <v>74</v>
      </c>
      <c r="C3760" s="7" t="n">
        <v>67</v>
      </c>
    </row>
    <row r="3761" spans="1:4">
      <c r="A3761" t="s">
        <v>4</v>
      </c>
      <c r="B3761" s="4" t="s">
        <v>5</v>
      </c>
      <c r="C3761" s="4" t="s">
        <v>13</v>
      </c>
      <c r="D3761" s="4" t="s">
        <v>13</v>
      </c>
      <c r="E3761" s="4" t="s">
        <v>10</v>
      </c>
    </row>
    <row r="3762" spans="1:4">
      <c r="A3762" t="n">
        <v>27831</v>
      </c>
      <c r="B3762" s="48" t="n">
        <v>45</v>
      </c>
      <c r="C3762" s="7" t="n">
        <v>8</v>
      </c>
      <c r="D3762" s="7" t="n">
        <v>1</v>
      </c>
      <c r="E3762" s="7" t="n">
        <v>0</v>
      </c>
    </row>
    <row r="3763" spans="1:4">
      <c r="A3763" t="s">
        <v>4</v>
      </c>
      <c r="B3763" s="4" t="s">
        <v>5</v>
      </c>
      <c r="C3763" s="4" t="s">
        <v>10</v>
      </c>
    </row>
    <row r="3764" spans="1:4">
      <c r="A3764" t="n">
        <v>27836</v>
      </c>
      <c r="B3764" s="29" t="n">
        <v>13</v>
      </c>
      <c r="C3764" s="7" t="n">
        <v>6409</v>
      </c>
    </row>
    <row r="3765" spans="1:4">
      <c r="A3765" t="s">
        <v>4</v>
      </c>
      <c r="B3765" s="4" t="s">
        <v>5</v>
      </c>
      <c r="C3765" s="4" t="s">
        <v>10</v>
      </c>
    </row>
    <row r="3766" spans="1:4">
      <c r="A3766" t="n">
        <v>27839</v>
      </c>
      <c r="B3766" s="29" t="n">
        <v>13</v>
      </c>
      <c r="C3766" s="7" t="n">
        <v>6408</v>
      </c>
    </row>
    <row r="3767" spans="1:4">
      <c r="A3767" t="s">
        <v>4</v>
      </c>
      <c r="B3767" s="4" t="s">
        <v>5</v>
      </c>
      <c r="C3767" s="4" t="s">
        <v>10</v>
      </c>
    </row>
    <row r="3768" spans="1:4">
      <c r="A3768" t="n">
        <v>27842</v>
      </c>
      <c r="B3768" s="26" t="n">
        <v>12</v>
      </c>
      <c r="C3768" s="7" t="n">
        <v>6464</v>
      </c>
    </row>
    <row r="3769" spans="1:4">
      <c r="A3769" t="s">
        <v>4</v>
      </c>
      <c r="B3769" s="4" t="s">
        <v>5</v>
      </c>
      <c r="C3769" s="4" t="s">
        <v>10</v>
      </c>
    </row>
    <row r="3770" spans="1:4">
      <c r="A3770" t="n">
        <v>27845</v>
      </c>
      <c r="B3770" s="29" t="n">
        <v>13</v>
      </c>
      <c r="C3770" s="7" t="n">
        <v>6465</v>
      </c>
    </row>
    <row r="3771" spans="1:4">
      <c r="A3771" t="s">
        <v>4</v>
      </c>
      <c r="B3771" s="4" t="s">
        <v>5</v>
      </c>
      <c r="C3771" s="4" t="s">
        <v>10</v>
      </c>
    </row>
    <row r="3772" spans="1:4">
      <c r="A3772" t="n">
        <v>27848</v>
      </c>
      <c r="B3772" s="29" t="n">
        <v>13</v>
      </c>
      <c r="C3772" s="7" t="n">
        <v>6466</v>
      </c>
    </row>
    <row r="3773" spans="1:4">
      <c r="A3773" t="s">
        <v>4</v>
      </c>
      <c r="B3773" s="4" t="s">
        <v>5</v>
      </c>
      <c r="C3773" s="4" t="s">
        <v>10</v>
      </c>
    </row>
    <row r="3774" spans="1:4">
      <c r="A3774" t="n">
        <v>27851</v>
      </c>
      <c r="B3774" s="29" t="n">
        <v>13</v>
      </c>
      <c r="C3774" s="7" t="n">
        <v>6467</v>
      </c>
    </row>
    <row r="3775" spans="1:4">
      <c r="A3775" t="s">
        <v>4</v>
      </c>
      <c r="B3775" s="4" t="s">
        <v>5</v>
      </c>
      <c r="C3775" s="4" t="s">
        <v>10</v>
      </c>
    </row>
    <row r="3776" spans="1:4">
      <c r="A3776" t="n">
        <v>27854</v>
      </c>
      <c r="B3776" s="29" t="n">
        <v>13</v>
      </c>
      <c r="C3776" s="7" t="n">
        <v>6468</v>
      </c>
    </row>
    <row r="3777" spans="1:5">
      <c r="A3777" t="s">
        <v>4</v>
      </c>
      <c r="B3777" s="4" t="s">
        <v>5</v>
      </c>
      <c r="C3777" s="4" t="s">
        <v>10</v>
      </c>
    </row>
    <row r="3778" spans="1:5">
      <c r="A3778" t="n">
        <v>27857</v>
      </c>
      <c r="B3778" s="29" t="n">
        <v>13</v>
      </c>
      <c r="C3778" s="7" t="n">
        <v>6469</v>
      </c>
    </row>
    <row r="3779" spans="1:5">
      <c r="A3779" t="s">
        <v>4</v>
      </c>
      <c r="B3779" s="4" t="s">
        <v>5</v>
      </c>
      <c r="C3779" s="4" t="s">
        <v>10</v>
      </c>
    </row>
    <row r="3780" spans="1:5">
      <c r="A3780" t="n">
        <v>27860</v>
      </c>
      <c r="B3780" s="29" t="n">
        <v>13</v>
      </c>
      <c r="C3780" s="7" t="n">
        <v>6470</v>
      </c>
    </row>
    <row r="3781" spans="1:5">
      <c r="A3781" t="s">
        <v>4</v>
      </c>
      <c r="B3781" s="4" t="s">
        <v>5</v>
      </c>
      <c r="C3781" s="4" t="s">
        <v>10</v>
      </c>
    </row>
    <row r="3782" spans="1:5">
      <c r="A3782" t="n">
        <v>27863</v>
      </c>
      <c r="B3782" s="29" t="n">
        <v>13</v>
      </c>
      <c r="C3782" s="7" t="n">
        <v>6471</v>
      </c>
    </row>
    <row r="3783" spans="1:5">
      <c r="A3783" t="s">
        <v>4</v>
      </c>
      <c r="B3783" s="4" t="s">
        <v>5</v>
      </c>
      <c r="C3783" s="4" t="s">
        <v>13</v>
      </c>
    </row>
    <row r="3784" spans="1:5">
      <c r="A3784" t="n">
        <v>27866</v>
      </c>
      <c r="B3784" s="15" t="n">
        <v>74</v>
      </c>
      <c r="C3784" s="7" t="n">
        <v>18</v>
      </c>
    </row>
    <row r="3785" spans="1:5">
      <c r="A3785" t="s">
        <v>4</v>
      </c>
      <c r="B3785" s="4" t="s">
        <v>5</v>
      </c>
      <c r="C3785" s="4" t="s">
        <v>13</v>
      </c>
    </row>
    <row r="3786" spans="1:5">
      <c r="A3786" t="n">
        <v>27868</v>
      </c>
      <c r="B3786" s="15" t="n">
        <v>74</v>
      </c>
      <c r="C3786" s="7" t="n">
        <v>45</v>
      </c>
    </row>
    <row r="3787" spans="1:5">
      <c r="A3787" t="s">
        <v>4</v>
      </c>
      <c r="B3787" s="4" t="s">
        <v>5</v>
      </c>
      <c r="C3787" s="4" t="s">
        <v>10</v>
      </c>
    </row>
    <row r="3788" spans="1:5">
      <c r="A3788" t="n">
        <v>27870</v>
      </c>
      <c r="B3788" s="42" t="n">
        <v>16</v>
      </c>
      <c r="C3788" s="7" t="n">
        <v>0</v>
      </c>
    </row>
    <row r="3789" spans="1:5">
      <c r="A3789" t="s">
        <v>4</v>
      </c>
      <c r="B3789" s="4" t="s">
        <v>5</v>
      </c>
      <c r="C3789" s="4" t="s">
        <v>13</v>
      </c>
      <c r="D3789" s="4" t="s">
        <v>13</v>
      </c>
      <c r="E3789" s="4" t="s">
        <v>13</v>
      </c>
      <c r="F3789" s="4" t="s">
        <v>13</v>
      </c>
    </row>
    <row r="3790" spans="1:5">
      <c r="A3790" t="n">
        <v>27873</v>
      </c>
      <c r="B3790" s="13" t="n">
        <v>14</v>
      </c>
      <c r="C3790" s="7" t="n">
        <v>0</v>
      </c>
      <c r="D3790" s="7" t="n">
        <v>8</v>
      </c>
      <c r="E3790" s="7" t="n">
        <v>0</v>
      </c>
      <c r="F3790" s="7" t="n">
        <v>0</v>
      </c>
    </row>
    <row r="3791" spans="1:5">
      <c r="A3791" t="s">
        <v>4</v>
      </c>
      <c r="B3791" s="4" t="s">
        <v>5</v>
      </c>
      <c r="C3791" s="4" t="s">
        <v>13</v>
      </c>
      <c r="D3791" s="4" t="s">
        <v>6</v>
      </c>
    </row>
    <row r="3792" spans="1:5">
      <c r="A3792" t="n">
        <v>27878</v>
      </c>
      <c r="B3792" s="8" t="n">
        <v>2</v>
      </c>
      <c r="C3792" s="7" t="n">
        <v>11</v>
      </c>
      <c r="D3792" s="7" t="s">
        <v>47</v>
      </c>
    </row>
    <row r="3793" spans="1:6">
      <c r="A3793" t="s">
        <v>4</v>
      </c>
      <c r="B3793" s="4" t="s">
        <v>5</v>
      </c>
      <c r="C3793" s="4" t="s">
        <v>10</v>
      </c>
    </row>
    <row r="3794" spans="1:6">
      <c r="A3794" t="n">
        <v>27892</v>
      </c>
      <c r="B3794" s="42" t="n">
        <v>16</v>
      </c>
      <c r="C3794" s="7" t="n">
        <v>0</v>
      </c>
    </row>
    <row r="3795" spans="1:6">
      <c r="A3795" t="s">
        <v>4</v>
      </c>
      <c r="B3795" s="4" t="s">
        <v>5</v>
      </c>
      <c r="C3795" s="4" t="s">
        <v>13</v>
      </c>
      <c r="D3795" s="4" t="s">
        <v>6</v>
      </c>
    </row>
    <row r="3796" spans="1:6">
      <c r="A3796" t="n">
        <v>27895</v>
      </c>
      <c r="B3796" s="8" t="n">
        <v>2</v>
      </c>
      <c r="C3796" s="7" t="n">
        <v>11</v>
      </c>
      <c r="D3796" s="7" t="s">
        <v>233</v>
      </c>
    </row>
    <row r="3797" spans="1:6">
      <c r="A3797" t="s">
        <v>4</v>
      </c>
      <c r="B3797" s="4" t="s">
        <v>5</v>
      </c>
      <c r="C3797" s="4" t="s">
        <v>10</v>
      </c>
    </row>
    <row r="3798" spans="1:6">
      <c r="A3798" t="n">
        <v>27904</v>
      </c>
      <c r="B3798" s="42" t="n">
        <v>16</v>
      </c>
      <c r="C3798" s="7" t="n">
        <v>0</v>
      </c>
    </row>
    <row r="3799" spans="1:6">
      <c r="A3799" t="s">
        <v>4</v>
      </c>
      <c r="B3799" s="4" t="s">
        <v>5</v>
      </c>
      <c r="C3799" s="4" t="s">
        <v>9</v>
      </c>
    </row>
    <row r="3800" spans="1:6">
      <c r="A3800" t="n">
        <v>27907</v>
      </c>
      <c r="B3800" s="44" t="n">
        <v>15</v>
      </c>
      <c r="C3800" s="7" t="n">
        <v>2048</v>
      </c>
    </row>
    <row r="3801" spans="1:6">
      <c r="A3801" t="s">
        <v>4</v>
      </c>
      <c r="B3801" s="4" t="s">
        <v>5</v>
      </c>
      <c r="C3801" s="4" t="s">
        <v>13</v>
      </c>
      <c r="D3801" s="4" t="s">
        <v>6</v>
      </c>
    </row>
    <row r="3802" spans="1:6">
      <c r="A3802" t="n">
        <v>27912</v>
      </c>
      <c r="B3802" s="8" t="n">
        <v>2</v>
      </c>
      <c r="C3802" s="7" t="n">
        <v>10</v>
      </c>
      <c r="D3802" s="7" t="s">
        <v>77</v>
      </c>
    </row>
    <row r="3803" spans="1:6">
      <c r="A3803" t="s">
        <v>4</v>
      </c>
      <c r="B3803" s="4" t="s">
        <v>5</v>
      </c>
      <c r="C3803" s="4" t="s">
        <v>10</v>
      </c>
    </row>
    <row r="3804" spans="1:6">
      <c r="A3804" t="n">
        <v>27930</v>
      </c>
      <c r="B3804" s="42" t="n">
        <v>16</v>
      </c>
      <c r="C3804" s="7" t="n">
        <v>0</v>
      </c>
    </row>
    <row r="3805" spans="1:6">
      <c r="A3805" t="s">
        <v>4</v>
      </c>
      <c r="B3805" s="4" t="s">
        <v>5</v>
      </c>
      <c r="C3805" s="4" t="s">
        <v>13</v>
      </c>
      <c r="D3805" s="4" t="s">
        <v>6</v>
      </c>
    </row>
    <row r="3806" spans="1:6">
      <c r="A3806" t="n">
        <v>27933</v>
      </c>
      <c r="B3806" s="8" t="n">
        <v>2</v>
      </c>
      <c r="C3806" s="7" t="n">
        <v>10</v>
      </c>
      <c r="D3806" s="7" t="s">
        <v>78</v>
      </c>
    </row>
    <row r="3807" spans="1:6">
      <c r="A3807" t="s">
        <v>4</v>
      </c>
      <c r="B3807" s="4" t="s">
        <v>5</v>
      </c>
      <c r="C3807" s="4" t="s">
        <v>10</v>
      </c>
    </row>
    <row r="3808" spans="1:6">
      <c r="A3808" t="n">
        <v>27952</v>
      </c>
      <c r="B3808" s="42" t="n">
        <v>16</v>
      </c>
      <c r="C3808" s="7" t="n">
        <v>0</v>
      </c>
    </row>
    <row r="3809" spans="1:4">
      <c r="A3809" t="s">
        <v>4</v>
      </c>
      <c r="B3809" s="4" t="s">
        <v>5</v>
      </c>
      <c r="C3809" s="4" t="s">
        <v>13</v>
      </c>
      <c r="D3809" s="4" t="s">
        <v>10</v>
      </c>
      <c r="E3809" s="4" t="s">
        <v>28</v>
      </c>
    </row>
    <row r="3810" spans="1:4">
      <c r="A3810" t="n">
        <v>27955</v>
      </c>
      <c r="B3810" s="38" t="n">
        <v>58</v>
      </c>
      <c r="C3810" s="7" t="n">
        <v>100</v>
      </c>
      <c r="D3810" s="7" t="n">
        <v>300</v>
      </c>
      <c r="E3810" s="7" t="n">
        <v>1</v>
      </c>
    </row>
    <row r="3811" spans="1:4">
      <c r="A3811" t="s">
        <v>4</v>
      </c>
      <c r="B3811" s="4" t="s">
        <v>5</v>
      </c>
      <c r="C3811" s="4" t="s">
        <v>13</v>
      </c>
      <c r="D3811" s="4" t="s">
        <v>10</v>
      </c>
    </row>
    <row r="3812" spans="1:4">
      <c r="A3812" t="n">
        <v>27963</v>
      </c>
      <c r="B3812" s="38" t="n">
        <v>58</v>
      </c>
      <c r="C3812" s="7" t="n">
        <v>255</v>
      </c>
      <c r="D3812" s="7" t="n">
        <v>0</v>
      </c>
    </row>
    <row r="3813" spans="1:4">
      <c r="A3813" t="s">
        <v>4</v>
      </c>
      <c r="B3813" s="4" t="s">
        <v>5</v>
      </c>
      <c r="C3813" s="4" t="s">
        <v>13</v>
      </c>
    </row>
    <row r="3814" spans="1:4">
      <c r="A3814" t="n">
        <v>27967</v>
      </c>
      <c r="B3814" s="35" t="n">
        <v>23</v>
      </c>
      <c r="C3814" s="7" t="n">
        <v>0</v>
      </c>
    </row>
    <row r="3815" spans="1:4">
      <c r="A3815" t="s">
        <v>4</v>
      </c>
      <c r="B3815" s="4" t="s">
        <v>5</v>
      </c>
      <c r="C3815" s="4" t="s">
        <v>22</v>
      </c>
    </row>
    <row r="3816" spans="1:4">
      <c r="A3816" t="n">
        <v>27969</v>
      </c>
      <c r="B3816" s="20" t="n">
        <v>3</v>
      </c>
      <c r="C3816" s="11" t="n">
        <f t="normal" ca="1">A3844</f>
        <v>0</v>
      </c>
    </row>
    <row r="3817" spans="1:4">
      <c r="A3817" t="s">
        <v>4</v>
      </c>
      <c r="B3817" s="4" t="s">
        <v>5</v>
      </c>
      <c r="C3817" s="4" t="s">
        <v>10</v>
      </c>
      <c r="D3817" s="4" t="s">
        <v>28</v>
      </c>
      <c r="E3817" s="4" t="s">
        <v>28</v>
      </c>
      <c r="F3817" s="4" t="s">
        <v>28</v>
      </c>
      <c r="G3817" s="4" t="s">
        <v>28</v>
      </c>
    </row>
    <row r="3818" spans="1:4">
      <c r="A3818" t="n">
        <v>27974</v>
      </c>
      <c r="B3818" s="52" t="n">
        <v>46</v>
      </c>
      <c r="C3818" s="7" t="n">
        <v>61456</v>
      </c>
      <c r="D3818" s="7" t="n">
        <v>8</v>
      </c>
      <c r="E3818" s="7" t="n">
        <v>0</v>
      </c>
      <c r="F3818" s="7" t="n">
        <v>-183</v>
      </c>
      <c r="G3818" s="7" t="n">
        <v>0</v>
      </c>
    </row>
    <row r="3819" spans="1:4">
      <c r="A3819" t="s">
        <v>4</v>
      </c>
      <c r="B3819" s="4" t="s">
        <v>5</v>
      </c>
      <c r="C3819" s="4" t="s">
        <v>13</v>
      </c>
      <c r="D3819" s="4" t="s">
        <v>13</v>
      </c>
      <c r="E3819" s="4" t="s">
        <v>10</v>
      </c>
    </row>
    <row r="3820" spans="1:4">
      <c r="A3820" t="n">
        <v>27993</v>
      </c>
      <c r="B3820" s="48" t="n">
        <v>45</v>
      </c>
      <c r="C3820" s="7" t="n">
        <v>8</v>
      </c>
      <c r="D3820" s="7" t="n">
        <v>1</v>
      </c>
      <c r="E3820" s="7" t="n">
        <v>0</v>
      </c>
    </row>
    <row r="3821" spans="1:4">
      <c r="A3821" t="s">
        <v>4</v>
      </c>
      <c r="B3821" s="4" t="s">
        <v>5</v>
      </c>
      <c r="C3821" s="4" t="s">
        <v>13</v>
      </c>
      <c r="D3821" s="4" t="s">
        <v>10</v>
      </c>
      <c r="E3821" s="4" t="s">
        <v>10</v>
      </c>
      <c r="F3821" s="4" t="s">
        <v>13</v>
      </c>
    </row>
    <row r="3822" spans="1:4">
      <c r="A3822" t="n">
        <v>27998</v>
      </c>
      <c r="B3822" s="31" t="n">
        <v>25</v>
      </c>
      <c r="C3822" s="7" t="n">
        <v>1</v>
      </c>
      <c r="D3822" s="7" t="n">
        <v>65535</v>
      </c>
      <c r="E3822" s="7" t="n">
        <v>65535</v>
      </c>
      <c r="F3822" s="7" t="n">
        <v>0</v>
      </c>
    </row>
    <row r="3823" spans="1:4">
      <c r="A3823" t="s">
        <v>4</v>
      </c>
      <c r="B3823" s="4" t="s">
        <v>5</v>
      </c>
      <c r="C3823" s="4" t="s">
        <v>13</v>
      </c>
      <c r="D3823" s="4" t="s">
        <v>6</v>
      </c>
    </row>
    <row r="3824" spans="1:4">
      <c r="A3824" t="n">
        <v>28005</v>
      </c>
      <c r="B3824" s="8" t="n">
        <v>2</v>
      </c>
      <c r="C3824" s="7" t="n">
        <v>10</v>
      </c>
      <c r="D3824" s="7" t="s">
        <v>76</v>
      </c>
    </row>
    <row r="3825" spans="1:7">
      <c r="A3825" t="s">
        <v>4</v>
      </c>
      <c r="B3825" s="4" t="s">
        <v>5</v>
      </c>
      <c r="C3825" s="4" t="s">
        <v>13</v>
      </c>
      <c r="D3825" s="4" t="s">
        <v>10</v>
      </c>
    </row>
    <row r="3826" spans="1:7">
      <c r="A3826" t="n">
        <v>28028</v>
      </c>
      <c r="B3826" s="38" t="n">
        <v>58</v>
      </c>
      <c r="C3826" s="7" t="n">
        <v>105</v>
      </c>
      <c r="D3826" s="7" t="n">
        <v>300</v>
      </c>
    </row>
    <row r="3827" spans="1:7">
      <c r="A3827" t="s">
        <v>4</v>
      </c>
      <c r="B3827" s="4" t="s">
        <v>5</v>
      </c>
      <c r="C3827" s="4" t="s">
        <v>28</v>
      </c>
      <c r="D3827" s="4" t="s">
        <v>10</v>
      </c>
    </row>
    <row r="3828" spans="1:7">
      <c r="A3828" t="n">
        <v>28032</v>
      </c>
      <c r="B3828" s="54" t="n">
        <v>103</v>
      </c>
      <c r="C3828" s="7" t="n">
        <v>1</v>
      </c>
      <c r="D3828" s="7" t="n">
        <v>300</v>
      </c>
    </row>
    <row r="3829" spans="1:7">
      <c r="A3829" t="s">
        <v>4</v>
      </c>
      <c r="B3829" s="4" t="s">
        <v>5</v>
      </c>
      <c r="C3829" s="4" t="s">
        <v>13</v>
      </c>
    </row>
    <row r="3830" spans="1:7">
      <c r="A3830" t="n">
        <v>28039</v>
      </c>
      <c r="B3830" s="15" t="n">
        <v>74</v>
      </c>
      <c r="C3830" s="7" t="n">
        <v>67</v>
      </c>
    </row>
    <row r="3831" spans="1:7">
      <c r="A3831" t="s">
        <v>4</v>
      </c>
      <c r="B3831" s="4" t="s">
        <v>5</v>
      </c>
      <c r="C3831" s="4" t="s">
        <v>13</v>
      </c>
      <c r="D3831" s="4" t="s">
        <v>28</v>
      </c>
      <c r="E3831" s="4" t="s">
        <v>10</v>
      </c>
      <c r="F3831" s="4" t="s">
        <v>13</v>
      </c>
    </row>
    <row r="3832" spans="1:7">
      <c r="A3832" t="n">
        <v>28041</v>
      </c>
      <c r="B3832" s="76" t="n">
        <v>49</v>
      </c>
      <c r="C3832" s="7" t="n">
        <v>3</v>
      </c>
      <c r="D3832" s="7" t="n">
        <v>1</v>
      </c>
      <c r="E3832" s="7" t="n">
        <v>500</v>
      </c>
      <c r="F3832" s="7" t="n">
        <v>0</v>
      </c>
    </row>
    <row r="3833" spans="1:7">
      <c r="A3833" t="s">
        <v>4</v>
      </c>
      <c r="B3833" s="4" t="s">
        <v>5</v>
      </c>
      <c r="C3833" s="4" t="s">
        <v>13</v>
      </c>
      <c r="D3833" s="4" t="s">
        <v>10</v>
      </c>
    </row>
    <row r="3834" spans="1:7">
      <c r="A3834" t="n">
        <v>28050</v>
      </c>
      <c r="B3834" s="38" t="n">
        <v>58</v>
      </c>
      <c r="C3834" s="7" t="n">
        <v>11</v>
      </c>
      <c r="D3834" s="7" t="n">
        <v>300</v>
      </c>
    </row>
    <row r="3835" spans="1:7">
      <c r="A3835" t="s">
        <v>4</v>
      </c>
      <c r="B3835" s="4" t="s">
        <v>5</v>
      </c>
      <c r="C3835" s="4" t="s">
        <v>13</v>
      </c>
      <c r="D3835" s="4" t="s">
        <v>10</v>
      </c>
    </row>
    <row r="3836" spans="1:7">
      <c r="A3836" t="n">
        <v>28054</v>
      </c>
      <c r="B3836" s="38" t="n">
        <v>58</v>
      </c>
      <c r="C3836" s="7" t="n">
        <v>12</v>
      </c>
      <c r="D3836" s="7" t="n">
        <v>0</v>
      </c>
    </row>
    <row r="3837" spans="1:7">
      <c r="A3837" t="s">
        <v>4</v>
      </c>
      <c r="B3837" s="4" t="s">
        <v>5</v>
      </c>
      <c r="C3837" s="4" t="s">
        <v>13</v>
      </c>
    </row>
    <row r="3838" spans="1:7">
      <c r="A3838" t="n">
        <v>28058</v>
      </c>
      <c r="B3838" s="15" t="n">
        <v>74</v>
      </c>
      <c r="C3838" s="7" t="n">
        <v>46</v>
      </c>
    </row>
    <row r="3839" spans="1:7">
      <c r="A3839" t="s">
        <v>4</v>
      </c>
      <c r="B3839" s="4" t="s">
        <v>5</v>
      </c>
      <c r="C3839" s="4" t="s">
        <v>13</v>
      </c>
    </row>
    <row r="3840" spans="1:7">
      <c r="A3840" t="n">
        <v>28060</v>
      </c>
      <c r="B3840" s="35" t="n">
        <v>23</v>
      </c>
      <c r="C3840" s="7" t="n">
        <v>0</v>
      </c>
    </row>
    <row r="3841" spans="1:6">
      <c r="A3841" t="s">
        <v>4</v>
      </c>
      <c r="B3841" s="4" t="s">
        <v>5</v>
      </c>
      <c r="C3841" s="4" t="s">
        <v>13</v>
      </c>
      <c r="D3841" s="4" t="s">
        <v>9</v>
      </c>
    </row>
    <row r="3842" spans="1:6">
      <c r="A3842" t="n">
        <v>28062</v>
      </c>
      <c r="B3842" s="15" t="n">
        <v>74</v>
      </c>
      <c r="C3842" s="7" t="n">
        <v>52</v>
      </c>
      <c r="D3842" s="7" t="n">
        <v>8192</v>
      </c>
    </row>
    <row r="3843" spans="1:6">
      <c r="A3843" t="s">
        <v>4</v>
      </c>
      <c r="B3843" s="4" t="s">
        <v>5</v>
      </c>
    </row>
    <row r="3844" spans="1:6">
      <c r="A3844" t="n">
        <v>28068</v>
      </c>
      <c r="B3844" s="5" t="n">
        <v>1</v>
      </c>
    </row>
    <row r="3845" spans="1:6" s="3" customFormat="1" customHeight="0">
      <c r="A3845" s="3" t="s">
        <v>2</v>
      </c>
      <c r="B3845" s="3" t="s">
        <v>301</v>
      </c>
    </row>
    <row r="3846" spans="1:6">
      <c r="A3846" t="s">
        <v>4</v>
      </c>
      <c r="B3846" s="4" t="s">
        <v>5</v>
      </c>
      <c r="C3846" s="4" t="s">
        <v>13</v>
      </c>
      <c r="D3846" s="4" t="s">
        <v>10</v>
      </c>
    </row>
    <row r="3847" spans="1:6">
      <c r="A3847" t="n">
        <v>28072</v>
      </c>
      <c r="B3847" s="30" t="n">
        <v>22</v>
      </c>
      <c r="C3847" s="7" t="n">
        <v>0</v>
      </c>
      <c r="D3847" s="7" t="n">
        <v>0</v>
      </c>
    </row>
    <row r="3848" spans="1:6">
      <c r="A3848" t="s">
        <v>4</v>
      </c>
      <c r="B3848" s="4" t="s">
        <v>5</v>
      </c>
      <c r="C3848" s="4" t="s">
        <v>13</v>
      </c>
      <c r="D3848" s="4" t="s">
        <v>10</v>
      </c>
    </row>
    <row r="3849" spans="1:6">
      <c r="A3849" t="n">
        <v>28076</v>
      </c>
      <c r="B3849" s="38" t="n">
        <v>58</v>
      </c>
      <c r="C3849" s="7" t="n">
        <v>5</v>
      </c>
      <c r="D3849" s="7" t="n">
        <v>300</v>
      </c>
    </row>
    <row r="3850" spans="1:6">
      <c r="A3850" t="s">
        <v>4</v>
      </c>
      <c r="B3850" s="4" t="s">
        <v>5</v>
      </c>
      <c r="C3850" s="4" t="s">
        <v>28</v>
      </c>
      <c r="D3850" s="4" t="s">
        <v>10</v>
      </c>
    </row>
    <row r="3851" spans="1:6">
      <c r="A3851" t="n">
        <v>28080</v>
      </c>
      <c r="B3851" s="54" t="n">
        <v>103</v>
      </c>
      <c r="C3851" s="7" t="n">
        <v>0</v>
      </c>
      <c r="D3851" s="7" t="n">
        <v>300</v>
      </c>
    </row>
    <row r="3852" spans="1:6">
      <c r="A3852" t="s">
        <v>4</v>
      </c>
      <c r="B3852" s="4" t="s">
        <v>5</v>
      </c>
      <c r="C3852" s="4" t="s">
        <v>13</v>
      </c>
      <c r="D3852" s="4" t="s">
        <v>28</v>
      </c>
      <c r="E3852" s="4" t="s">
        <v>10</v>
      </c>
      <c r="F3852" s="4" t="s">
        <v>13</v>
      </c>
    </row>
    <row r="3853" spans="1:6">
      <c r="A3853" t="n">
        <v>28087</v>
      </c>
      <c r="B3853" s="76" t="n">
        <v>49</v>
      </c>
      <c r="C3853" s="7" t="n">
        <v>3</v>
      </c>
      <c r="D3853" s="7" t="n">
        <v>0.699999988079071</v>
      </c>
      <c r="E3853" s="7" t="n">
        <v>500</v>
      </c>
      <c r="F3853" s="7" t="n">
        <v>0</v>
      </c>
    </row>
    <row r="3854" spans="1:6">
      <c r="A3854" t="s">
        <v>4</v>
      </c>
      <c r="B3854" s="4" t="s">
        <v>5</v>
      </c>
      <c r="C3854" s="4" t="s">
        <v>13</v>
      </c>
      <c r="D3854" s="4" t="s">
        <v>10</v>
      </c>
    </row>
    <row r="3855" spans="1:6">
      <c r="A3855" t="n">
        <v>28096</v>
      </c>
      <c r="B3855" s="38" t="n">
        <v>58</v>
      </c>
      <c r="C3855" s="7" t="n">
        <v>10</v>
      </c>
      <c r="D3855" s="7" t="n">
        <v>300</v>
      </c>
    </row>
    <row r="3856" spans="1:6">
      <c r="A3856" t="s">
        <v>4</v>
      </c>
      <c r="B3856" s="4" t="s">
        <v>5</v>
      </c>
      <c r="C3856" s="4" t="s">
        <v>13</v>
      </c>
      <c r="D3856" s="4" t="s">
        <v>10</v>
      </c>
    </row>
    <row r="3857" spans="1:6">
      <c r="A3857" t="n">
        <v>28100</v>
      </c>
      <c r="B3857" s="38" t="n">
        <v>58</v>
      </c>
      <c r="C3857" s="7" t="n">
        <v>12</v>
      </c>
      <c r="D3857" s="7" t="n">
        <v>0</v>
      </c>
    </row>
    <row r="3858" spans="1:6">
      <c r="A3858" t="s">
        <v>4</v>
      </c>
      <c r="B3858" s="4" t="s">
        <v>5</v>
      </c>
      <c r="C3858" s="4" t="s">
        <v>13</v>
      </c>
    </row>
    <row r="3859" spans="1:6">
      <c r="A3859" t="n">
        <v>28104</v>
      </c>
      <c r="B3859" s="37" t="n">
        <v>64</v>
      </c>
      <c r="C3859" s="7" t="n">
        <v>7</v>
      </c>
    </row>
    <row r="3860" spans="1:6">
      <c r="A3860" t="s">
        <v>4</v>
      </c>
      <c r="B3860" s="4" t="s">
        <v>5</v>
      </c>
      <c r="C3860" s="4" t="s">
        <v>13</v>
      </c>
      <c r="D3860" s="4" t="s">
        <v>10</v>
      </c>
      <c r="E3860" s="4" t="s">
        <v>10</v>
      </c>
      <c r="F3860" s="4" t="s">
        <v>13</v>
      </c>
    </row>
    <row r="3861" spans="1:6">
      <c r="A3861" t="n">
        <v>28106</v>
      </c>
      <c r="B3861" s="31" t="n">
        <v>25</v>
      </c>
      <c r="C3861" s="7" t="n">
        <v>1</v>
      </c>
      <c r="D3861" s="7" t="n">
        <v>65535</v>
      </c>
      <c r="E3861" s="7" t="n">
        <v>420</v>
      </c>
      <c r="F3861" s="7" t="n">
        <v>5</v>
      </c>
    </row>
    <row r="3862" spans="1:6">
      <c r="A3862" t="s">
        <v>4</v>
      </c>
      <c r="B3862" s="4" t="s">
        <v>5</v>
      </c>
      <c r="C3862" s="4" t="s">
        <v>13</v>
      </c>
      <c r="D3862" s="4" t="s">
        <v>10</v>
      </c>
      <c r="E3862" s="4" t="s">
        <v>6</v>
      </c>
    </row>
    <row r="3863" spans="1:6">
      <c r="A3863" t="n">
        <v>28113</v>
      </c>
      <c r="B3863" s="63" t="n">
        <v>51</v>
      </c>
      <c r="C3863" s="7" t="n">
        <v>4</v>
      </c>
      <c r="D3863" s="7" t="n">
        <v>0</v>
      </c>
      <c r="E3863" s="7" t="s">
        <v>292</v>
      </c>
    </row>
    <row r="3864" spans="1:6">
      <c r="A3864" t="s">
        <v>4</v>
      </c>
      <c r="B3864" s="4" t="s">
        <v>5</v>
      </c>
      <c r="C3864" s="4" t="s">
        <v>10</v>
      </c>
    </row>
    <row r="3865" spans="1:6">
      <c r="A3865" t="n">
        <v>28128</v>
      </c>
      <c r="B3865" s="42" t="n">
        <v>16</v>
      </c>
      <c r="C3865" s="7" t="n">
        <v>0</v>
      </c>
    </row>
    <row r="3866" spans="1:6">
      <c r="A3866" t="s">
        <v>4</v>
      </c>
      <c r="B3866" s="4" t="s">
        <v>5</v>
      </c>
      <c r="C3866" s="4" t="s">
        <v>10</v>
      </c>
      <c r="D3866" s="4" t="s">
        <v>68</v>
      </c>
      <c r="E3866" s="4" t="s">
        <v>13</v>
      </c>
      <c r="F3866" s="4" t="s">
        <v>13</v>
      </c>
      <c r="G3866" s="4" t="s">
        <v>68</v>
      </c>
      <c r="H3866" s="4" t="s">
        <v>13</v>
      </c>
      <c r="I3866" s="4" t="s">
        <v>13</v>
      </c>
    </row>
    <row r="3867" spans="1:6">
      <c r="A3867" t="n">
        <v>28131</v>
      </c>
      <c r="B3867" s="67" t="n">
        <v>26</v>
      </c>
      <c r="C3867" s="7" t="n">
        <v>0</v>
      </c>
      <c r="D3867" s="7" t="s">
        <v>293</v>
      </c>
      <c r="E3867" s="7" t="n">
        <v>2</v>
      </c>
      <c r="F3867" s="7" t="n">
        <v>3</v>
      </c>
      <c r="G3867" s="7" t="s">
        <v>294</v>
      </c>
      <c r="H3867" s="7" t="n">
        <v>2</v>
      </c>
      <c r="I3867" s="7" t="n">
        <v>0</v>
      </c>
    </row>
    <row r="3868" spans="1:6">
      <c r="A3868" t="s">
        <v>4</v>
      </c>
      <c r="B3868" s="4" t="s">
        <v>5</v>
      </c>
    </row>
    <row r="3869" spans="1:6">
      <c r="A3869" t="n">
        <v>28256</v>
      </c>
      <c r="B3869" s="33" t="n">
        <v>28</v>
      </c>
    </row>
    <row r="3870" spans="1:6">
      <c r="A3870" t="s">
        <v>4</v>
      </c>
      <c r="B3870" s="4" t="s">
        <v>5</v>
      </c>
      <c r="C3870" s="4" t="s">
        <v>13</v>
      </c>
      <c r="D3870" s="4" t="s">
        <v>10</v>
      </c>
      <c r="E3870" s="4" t="s">
        <v>10</v>
      </c>
      <c r="F3870" s="4" t="s">
        <v>13</v>
      </c>
    </row>
    <row r="3871" spans="1:6">
      <c r="A3871" t="n">
        <v>28257</v>
      </c>
      <c r="B3871" s="31" t="n">
        <v>25</v>
      </c>
      <c r="C3871" s="7" t="n">
        <v>1</v>
      </c>
      <c r="D3871" s="7" t="n">
        <v>65535</v>
      </c>
      <c r="E3871" s="7" t="n">
        <v>65535</v>
      </c>
      <c r="F3871" s="7" t="n">
        <v>0</v>
      </c>
    </row>
    <row r="3872" spans="1:6">
      <c r="A3872" t="s">
        <v>4</v>
      </c>
      <c r="B3872" s="4" t="s">
        <v>5</v>
      </c>
      <c r="C3872" s="4" t="s">
        <v>13</v>
      </c>
      <c r="D3872" s="4" t="s">
        <v>10</v>
      </c>
      <c r="E3872" s="4" t="s">
        <v>28</v>
      </c>
    </row>
    <row r="3873" spans="1:9">
      <c r="A3873" t="n">
        <v>28264</v>
      </c>
      <c r="B3873" s="38" t="n">
        <v>58</v>
      </c>
      <c r="C3873" s="7" t="n">
        <v>0</v>
      </c>
      <c r="D3873" s="7" t="n">
        <v>300</v>
      </c>
      <c r="E3873" s="7" t="n">
        <v>0.300000011920929</v>
      </c>
    </row>
    <row r="3874" spans="1:9">
      <c r="A3874" t="s">
        <v>4</v>
      </c>
      <c r="B3874" s="4" t="s">
        <v>5</v>
      </c>
      <c r="C3874" s="4" t="s">
        <v>13</v>
      </c>
      <c r="D3874" s="4" t="s">
        <v>10</v>
      </c>
    </row>
    <row r="3875" spans="1:9">
      <c r="A3875" t="n">
        <v>28272</v>
      </c>
      <c r="B3875" s="38" t="n">
        <v>58</v>
      </c>
      <c r="C3875" s="7" t="n">
        <v>255</v>
      </c>
      <c r="D3875" s="7" t="n">
        <v>0</v>
      </c>
    </row>
    <row r="3876" spans="1:9">
      <c r="A3876" t="s">
        <v>4</v>
      </c>
      <c r="B3876" s="4" t="s">
        <v>5</v>
      </c>
      <c r="C3876" s="4" t="s">
        <v>13</v>
      </c>
      <c r="D3876" s="4" t="s">
        <v>13</v>
      </c>
      <c r="E3876" s="4" t="s">
        <v>9</v>
      </c>
      <c r="F3876" s="4" t="s">
        <v>13</v>
      </c>
      <c r="G3876" s="4" t="s">
        <v>13</v>
      </c>
    </row>
    <row r="3877" spans="1:9">
      <c r="A3877" t="n">
        <v>28276</v>
      </c>
      <c r="B3877" s="39" t="n">
        <v>18</v>
      </c>
      <c r="C3877" s="7" t="n">
        <v>0</v>
      </c>
      <c r="D3877" s="7" t="n">
        <v>0</v>
      </c>
      <c r="E3877" s="7" t="n">
        <v>0</v>
      </c>
      <c r="F3877" s="7" t="n">
        <v>19</v>
      </c>
      <c r="G3877" s="7" t="n">
        <v>1</v>
      </c>
    </row>
    <row r="3878" spans="1:9">
      <c r="A3878" t="s">
        <v>4</v>
      </c>
      <c r="B3878" s="4" t="s">
        <v>5</v>
      </c>
      <c r="C3878" s="4" t="s">
        <v>13</v>
      </c>
      <c r="D3878" s="4" t="s">
        <v>13</v>
      </c>
      <c r="E3878" s="4" t="s">
        <v>10</v>
      </c>
      <c r="F3878" s="4" t="s">
        <v>28</v>
      </c>
    </row>
    <row r="3879" spans="1:9">
      <c r="A3879" t="n">
        <v>28285</v>
      </c>
      <c r="B3879" s="40" t="n">
        <v>107</v>
      </c>
      <c r="C3879" s="7" t="n">
        <v>0</v>
      </c>
      <c r="D3879" s="7" t="n">
        <v>0</v>
      </c>
      <c r="E3879" s="7" t="n">
        <v>0</v>
      </c>
      <c r="F3879" s="7" t="n">
        <v>32</v>
      </c>
    </row>
    <row r="3880" spans="1:9">
      <c r="A3880" t="s">
        <v>4</v>
      </c>
      <c r="B3880" s="4" t="s">
        <v>5</v>
      </c>
      <c r="C3880" s="4" t="s">
        <v>13</v>
      </c>
      <c r="D3880" s="4" t="s">
        <v>13</v>
      </c>
      <c r="E3880" s="4" t="s">
        <v>6</v>
      </c>
      <c r="F3880" s="4" t="s">
        <v>10</v>
      </c>
    </row>
    <row r="3881" spans="1:9">
      <c r="A3881" t="n">
        <v>28294</v>
      </c>
      <c r="B3881" s="40" t="n">
        <v>107</v>
      </c>
      <c r="C3881" s="7" t="n">
        <v>1</v>
      </c>
      <c r="D3881" s="7" t="n">
        <v>0</v>
      </c>
      <c r="E3881" s="7" t="s">
        <v>295</v>
      </c>
      <c r="F3881" s="7" t="n">
        <v>1</v>
      </c>
    </row>
    <row r="3882" spans="1:9">
      <c r="A3882" t="s">
        <v>4</v>
      </c>
      <c r="B3882" s="4" t="s">
        <v>5</v>
      </c>
      <c r="C3882" s="4" t="s">
        <v>13</v>
      </c>
      <c r="D3882" s="4" t="s">
        <v>13</v>
      </c>
      <c r="E3882" s="4" t="s">
        <v>6</v>
      </c>
      <c r="F3882" s="4" t="s">
        <v>10</v>
      </c>
    </row>
    <row r="3883" spans="1:9">
      <c r="A3883" t="n">
        <v>28324</v>
      </c>
      <c r="B3883" s="40" t="n">
        <v>107</v>
      </c>
      <c r="C3883" s="7" t="n">
        <v>1</v>
      </c>
      <c r="D3883" s="7" t="n">
        <v>0</v>
      </c>
      <c r="E3883" s="7" t="s">
        <v>242</v>
      </c>
      <c r="F3883" s="7" t="n">
        <v>2</v>
      </c>
    </row>
    <row r="3884" spans="1:9">
      <c r="A3884" t="s">
        <v>4</v>
      </c>
      <c r="B3884" s="4" t="s">
        <v>5</v>
      </c>
      <c r="C3884" s="4" t="s">
        <v>13</v>
      </c>
      <c r="D3884" s="4" t="s">
        <v>13</v>
      </c>
      <c r="E3884" s="4" t="s">
        <v>13</v>
      </c>
      <c r="F3884" s="4" t="s">
        <v>10</v>
      </c>
      <c r="G3884" s="4" t="s">
        <v>10</v>
      </c>
      <c r="H3884" s="4" t="s">
        <v>13</v>
      </c>
    </row>
    <row r="3885" spans="1:9">
      <c r="A3885" t="n">
        <v>28339</v>
      </c>
      <c r="B3885" s="40" t="n">
        <v>107</v>
      </c>
      <c r="C3885" s="7" t="n">
        <v>2</v>
      </c>
      <c r="D3885" s="7" t="n">
        <v>0</v>
      </c>
      <c r="E3885" s="7" t="n">
        <v>1</v>
      </c>
      <c r="F3885" s="7" t="n">
        <v>65535</v>
      </c>
      <c r="G3885" s="7" t="n">
        <v>65535</v>
      </c>
      <c r="H3885" s="7" t="n">
        <v>0</v>
      </c>
    </row>
    <row r="3886" spans="1:9">
      <c r="A3886" t="s">
        <v>4</v>
      </c>
      <c r="B3886" s="4" t="s">
        <v>5</v>
      </c>
      <c r="C3886" s="4" t="s">
        <v>13</v>
      </c>
      <c r="D3886" s="4" t="s">
        <v>13</v>
      </c>
      <c r="E3886" s="4" t="s">
        <v>13</v>
      </c>
    </row>
    <row r="3887" spans="1:9">
      <c r="A3887" t="n">
        <v>28348</v>
      </c>
      <c r="B3887" s="40" t="n">
        <v>107</v>
      </c>
      <c r="C3887" s="7" t="n">
        <v>4</v>
      </c>
      <c r="D3887" s="7" t="n">
        <v>0</v>
      </c>
      <c r="E3887" s="7" t="n">
        <v>0</v>
      </c>
    </row>
    <row r="3888" spans="1:9">
      <c r="A3888" t="s">
        <v>4</v>
      </c>
      <c r="B3888" s="4" t="s">
        <v>5</v>
      </c>
      <c r="C3888" s="4" t="s">
        <v>13</v>
      </c>
      <c r="D3888" s="4" t="s">
        <v>13</v>
      </c>
    </row>
    <row r="3889" spans="1:8">
      <c r="A3889" t="n">
        <v>28352</v>
      </c>
      <c r="B3889" s="40" t="n">
        <v>107</v>
      </c>
      <c r="C3889" s="7" t="n">
        <v>3</v>
      </c>
      <c r="D3889" s="7" t="n">
        <v>0</v>
      </c>
    </row>
    <row r="3890" spans="1:8">
      <c r="A3890" t="s">
        <v>4</v>
      </c>
      <c r="B3890" s="4" t="s">
        <v>5</v>
      </c>
      <c r="C3890" s="4" t="s">
        <v>13</v>
      </c>
      <c r="D3890" s="4" t="s">
        <v>10</v>
      </c>
      <c r="E3890" s="4" t="s">
        <v>28</v>
      </c>
    </row>
    <row r="3891" spans="1:8">
      <c r="A3891" t="n">
        <v>28355</v>
      </c>
      <c r="B3891" s="38" t="n">
        <v>58</v>
      </c>
      <c r="C3891" s="7" t="n">
        <v>100</v>
      </c>
      <c r="D3891" s="7" t="n">
        <v>300</v>
      </c>
      <c r="E3891" s="7" t="n">
        <v>0.300000011920929</v>
      </c>
    </row>
    <row r="3892" spans="1:8">
      <c r="A3892" t="s">
        <v>4</v>
      </c>
      <c r="B3892" s="4" t="s">
        <v>5</v>
      </c>
      <c r="C3892" s="4" t="s">
        <v>13</v>
      </c>
      <c r="D3892" s="4" t="s">
        <v>10</v>
      </c>
    </row>
    <row r="3893" spans="1:8">
      <c r="A3893" t="n">
        <v>28363</v>
      </c>
      <c r="B3893" s="38" t="n">
        <v>58</v>
      </c>
      <c r="C3893" s="7" t="n">
        <v>255</v>
      </c>
      <c r="D3893" s="7" t="n">
        <v>0</v>
      </c>
    </row>
    <row r="3894" spans="1:8">
      <c r="A3894" t="s">
        <v>4</v>
      </c>
      <c r="B3894" s="4" t="s">
        <v>5</v>
      </c>
      <c r="C3894" s="4" t="s">
        <v>13</v>
      </c>
      <c r="D3894" s="4" t="s">
        <v>13</v>
      </c>
      <c r="E3894" s="4" t="s">
        <v>13</v>
      </c>
      <c r="F3894" s="4" t="s">
        <v>9</v>
      </c>
      <c r="G3894" s="4" t="s">
        <v>13</v>
      </c>
      <c r="H3894" s="4" t="s">
        <v>13</v>
      </c>
      <c r="I3894" s="4" t="s">
        <v>22</v>
      </c>
    </row>
    <row r="3895" spans="1:8">
      <c r="A3895" t="n">
        <v>28367</v>
      </c>
      <c r="B3895" s="10" t="n">
        <v>5</v>
      </c>
      <c r="C3895" s="7" t="n">
        <v>35</v>
      </c>
      <c r="D3895" s="7" t="n">
        <v>0</v>
      </c>
      <c r="E3895" s="7" t="n">
        <v>0</v>
      </c>
      <c r="F3895" s="7" t="n">
        <v>1</v>
      </c>
      <c r="G3895" s="7" t="n">
        <v>2</v>
      </c>
      <c r="H3895" s="7" t="n">
        <v>1</v>
      </c>
      <c r="I3895" s="11" t="n">
        <f t="normal" ca="1">A4279</f>
        <v>0</v>
      </c>
    </row>
    <row r="3896" spans="1:8">
      <c r="A3896" t="s">
        <v>4</v>
      </c>
      <c r="B3896" s="4" t="s">
        <v>5</v>
      </c>
      <c r="C3896" s="4" t="s">
        <v>13</v>
      </c>
      <c r="D3896" s="4" t="s">
        <v>13</v>
      </c>
      <c r="E3896" s="4" t="s">
        <v>13</v>
      </c>
      <c r="F3896" s="4" t="s">
        <v>13</v>
      </c>
    </row>
    <row r="3897" spans="1:8">
      <c r="A3897" t="n">
        <v>28381</v>
      </c>
      <c r="B3897" s="13" t="n">
        <v>14</v>
      </c>
      <c r="C3897" s="7" t="n">
        <v>2</v>
      </c>
      <c r="D3897" s="7" t="n">
        <v>0</v>
      </c>
      <c r="E3897" s="7" t="n">
        <v>0</v>
      </c>
      <c r="F3897" s="7" t="n">
        <v>0</v>
      </c>
    </row>
    <row r="3898" spans="1:8">
      <c r="A3898" t="s">
        <v>4</v>
      </c>
      <c r="B3898" s="4" t="s">
        <v>5</v>
      </c>
      <c r="C3898" s="4" t="s">
        <v>13</v>
      </c>
      <c r="D3898" s="12" t="s">
        <v>23</v>
      </c>
      <c r="E3898" s="4" t="s">
        <v>5</v>
      </c>
      <c r="F3898" s="4" t="s">
        <v>13</v>
      </c>
      <c r="G3898" s="4" t="s">
        <v>10</v>
      </c>
      <c r="H3898" s="12" t="s">
        <v>24</v>
      </c>
      <c r="I3898" s="4" t="s">
        <v>13</v>
      </c>
      <c r="J3898" s="4" t="s">
        <v>9</v>
      </c>
      <c r="K3898" s="4" t="s">
        <v>13</v>
      </c>
      <c r="L3898" s="4" t="s">
        <v>13</v>
      </c>
      <c r="M3898" s="12" t="s">
        <v>23</v>
      </c>
      <c r="N3898" s="4" t="s">
        <v>5</v>
      </c>
      <c r="O3898" s="4" t="s">
        <v>13</v>
      </c>
      <c r="P3898" s="4" t="s">
        <v>10</v>
      </c>
      <c r="Q3898" s="12" t="s">
        <v>24</v>
      </c>
      <c r="R3898" s="4" t="s">
        <v>13</v>
      </c>
      <c r="S3898" s="4" t="s">
        <v>9</v>
      </c>
      <c r="T3898" s="4" t="s">
        <v>13</v>
      </c>
      <c r="U3898" s="4" t="s">
        <v>13</v>
      </c>
      <c r="V3898" s="4" t="s">
        <v>13</v>
      </c>
      <c r="W3898" s="4" t="s">
        <v>22</v>
      </c>
    </row>
    <row r="3899" spans="1:8">
      <c r="A3899" t="n">
        <v>28386</v>
      </c>
      <c r="B3899" s="10" t="n">
        <v>5</v>
      </c>
      <c r="C3899" s="7" t="n">
        <v>28</v>
      </c>
      <c r="D3899" s="12" t="s">
        <v>3</v>
      </c>
      <c r="E3899" s="9" t="n">
        <v>162</v>
      </c>
      <c r="F3899" s="7" t="n">
        <v>3</v>
      </c>
      <c r="G3899" s="7" t="n">
        <v>12418</v>
      </c>
      <c r="H3899" s="12" t="s">
        <v>3</v>
      </c>
      <c r="I3899" s="7" t="n">
        <v>0</v>
      </c>
      <c r="J3899" s="7" t="n">
        <v>1</v>
      </c>
      <c r="K3899" s="7" t="n">
        <v>2</v>
      </c>
      <c r="L3899" s="7" t="n">
        <v>28</v>
      </c>
      <c r="M3899" s="12" t="s">
        <v>3</v>
      </c>
      <c r="N3899" s="9" t="n">
        <v>162</v>
      </c>
      <c r="O3899" s="7" t="n">
        <v>3</v>
      </c>
      <c r="P3899" s="7" t="n">
        <v>12418</v>
      </c>
      <c r="Q3899" s="12" t="s">
        <v>3</v>
      </c>
      <c r="R3899" s="7" t="n">
        <v>0</v>
      </c>
      <c r="S3899" s="7" t="n">
        <v>2</v>
      </c>
      <c r="T3899" s="7" t="n">
        <v>2</v>
      </c>
      <c r="U3899" s="7" t="n">
        <v>11</v>
      </c>
      <c r="V3899" s="7" t="n">
        <v>1</v>
      </c>
      <c r="W3899" s="11" t="n">
        <f t="normal" ca="1">A3903</f>
        <v>0</v>
      </c>
    </row>
    <row r="3900" spans="1:8">
      <c r="A3900" t="s">
        <v>4</v>
      </c>
      <c r="B3900" s="4" t="s">
        <v>5</v>
      </c>
      <c r="C3900" s="4" t="s">
        <v>13</v>
      </c>
      <c r="D3900" s="4" t="s">
        <v>10</v>
      </c>
      <c r="E3900" s="4" t="s">
        <v>28</v>
      </c>
    </row>
    <row r="3901" spans="1:8">
      <c r="A3901" t="n">
        <v>28415</v>
      </c>
      <c r="B3901" s="38" t="n">
        <v>58</v>
      </c>
      <c r="C3901" s="7" t="n">
        <v>0</v>
      </c>
      <c r="D3901" s="7" t="n">
        <v>0</v>
      </c>
      <c r="E3901" s="7" t="n">
        <v>1</v>
      </c>
    </row>
    <row r="3902" spans="1:8">
      <c r="A3902" t="s">
        <v>4</v>
      </c>
      <c r="B3902" s="4" t="s">
        <v>5</v>
      </c>
      <c r="C3902" s="4" t="s">
        <v>13</v>
      </c>
      <c r="D3902" s="12" t="s">
        <v>23</v>
      </c>
      <c r="E3902" s="4" t="s">
        <v>5</v>
      </c>
      <c r="F3902" s="4" t="s">
        <v>13</v>
      </c>
      <c r="G3902" s="4" t="s">
        <v>10</v>
      </c>
      <c r="H3902" s="12" t="s">
        <v>24</v>
      </c>
      <c r="I3902" s="4" t="s">
        <v>13</v>
      </c>
      <c r="J3902" s="4" t="s">
        <v>9</v>
      </c>
      <c r="K3902" s="4" t="s">
        <v>13</v>
      </c>
      <c r="L3902" s="4" t="s">
        <v>13</v>
      </c>
      <c r="M3902" s="12" t="s">
        <v>23</v>
      </c>
      <c r="N3902" s="4" t="s">
        <v>5</v>
      </c>
      <c r="O3902" s="4" t="s">
        <v>13</v>
      </c>
      <c r="P3902" s="4" t="s">
        <v>10</v>
      </c>
      <c r="Q3902" s="12" t="s">
        <v>24</v>
      </c>
      <c r="R3902" s="4" t="s">
        <v>13</v>
      </c>
      <c r="S3902" s="4" t="s">
        <v>9</v>
      </c>
      <c r="T3902" s="4" t="s">
        <v>13</v>
      </c>
      <c r="U3902" s="4" t="s">
        <v>13</v>
      </c>
      <c r="V3902" s="4" t="s">
        <v>13</v>
      </c>
      <c r="W3902" s="4" t="s">
        <v>22</v>
      </c>
    </row>
    <row r="3903" spans="1:8">
      <c r="A3903" t="n">
        <v>28423</v>
      </c>
      <c r="B3903" s="10" t="n">
        <v>5</v>
      </c>
      <c r="C3903" s="7" t="n">
        <v>28</v>
      </c>
      <c r="D3903" s="12" t="s">
        <v>3</v>
      </c>
      <c r="E3903" s="9" t="n">
        <v>162</v>
      </c>
      <c r="F3903" s="7" t="n">
        <v>3</v>
      </c>
      <c r="G3903" s="7" t="n">
        <v>12418</v>
      </c>
      <c r="H3903" s="12" t="s">
        <v>3</v>
      </c>
      <c r="I3903" s="7" t="n">
        <v>0</v>
      </c>
      <c r="J3903" s="7" t="n">
        <v>1</v>
      </c>
      <c r="K3903" s="7" t="n">
        <v>3</v>
      </c>
      <c r="L3903" s="7" t="n">
        <v>28</v>
      </c>
      <c r="M3903" s="12" t="s">
        <v>3</v>
      </c>
      <c r="N3903" s="9" t="n">
        <v>162</v>
      </c>
      <c r="O3903" s="7" t="n">
        <v>3</v>
      </c>
      <c r="P3903" s="7" t="n">
        <v>12418</v>
      </c>
      <c r="Q3903" s="12" t="s">
        <v>3</v>
      </c>
      <c r="R3903" s="7" t="n">
        <v>0</v>
      </c>
      <c r="S3903" s="7" t="n">
        <v>2</v>
      </c>
      <c r="T3903" s="7" t="n">
        <v>3</v>
      </c>
      <c r="U3903" s="7" t="n">
        <v>9</v>
      </c>
      <c r="V3903" s="7" t="n">
        <v>1</v>
      </c>
      <c r="W3903" s="11" t="n">
        <f t="normal" ca="1">A3913</f>
        <v>0</v>
      </c>
    </row>
    <row r="3904" spans="1:8">
      <c r="A3904" t="s">
        <v>4</v>
      </c>
      <c r="B3904" s="4" t="s">
        <v>5</v>
      </c>
      <c r="C3904" s="4" t="s">
        <v>13</v>
      </c>
      <c r="D3904" s="12" t="s">
        <v>23</v>
      </c>
      <c r="E3904" s="4" t="s">
        <v>5</v>
      </c>
      <c r="F3904" s="4" t="s">
        <v>10</v>
      </c>
      <c r="G3904" s="4" t="s">
        <v>13</v>
      </c>
      <c r="H3904" s="4" t="s">
        <v>13</v>
      </c>
      <c r="I3904" s="4" t="s">
        <v>6</v>
      </c>
      <c r="J3904" s="12" t="s">
        <v>24</v>
      </c>
      <c r="K3904" s="4" t="s">
        <v>13</v>
      </c>
      <c r="L3904" s="4" t="s">
        <v>13</v>
      </c>
      <c r="M3904" s="12" t="s">
        <v>23</v>
      </c>
      <c r="N3904" s="4" t="s">
        <v>5</v>
      </c>
      <c r="O3904" s="4" t="s">
        <v>13</v>
      </c>
      <c r="P3904" s="12" t="s">
        <v>24</v>
      </c>
      <c r="Q3904" s="4" t="s">
        <v>13</v>
      </c>
      <c r="R3904" s="4" t="s">
        <v>9</v>
      </c>
      <c r="S3904" s="4" t="s">
        <v>13</v>
      </c>
      <c r="T3904" s="4" t="s">
        <v>13</v>
      </c>
      <c r="U3904" s="4" t="s">
        <v>13</v>
      </c>
      <c r="V3904" s="12" t="s">
        <v>23</v>
      </c>
      <c r="W3904" s="4" t="s">
        <v>5</v>
      </c>
      <c r="X3904" s="4" t="s">
        <v>13</v>
      </c>
      <c r="Y3904" s="12" t="s">
        <v>24</v>
      </c>
      <c r="Z3904" s="4" t="s">
        <v>13</v>
      </c>
      <c r="AA3904" s="4" t="s">
        <v>9</v>
      </c>
      <c r="AB3904" s="4" t="s">
        <v>13</v>
      </c>
      <c r="AC3904" s="4" t="s">
        <v>13</v>
      </c>
      <c r="AD3904" s="4" t="s">
        <v>13</v>
      </c>
      <c r="AE3904" s="4" t="s">
        <v>22</v>
      </c>
    </row>
    <row r="3905" spans="1:31">
      <c r="A3905" t="n">
        <v>28452</v>
      </c>
      <c r="B3905" s="10" t="n">
        <v>5</v>
      </c>
      <c r="C3905" s="7" t="n">
        <v>28</v>
      </c>
      <c r="D3905" s="12" t="s">
        <v>3</v>
      </c>
      <c r="E3905" s="53" t="n">
        <v>47</v>
      </c>
      <c r="F3905" s="7" t="n">
        <v>61456</v>
      </c>
      <c r="G3905" s="7" t="n">
        <v>2</v>
      </c>
      <c r="H3905" s="7" t="n">
        <v>0</v>
      </c>
      <c r="I3905" s="7" t="s">
        <v>109</v>
      </c>
      <c r="J3905" s="12" t="s">
        <v>3</v>
      </c>
      <c r="K3905" s="7" t="n">
        <v>8</v>
      </c>
      <c r="L3905" s="7" t="n">
        <v>28</v>
      </c>
      <c r="M3905" s="12" t="s">
        <v>3</v>
      </c>
      <c r="N3905" s="15" t="n">
        <v>74</v>
      </c>
      <c r="O3905" s="7" t="n">
        <v>65</v>
      </c>
      <c r="P3905" s="12" t="s">
        <v>3</v>
      </c>
      <c r="Q3905" s="7" t="n">
        <v>0</v>
      </c>
      <c r="R3905" s="7" t="n">
        <v>1</v>
      </c>
      <c r="S3905" s="7" t="n">
        <v>3</v>
      </c>
      <c r="T3905" s="7" t="n">
        <v>9</v>
      </c>
      <c r="U3905" s="7" t="n">
        <v>28</v>
      </c>
      <c r="V3905" s="12" t="s">
        <v>3</v>
      </c>
      <c r="W3905" s="15" t="n">
        <v>74</v>
      </c>
      <c r="X3905" s="7" t="n">
        <v>65</v>
      </c>
      <c r="Y3905" s="12" t="s">
        <v>3</v>
      </c>
      <c r="Z3905" s="7" t="n">
        <v>0</v>
      </c>
      <c r="AA3905" s="7" t="n">
        <v>2</v>
      </c>
      <c r="AB3905" s="7" t="n">
        <v>3</v>
      </c>
      <c r="AC3905" s="7" t="n">
        <v>9</v>
      </c>
      <c r="AD3905" s="7" t="n">
        <v>1</v>
      </c>
      <c r="AE3905" s="11" t="n">
        <f t="normal" ca="1">A3909</f>
        <v>0</v>
      </c>
    </row>
    <row r="3906" spans="1:31">
      <c r="A3906" t="s">
        <v>4</v>
      </c>
      <c r="B3906" s="4" t="s">
        <v>5</v>
      </c>
      <c r="C3906" s="4" t="s">
        <v>10</v>
      </c>
      <c r="D3906" s="4" t="s">
        <v>13</v>
      </c>
      <c r="E3906" s="4" t="s">
        <v>13</v>
      </c>
      <c r="F3906" s="4" t="s">
        <v>6</v>
      </c>
    </row>
    <row r="3907" spans="1:31">
      <c r="A3907" t="n">
        <v>28500</v>
      </c>
      <c r="B3907" s="53" t="n">
        <v>47</v>
      </c>
      <c r="C3907" s="7" t="n">
        <v>61456</v>
      </c>
      <c r="D3907" s="7" t="n">
        <v>0</v>
      </c>
      <c r="E3907" s="7" t="n">
        <v>0</v>
      </c>
      <c r="F3907" s="7" t="s">
        <v>110</v>
      </c>
    </row>
    <row r="3908" spans="1:31">
      <c r="A3908" t="s">
        <v>4</v>
      </c>
      <c r="B3908" s="4" t="s">
        <v>5</v>
      </c>
      <c r="C3908" s="4" t="s">
        <v>13</v>
      </c>
      <c r="D3908" s="4" t="s">
        <v>10</v>
      </c>
      <c r="E3908" s="4" t="s">
        <v>28</v>
      </c>
    </row>
    <row r="3909" spans="1:31">
      <c r="A3909" t="n">
        <v>28513</v>
      </c>
      <c r="B3909" s="38" t="n">
        <v>58</v>
      </c>
      <c r="C3909" s="7" t="n">
        <v>0</v>
      </c>
      <c r="D3909" s="7" t="n">
        <v>300</v>
      </c>
      <c r="E3909" s="7" t="n">
        <v>1</v>
      </c>
    </row>
    <row r="3910" spans="1:31">
      <c r="A3910" t="s">
        <v>4</v>
      </c>
      <c r="B3910" s="4" t="s">
        <v>5</v>
      </c>
      <c r="C3910" s="4" t="s">
        <v>13</v>
      </c>
      <c r="D3910" s="4" t="s">
        <v>10</v>
      </c>
    </row>
    <row r="3911" spans="1:31">
      <c r="A3911" t="n">
        <v>28521</v>
      </c>
      <c r="B3911" s="38" t="n">
        <v>58</v>
      </c>
      <c r="C3911" s="7" t="n">
        <v>255</v>
      </c>
      <c r="D3911" s="7" t="n">
        <v>0</v>
      </c>
    </row>
    <row r="3912" spans="1:31">
      <c r="A3912" t="s">
        <v>4</v>
      </c>
      <c r="B3912" s="4" t="s">
        <v>5</v>
      </c>
      <c r="C3912" s="4" t="s">
        <v>13</v>
      </c>
      <c r="D3912" s="4" t="s">
        <v>13</v>
      </c>
      <c r="E3912" s="4" t="s">
        <v>13</v>
      </c>
      <c r="F3912" s="4" t="s">
        <v>13</v>
      </c>
    </row>
    <row r="3913" spans="1:31">
      <c r="A3913" t="n">
        <v>28525</v>
      </c>
      <c r="B3913" s="13" t="n">
        <v>14</v>
      </c>
      <c r="C3913" s="7" t="n">
        <v>0</v>
      </c>
      <c r="D3913" s="7" t="n">
        <v>0</v>
      </c>
      <c r="E3913" s="7" t="n">
        <v>0</v>
      </c>
      <c r="F3913" s="7" t="n">
        <v>64</v>
      </c>
    </row>
    <row r="3914" spans="1:31">
      <c r="A3914" t="s">
        <v>4</v>
      </c>
      <c r="B3914" s="4" t="s">
        <v>5</v>
      </c>
      <c r="C3914" s="4" t="s">
        <v>13</v>
      </c>
      <c r="D3914" s="4" t="s">
        <v>10</v>
      </c>
    </row>
    <row r="3915" spans="1:31">
      <c r="A3915" t="n">
        <v>28530</v>
      </c>
      <c r="B3915" s="30" t="n">
        <v>22</v>
      </c>
      <c r="C3915" s="7" t="n">
        <v>0</v>
      </c>
      <c r="D3915" s="7" t="n">
        <v>12418</v>
      </c>
    </row>
    <row r="3916" spans="1:31">
      <c r="A3916" t="s">
        <v>4</v>
      </c>
      <c r="B3916" s="4" t="s">
        <v>5</v>
      </c>
      <c r="C3916" s="4" t="s">
        <v>13</v>
      </c>
      <c r="D3916" s="4" t="s">
        <v>10</v>
      </c>
    </row>
    <row r="3917" spans="1:31">
      <c r="A3917" t="n">
        <v>28534</v>
      </c>
      <c r="B3917" s="38" t="n">
        <v>58</v>
      </c>
      <c r="C3917" s="7" t="n">
        <v>5</v>
      </c>
      <c r="D3917" s="7" t="n">
        <v>300</v>
      </c>
    </row>
    <row r="3918" spans="1:31">
      <c r="A3918" t="s">
        <v>4</v>
      </c>
      <c r="B3918" s="4" t="s">
        <v>5</v>
      </c>
      <c r="C3918" s="4" t="s">
        <v>28</v>
      </c>
      <c r="D3918" s="4" t="s">
        <v>10</v>
      </c>
    </row>
    <row r="3919" spans="1:31">
      <c r="A3919" t="n">
        <v>28538</v>
      </c>
      <c r="B3919" s="54" t="n">
        <v>103</v>
      </c>
      <c r="C3919" s="7" t="n">
        <v>0</v>
      </c>
      <c r="D3919" s="7" t="n">
        <v>300</v>
      </c>
    </row>
    <row r="3920" spans="1:31">
      <c r="A3920" t="s">
        <v>4</v>
      </c>
      <c r="B3920" s="4" t="s">
        <v>5</v>
      </c>
      <c r="C3920" s="4" t="s">
        <v>13</v>
      </c>
    </row>
    <row r="3921" spans="1:31">
      <c r="A3921" t="n">
        <v>28545</v>
      </c>
      <c r="B3921" s="37" t="n">
        <v>64</v>
      </c>
      <c r="C3921" s="7" t="n">
        <v>7</v>
      </c>
    </row>
    <row r="3922" spans="1:31">
      <c r="A3922" t="s">
        <v>4</v>
      </c>
      <c r="B3922" s="4" t="s">
        <v>5</v>
      </c>
      <c r="C3922" s="4" t="s">
        <v>13</v>
      </c>
      <c r="D3922" s="4" t="s">
        <v>10</v>
      </c>
    </row>
    <row r="3923" spans="1:31">
      <c r="A3923" t="n">
        <v>28547</v>
      </c>
      <c r="B3923" s="55" t="n">
        <v>72</v>
      </c>
      <c r="C3923" s="7" t="n">
        <v>5</v>
      </c>
      <c r="D3923" s="7" t="n">
        <v>0</v>
      </c>
    </row>
    <row r="3924" spans="1:31">
      <c r="A3924" t="s">
        <v>4</v>
      </c>
      <c r="B3924" s="4" t="s">
        <v>5</v>
      </c>
      <c r="C3924" s="4" t="s">
        <v>13</v>
      </c>
      <c r="D3924" s="12" t="s">
        <v>23</v>
      </c>
      <c r="E3924" s="4" t="s">
        <v>5</v>
      </c>
      <c r="F3924" s="4" t="s">
        <v>13</v>
      </c>
      <c r="G3924" s="4" t="s">
        <v>10</v>
      </c>
      <c r="H3924" s="12" t="s">
        <v>24</v>
      </c>
      <c r="I3924" s="4" t="s">
        <v>13</v>
      </c>
      <c r="J3924" s="4" t="s">
        <v>9</v>
      </c>
      <c r="K3924" s="4" t="s">
        <v>13</v>
      </c>
      <c r="L3924" s="4" t="s">
        <v>13</v>
      </c>
      <c r="M3924" s="4" t="s">
        <v>22</v>
      </c>
    </row>
    <row r="3925" spans="1:31">
      <c r="A3925" t="n">
        <v>28551</v>
      </c>
      <c r="B3925" s="10" t="n">
        <v>5</v>
      </c>
      <c r="C3925" s="7" t="n">
        <v>28</v>
      </c>
      <c r="D3925" s="12" t="s">
        <v>3</v>
      </c>
      <c r="E3925" s="9" t="n">
        <v>162</v>
      </c>
      <c r="F3925" s="7" t="n">
        <v>4</v>
      </c>
      <c r="G3925" s="7" t="n">
        <v>12418</v>
      </c>
      <c r="H3925" s="12" t="s">
        <v>3</v>
      </c>
      <c r="I3925" s="7" t="n">
        <v>0</v>
      </c>
      <c r="J3925" s="7" t="n">
        <v>1</v>
      </c>
      <c r="K3925" s="7" t="n">
        <v>2</v>
      </c>
      <c r="L3925" s="7" t="n">
        <v>1</v>
      </c>
      <c r="M3925" s="11" t="n">
        <f t="normal" ca="1">A3931</f>
        <v>0</v>
      </c>
    </row>
    <row r="3926" spans="1:31">
      <c r="A3926" t="s">
        <v>4</v>
      </c>
      <c r="B3926" s="4" t="s">
        <v>5</v>
      </c>
      <c r="C3926" s="4" t="s">
        <v>13</v>
      </c>
      <c r="D3926" s="4" t="s">
        <v>6</v>
      </c>
    </row>
    <row r="3927" spans="1:31">
      <c r="A3927" t="n">
        <v>28568</v>
      </c>
      <c r="B3927" s="8" t="n">
        <v>2</v>
      </c>
      <c r="C3927" s="7" t="n">
        <v>10</v>
      </c>
      <c r="D3927" s="7" t="s">
        <v>111</v>
      </c>
    </row>
    <row r="3928" spans="1:31">
      <c r="A3928" t="s">
        <v>4</v>
      </c>
      <c r="B3928" s="4" t="s">
        <v>5</v>
      </c>
      <c r="C3928" s="4" t="s">
        <v>10</v>
      </c>
    </row>
    <row r="3929" spans="1:31">
      <c r="A3929" t="n">
        <v>28585</v>
      </c>
      <c r="B3929" s="42" t="n">
        <v>16</v>
      </c>
      <c r="C3929" s="7" t="n">
        <v>0</v>
      </c>
    </row>
    <row r="3930" spans="1:31">
      <c r="A3930" t="s">
        <v>4</v>
      </c>
      <c r="B3930" s="4" t="s">
        <v>5</v>
      </c>
      <c r="C3930" s="4" t="s">
        <v>13</v>
      </c>
      <c r="D3930" s="4" t="s">
        <v>6</v>
      </c>
    </row>
    <row r="3931" spans="1:31">
      <c r="A3931" t="n">
        <v>28588</v>
      </c>
      <c r="B3931" s="8" t="n">
        <v>2</v>
      </c>
      <c r="C3931" s="7" t="n">
        <v>11</v>
      </c>
      <c r="D3931" s="7" t="s">
        <v>243</v>
      </c>
    </row>
    <row r="3932" spans="1:31">
      <c r="A3932" t="s">
        <v>4</v>
      </c>
      <c r="B3932" s="4" t="s">
        <v>5</v>
      </c>
      <c r="C3932" s="4" t="s">
        <v>10</v>
      </c>
    </row>
    <row r="3933" spans="1:31">
      <c r="A3933" t="n">
        <v>28613</v>
      </c>
      <c r="B3933" s="26" t="n">
        <v>12</v>
      </c>
      <c r="C3933" s="7" t="n">
        <v>6713</v>
      </c>
    </row>
    <row r="3934" spans="1:31">
      <c r="A3934" t="s">
        <v>4</v>
      </c>
      <c r="B3934" s="4" t="s">
        <v>5</v>
      </c>
      <c r="C3934" s="4" t="s">
        <v>13</v>
      </c>
      <c r="D3934" s="4" t="s">
        <v>10</v>
      </c>
      <c r="E3934" s="4" t="s">
        <v>13</v>
      </c>
      <c r="F3934" s="4" t="s">
        <v>6</v>
      </c>
    </row>
    <row r="3935" spans="1:31">
      <c r="A3935" t="n">
        <v>28616</v>
      </c>
      <c r="B3935" s="14" t="n">
        <v>39</v>
      </c>
      <c r="C3935" s="7" t="n">
        <v>10</v>
      </c>
      <c r="D3935" s="7" t="n">
        <v>65533</v>
      </c>
      <c r="E3935" s="7" t="n">
        <v>203</v>
      </c>
      <c r="F3935" s="7" t="s">
        <v>244</v>
      </c>
    </row>
    <row r="3936" spans="1:31">
      <c r="A3936" t="s">
        <v>4</v>
      </c>
      <c r="B3936" s="4" t="s">
        <v>5</v>
      </c>
      <c r="C3936" s="4" t="s">
        <v>13</v>
      </c>
      <c r="D3936" s="4" t="s">
        <v>10</v>
      </c>
      <c r="E3936" s="4" t="s">
        <v>13</v>
      </c>
      <c r="F3936" s="4" t="s">
        <v>6</v>
      </c>
    </row>
    <row r="3937" spans="1:13">
      <c r="A3937" t="n">
        <v>28640</v>
      </c>
      <c r="B3937" s="14" t="n">
        <v>39</v>
      </c>
      <c r="C3937" s="7" t="n">
        <v>10</v>
      </c>
      <c r="D3937" s="7" t="n">
        <v>65533</v>
      </c>
      <c r="E3937" s="7" t="n">
        <v>204</v>
      </c>
      <c r="F3937" s="7" t="s">
        <v>245</v>
      </c>
    </row>
    <row r="3938" spans="1:13">
      <c r="A3938" t="s">
        <v>4</v>
      </c>
      <c r="B3938" s="4" t="s">
        <v>5</v>
      </c>
      <c r="C3938" s="4" t="s">
        <v>13</v>
      </c>
      <c r="D3938" s="4" t="s">
        <v>10</v>
      </c>
      <c r="E3938" s="4" t="s">
        <v>13</v>
      </c>
      <c r="F3938" s="4" t="s">
        <v>6</v>
      </c>
    </row>
    <row r="3939" spans="1:13">
      <c r="A3939" t="n">
        <v>28664</v>
      </c>
      <c r="B3939" s="14" t="n">
        <v>39</v>
      </c>
      <c r="C3939" s="7" t="n">
        <v>10</v>
      </c>
      <c r="D3939" s="7" t="n">
        <v>65533</v>
      </c>
      <c r="E3939" s="7" t="n">
        <v>205</v>
      </c>
      <c r="F3939" s="7" t="s">
        <v>246</v>
      </c>
    </row>
    <row r="3940" spans="1:13">
      <c r="A3940" t="s">
        <v>4</v>
      </c>
      <c r="B3940" s="4" t="s">
        <v>5</v>
      </c>
      <c r="C3940" s="4" t="s">
        <v>10</v>
      </c>
      <c r="D3940" s="4" t="s">
        <v>6</v>
      </c>
      <c r="E3940" s="4" t="s">
        <v>6</v>
      </c>
      <c r="F3940" s="4" t="s">
        <v>6</v>
      </c>
      <c r="G3940" s="4" t="s">
        <v>13</v>
      </c>
      <c r="H3940" s="4" t="s">
        <v>9</v>
      </c>
      <c r="I3940" s="4" t="s">
        <v>28</v>
      </c>
      <c r="J3940" s="4" t="s">
        <v>28</v>
      </c>
      <c r="K3940" s="4" t="s">
        <v>28</v>
      </c>
      <c r="L3940" s="4" t="s">
        <v>28</v>
      </c>
      <c r="M3940" s="4" t="s">
        <v>28</v>
      </c>
      <c r="N3940" s="4" t="s">
        <v>28</v>
      </c>
      <c r="O3940" s="4" t="s">
        <v>28</v>
      </c>
      <c r="P3940" s="4" t="s">
        <v>6</v>
      </c>
      <c r="Q3940" s="4" t="s">
        <v>6</v>
      </c>
      <c r="R3940" s="4" t="s">
        <v>9</v>
      </c>
      <c r="S3940" s="4" t="s">
        <v>13</v>
      </c>
      <c r="T3940" s="4" t="s">
        <v>9</v>
      </c>
      <c r="U3940" s="4" t="s">
        <v>9</v>
      </c>
      <c r="V3940" s="4" t="s">
        <v>10</v>
      </c>
    </row>
    <row r="3941" spans="1:13">
      <c r="A3941" t="n">
        <v>28688</v>
      </c>
      <c r="B3941" s="18" t="n">
        <v>19</v>
      </c>
      <c r="C3941" s="7" t="n">
        <v>7032</v>
      </c>
      <c r="D3941" s="7" t="s">
        <v>113</v>
      </c>
      <c r="E3941" s="7" t="s">
        <v>114</v>
      </c>
      <c r="F3941" s="7" t="s">
        <v>12</v>
      </c>
      <c r="G3941" s="7" t="n">
        <v>0</v>
      </c>
      <c r="H3941" s="7" t="n">
        <v>1</v>
      </c>
      <c r="I3941" s="7" t="n">
        <v>0</v>
      </c>
      <c r="J3941" s="7" t="n">
        <v>0</v>
      </c>
      <c r="K3941" s="7" t="n">
        <v>0</v>
      </c>
      <c r="L3941" s="7" t="n">
        <v>0</v>
      </c>
      <c r="M3941" s="7" t="n">
        <v>1</v>
      </c>
      <c r="N3941" s="7" t="n">
        <v>1.60000002384186</v>
      </c>
      <c r="O3941" s="7" t="n">
        <v>0.0900000035762787</v>
      </c>
      <c r="P3941" s="7" t="s">
        <v>12</v>
      </c>
      <c r="Q3941" s="7" t="s">
        <v>12</v>
      </c>
      <c r="R3941" s="7" t="n">
        <v>-1</v>
      </c>
      <c r="S3941" s="7" t="n">
        <v>0</v>
      </c>
      <c r="T3941" s="7" t="n">
        <v>0</v>
      </c>
      <c r="U3941" s="7" t="n">
        <v>0</v>
      </c>
      <c r="V3941" s="7" t="n">
        <v>0</v>
      </c>
    </row>
    <row r="3942" spans="1:13">
      <c r="A3942" t="s">
        <v>4</v>
      </c>
      <c r="B3942" s="4" t="s">
        <v>5</v>
      </c>
      <c r="C3942" s="4" t="s">
        <v>10</v>
      </c>
      <c r="D3942" s="4" t="s">
        <v>13</v>
      </c>
      <c r="E3942" s="4" t="s">
        <v>13</v>
      </c>
      <c r="F3942" s="4" t="s">
        <v>6</v>
      </c>
    </row>
    <row r="3943" spans="1:13">
      <c r="A3943" t="n">
        <v>28758</v>
      </c>
      <c r="B3943" s="27" t="n">
        <v>20</v>
      </c>
      <c r="C3943" s="7" t="n">
        <v>0</v>
      </c>
      <c r="D3943" s="7" t="n">
        <v>3</v>
      </c>
      <c r="E3943" s="7" t="n">
        <v>10</v>
      </c>
      <c r="F3943" s="7" t="s">
        <v>120</v>
      </c>
    </row>
    <row r="3944" spans="1:13">
      <c r="A3944" t="s">
        <v>4</v>
      </c>
      <c r="B3944" s="4" t="s">
        <v>5</v>
      </c>
      <c r="C3944" s="4" t="s">
        <v>10</v>
      </c>
    </row>
    <row r="3945" spans="1:13">
      <c r="A3945" t="n">
        <v>28776</v>
      </c>
      <c r="B3945" s="42" t="n">
        <v>16</v>
      </c>
      <c r="C3945" s="7" t="n">
        <v>0</v>
      </c>
    </row>
    <row r="3946" spans="1:13">
      <c r="A3946" t="s">
        <v>4</v>
      </c>
      <c r="B3946" s="4" t="s">
        <v>5</v>
      </c>
      <c r="C3946" s="4" t="s">
        <v>10</v>
      </c>
      <c r="D3946" s="4" t="s">
        <v>13</v>
      </c>
      <c r="E3946" s="4" t="s">
        <v>13</v>
      </c>
      <c r="F3946" s="4" t="s">
        <v>6</v>
      </c>
    </row>
    <row r="3947" spans="1:13">
      <c r="A3947" t="n">
        <v>28779</v>
      </c>
      <c r="B3947" s="27" t="n">
        <v>20</v>
      </c>
      <c r="C3947" s="7" t="n">
        <v>3</v>
      </c>
      <c r="D3947" s="7" t="n">
        <v>3</v>
      </c>
      <c r="E3947" s="7" t="n">
        <v>10</v>
      </c>
      <c r="F3947" s="7" t="s">
        <v>120</v>
      </c>
    </row>
    <row r="3948" spans="1:13">
      <c r="A3948" t="s">
        <v>4</v>
      </c>
      <c r="B3948" s="4" t="s">
        <v>5</v>
      </c>
      <c r="C3948" s="4" t="s">
        <v>10</v>
      </c>
    </row>
    <row r="3949" spans="1:13">
      <c r="A3949" t="n">
        <v>28797</v>
      </c>
      <c r="B3949" s="42" t="n">
        <v>16</v>
      </c>
      <c r="C3949" s="7" t="n">
        <v>0</v>
      </c>
    </row>
    <row r="3950" spans="1:13">
      <c r="A3950" t="s">
        <v>4</v>
      </c>
      <c r="B3950" s="4" t="s">
        <v>5</v>
      </c>
      <c r="C3950" s="4" t="s">
        <v>10</v>
      </c>
      <c r="D3950" s="4" t="s">
        <v>13</v>
      </c>
      <c r="E3950" s="4" t="s">
        <v>13</v>
      </c>
      <c r="F3950" s="4" t="s">
        <v>6</v>
      </c>
    </row>
    <row r="3951" spans="1:13">
      <c r="A3951" t="n">
        <v>28800</v>
      </c>
      <c r="B3951" s="27" t="n">
        <v>20</v>
      </c>
      <c r="C3951" s="7" t="n">
        <v>5</v>
      </c>
      <c r="D3951" s="7" t="n">
        <v>3</v>
      </c>
      <c r="E3951" s="7" t="n">
        <v>10</v>
      </c>
      <c r="F3951" s="7" t="s">
        <v>120</v>
      </c>
    </row>
    <row r="3952" spans="1:13">
      <c r="A3952" t="s">
        <v>4</v>
      </c>
      <c r="B3952" s="4" t="s">
        <v>5</v>
      </c>
      <c r="C3952" s="4" t="s">
        <v>10</v>
      </c>
    </row>
    <row r="3953" spans="1:22">
      <c r="A3953" t="n">
        <v>28818</v>
      </c>
      <c r="B3953" s="42" t="n">
        <v>16</v>
      </c>
      <c r="C3953" s="7" t="n">
        <v>0</v>
      </c>
    </row>
    <row r="3954" spans="1:22">
      <c r="A3954" t="s">
        <v>4</v>
      </c>
      <c r="B3954" s="4" t="s">
        <v>5</v>
      </c>
      <c r="C3954" s="4" t="s">
        <v>10</v>
      </c>
      <c r="D3954" s="4" t="s">
        <v>13</v>
      </c>
      <c r="E3954" s="4" t="s">
        <v>13</v>
      </c>
      <c r="F3954" s="4" t="s">
        <v>6</v>
      </c>
    </row>
    <row r="3955" spans="1:22">
      <c r="A3955" t="n">
        <v>28821</v>
      </c>
      <c r="B3955" s="27" t="n">
        <v>20</v>
      </c>
      <c r="C3955" s="7" t="n">
        <v>61491</v>
      </c>
      <c r="D3955" s="7" t="n">
        <v>3</v>
      </c>
      <c r="E3955" s="7" t="n">
        <v>10</v>
      </c>
      <c r="F3955" s="7" t="s">
        <v>120</v>
      </c>
    </row>
    <row r="3956" spans="1:22">
      <c r="A3956" t="s">
        <v>4</v>
      </c>
      <c r="B3956" s="4" t="s">
        <v>5</v>
      </c>
      <c r="C3956" s="4" t="s">
        <v>10</v>
      </c>
    </row>
    <row r="3957" spans="1:22">
      <c r="A3957" t="n">
        <v>28839</v>
      </c>
      <c r="B3957" s="42" t="n">
        <v>16</v>
      </c>
      <c r="C3957" s="7" t="n">
        <v>0</v>
      </c>
    </row>
    <row r="3958" spans="1:22">
      <c r="A3958" t="s">
        <v>4</v>
      </c>
      <c r="B3958" s="4" t="s">
        <v>5</v>
      </c>
      <c r="C3958" s="4" t="s">
        <v>10</v>
      </c>
      <c r="D3958" s="4" t="s">
        <v>13</v>
      </c>
      <c r="E3958" s="4" t="s">
        <v>13</v>
      </c>
      <c r="F3958" s="4" t="s">
        <v>6</v>
      </c>
    </row>
    <row r="3959" spans="1:22">
      <c r="A3959" t="n">
        <v>28842</v>
      </c>
      <c r="B3959" s="27" t="n">
        <v>20</v>
      </c>
      <c r="C3959" s="7" t="n">
        <v>61492</v>
      </c>
      <c r="D3959" s="7" t="n">
        <v>3</v>
      </c>
      <c r="E3959" s="7" t="n">
        <v>10</v>
      </c>
      <c r="F3959" s="7" t="s">
        <v>120</v>
      </c>
    </row>
    <row r="3960" spans="1:22">
      <c r="A3960" t="s">
        <v>4</v>
      </c>
      <c r="B3960" s="4" t="s">
        <v>5</v>
      </c>
      <c r="C3960" s="4" t="s">
        <v>10</v>
      </c>
    </row>
    <row r="3961" spans="1:22">
      <c r="A3961" t="n">
        <v>28860</v>
      </c>
      <c r="B3961" s="42" t="n">
        <v>16</v>
      </c>
      <c r="C3961" s="7" t="n">
        <v>0</v>
      </c>
    </row>
    <row r="3962" spans="1:22">
      <c r="A3962" t="s">
        <v>4</v>
      </c>
      <c r="B3962" s="4" t="s">
        <v>5</v>
      </c>
      <c r="C3962" s="4" t="s">
        <v>10</v>
      </c>
      <c r="D3962" s="4" t="s">
        <v>13</v>
      </c>
      <c r="E3962" s="4" t="s">
        <v>13</v>
      </c>
      <c r="F3962" s="4" t="s">
        <v>6</v>
      </c>
    </row>
    <row r="3963" spans="1:22">
      <c r="A3963" t="n">
        <v>28863</v>
      </c>
      <c r="B3963" s="27" t="n">
        <v>20</v>
      </c>
      <c r="C3963" s="7" t="n">
        <v>61493</v>
      </c>
      <c r="D3963" s="7" t="n">
        <v>3</v>
      </c>
      <c r="E3963" s="7" t="n">
        <v>10</v>
      </c>
      <c r="F3963" s="7" t="s">
        <v>120</v>
      </c>
    </row>
    <row r="3964" spans="1:22">
      <c r="A3964" t="s">
        <v>4</v>
      </c>
      <c r="B3964" s="4" t="s">
        <v>5</v>
      </c>
      <c r="C3964" s="4" t="s">
        <v>10</v>
      </c>
    </row>
    <row r="3965" spans="1:22">
      <c r="A3965" t="n">
        <v>28881</v>
      </c>
      <c r="B3965" s="42" t="n">
        <v>16</v>
      </c>
      <c r="C3965" s="7" t="n">
        <v>0</v>
      </c>
    </row>
    <row r="3966" spans="1:22">
      <c r="A3966" t="s">
        <v>4</v>
      </c>
      <c r="B3966" s="4" t="s">
        <v>5</v>
      </c>
      <c r="C3966" s="4" t="s">
        <v>10</v>
      </c>
      <c r="D3966" s="4" t="s">
        <v>13</v>
      </c>
      <c r="E3966" s="4" t="s">
        <v>13</v>
      </c>
      <c r="F3966" s="4" t="s">
        <v>6</v>
      </c>
    </row>
    <row r="3967" spans="1:22">
      <c r="A3967" t="n">
        <v>28884</v>
      </c>
      <c r="B3967" s="27" t="n">
        <v>20</v>
      </c>
      <c r="C3967" s="7" t="n">
        <v>7032</v>
      </c>
      <c r="D3967" s="7" t="n">
        <v>3</v>
      </c>
      <c r="E3967" s="7" t="n">
        <v>10</v>
      </c>
      <c r="F3967" s="7" t="s">
        <v>120</v>
      </c>
    </row>
    <row r="3968" spans="1:22">
      <c r="A3968" t="s">
        <v>4</v>
      </c>
      <c r="B3968" s="4" t="s">
        <v>5</v>
      </c>
      <c r="C3968" s="4" t="s">
        <v>10</v>
      </c>
    </row>
    <row r="3969" spans="1:6">
      <c r="A3969" t="n">
        <v>28902</v>
      </c>
      <c r="B3969" s="42" t="n">
        <v>16</v>
      </c>
      <c r="C3969" s="7" t="n">
        <v>0</v>
      </c>
    </row>
    <row r="3970" spans="1:6">
      <c r="A3970" t="s">
        <v>4</v>
      </c>
      <c r="B3970" s="4" t="s">
        <v>5</v>
      </c>
      <c r="C3970" s="4" t="s">
        <v>13</v>
      </c>
    </row>
    <row r="3971" spans="1:6">
      <c r="A3971" t="n">
        <v>28905</v>
      </c>
      <c r="B3971" s="66" t="n">
        <v>116</v>
      </c>
      <c r="C3971" s="7" t="n">
        <v>0</v>
      </c>
    </row>
    <row r="3972" spans="1:6">
      <c r="A3972" t="s">
        <v>4</v>
      </c>
      <c r="B3972" s="4" t="s">
        <v>5</v>
      </c>
      <c r="C3972" s="4" t="s">
        <v>13</v>
      </c>
      <c r="D3972" s="4" t="s">
        <v>10</v>
      </c>
    </row>
    <row r="3973" spans="1:6">
      <c r="A3973" t="n">
        <v>28907</v>
      </c>
      <c r="B3973" s="66" t="n">
        <v>116</v>
      </c>
      <c r="C3973" s="7" t="n">
        <v>2</v>
      </c>
      <c r="D3973" s="7" t="n">
        <v>1</v>
      </c>
    </row>
    <row r="3974" spans="1:6">
      <c r="A3974" t="s">
        <v>4</v>
      </c>
      <c r="B3974" s="4" t="s">
        <v>5</v>
      </c>
      <c r="C3974" s="4" t="s">
        <v>13</v>
      </c>
      <c r="D3974" s="4" t="s">
        <v>9</v>
      </c>
    </row>
    <row r="3975" spans="1:6">
      <c r="A3975" t="n">
        <v>28911</v>
      </c>
      <c r="B3975" s="66" t="n">
        <v>116</v>
      </c>
      <c r="C3975" s="7" t="n">
        <v>5</v>
      </c>
      <c r="D3975" s="7" t="n">
        <v>1112014848</v>
      </c>
    </row>
    <row r="3976" spans="1:6">
      <c r="A3976" t="s">
        <v>4</v>
      </c>
      <c r="B3976" s="4" t="s">
        <v>5</v>
      </c>
      <c r="C3976" s="4" t="s">
        <v>13</v>
      </c>
      <c r="D3976" s="4" t="s">
        <v>10</v>
      </c>
    </row>
    <row r="3977" spans="1:6">
      <c r="A3977" t="n">
        <v>28917</v>
      </c>
      <c r="B3977" s="66" t="n">
        <v>116</v>
      </c>
      <c r="C3977" s="7" t="n">
        <v>6</v>
      </c>
      <c r="D3977" s="7" t="n">
        <v>1</v>
      </c>
    </row>
    <row r="3978" spans="1:6">
      <c r="A3978" t="s">
        <v>4</v>
      </c>
      <c r="B3978" s="4" t="s">
        <v>5</v>
      </c>
      <c r="C3978" s="4" t="s">
        <v>13</v>
      </c>
      <c r="D3978" s="4" t="s">
        <v>6</v>
      </c>
      <c r="E3978" s="4" t="s">
        <v>28</v>
      </c>
      <c r="F3978" s="4" t="s">
        <v>28</v>
      </c>
      <c r="G3978" s="4" t="s">
        <v>28</v>
      </c>
    </row>
    <row r="3979" spans="1:6">
      <c r="A3979" t="n">
        <v>28921</v>
      </c>
      <c r="B3979" s="24" t="n">
        <v>94</v>
      </c>
      <c r="C3979" s="7" t="n">
        <v>2</v>
      </c>
      <c r="D3979" s="7" t="s">
        <v>59</v>
      </c>
      <c r="E3979" s="7" t="n">
        <v>-8</v>
      </c>
      <c r="F3979" s="7" t="n">
        <v>12</v>
      </c>
      <c r="G3979" s="7" t="n">
        <v>-175</v>
      </c>
    </row>
    <row r="3980" spans="1:6">
      <c r="A3980" t="s">
        <v>4</v>
      </c>
      <c r="B3980" s="4" t="s">
        <v>5</v>
      </c>
      <c r="C3980" s="4" t="s">
        <v>13</v>
      </c>
      <c r="D3980" s="4" t="s">
        <v>6</v>
      </c>
      <c r="E3980" s="4" t="s">
        <v>28</v>
      </c>
      <c r="F3980" s="4" t="s">
        <v>28</v>
      </c>
      <c r="G3980" s="4" t="s">
        <v>28</v>
      </c>
    </row>
    <row r="3981" spans="1:6">
      <c r="A3981" t="n">
        <v>28942</v>
      </c>
      <c r="B3981" s="24" t="n">
        <v>94</v>
      </c>
      <c r="C3981" s="7" t="n">
        <v>2</v>
      </c>
      <c r="D3981" s="7" t="s">
        <v>247</v>
      </c>
      <c r="E3981" s="7" t="n">
        <v>-16</v>
      </c>
      <c r="F3981" s="7" t="n">
        <v>12</v>
      </c>
      <c r="G3981" s="7" t="n">
        <v>12</v>
      </c>
    </row>
    <row r="3982" spans="1:6">
      <c r="A3982" t="s">
        <v>4</v>
      </c>
      <c r="B3982" s="4" t="s">
        <v>5</v>
      </c>
      <c r="C3982" s="4" t="s">
        <v>13</v>
      </c>
      <c r="D3982" s="4" t="s">
        <v>6</v>
      </c>
      <c r="E3982" s="4" t="s">
        <v>28</v>
      </c>
      <c r="F3982" s="4" t="s">
        <v>28</v>
      </c>
      <c r="G3982" s="4" t="s">
        <v>28</v>
      </c>
    </row>
    <row r="3983" spans="1:6">
      <c r="A3983" t="n">
        <v>28960</v>
      </c>
      <c r="B3983" s="24" t="n">
        <v>94</v>
      </c>
      <c r="C3983" s="7" t="n">
        <v>2</v>
      </c>
      <c r="D3983" s="7" t="s">
        <v>248</v>
      </c>
      <c r="E3983" s="7" t="n">
        <v>-8</v>
      </c>
      <c r="F3983" s="7" t="n">
        <v>12</v>
      </c>
      <c r="G3983" s="7" t="n">
        <v>-137</v>
      </c>
    </row>
    <row r="3984" spans="1:6">
      <c r="A3984" t="s">
        <v>4</v>
      </c>
      <c r="B3984" s="4" t="s">
        <v>5</v>
      </c>
      <c r="C3984" s="4" t="s">
        <v>13</v>
      </c>
      <c r="D3984" s="4" t="s">
        <v>6</v>
      </c>
      <c r="E3984" s="4" t="s">
        <v>28</v>
      </c>
      <c r="F3984" s="4" t="s">
        <v>28</v>
      </c>
      <c r="G3984" s="4" t="s">
        <v>28</v>
      </c>
    </row>
    <row r="3985" spans="1:7">
      <c r="A3985" t="n">
        <v>28981</v>
      </c>
      <c r="B3985" s="24" t="n">
        <v>94</v>
      </c>
      <c r="C3985" s="7" t="n">
        <v>2</v>
      </c>
      <c r="D3985" s="7" t="s">
        <v>249</v>
      </c>
      <c r="E3985" s="7" t="n">
        <v>-5.75</v>
      </c>
      <c r="F3985" s="7" t="n">
        <v>15</v>
      </c>
      <c r="G3985" s="7" t="n">
        <v>-139</v>
      </c>
    </row>
    <row r="3986" spans="1:7">
      <c r="A3986" t="s">
        <v>4</v>
      </c>
      <c r="B3986" s="4" t="s">
        <v>5</v>
      </c>
      <c r="C3986" s="4" t="s">
        <v>13</v>
      </c>
      <c r="D3986" s="4" t="s">
        <v>6</v>
      </c>
      <c r="E3986" s="4" t="s">
        <v>28</v>
      </c>
      <c r="F3986" s="4" t="s">
        <v>28</v>
      </c>
      <c r="G3986" s="4" t="s">
        <v>28</v>
      </c>
    </row>
    <row r="3987" spans="1:7">
      <c r="A3987" t="n">
        <v>29008</v>
      </c>
      <c r="B3987" s="24" t="n">
        <v>94</v>
      </c>
      <c r="C3987" s="7" t="n">
        <v>2</v>
      </c>
      <c r="D3987" s="7" t="s">
        <v>250</v>
      </c>
      <c r="E3987" s="7" t="n">
        <v>-10.25</v>
      </c>
      <c r="F3987" s="7" t="n">
        <v>15</v>
      </c>
      <c r="G3987" s="7" t="n">
        <v>-139</v>
      </c>
    </row>
    <row r="3988" spans="1:7">
      <c r="A3988" t="s">
        <v>4</v>
      </c>
      <c r="B3988" s="4" t="s">
        <v>5</v>
      </c>
      <c r="C3988" s="4" t="s">
        <v>13</v>
      </c>
      <c r="D3988" s="4" t="s">
        <v>6</v>
      </c>
      <c r="E3988" s="4" t="s">
        <v>28</v>
      </c>
      <c r="F3988" s="4" t="s">
        <v>28</v>
      </c>
      <c r="G3988" s="4" t="s">
        <v>28</v>
      </c>
    </row>
    <row r="3989" spans="1:7">
      <c r="A3989" t="n">
        <v>29035</v>
      </c>
      <c r="B3989" s="24" t="n">
        <v>94</v>
      </c>
      <c r="C3989" s="7" t="n">
        <v>2</v>
      </c>
      <c r="D3989" s="7" t="s">
        <v>251</v>
      </c>
      <c r="E3989" s="7" t="n">
        <v>0</v>
      </c>
      <c r="F3989" s="7" t="n">
        <v>15</v>
      </c>
      <c r="G3989" s="7" t="n">
        <v>-161</v>
      </c>
    </row>
    <row r="3990" spans="1:7">
      <c r="A3990" t="s">
        <v>4</v>
      </c>
      <c r="B3990" s="4" t="s">
        <v>5</v>
      </c>
      <c r="C3990" s="4" t="s">
        <v>13</v>
      </c>
      <c r="D3990" s="4" t="s">
        <v>6</v>
      </c>
      <c r="E3990" s="4" t="s">
        <v>28</v>
      </c>
      <c r="F3990" s="4" t="s">
        <v>28</v>
      </c>
      <c r="G3990" s="4" t="s">
        <v>28</v>
      </c>
    </row>
    <row r="3991" spans="1:7">
      <c r="A3991" t="n">
        <v>29062</v>
      </c>
      <c r="B3991" s="24" t="n">
        <v>94</v>
      </c>
      <c r="C3991" s="7" t="n">
        <v>2</v>
      </c>
      <c r="D3991" s="7" t="s">
        <v>252</v>
      </c>
      <c r="E3991" s="7" t="n">
        <v>-16</v>
      </c>
      <c r="F3991" s="7" t="n">
        <v>15</v>
      </c>
      <c r="G3991" s="7" t="n">
        <v>-161</v>
      </c>
    </row>
    <row r="3992" spans="1:7">
      <c r="A3992" t="s">
        <v>4</v>
      </c>
      <c r="B3992" s="4" t="s">
        <v>5</v>
      </c>
      <c r="C3992" s="4" t="s">
        <v>10</v>
      </c>
      <c r="D3992" s="4" t="s">
        <v>28</v>
      </c>
      <c r="E3992" s="4" t="s">
        <v>28</v>
      </c>
      <c r="F3992" s="4" t="s">
        <v>28</v>
      </c>
      <c r="G3992" s="4" t="s">
        <v>28</v>
      </c>
    </row>
    <row r="3993" spans="1:7">
      <c r="A3993" t="n">
        <v>29089</v>
      </c>
      <c r="B3993" s="52" t="n">
        <v>46</v>
      </c>
      <c r="C3993" s="7" t="n">
        <v>0</v>
      </c>
      <c r="D3993" s="7" t="n">
        <v>-7.42999982833862</v>
      </c>
      <c r="E3993" s="7" t="n">
        <v>12</v>
      </c>
      <c r="F3993" s="7" t="n">
        <v>-171.669998168945</v>
      </c>
      <c r="G3993" s="7" t="n">
        <v>180</v>
      </c>
    </row>
    <row r="3994" spans="1:7">
      <c r="A3994" t="s">
        <v>4</v>
      </c>
      <c r="B3994" s="4" t="s">
        <v>5</v>
      </c>
      <c r="C3994" s="4" t="s">
        <v>10</v>
      </c>
      <c r="D3994" s="4" t="s">
        <v>28</v>
      </c>
      <c r="E3994" s="4" t="s">
        <v>28</v>
      </c>
      <c r="F3994" s="4" t="s">
        <v>28</v>
      </c>
      <c r="G3994" s="4" t="s">
        <v>28</v>
      </c>
    </row>
    <row r="3995" spans="1:7">
      <c r="A3995" t="n">
        <v>29108</v>
      </c>
      <c r="B3995" s="52" t="n">
        <v>46</v>
      </c>
      <c r="C3995" s="7" t="n">
        <v>3</v>
      </c>
      <c r="D3995" s="7" t="n">
        <v>-6.84000015258789</v>
      </c>
      <c r="E3995" s="7" t="n">
        <v>12</v>
      </c>
      <c r="F3995" s="7" t="n">
        <v>-171.169998168945</v>
      </c>
      <c r="G3995" s="7" t="n">
        <v>180</v>
      </c>
    </row>
    <row r="3996" spans="1:7">
      <c r="A3996" t="s">
        <v>4</v>
      </c>
      <c r="B3996" s="4" t="s">
        <v>5</v>
      </c>
      <c r="C3996" s="4" t="s">
        <v>10</v>
      </c>
      <c r="D3996" s="4" t="s">
        <v>28</v>
      </c>
      <c r="E3996" s="4" t="s">
        <v>28</v>
      </c>
      <c r="F3996" s="4" t="s">
        <v>28</v>
      </c>
      <c r="G3996" s="4" t="s">
        <v>28</v>
      </c>
    </row>
    <row r="3997" spans="1:7">
      <c r="A3997" t="n">
        <v>29127</v>
      </c>
      <c r="B3997" s="52" t="n">
        <v>46</v>
      </c>
      <c r="C3997" s="7" t="n">
        <v>5</v>
      </c>
      <c r="D3997" s="7" t="n">
        <v>-8.53999996185303</v>
      </c>
      <c r="E3997" s="7" t="n">
        <v>12</v>
      </c>
      <c r="F3997" s="7" t="n">
        <v>-171.600006103516</v>
      </c>
      <c r="G3997" s="7" t="n">
        <v>180</v>
      </c>
    </row>
    <row r="3998" spans="1:7">
      <c r="A3998" t="s">
        <v>4</v>
      </c>
      <c r="B3998" s="4" t="s">
        <v>5</v>
      </c>
      <c r="C3998" s="4" t="s">
        <v>10</v>
      </c>
      <c r="D3998" s="4" t="s">
        <v>28</v>
      </c>
      <c r="E3998" s="4" t="s">
        <v>28</v>
      </c>
      <c r="F3998" s="4" t="s">
        <v>28</v>
      </c>
      <c r="G3998" s="4" t="s">
        <v>28</v>
      </c>
    </row>
    <row r="3999" spans="1:7">
      <c r="A3999" t="n">
        <v>29146</v>
      </c>
      <c r="B3999" s="52" t="n">
        <v>46</v>
      </c>
      <c r="C3999" s="7" t="n">
        <v>7032</v>
      </c>
      <c r="D3999" s="7" t="n">
        <v>-7.94999980926514</v>
      </c>
      <c r="E3999" s="7" t="n">
        <v>12</v>
      </c>
      <c r="F3999" s="7" t="n">
        <v>-173.600006103516</v>
      </c>
      <c r="G3999" s="7" t="n">
        <v>180</v>
      </c>
    </row>
    <row r="4000" spans="1:7">
      <c r="A4000" t="s">
        <v>4</v>
      </c>
      <c r="B4000" s="4" t="s">
        <v>5</v>
      </c>
      <c r="C4000" s="4" t="s">
        <v>10</v>
      </c>
      <c r="D4000" s="4" t="s">
        <v>28</v>
      </c>
      <c r="E4000" s="4" t="s">
        <v>28</v>
      </c>
      <c r="F4000" s="4" t="s">
        <v>28</v>
      </c>
      <c r="G4000" s="4" t="s">
        <v>28</v>
      </c>
    </row>
    <row r="4001" spans="1:7">
      <c r="A4001" t="n">
        <v>29165</v>
      </c>
      <c r="B4001" s="52" t="n">
        <v>46</v>
      </c>
      <c r="C4001" s="7" t="n">
        <v>61491</v>
      </c>
      <c r="D4001" s="7" t="n">
        <v>-8.3100004196167</v>
      </c>
      <c r="E4001" s="7" t="n">
        <v>12</v>
      </c>
      <c r="F4001" s="7" t="n">
        <v>-170.389999389648</v>
      </c>
      <c r="G4001" s="7" t="n">
        <v>180</v>
      </c>
    </row>
    <row r="4002" spans="1:7">
      <c r="A4002" t="s">
        <v>4</v>
      </c>
      <c r="B4002" s="4" t="s">
        <v>5</v>
      </c>
      <c r="C4002" s="4" t="s">
        <v>10</v>
      </c>
      <c r="D4002" s="4" t="s">
        <v>28</v>
      </c>
      <c r="E4002" s="4" t="s">
        <v>28</v>
      </c>
      <c r="F4002" s="4" t="s">
        <v>28</v>
      </c>
      <c r="G4002" s="4" t="s">
        <v>28</v>
      </c>
    </row>
    <row r="4003" spans="1:7">
      <c r="A4003" t="n">
        <v>29184</v>
      </c>
      <c r="B4003" s="52" t="n">
        <v>46</v>
      </c>
      <c r="C4003" s="7" t="n">
        <v>61492</v>
      </c>
      <c r="D4003" s="7" t="n">
        <v>-9.01000022888184</v>
      </c>
      <c r="E4003" s="7" t="n">
        <v>12</v>
      </c>
      <c r="F4003" s="7" t="n">
        <v>-170.649993896484</v>
      </c>
      <c r="G4003" s="7" t="n">
        <v>180</v>
      </c>
    </row>
    <row r="4004" spans="1:7">
      <c r="A4004" t="s">
        <v>4</v>
      </c>
      <c r="B4004" s="4" t="s">
        <v>5</v>
      </c>
      <c r="C4004" s="4" t="s">
        <v>10</v>
      </c>
      <c r="D4004" s="4" t="s">
        <v>28</v>
      </c>
      <c r="E4004" s="4" t="s">
        <v>28</v>
      </c>
      <c r="F4004" s="4" t="s">
        <v>28</v>
      </c>
      <c r="G4004" s="4" t="s">
        <v>28</v>
      </c>
    </row>
    <row r="4005" spans="1:7">
      <c r="A4005" t="n">
        <v>29203</v>
      </c>
      <c r="B4005" s="52" t="n">
        <v>46</v>
      </c>
      <c r="C4005" s="7" t="n">
        <v>61493</v>
      </c>
      <c r="D4005" s="7" t="n">
        <v>-7.36999988555908</v>
      </c>
      <c r="E4005" s="7" t="n">
        <v>12</v>
      </c>
      <c r="F4005" s="7" t="n">
        <v>-170.119995117188</v>
      </c>
      <c r="G4005" s="7" t="n">
        <v>180</v>
      </c>
    </row>
    <row r="4006" spans="1:7">
      <c r="A4006" t="s">
        <v>4</v>
      </c>
      <c r="B4006" s="4" t="s">
        <v>5</v>
      </c>
      <c r="C4006" s="4" t="s">
        <v>13</v>
      </c>
      <c r="D4006" s="4" t="s">
        <v>13</v>
      </c>
      <c r="E4006" s="4" t="s">
        <v>28</v>
      </c>
      <c r="F4006" s="4" t="s">
        <v>28</v>
      </c>
      <c r="G4006" s="4" t="s">
        <v>28</v>
      </c>
      <c r="H4006" s="4" t="s">
        <v>10</v>
      </c>
    </row>
    <row r="4007" spans="1:7">
      <c r="A4007" t="n">
        <v>29222</v>
      </c>
      <c r="B4007" s="48" t="n">
        <v>45</v>
      </c>
      <c r="C4007" s="7" t="n">
        <v>2</v>
      </c>
      <c r="D4007" s="7" t="n">
        <v>3</v>
      </c>
      <c r="E4007" s="7" t="n">
        <v>-8.22999954223633</v>
      </c>
      <c r="F4007" s="7" t="n">
        <v>13.9099998474121</v>
      </c>
      <c r="G4007" s="7" t="n">
        <v>-173.649993896484</v>
      </c>
      <c r="H4007" s="7" t="n">
        <v>0</v>
      </c>
    </row>
    <row r="4008" spans="1:7">
      <c r="A4008" t="s">
        <v>4</v>
      </c>
      <c r="B4008" s="4" t="s">
        <v>5</v>
      </c>
      <c r="C4008" s="4" t="s">
        <v>13</v>
      </c>
      <c r="D4008" s="4" t="s">
        <v>13</v>
      </c>
      <c r="E4008" s="4" t="s">
        <v>28</v>
      </c>
      <c r="F4008" s="4" t="s">
        <v>28</v>
      </c>
      <c r="G4008" s="4" t="s">
        <v>28</v>
      </c>
      <c r="H4008" s="4" t="s">
        <v>10</v>
      </c>
      <c r="I4008" s="4" t="s">
        <v>13</v>
      </c>
    </row>
    <row r="4009" spans="1:7">
      <c r="A4009" t="n">
        <v>29239</v>
      </c>
      <c r="B4009" s="48" t="n">
        <v>45</v>
      </c>
      <c r="C4009" s="7" t="n">
        <v>4</v>
      </c>
      <c r="D4009" s="7" t="n">
        <v>3</v>
      </c>
      <c r="E4009" s="7" t="n">
        <v>17.6399993896484</v>
      </c>
      <c r="F4009" s="7" t="n">
        <v>345.380004882813</v>
      </c>
      <c r="G4009" s="7" t="n">
        <v>0</v>
      </c>
      <c r="H4009" s="7" t="n">
        <v>0</v>
      </c>
      <c r="I4009" s="7" t="n">
        <v>0</v>
      </c>
    </row>
    <row r="4010" spans="1:7">
      <c r="A4010" t="s">
        <v>4</v>
      </c>
      <c r="B4010" s="4" t="s">
        <v>5</v>
      </c>
      <c r="C4010" s="4" t="s">
        <v>13</v>
      </c>
      <c r="D4010" s="4" t="s">
        <v>13</v>
      </c>
      <c r="E4010" s="4" t="s">
        <v>28</v>
      </c>
      <c r="F4010" s="4" t="s">
        <v>10</v>
      </c>
    </row>
    <row r="4011" spans="1:7">
      <c r="A4011" t="n">
        <v>29257</v>
      </c>
      <c r="B4011" s="48" t="n">
        <v>45</v>
      </c>
      <c r="C4011" s="7" t="n">
        <v>5</v>
      </c>
      <c r="D4011" s="7" t="n">
        <v>3</v>
      </c>
      <c r="E4011" s="7" t="n">
        <v>4.30000019073486</v>
      </c>
      <c r="F4011" s="7" t="n">
        <v>0</v>
      </c>
    </row>
    <row r="4012" spans="1:7">
      <c r="A4012" t="s">
        <v>4</v>
      </c>
      <c r="B4012" s="4" t="s">
        <v>5</v>
      </c>
      <c r="C4012" s="4" t="s">
        <v>13</v>
      </c>
      <c r="D4012" s="4" t="s">
        <v>13</v>
      </c>
      <c r="E4012" s="4" t="s">
        <v>28</v>
      </c>
      <c r="F4012" s="4" t="s">
        <v>10</v>
      </c>
    </row>
    <row r="4013" spans="1:7">
      <c r="A4013" t="n">
        <v>29266</v>
      </c>
      <c r="B4013" s="48" t="n">
        <v>45</v>
      </c>
      <c r="C4013" s="7" t="n">
        <v>11</v>
      </c>
      <c r="D4013" s="7" t="n">
        <v>3</v>
      </c>
      <c r="E4013" s="7" t="n">
        <v>38</v>
      </c>
      <c r="F4013" s="7" t="n">
        <v>0</v>
      </c>
    </row>
    <row r="4014" spans="1:7">
      <c r="A4014" t="s">
        <v>4</v>
      </c>
      <c r="B4014" s="4" t="s">
        <v>5</v>
      </c>
      <c r="C4014" s="4" t="s">
        <v>13</v>
      </c>
      <c r="D4014" s="4" t="s">
        <v>13</v>
      </c>
      <c r="E4014" s="4" t="s">
        <v>28</v>
      </c>
      <c r="F4014" s="4" t="s">
        <v>28</v>
      </c>
      <c r="G4014" s="4" t="s">
        <v>28</v>
      </c>
      <c r="H4014" s="4" t="s">
        <v>10</v>
      </c>
    </row>
    <row r="4015" spans="1:7">
      <c r="A4015" t="n">
        <v>29275</v>
      </c>
      <c r="B4015" s="48" t="n">
        <v>45</v>
      </c>
      <c r="C4015" s="7" t="n">
        <v>2</v>
      </c>
      <c r="D4015" s="7" t="n">
        <v>3</v>
      </c>
      <c r="E4015" s="7" t="n">
        <v>-7.92999982833862</v>
      </c>
      <c r="F4015" s="7" t="n">
        <v>12.4899997711182</v>
      </c>
      <c r="G4015" s="7" t="n">
        <v>-173.630004882813</v>
      </c>
      <c r="H4015" s="7" t="n">
        <v>5000</v>
      </c>
    </row>
    <row r="4016" spans="1:7">
      <c r="A4016" t="s">
        <v>4</v>
      </c>
      <c r="B4016" s="4" t="s">
        <v>5</v>
      </c>
      <c r="C4016" s="4" t="s">
        <v>13</v>
      </c>
      <c r="D4016" s="4" t="s">
        <v>13</v>
      </c>
      <c r="E4016" s="4" t="s">
        <v>28</v>
      </c>
      <c r="F4016" s="4" t="s">
        <v>28</v>
      </c>
      <c r="G4016" s="4" t="s">
        <v>28</v>
      </c>
      <c r="H4016" s="4" t="s">
        <v>10</v>
      </c>
      <c r="I4016" s="4" t="s">
        <v>13</v>
      </c>
    </row>
    <row r="4017" spans="1:9">
      <c r="A4017" t="n">
        <v>29292</v>
      </c>
      <c r="B4017" s="48" t="n">
        <v>45</v>
      </c>
      <c r="C4017" s="7" t="n">
        <v>4</v>
      </c>
      <c r="D4017" s="7" t="n">
        <v>3</v>
      </c>
      <c r="E4017" s="7" t="n">
        <v>12.7200002670288</v>
      </c>
      <c r="F4017" s="7" t="n">
        <v>323.470001220703</v>
      </c>
      <c r="G4017" s="7" t="n">
        <v>0</v>
      </c>
      <c r="H4017" s="7" t="n">
        <v>5000</v>
      </c>
      <c r="I4017" s="7" t="n">
        <v>0</v>
      </c>
    </row>
    <row r="4018" spans="1:9">
      <c r="A4018" t="s">
        <v>4</v>
      </c>
      <c r="B4018" s="4" t="s">
        <v>5</v>
      </c>
      <c r="C4018" s="4" t="s">
        <v>13</v>
      </c>
      <c r="D4018" s="4" t="s">
        <v>13</v>
      </c>
      <c r="E4018" s="4" t="s">
        <v>28</v>
      </c>
      <c r="F4018" s="4" t="s">
        <v>10</v>
      </c>
    </row>
    <row r="4019" spans="1:9">
      <c r="A4019" t="n">
        <v>29310</v>
      </c>
      <c r="B4019" s="48" t="n">
        <v>45</v>
      </c>
      <c r="C4019" s="7" t="n">
        <v>5</v>
      </c>
      <c r="D4019" s="7" t="n">
        <v>3</v>
      </c>
      <c r="E4019" s="7" t="n">
        <v>4.30000019073486</v>
      </c>
      <c r="F4019" s="7" t="n">
        <v>5000</v>
      </c>
    </row>
    <row r="4020" spans="1:9">
      <c r="A4020" t="s">
        <v>4</v>
      </c>
      <c r="B4020" s="4" t="s">
        <v>5</v>
      </c>
      <c r="C4020" s="4" t="s">
        <v>13</v>
      </c>
      <c r="D4020" s="4" t="s">
        <v>13</v>
      </c>
      <c r="E4020" s="4" t="s">
        <v>28</v>
      </c>
      <c r="F4020" s="4" t="s">
        <v>10</v>
      </c>
    </row>
    <row r="4021" spans="1:9">
      <c r="A4021" t="n">
        <v>29319</v>
      </c>
      <c r="B4021" s="48" t="n">
        <v>45</v>
      </c>
      <c r="C4021" s="7" t="n">
        <v>11</v>
      </c>
      <c r="D4021" s="7" t="n">
        <v>3</v>
      </c>
      <c r="E4021" s="7" t="n">
        <v>38</v>
      </c>
      <c r="F4021" s="7" t="n">
        <v>5000</v>
      </c>
    </row>
    <row r="4022" spans="1:9">
      <c r="A4022" t="s">
        <v>4</v>
      </c>
      <c r="B4022" s="4" t="s">
        <v>5</v>
      </c>
      <c r="C4022" s="4" t="s">
        <v>13</v>
      </c>
      <c r="D4022" s="4" t="s">
        <v>6</v>
      </c>
      <c r="E4022" s="4" t="s">
        <v>10</v>
      </c>
    </row>
    <row r="4023" spans="1:9">
      <c r="A4023" t="n">
        <v>29328</v>
      </c>
      <c r="B4023" s="24" t="n">
        <v>94</v>
      </c>
      <c r="C4023" s="7" t="n">
        <v>0</v>
      </c>
      <c r="D4023" s="7" t="s">
        <v>59</v>
      </c>
      <c r="E4023" s="7" t="n">
        <v>16</v>
      </c>
    </row>
    <row r="4024" spans="1:9">
      <c r="A4024" t="s">
        <v>4</v>
      </c>
      <c r="B4024" s="4" t="s">
        <v>5</v>
      </c>
      <c r="C4024" s="4" t="s">
        <v>13</v>
      </c>
      <c r="D4024" s="4" t="s">
        <v>6</v>
      </c>
      <c r="E4024" s="4" t="s">
        <v>10</v>
      </c>
    </row>
    <row r="4025" spans="1:9">
      <c r="A4025" t="n">
        <v>29339</v>
      </c>
      <c r="B4025" s="24" t="n">
        <v>94</v>
      </c>
      <c r="C4025" s="7" t="n">
        <v>0</v>
      </c>
      <c r="D4025" s="7" t="s">
        <v>59</v>
      </c>
      <c r="E4025" s="7" t="n">
        <v>512</v>
      </c>
    </row>
    <row r="4026" spans="1:9">
      <c r="A4026" t="s">
        <v>4</v>
      </c>
      <c r="B4026" s="4" t="s">
        <v>5</v>
      </c>
      <c r="C4026" s="4" t="s">
        <v>6</v>
      </c>
      <c r="D4026" s="4" t="s">
        <v>6</v>
      </c>
    </row>
    <row r="4027" spans="1:9">
      <c r="A4027" t="n">
        <v>29350</v>
      </c>
      <c r="B4027" s="21" t="n">
        <v>70</v>
      </c>
      <c r="C4027" s="7" t="s">
        <v>59</v>
      </c>
      <c r="D4027" s="7" t="s">
        <v>57</v>
      </c>
    </row>
    <row r="4028" spans="1:9">
      <c r="A4028" t="s">
        <v>4</v>
      </c>
      <c r="B4028" s="4" t="s">
        <v>5</v>
      </c>
      <c r="C4028" s="4" t="s">
        <v>13</v>
      </c>
      <c r="D4028" s="4" t="s">
        <v>10</v>
      </c>
      <c r="E4028" s="4" t="s">
        <v>10</v>
      </c>
      <c r="F4028" s="4" t="s">
        <v>9</v>
      </c>
    </row>
    <row r="4029" spans="1:9">
      <c r="A4029" t="n">
        <v>29363</v>
      </c>
      <c r="B4029" s="80" t="n">
        <v>84</v>
      </c>
      <c r="C4029" s="7" t="n">
        <v>0</v>
      </c>
      <c r="D4029" s="7" t="n">
        <v>2</v>
      </c>
      <c r="E4029" s="7" t="n">
        <v>0</v>
      </c>
      <c r="F4029" s="7" t="n">
        <v>1045220557</v>
      </c>
    </row>
    <row r="4030" spans="1:9">
      <c r="A4030" t="s">
        <v>4</v>
      </c>
      <c r="B4030" s="4" t="s">
        <v>5</v>
      </c>
      <c r="C4030" s="4" t="s">
        <v>13</v>
      </c>
      <c r="D4030" s="4" t="s">
        <v>10</v>
      </c>
      <c r="E4030" s="4" t="s">
        <v>10</v>
      </c>
      <c r="F4030" s="4" t="s">
        <v>10</v>
      </c>
      <c r="G4030" s="4" t="s">
        <v>10</v>
      </c>
      <c r="H4030" s="4" t="s">
        <v>10</v>
      </c>
      <c r="I4030" s="4" t="s">
        <v>6</v>
      </c>
      <c r="J4030" s="4" t="s">
        <v>28</v>
      </c>
      <c r="K4030" s="4" t="s">
        <v>28</v>
      </c>
      <c r="L4030" s="4" t="s">
        <v>28</v>
      </c>
      <c r="M4030" s="4" t="s">
        <v>9</v>
      </c>
      <c r="N4030" s="4" t="s">
        <v>9</v>
      </c>
      <c r="O4030" s="4" t="s">
        <v>28</v>
      </c>
      <c r="P4030" s="4" t="s">
        <v>28</v>
      </c>
      <c r="Q4030" s="4" t="s">
        <v>28</v>
      </c>
      <c r="R4030" s="4" t="s">
        <v>28</v>
      </c>
      <c r="S4030" s="4" t="s">
        <v>13</v>
      </c>
    </row>
    <row r="4031" spans="1:9">
      <c r="A4031" t="n">
        <v>29373</v>
      </c>
      <c r="B4031" s="14" t="n">
        <v>39</v>
      </c>
      <c r="C4031" s="7" t="n">
        <v>12</v>
      </c>
      <c r="D4031" s="7" t="n">
        <v>65533</v>
      </c>
      <c r="E4031" s="7" t="n">
        <v>203</v>
      </c>
      <c r="F4031" s="7" t="n">
        <v>0</v>
      </c>
      <c r="G4031" s="7" t="n">
        <v>7032</v>
      </c>
      <c r="H4031" s="7" t="n">
        <v>3</v>
      </c>
      <c r="I4031" s="7" t="s">
        <v>122</v>
      </c>
      <c r="J4031" s="7" t="n">
        <v>0</v>
      </c>
      <c r="K4031" s="7" t="n">
        <v>0</v>
      </c>
      <c r="L4031" s="7" t="n">
        <v>0</v>
      </c>
      <c r="M4031" s="7" t="n">
        <v>0</v>
      </c>
      <c r="N4031" s="7" t="n">
        <v>0</v>
      </c>
      <c r="O4031" s="7" t="n">
        <v>0</v>
      </c>
      <c r="P4031" s="7" t="n">
        <v>1</v>
      </c>
      <c r="Q4031" s="7" t="n">
        <v>1</v>
      </c>
      <c r="R4031" s="7" t="n">
        <v>1</v>
      </c>
      <c r="S4031" s="7" t="n">
        <v>103</v>
      </c>
    </row>
    <row r="4032" spans="1:9">
      <c r="A4032" t="s">
        <v>4</v>
      </c>
      <c r="B4032" s="4" t="s">
        <v>5</v>
      </c>
      <c r="C4032" s="4" t="s">
        <v>13</v>
      </c>
      <c r="D4032" s="4" t="s">
        <v>10</v>
      </c>
      <c r="E4032" s="4" t="s">
        <v>28</v>
      </c>
    </row>
    <row r="4033" spans="1:19">
      <c r="A4033" t="n">
        <v>29434</v>
      </c>
      <c r="B4033" s="38" t="n">
        <v>58</v>
      </c>
      <c r="C4033" s="7" t="n">
        <v>100</v>
      </c>
      <c r="D4033" s="7" t="n">
        <v>1000</v>
      </c>
      <c r="E4033" s="7" t="n">
        <v>1</v>
      </c>
    </row>
    <row r="4034" spans="1:19">
      <c r="A4034" t="s">
        <v>4</v>
      </c>
      <c r="B4034" s="4" t="s">
        <v>5</v>
      </c>
      <c r="C4034" s="4" t="s">
        <v>13</v>
      </c>
      <c r="D4034" s="4" t="s">
        <v>10</v>
      </c>
      <c r="E4034" s="4" t="s">
        <v>28</v>
      </c>
      <c r="F4034" s="4" t="s">
        <v>10</v>
      </c>
      <c r="G4034" s="4" t="s">
        <v>9</v>
      </c>
      <c r="H4034" s="4" t="s">
        <v>9</v>
      </c>
      <c r="I4034" s="4" t="s">
        <v>10</v>
      </c>
      <c r="J4034" s="4" t="s">
        <v>10</v>
      </c>
      <c r="K4034" s="4" t="s">
        <v>9</v>
      </c>
      <c r="L4034" s="4" t="s">
        <v>9</v>
      </c>
      <c r="M4034" s="4" t="s">
        <v>9</v>
      </c>
      <c r="N4034" s="4" t="s">
        <v>9</v>
      </c>
      <c r="O4034" s="4" t="s">
        <v>6</v>
      </c>
    </row>
    <row r="4035" spans="1:19">
      <c r="A4035" t="n">
        <v>29442</v>
      </c>
      <c r="B4035" s="16" t="n">
        <v>50</v>
      </c>
      <c r="C4035" s="7" t="n">
        <v>0</v>
      </c>
      <c r="D4035" s="7" t="n">
        <v>8120</v>
      </c>
      <c r="E4035" s="7" t="n">
        <v>0.800000011920929</v>
      </c>
      <c r="F4035" s="7" t="n">
        <v>2000</v>
      </c>
      <c r="G4035" s="7" t="n">
        <v>0</v>
      </c>
      <c r="H4035" s="7" t="n">
        <v>1077936128</v>
      </c>
      <c r="I4035" s="7" t="n">
        <v>1</v>
      </c>
      <c r="J4035" s="7" t="n">
        <v>7032</v>
      </c>
      <c r="K4035" s="7" t="n">
        <v>0</v>
      </c>
      <c r="L4035" s="7" t="n">
        <v>0</v>
      </c>
      <c r="M4035" s="7" t="n">
        <v>0</v>
      </c>
      <c r="N4035" s="7" t="n">
        <v>1084227584</v>
      </c>
      <c r="O4035" s="7" t="s">
        <v>12</v>
      </c>
    </row>
    <row r="4036" spans="1:19">
      <c r="A4036" t="s">
        <v>4</v>
      </c>
      <c r="B4036" s="4" t="s">
        <v>5</v>
      </c>
      <c r="C4036" s="4" t="s">
        <v>13</v>
      </c>
      <c r="D4036" s="4" t="s">
        <v>10</v>
      </c>
    </row>
    <row r="4037" spans="1:19">
      <c r="A4037" t="n">
        <v>29481</v>
      </c>
      <c r="B4037" s="38" t="n">
        <v>58</v>
      </c>
      <c r="C4037" s="7" t="n">
        <v>255</v>
      </c>
      <c r="D4037" s="7" t="n">
        <v>0</v>
      </c>
    </row>
    <row r="4038" spans="1:19">
      <c r="A4038" t="s">
        <v>4</v>
      </c>
      <c r="B4038" s="4" t="s">
        <v>5</v>
      </c>
      <c r="C4038" s="4" t="s">
        <v>13</v>
      </c>
      <c r="D4038" s="4" t="s">
        <v>10</v>
      </c>
    </row>
    <row r="4039" spans="1:19">
      <c r="A4039" t="n">
        <v>29485</v>
      </c>
      <c r="B4039" s="48" t="n">
        <v>45</v>
      </c>
      <c r="C4039" s="7" t="n">
        <v>7</v>
      </c>
      <c r="D4039" s="7" t="n">
        <v>255</v>
      </c>
    </row>
    <row r="4040" spans="1:19">
      <c r="A4040" t="s">
        <v>4</v>
      </c>
      <c r="B4040" s="4" t="s">
        <v>5</v>
      </c>
      <c r="C4040" s="4" t="s">
        <v>13</v>
      </c>
      <c r="D4040" s="4" t="s">
        <v>10</v>
      </c>
      <c r="E4040" s="4" t="s">
        <v>28</v>
      </c>
    </row>
    <row r="4041" spans="1:19">
      <c r="A4041" t="n">
        <v>29489</v>
      </c>
      <c r="B4041" s="38" t="n">
        <v>58</v>
      </c>
      <c r="C4041" s="7" t="n">
        <v>101</v>
      </c>
      <c r="D4041" s="7" t="n">
        <v>300</v>
      </c>
      <c r="E4041" s="7" t="n">
        <v>1</v>
      </c>
    </row>
    <row r="4042" spans="1:19">
      <c r="A4042" t="s">
        <v>4</v>
      </c>
      <c r="B4042" s="4" t="s">
        <v>5</v>
      </c>
      <c r="C4042" s="4" t="s">
        <v>13</v>
      </c>
      <c r="D4042" s="4" t="s">
        <v>10</v>
      </c>
    </row>
    <row r="4043" spans="1:19">
      <c r="A4043" t="n">
        <v>29497</v>
      </c>
      <c r="B4043" s="38" t="n">
        <v>58</v>
      </c>
      <c r="C4043" s="7" t="n">
        <v>254</v>
      </c>
      <c r="D4043" s="7" t="n">
        <v>0</v>
      </c>
    </row>
    <row r="4044" spans="1:19">
      <c r="A4044" t="s">
        <v>4</v>
      </c>
      <c r="B4044" s="4" t="s">
        <v>5</v>
      </c>
      <c r="C4044" s="4" t="s">
        <v>13</v>
      </c>
      <c r="D4044" s="4" t="s">
        <v>6</v>
      </c>
      <c r="E4044" s="4" t="s">
        <v>10</v>
      </c>
    </row>
    <row r="4045" spans="1:19">
      <c r="A4045" t="n">
        <v>29501</v>
      </c>
      <c r="B4045" s="24" t="n">
        <v>94</v>
      </c>
      <c r="C4045" s="7" t="n">
        <v>0</v>
      </c>
      <c r="D4045" s="7" t="s">
        <v>59</v>
      </c>
      <c r="E4045" s="7" t="n">
        <v>1</v>
      </c>
    </row>
    <row r="4046" spans="1:19">
      <c r="A4046" t="s">
        <v>4</v>
      </c>
      <c r="B4046" s="4" t="s">
        <v>5</v>
      </c>
      <c r="C4046" s="4" t="s">
        <v>13</v>
      </c>
      <c r="D4046" s="4" t="s">
        <v>6</v>
      </c>
      <c r="E4046" s="4" t="s">
        <v>10</v>
      </c>
    </row>
    <row r="4047" spans="1:19">
      <c r="A4047" t="n">
        <v>29512</v>
      </c>
      <c r="B4047" s="24" t="n">
        <v>94</v>
      </c>
      <c r="C4047" s="7" t="n">
        <v>0</v>
      </c>
      <c r="D4047" s="7" t="s">
        <v>59</v>
      </c>
      <c r="E4047" s="7" t="n">
        <v>2</v>
      </c>
    </row>
    <row r="4048" spans="1:19">
      <c r="A4048" t="s">
        <v>4</v>
      </c>
      <c r="B4048" s="4" t="s">
        <v>5</v>
      </c>
      <c r="C4048" s="4" t="s">
        <v>13</v>
      </c>
      <c r="D4048" s="4" t="s">
        <v>6</v>
      </c>
      <c r="E4048" s="4" t="s">
        <v>10</v>
      </c>
    </row>
    <row r="4049" spans="1:15">
      <c r="A4049" t="n">
        <v>29523</v>
      </c>
      <c r="B4049" s="24" t="n">
        <v>94</v>
      </c>
      <c r="C4049" s="7" t="n">
        <v>1</v>
      </c>
      <c r="D4049" s="7" t="s">
        <v>59</v>
      </c>
      <c r="E4049" s="7" t="n">
        <v>4</v>
      </c>
    </row>
    <row r="4050" spans="1:15">
      <c r="A4050" t="s">
        <v>4</v>
      </c>
      <c r="B4050" s="4" t="s">
        <v>5</v>
      </c>
      <c r="C4050" s="4" t="s">
        <v>13</v>
      </c>
    </row>
    <row r="4051" spans="1:15">
      <c r="A4051" t="n">
        <v>29534</v>
      </c>
      <c r="B4051" s="48" t="n">
        <v>45</v>
      </c>
      <c r="C4051" s="7" t="n">
        <v>0</v>
      </c>
    </row>
    <row r="4052" spans="1:15">
      <c r="A4052" t="s">
        <v>4</v>
      </c>
      <c r="B4052" s="4" t="s">
        <v>5</v>
      </c>
      <c r="C4052" s="4" t="s">
        <v>13</v>
      </c>
      <c r="D4052" s="4" t="s">
        <v>13</v>
      </c>
      <c r="E4052" s="4" t="s">
        <v>28</v>
      </c>
      <c r="F4052" s="4" t="s">
        <v>28</v>
      </c>
      <c r="G4052" s="4" t="s">
        <v>28</v>
      </c>
      <c r="H4052" s="4" t="s">
        <v>10</v>
      </c>
    </row>
    <row r="4053" spans="1:15">
      <c r="A4053" t="n">
        <v>29536</v>
      </c>
      <c r="B4053" s="48" t="n">
        <v>45</v>
      </c>
      <c r="C4053" s="7" t="n">
        <v>2</v>
      </c>
      <c r="D4053" s="7" t="n">
        <v>3</v>
      </c>
      <c r="E4053" s="7" t="n">
        <v>-7.94999980926514</v>
      </c>
      <c r="F4053" s="7" t="n">
        <v>14.4499998092651</v>
      </c>
      <c r="G4053" s="7" t="n">
        <v>-175</v>
      </c>
      <c r="H4053" s="7" t="n">
        <v>0</v>
      </c>
    </row>
    <row r="4054" spans="1:15">
      <c r="A4054" t="s">
        <v>4</v>
      </c>
      <c r="B4054" s="4" t="s">
        <v>5</v>
      </c>
      <c r="C4054" s="4" t="s">
        <v>13</v>
      </c>
      <c r="D4054" s="4" t="s">
        <v>13</v>
      </c>
      <c r="E4054" s="4" t="s">
        <v>28</v>
      </c>
      <c r="F4054" s="4" t="s">
        <v>28</v>
      </c>
      <c r="G4054" s="4" t="s">
        <v>28</v>
      </c>
      <c r="H4054" s="4" t="s">
        <v>10</v>
      </c>
      <c r="I4054" s="4" t="s">
        <v>13</v>
      </c>
    </row>
    <row r="4055" spans="1:15">
      <c r="A4055" t="n">
        <v>29553</v>
      </c>
      <c r="B4055" s="48" t="n">
        <v>45</v>
      </c>
      <c r="C4055" s="7" t="n">
        <v>4</v>
      </c>
      <c r="D4055" s="7" t="n">
        <v>3</v>
      </c>
      <c r="E4055" s="7" t="n">
        <v>15</v>
      </c>
      <c r="F4055" s="7" t="n">
        <v>20</v>
      </c>
      <c r="G4055" s="7" t="n">
        <v>0</v>
      </c>
      <c r="H4055" s="7" t="n">
        <v>0</v>
      </c>
      <c r="I4055" s="7" t="n">
        <v>0</v>
      </c>
    </row>
    <row r="4056" spans="1:15">
      <c r="A4056" t="s">
        <v>4</v>
      </c>
      <c r="B4056" s="4" t="s">
        <v>5</v>
      </c>
      <c r="C4056" s="4" t="s">
        <v>13</v>
      </c>
      <c r="D4056" s="4" t="s">
        <v>13</v>
      </c>
      <c r="E4056" s="4" t="s">
        <v>28</v>
      </c>
      <c r="F4056" s="4" t="s">
        <v>10</v>
      </c>
    </row>
    <row r="4057" spans="1:15">
      <c r="A4057" t="n">
        <v>29571</v>
      </c>
      <c r="B4057" s="48" t="n">
        <v>45</v>
      </c>
      <c r="C4057" s="7" t="n">
        <v>5</v>
      </c>
      <c r="D4057" s="7" t="n">
        <v>3</v>
      </c>
      <c r="E4057" s="7" t="n">
        <v>6.19999980926514</v>
      </c>
      <c r="F4057" s="7" t="n">
        <v>0</v>
      </c>
    </row>
    <row r="4058" spans="1:15">
      <c r="A4058" t="s">
        <v>4</v>
      </c>
      <c r="B4058" s="4" t="s">
        <v>5</v>
      </c>
      <c r="C4058" s="4" t="s">
        <v>13</v>
      </c>
      <c r="D4058" s="4" t="s">
        <v>13</v>
      </c>
      <c r="E4058" s="4" t="s">
        <v>28</v>
      </c>
      <c r="F4058" s="4" t="s">
        <v>10</v>
      </c>
    </row>
    <row r="4059" spans="1:15">
      <c r="A4059" t="n">
        <v>29580</v>
      </c>
      <c r="B4059" s="48" t="n">
        <v>45</v>
      </c>
      <c r="C4059" s="7" t="n">
        <v>11</v>
      </c>
      <c r="D4059" s="7" t="n">
        <v>3</v>
      </c>
      <c r="E4059" s="7" t="n">
        <v>38</v>
      </c>
      <c r="F4059" s="7" t="n">
        <v>0</v>
      </c>
    </row>
    <row r="4060" spans="1:15">
      <c r="A4060" t="s">
        <v>4</v>
      </c>
      <c r="B4060" s="4" t="s">
        <v>5</v>
      </c>
      <c r="C4060" s="4" t="s">
        <v>13</v>
      </c>
      <c r="D4060" s="4" t="s">
        <v>13</v>
      </c>
      <c r="E4060" s="4" t="s">
        <v>28</v>
      </c>
      <c r="F4060" s="4" t="s">
        <v>10</v>
      </c>
    </row>
    <row r="4061" spans="1:15">
      <c r="A4061" t="n">
        <v>29589</v>
      </c>
      <c r="B4061" s="48" t="n">
        <v>45</v>
      </c>
      <c r="C4061" s="7" t="n">
        <v>5</v>
      </c>
      <c r="D4061" s="7" t="n">
        <v>3</v>
      </c>
      <c r="E4061" s="7" t="n">
        <v>5.90000009536743</v>
      </c>
      <c r="F4061" s="7" t="n">
        <v>3000</v>
      </c>
    </row>
    <row r="4062" spans="1:15">
      <c r="A4062" t="s">
        <v>4</v>
      </c>
      <c r="B4062" s="4" t="s">
        <v>5</v>
      </c>
      <c r="C4062" s="4" t="s">
        <v>13</v>
      </c>
      <c r="D4062" s="4" t="s">
        <v>10</v>
      </c>
    </row>
    <row r="4063" spans="1:15">
      <c r="A4063" t="n">
        <v>29598</v>
      </c>
      <c r="B4063" s="38" t="n">
        <v>58</v>
      </c>
      <c r="C4063" s="7" t="n">
        <v>255</v>
      </c>
      <c r="D4063" s="7" t="n">
        <v>0</v>
      </c>
    </row>
    <row r="4064" spans="1:15">
      <c r="A4064" t="s">
        <v>4</v>
      </c>
      <c r="B4064" s="4" t="s">
        <v>5</v>
      </c>
      <c r="C4064" s="4" t="s">
        <v>13</v>
      </c>
      <c r="D4064" s="4" t="s">
        <v>10</v>
      </c>
      <c r="E4064" s="4" t="s">
        <v>28</v>
      </c>
      <c r="F4064" s="4" t="s">
        <v>10</v>
      </c>
      <c r="G4064" s="4" t="s">
        <v>9</v>
      </c>
      <c r="H4064" s="4" t="s">
        <v>9</v>
      </c>
      <c r="I4064" s="4" t="s">
        <v>10</v>
      </c>
      <c r="J4064" s="4" t="s">
        <v>10</v>
      </c>
      <c r="K4064" s="4" t="s">
        <v>9</v>
      </c>
      <c r="L4064" s="4" t="s">
        <v>9</v>
      </c>
      <c r="M4064" s="4" t="s">
        <v>9</v>
      </c>
      <c r="N4064" s="4" t="s">
        <v>9</v>
      </c>
      <c r="O4064" s="4" t="s">
        <v>6</v>
      </c>
    </row>
    <row r="4065" spans="1:15">
      <c r="A4065" t="n">
        <v>29602</v>
      </c>
      <c r="B4065" s="16" t="n">
        <v>50</v>
      </c>
      <c r="C4065" s="7" t="n">
        <v>0</v>
      </c>
      <c r="D4065" s="7" t="n">
        <v>5046</v>
      </c>
      <c r="E4065" s="7" t="n">
        <v>1</v>
      </c>
      <c r="F4065" s="7" t="n">
        <v>200</v>
      </c>
      <c r="G4065" s="7" t="n">
        <v>0</v>
      </c>
      <c r="H4065" s="7" t="n">
        <v>0</v>
      </c>
      <c r="I4065" s="7" t="n">
        <v>0</v>
      </c>
      <c r="J4065" s="7" t="n">
        <v>65533</v>
      </c>
      <c r="K4065" s="7" t="n">
        <v>0</v>
      </c>
      <c r="L4065" s="7" t="n">
        <v>0</v>
      </c>
      <c r="M4065" s="7" t="n">
        <v>0</v>
      </c>
      <c r="N4065" s="7" t="n">
        <v>0</v>
      </c>
      <c r="O4065" s="7" t="s">
        <v>12</v>
      </c>
    </row>
    <row r="4066" spans="1:15">
      <c r="A4066" t="s">
        <v>4</v>
      </c>
      <c r="B4066" s="4" t="s">
        <v>5</v>
      </c>
      <c r="C4066" s="4" t="s">
        <v>10</v>
      </c>
    </row>
    <row r="4067" spans="1:15">
      <c r="A4067" t="n">
        <v>29641</v>
      </c>
      <c r="B4067" s="42" t="n">
        <v>16</v>
      </c>
      <c r="C4067" s="7" t="n">
        <v>500</v>
      </c>
    </row>
    <row r="4068" spans="1:15">
      <c r="A4068" t="s">
        <v>4</v>
      </c>
      <c r="B4068" s="4" t="s">
        <v>5</v>
      </c>
      <c r="C4068" s="4" t="s">
        <v>13</v>
      </c>
      <c r="D4068" s="4" t="s">
        <v>10</v>
      </c>
      <c r="E4068" s="4" t="s">
        <v>10</v>
      </c>
      <c r="F4068" s="4" t="s">
        <v>10</v>
      </c>
      <c r="G4068" s="4" t="s">
        <v>10</v>
      </c>
      <c r="H4068" s="4" t="s">
        <v>10</v>
      </c>
      <c r="I4068" s="4" t="s">
        <v>6</v>
      </c>
      <c r="J4068" s="4" t="s">
        <v>28</v>
      </c>
      <c r="K4068" s="4" t="s">
        <v>28</v>
      </c>
      <c r="L4068" s="4" t="s">
        <v>28</v>
      </c>
      <c r="M4068" s="4" t="s">
        <v>9</v>
      </c>
      <c r="N4068" s="4" t="s">
        <v>9</v>
      </c>
      <c r="O4068" s="4" t="s">
        <v>28</v>
      </c>
      <c r="P4068" s="4" t="s">
        <v>28</v>
      </c>
      <c r="Q4068" s="4" t="s">
        <v>28</v>
      </c>
      <c r="R4068" s="4" t="s">
        <v>28</v>
      </c>
      <c r="S4068" s="4" t="s">
        <v>13</v>
      </c>
    </row>
    <row r="4069" spans="1:15">
      <c r="A4069" t="n">
        <v>29644</v>
      </c>
      <c r="B4069" s="14" t="n">
        <v>39</v>
      </c>
      <c r="C4069" s="7" t="n">
        <v>12</v>
      </c>
      <c r="D4069" s="7" t="n">
        <v>65533</v>
      </c>
      <c r="E4069" s="7" t="n">
        <v>204</v>
      </c>
      <c r="F4069" s="7" t="n">
        <v>0</v>
      </c>
      <c r="G4069" s="7" t="n">
        <v>65533</v>
      </c>
      <c r="H4069" s="7" t="n">
        <v>3</v>
      </c>
      <c r="I4069" s="7" t="s">
        <v>12</v>
      </c>
      <c r="J4069" s="7" t="n">
        <v>-8</v>
      </c>
      <c r="K4069" s="7" t="n">
        <v>14.5</v>
      </c>
      <c r="L4069" s="7" t="n">
        <v>-175</v>
      </c>
      <c r="M4069" s="7" t="n">
        <v>0</v>
      </c>
      <c r="N4069" s="7" t="n">
        <v>0</v>
      </c>
      <c r="O4069" s="7" t="n">
        <v>0</v>
      </c>
      <c r="P4069" s="7" t="n">
        <v>1</v>
      </c>
      <c r="Q4069" s="7" t="n">
        <v>1</v>
      </c>
      <c r="R4069" s="7" t="n">
        <v>1</v>
      </c>
      <c r="S4069" s="7" t="n">
        <v>104</v>
      </c>
    </row>
    <row r="4070" spans="1:15">
      <c r="A4070" t="s">
        <v>4</v>
      </c>
      <c r="B4070" s="4" t="s">
        <v>5</v>
      </c>
      <c r="C4070" s="4" t="s">
        <v>10</v>
      </c>
    </row>
    <row r="4071" spans="1:15">
      <c r="A4071" t="n">
        <v>29694</v>
      </c>
      <c r="B4071" s="42" t="n">
        <v>16</v>
      </c>
      <c r="C4071" s="7" t="n">
        <v>1000</v>
      </c>
    </row>
    <row r="4072" spans="1:15">
      <c r="A4072" t="s">
        <v>4</v>
      </c>
      <c r="B4072" s="4" t="s">
        <v>5</v>
      </c>
      <c r="C4072" s="4" t="s">
        <v>13</v>
      </c>
      <c r="D4072" s="4" t="s">
        <v>10</v>
      </c>
      <c r="E4072" s="4" t="s">
        <v>28</v>
      </c>
      <c r="F4072" s="4" t="s">
        <v>10</v>
      </c>
      <c r="G4072" s="4" t="s">
        <v>9</v>
      </c>
      <c r="H4072" s="4" t="s">
        <v>9</v>
      </c>
      <c r="I4072" s="4" t="s">
        <v>10</v>
      </c>
      <c r="J4072" s="4" t="s">
        <v>10</v>
      </c>
      <c r="K4072" s="4" t="s">
        <v>9</v>
      </c>
      <c r="L4072" s="4" t="s">
        <v>9</v>
      </c>
      <c r="M4072" s="4" t="s">
        <v>9</v>
      </c>
      <c r="N4072" s="4" t="s">
        <v>9</v>
      </c>
      <c r="O4072" s="4" t="s">
        <v>6</v>
      </c>
    </row>
    <row r="4073" spans="1:15">
      <c r="A4073" t="n">
        <v>29697</v>
      </c>
      <c r="B4073" s="16" t="n">
        <v>50</v>
      </c>
      <c r="C4073" s="7" t="n">
        <v>0</v>
      </c>
      <c r="D4073" s="7" t="n">
        <v>4482</v>
      </c>
      <c r="E4073" s="7" t="n">
        <v>0.600000023841858</v>
      </c>
      <c r="F4073" s="7" t="n">
        <v>300</v>
      </c>
      <c r="G4073" s="7" t="n">
        <v>0</v>
      </c>
      <c r="H4073" s="7" t="n">
        <v>0</v>
      </c>
      <c r="I4073" s="7" t="n">
        <v>0</v>
      </c>
      <c r="J4073" s="7" t="n">
        <v>65533</v>
      </c>
      <c r="K4073" s="7" t="n">
        <v>0</v>
      </c>
      <c r="L4073" s="7" t="n">
        <v>0</v>
      </c>
      <c r="M4073" s="7" t="n">
        <v>0</v>
      </c>
      <c r="N4073" s="7" t="n">
        <v>0</v>
      </c>
      <c r="O4073" s="7" t="s">
        <v>12</v>
      </c>
    </row>
    <row r="4074" spans="1:15">
      <c r="A4074" t="s">
        <v>4</v>
      </c>
      <c r="B4074" s="4" t="s">
        <v>5</v>
      </c>
      <c r="C4074" s="4" t="s">
        <v>10</v>
      </c>
    </row>
    <row r="4075" spans="1:15">
      <c r="A4075" t="n">
        <v>29736</v>
      </c>
      <c r="B4075" s="42" t="n">
        <v>16</v>
      </c>
      <c r="C4075" s="7" t="n">
        <v>1000</v>
      </c>
    </row>
    <row r="4076" spans="1:15">
      <c r="A4076" t="s">
        <v>4</v>
      </c>
      <c r="B4076" s="4" t="s">
        <v>5</v>
      </c>
      <c r="C4076" s="4" t="s">
        <v>13</v>
      </c>
      <c r="D4076" s="4" t="s">
        <v>10</v>
      </c>
      <c r="E4076" s="4" t="s">
        <v>10</v>
      </c>
    </row>
    <row r="4077" spans="1:15">
      <c r="A4077" t="n">
        <v>29739</v>
      </c>
      <c r="B4077" s="16" t="n">
        <v>50</v>
      </c>
      <c r="C4077" s="7" t="n">
        <v>1</v>
      </c>
      <c r="D4077" s="7" t="n">
        <v>5046</v>
      </c>
      <c r="E4077" s="7" t="n">
        <v>3000</v>
      </c>
    </row>
    <row r="4078" spans="1:15">
      <c r="A4078" t="s">
        <v>4</v>
      </c>
      <c r="B4078" s="4" t="s">
        <v>5</v>
      </c>
      <c r="C4078" s="4" t="s">
        <v>13</v>
      </c>
      <c r="D4078" s="4" t="s">
        <v>10</v>
      </c>
      <c r="E4078" s="4" t="s">
        <v>10</v>
      </c>
    </row>
    <row r="4079" spans="1:15">
      <c r="A4079" t="n">
        <v>29745</v>
      </c>
      <c r="B4079" s="16" t="n">
        <v>50</v>
      </c>
      <c r="C4079" s="7" t="n">
        <v>1</v>
      </c>
      <c r="D4079" s="7" t="n">
        <v>4482</v>
      </c>
      <c r="E4079" s="7" t="n">
        <v>2500</v>
      </c>
    </row>
    <row r="4080" spans="1:15">
      <c r="A4080" t="s">
        <v>4</v>
      </c>
      <c r="B4080" s="4" t="s">
        <v>5</v>
      </c>
      <c r="C4080" s="4" t="s">
        <v>10</v>
      </c>
    </row>
    <row r="4081" spans="1:19">
      <c r="A4081" t="n">
        <v>29751</v>
      </c>
      <c r="B4081" s="42" t="n">
        <v>16</v>
      </c>
      <c r="C4081" s="7" t="n">
        <v>2500</v>
      </c>
    </row>
    <row r="4082" spans="1:19">
      <c r="A4082" t="s">
        <v>4</v>
      </c>
      <c r="B4082" s="4" t="s">
        <v>5</v>
      </c>
      <c r="C4082" s="4" t="s">
        <v>13</v>
      </c>
      <c r="D4082" s="4" t="s">
        <v>13</v>
      </c>
      <c r="E4082" s="4" t="s">
        <v>28</v>
      </c>
      <c r="F4082" s="4" t="s">
        <v>10</v>
      </c>
    </row>
    <row r="4083" spans="1:19">
      <c r="A4083" t="n">
        <v>29754</v>
      </c>
      <c r="B4083" s="48" t="n">
        <v>45</v>
      </c>
      <c r="C4083" s="7" t="n">
        <v>5</v>
      </c>
      <c r="D4083" s="7" t="n">
        <v>3</v>
      </c>
      <c r="E4083" s="7" t="n">
        <v>10</v>
      </c>
      <c r="F4083" s="7" t="n">
        <v>7500</v>
      </c>
    </row>
    <row r="4084" spans="1:19">
      <c r="A4084" t="s">
        <v>4</v>
      </c>
      <c r="B4084" s="4" t="s">
        <v>5</v>
      </c>
      <c r="C4084" s="4" t="s">
        <v>28</v>
      </c>
    </row>
    <row r="4085" spans="1:19">
      <c r="A4085" t="n">
        <v>29763</v>
      </c>
      <c r="B4085" s="81" t="n">
        <v>68</v>
      </c>
      <c r="C4085" s="7" t="n">
        <v>0.5</v>
      </c>
    </row>
    <row r="4086" spans="1:19">
      <c r="A4086" t="s">
        <v>4</v>
      </c>
      <c r="B4086" s="4" t="s">
        <v>5</v>
      </c>
      <c r="C4086" s="4" t="s">
        <v>6</v>
      </c>
      <c r="D4086" s="4" t="s">
        <v>6</v>
      </c>
    </row>
    <row r="4087" spans="1:19">
      <c r="A4087" t="n">
        <v>29768</v>
      </c>
      <c r="B4087" s="21" t="n">
        <v>70</v>
      </c>
      <c r="C4087" s="7" t="s">
        <v>59</v>
      </c>
      <c r="D4087" s="7" t="s">
        <v>261</v>
      </c>
    </row>
    <row r="4088" spans="1:19">
      <c r="A4088" t="s">
        <v>4</v>
      </c>
      <c r="B4088" s="4" t="s">
        <v>5</v>
      </c>
      <c r="C4088" s="4" t="s">
        <v>13</v>
      </c>
      <c r="D4088" s="4" t="s">
        <v>10</v>
      </c>
      <c r="E4088" s="4" t="s">
        <v>10</v>
      </c>
      <c r="F4088" s="4" t="s">
        <v>10</v>
      </c>
      <c r="G4088" s="4" t="s">
        <v>10</v>
      </c>
      <c r="H4088" s="4" t="s">
        <v>10</v>
      </c>
      <c r="I4088" s="4" t="s">
        <v>6</v>
      </c>
      <c r="J4088" s="4" t="s">
        <v>28</v>
      </c>
      <c r="K4088" s="4" t="s">
        <v>28</v>
      </c>
      <c r="L4088" s="4" t="s">
        <v>28</v>
      </c>
      <c r="M4088" s="4" t="s">
        <v>9</v>
      </c>
      <c r="N4088" s="4" t="s">
        <v>9</v>
      </c>
      <c r="O4088" s="4" t="s">
        <v>28</v>
      </c>
      <c r="P4088" s="4" t="s">
        <v>28</v>
      </c>
      <c r="Q4088" s="4" t="s">
        <v>28</v>
      </c>
      <c r="R4088" s="4" t="s">
        <v>28</v>
      </c>
      <c r="S4088" s="4" t="s">
        <v>13</v>
      </c>
    </row>
    <row r="4089" spans="1:19">
      <c r="A4089" t="n">
        <v>29782</v>
      </c>
      <c r="B4089" s="14" t="n">
        <v>39</v>
      </c>
      <c r="C4089" s="7" t="n">
        <v>12</v>
      </c>
      <c r="D4089" s="7" t="n">
        <v>65533</v>
      </c>
      <c r="E4089" s="7" t="n">
        <v>205</v>
      </c>
      <c r="F4089" s="7" t="n">
        <v>0</v>
      </c>
      <c r="G4089" s="7" t="n">
        <v>65533</v>
      </c>
      <c r="H4089" s="7" t="n">
        <v>3</v>
      </c>
      <c r="I4089" s="7" t="s">
        <v>12</v>
      </c>
      <c r="J4089" s="7" t="n">
        <v>-8</v>
      </c>
      <c r="K4089" s="7" t="n">
        <v>12</v>
      </c>
      <c r="L4089" s="7" t="n">
        <v>-175</v>
      </c>
      <c r="M4089" s="7" t="n">
        <v>0</v>
      </c>
      <c r="N4089" s="7" t="n">
        <v>0</v>
      </c>
      <c r="O4089" s="7" t="n">
        <v>0</v>
      </c>
      <c r="P4089" s="7" t="n">
        <v>1</v>
      </c>
      <c r="Q4089" s="7" t="n">
        <v>1</v>
      </c>
      <c r="R4089" s="7" t="n">
        <v>1</v>
      </c>
      <c r="S4089" s="7" t="n">
        <v>105</v>
      </c>
    </row>
    <row r="4090" spans="1:19">
      <c r="A4090" t="s">
        <v>4</v>
      </c>
      <c r="B4090" s="4" t="s">
        <v>5</v>
      </c>
      <c r="C4090" s="4" t="s">
        <v>13</v>
      </c>
      <c r="D4090" s="4" t="s">
        <v>10</v>
      </c>
      <c r="E4090" s="4" t="s">
        <v>28</v>
      </c>
      <c r="F4090" s="4" t="s">
        <v>10</v>
      </c>
      <c r="G4090" s="4" t="s">
        <v>9</v>
      </c>
      <c r="H4090" s="4" t="s">
        <v>9</v>
      </c>
      <c r="I4090" s="4" t="s">
        <v>10</v>
      </c>
      <c r="J4090" s="4" t="s">
        <v>10</v>
      </c>
      <c r="K4090" s="4" t="s">
        <v>9</v>
      </c>
      <c r="L4090" s="4" t="s">
        <v>9</v>
      </c>
      <c r="M4090" s="4" t="s">
        <v>9</v>
      </c>
      <c r="N4090" s="4" t="s">
        <v>9</v>
      </c>
      <c r="O4090" s="4" t="s">
        <v>6</v>
      </c>
    </row>
    <row r="4091" spans="1:19">
      <c r="A4091" t="n">
        <v>29832</v>
      </c>
      <c r="B4091" s="16" t="n">
        <v>50</v>
      </c>
      <c r="C4091" s="7" t="n">
        <v>0</v>
      </c>
      <c r="D4091" s="7" t="n">
        <v>4538</v>
      </c>
      <c r="E4091" s="7" t="n">
        <v>0.600000023841858</v>
      </c>
      <c r="F4091" s="7" t="n">
        <v>1000</v>
      </c>
      <c r="G4091" s="7" t="n">
        <v>0</v>
      </c>
      <c r="H4091" s="7" t="n">
        <v>-1069547520</v>
      </c>
      <c r="I4091" s="7" t="n">
        <v>0</v>
      </c>
      <c r="J4091" s="7" t="n">
        <v>65533</v>
      </c>
      <c r="K4091" s="7" t="n">
        <v>0</v>
      </c>
      <c r="L4091" s="7" t="n">
        <v>0</v>
      </c>
      <c r="M4091" s="7" t="n">
        <v>0</v>
      </c>
      <c r="N4091" s="7" t="n">
        <v>0</v>
      </c>
      <c r="O4091" s="7" t="s">
        <v>12</v>
      </c>
    </row>
    <row r="4092" spans="1:19">
      <c r="A4092" t="s">
        <v>4</v>
      </c>
      <c r="B4092" s="4" t="s">
        <v>5</v>
      </c>
      <c r="C4092" s="4" t="s">
        <v>13</v>
      </c>
      <c r="D4092" s="4" t="s">
        <v>28</v>
      </c>
      <c r="E4092" s="4" t="s">
        <v>28</v>
      </c>
      <c r="F4092" s="4" t="s">
        <v>28</v>
      </c>
    </row>
    <row r="4093" spans="1:19">
      <c r="A4093" t="n">
        <v>29871</v>
      </c>
      <c r="B4093" s="48" t="n">
        <v>45</v>
      </c>
      <c r="C4093" s="7" t="n">
        <v>9</v>
      </c>
      <c r="D4093" s="7" t="n">
        <v>0.00999999977648258</v>
      </c>
      <c r="E4093" s="7" t="n">
        <v>0.00999999977648258</v>
      </c>
      <c r="F4093" s="7" t="n">
        <v>10</v>
      </c>
    </row>
    <row r="4094" spans="1:19">
      <c r="A4094" t="s">
        <v>4</v>
      </c>
      <c r="B4094" s="4" t="s">
        <v>5</v>
      </c>
      <c r="C4094" s="4" t="s">
        <v>10</v>
      </c>
    </row>
    <row r="4095" spans="1:19">
      <c r="A4095" t="n">
        <v>29885</v>
      </c>
      <c r="B4095" s="42" t="n">
        <v>16</v>
      </c>
      <c r="C4095" s="7" t="n">
        <v>2000</v>
      </c>
    </row>
    <row r="4096" spans="1:19">
      <c r="A4096" t="s">
        <v>4</v>
      </c>
      <c r="B4096" s="4" t="s">
        <v>5</v>
      </c>
      <c r="C4096" s="4" t="s">
        <v>13</v>
      </c>
      <c r="D4096" s="4" t="s">
        <v>28</v>
      </c>
      <c r="E4096" s="4" t="s">
        <v>28</v>
      </c>
      <c r="F4096" s="4" t="s">
        <v>28</v>
      </c>
    </row>
    <row r="4097" spans="1:19">
      <c r="A4097" t="n">
        <v>29888</v>
      </c>
      <c r="B4097" s="48" t="n">
        <v>45</v>
      </c>
      <c r="C4097" s="7" t="n">
        <v>9</v>
      </c>
      <c r="D4097" s="7" t="n">
        <v>0.0199999995529652</v>
      </c>
      <c r="E4097" s="7" t="n">
        <v>0.0199999995529652</v>
      </c>
      <c r="F4097" s="7" t="n">
        <v>0.5</v>
      </c>
    </row>
    <row r="4098" spans="1:19">
      <c r="A4098" t="s">
        <v>4</v>
      </c>
      <c r="B4098" s="4" t="s">
        <v>5</v>
      </c>
      <c r="C4098" s="4" t="s">
        <v>13</v>
      </c>
      <c r="D4098" s="4" t="s">
        <v>10</v>
      </c>
      <c r="E4098" s="4" t="s">
        <v>10</v>
      </c>
    </row>
    <row r="4099" spans="1:19">
      <c r="A4099" t="n">
        <v>29902</v>
      </c>
      <c r="B4099" s="16" t="n">
        <v>50</v>
      </c>
      <c r="C4099" s="7" t="n">
        <v>1</v>
      </c>
      <c r="D4099" s="7" t="n">
        <v>4538</v>
      </c>
      <c r="E4099" s="7" t="n">
        <v>1000</v>
      </c>
    </row>
    <row r="4100" spans="1:19">
      <c r="A4100" t="s">
        <v>4</v>
      </c>
      <c r="B4100" s="4" t="s">
        <v>5</v>
      </c>
      <c r="C4100" s="4" t="s">
        <v>10</v>
      </c>
    </row>
    <row r="4101" spans="1:19">
      <c r="A4101" t="n">
        <v>29908</v>
      </c>
      <c r="B4101" s="42" t="n">
        <v>16</v>
      </c>
      <c r="C4101" s="7" t="n">
        <v>1000</v>
      </c>
    </row>
    <row r="4102" spans="1:19">
      <c r="A4102" t="s">
        <v>4</v>
      </c>
      <c r="B4102" s="4" t="s">
        <v>5</v>
      </c>
      <c r="C4102" s="4" t="s">
        <v>28</v>
      </c>
    </row>
    <row r="4103" spans="1:19">
      <c r="A4103" t="n">
        <v>29911</v>
      </c>
      <c r="B4103" s="81" t="n">
        <v>68</v>
      </c>
      <c r="C4103" s="7" t="n">
        <v>1</v>
      </c>
    </row>
    <row r="4104" spans="1:19">
      <c r="A4104" t="s">
        <v>4</v>
      </c>
      <c r="B4104" s="4" t="s">
        <v>5</v>
      </c>
      <c r="C4104" s="4" t="s">
        <v>13</v>
      </c>
      <c r="D4104" s="4" t="s">
        <v>10</v>
      </c>
    </row>
    <row r="4105" spans="1:19">
      <c r="A4105" t="n">
        <v>29916</v>
      </c>
      <c r="B4105" s="48" t="n">
        <v>45</v>
      </c>
      <c r="C4105" s="7" t="n">
        <v>7</v>
      </c>
      <c r="D4105" s="7" t="n">
        <v>255</v>
      </c>
    </row>
    <row r="4106" spans="1:19">
      <c r="A4106" t="s">
        <v>4</v>
      </c>
      <c r="B4106" s="4" t="s">
        <v>5</v>
      </c>
      <c r="C4106" s="4" t="s">
        <v>13</v>
      </c>
      <c r="D4106" s="4" t="s">
        <v>10</v>
      </c>
      <c r="E4106" s="4" t="s">
        <v>10</v>
      </c>
      <c r="F4106" s="4" t="s">
        <v>9</v>
      </c>
    </row>
    <row r="4107" spans="1:19">
      <c r="A4107" t="n">
        <v>29920</v>
      </c>
      <c r="B4107" s="80" t="n">
        <v>84</v>
      </c>
      <c r="C4107" s="7" t="n">
        <v>1</v>
      </c>
      <c r="D4107" s="7" t="n">
        <v>0</v>
      </c>
      <c r="E4107" s="7" t="n">
        <v>500</v>
      </c>
      <c r="F4107" s="7" t="n">
        <v>0</v>
      </c>
    </row>
    <row r="4108" spans="1:19">
      <c r="A4108" t="s">
        <v>4</v>
      </c>
      <c r="B4108" s="4" t="s">
        <v>5</v>
      </c>
      <c r="C4108" s="4" t="s">
        <v>13</v>
      </c>
      <c r="D4108" s="4" t="s">
        <v>10</v>
      </c>
      <c r="E4108" s="4" t="s">
        <v>28</v>
      </c>
    </row>
    <row r="4109" spans="1:19">
      <c r="A4109" t="n">
        <v>29930</v>
      </c>
      <c r="B4109" s="38" t="n">
        <v>58</v>
      </c>
      <c r="C4109" s="7" t="n">
        <v>101</v>
      </c>
      <c r="D4109" s="7" t="n">
        <v>500</v>
      </c>
      <c r="E4109" s="7" t="n">
        <v>1</v>
      </c>
    </row>
    <row r="4110" spans="1:19">
      <c r="A4110" t="s">
        <v>4</v>
      </c>
      <c r="B4110" s="4" t="s">
        <v>5</v>
      </c>
      <c r="C4110" s="4" t="s">
        <v>13</v>
      </c>
      <c r="D4110" s="4" t="s">
        <v>10</v>
      </c>
    </row>
    <row r="4111" spans="1:19">
      <c r="A4111" t="n">
        <v>29938</v>
      </c>
      <c r="B4111" s="38" t="n">
        <v>58</v>
      </c>
      <c r="C4111" s="7" t="n">
        <v>254</v>
      </c>
      <c r="D4111" s="7" t="n">
        <v>0</v>
      </c>
    </row>
    <row r="4112" spans="1:19">
      <c r="A4112" t="s">
        <v>4</v>
      </c>
      <c r="B4112" s="4" t="s">
        <v>5</v>
      </c>
      <c r="C4112" s="4" t="s">
        <v>13</v>
      </c>
      <c r="D4112" s="4" t="s">
        <v>10</v>
      </c>
      <c r="E4112" s="4" t="s">
        <v>13</v>
      </c>
    </row>
    <row r="4113" spans="1:6">
      <c r="A4113" t="n">
        <v>29942</v>
      </c>
      <c r="B4113" s="14" t="n">
        <v>39</v>
      </c>
      <c r="C4113" s="7" t="n">
        <v>13</v>
      </c>
      <c r="D4113" s="7" t="n">
        <v>65533</v>
      </c>
      <c r="E4113" s="7" t="n">
        <v>103</v>
      </c>
    </row>
    <row r="4114" spans="1:6">
      <c r="A4114" t="s">
        <v>4</v>
      </c>
      <c r="B4114" s="4" t="s">
        <v>5</v>
      </c>
      <c r="C4114" s="4" t="s">
        <v>13</v>
      </c>
      <c r="D4114" s="4" t="s">
        <v>10</v>
      </c>
      <c r="E4114" s="4" t="s">
        <v>10</v>
      </c>
    </row>
    <row r="4115" spans="1:6">
      <c r="A4115" t="n">
        <v>29947</v>
      </c>
      <c r="B4115" s="16" t="n">
        <v>50</v>
      </c>
      <c r="C4115" s="7" t="n">
        <v>1</v>
      </c>
      <c r="D4115" s="7" t="n">
        <v>8120</v>
      </c>
      <c r="E4115" s="7" t="n">
        <v>1000</v>
      </c>
    </row>
    <row r="4116" spans="1:6">
      <c r="A4116" t="s">
        <v>4</v>
      </c>
      <c r="B4116" s="4" t="s">
        <v>5</v>
      </c>
      <c r="C4116" s="4" t="s">
        <v>13</v>
      </c>
      <c r="D4116" s="4" t="s">
        <v>10</v>
      </c>
    </row>
    <row r="4117" spans="1:6">
      <c r="A4117" t="n">
        <v>29953</v>
      </c>
      <c r="B4117" s="38" t="n">
        <v>58</v>
      </c>
      <c r="C4117" s="7" t="n">
        <v>255</v>
      </c>
      <c r="D4117" s="7" t="n">
        <v>0</v>
      </c>
    </row>
    <row r="4118" spans="1:6">
      <c r="A4118" t="s">
        <v>4</v>
      </c>
      <c r="B4118" s="4" t="s">
        <v>5</v>
      </c>
      <c r="C4118" s="4" t="s">
        <v>10</v>
      </c>
    </row>
    <row r="4119" spans="1:6">
      <c r="A4119" t="n">
        <v>29957</v>
      </c>
      <c r="B4119" s="42" t="n">
        <v>16</v>
      </c>
      <c r="C4119" s="7" t="n">
        <v>2000</v>
      </c>
    </row>
    <row r="4120" spans="1:6">
      <c r="A4120" t="s">
        <v>4</v>
      </c>
      <c r="B4120" s="4" t="s">
        <v>5</v>
      </c>
      <c r="C4120" s="4" t="s">
        <v>13</v>
      </c>
      <c r="D4120" s="4" t="s">
        <v>10</v>
      </c>
      <c r="E4120" s="4" t="s">
        <v>28</v>
      </c>
    </row>
    <row r="4121" spans="1:6">
      <c r="A4121" t="n">
        <v>29960</v>
      </c>
      <c r="B4121" s="38" t="n">
        <v>58</v>
      </c>
      <c r="C4121" s="7" t="n">
        <v>101</v>
      </c>
      <c r="D4121" s="7" t="n">
        <v>300</v>
      </c>
      <c r="E4121" s="7" t="n">
        <v>1</v>
      </c>
    </row>
    <row r="4122" spans="1:6">
      <c r="A4122" t="s">
        <v>4</v>
      </c>
      <c r="B4122" s="4" t="s">
        <v>5</v>
      </c>
      <c r="C4122" s="4" t="s">
        <v>13</v>
      </c>
      <c r="D4122" s="4" t="s">
        <v>10</v>
      </c>
    </row>
    <row r="4123" spans="1:6">
      <c r="A4123" t="n">
        <v>29968</v>
      </c>
      <c r="B4123" s="38" t="n">
        <v>58</v>
      </c>
      <c r="C4123" s="7" t="n">
        <v>254</v>
      </c>
      <c r="D4123" s="7" t="n">
        <v>0</v>
      </c>
    </row>
    <row r="4124" spans="1:6">
      <c r="A4124" t="s">
        <v>4</v>
      </c>
      <c r="B4124" s="4" t="s">
        <v>5</v>
      </c>
      <c r="C4124" s="4" t="s">
        <v>13</v>
      </c>
    </row>
    <row r="4125" spans="1:6">
      <c r="A4125" t="n">
        <v>29972</v>
      </c>
      <c r="B4125" s="48" t="n">
        <v>45</v>
      </c>
      <c r="C4125" s="7" t="n">
        <v>0</v>
      </c>
    </row>
    <row r="4126" spans="1:6">
      <c r="A4126" t="s">
        <v>4</v>
      </c>
      <c r="B4126" s="4" t="s">
        <v>5</v>
      </c>
      <c r="C4126" s="4" t="s">
        <v>13</v>
      </c>
      <c r="D4126" s="4" t="s">
        <v>13</v>
      </c>
      <c r="E4126" s="4" t="s">
        <v>28</v>
      </c>
      <c r="F4126" s="4" t="s">
        <v>28</v>
      </c>
      <c r="G4126" s="4" t="s">
        <v>28</v>
      </c>
      <c r="H4126" s="4" t="s">
        <v>10</v>
      </c>
    </row>
    <row r="4127" spans="1:6">
      <c r="A4127" t="n">
        <v>29974</v>
      </c>
      <c r="B4127" s="48" t="n">
        <v>45</v>
      </c>
      <c r="C4127" s="7" t="n">
        <v>2</v>
      </c>
      <c r="D4127" s="7" t="n">
        <v>3</v>
      </c>
      <c r="E4127" s="7" t="n">
        <v>-8.02000045776367</v>
      </c>
      <c r="F4127" s="7" t="n">
        <v>12.9399995803833</v>
      </c>
      <c r="G4127" s="7" t="n">
        <v>-172.880004882813</v>
      </c>
      <c r="H4127" s="7" t="n">
        <v>0</v>
      </c>
    </row>
    <row r="4128" spans="1:6">
      <c r="A4128" t="s">
        <v>4</v>
      </c>
      <c r="B4128" s="4" t="s">
        <v>5</v>
      </c>
      <c r="C4128" s="4" t="s">
        <v>13</v>
      </c>
      <c r="D4128" s="4" t="s">
        <v>13</v>
      </c>
      <c r="E4128" s="4" t="s">
        <v>28</v>
      </c>
      <c r="F4128" s="4" t="s">
        <v>28</v>
      </c>
      <c r="G4128" s="4" t="s">
        <v>28</v>
      </c>
      <c r="H4128" s="4" t="s">
        <v>10</v>
      </c>
      <c r="I4128" s="4" t="s">
        <v>13</v>
      </c>
    </row>
    <row r="4129" spans="1:9">
      <c r="A4129" t="n">
        <v>29991</v>
      </c>
      <c r="B4129" s="48" t="n">
        <v>45</v>
      </c>
      <c r="C4129" s="7" t="n">
        <v>4</v>
      </c>
      <c r="D4129" s="7" t="n">
        <v>3</v>
      </c>
      <c r="E4129" s="7" t="n">
        <v>12.210000038147</v>
      </c>
      <c r="F4129" s="7" t="n">
        <v>168.559997558594</v>
      </c>
      <c r="G4129" s="7" t="n">
        <v>0</v>
      </c>
      <c r="H4129" s="7" t="n">
        <v>0</v>
      </c>
      <c r="I4129" s="7" t="n">
        <v>0</v>
      </c>
    </row>
    <row r="4130" spans="1:9">
      <c r="A4130" t="s">
        <v>4</v>
      </c>
      <c r="B4130" s="4" t="s">
        <v>5</v>
      </c>
      <c r="C4130" s="4" t="s">
        <v>13</v>
      </c>
      <c r="D4130" s="4" t="s">
        <v>13</v>
      </c>
      <c r="E4130" s="4" t="s">
        <v>28</v>
      </c>
      <c r="F4130" s="4" t="s">
        <v>10</v>
      </c>
    </row>
    <row r="4131" spans="1:9">
      <c r="A4131" t="n">
        <v>30009</v>
      </c>
      <c r="B4131" s="48" t="n">
        <v>45</v>
      </c>
      <c r="C4131" s="7" t="n">
        <v>5</v>
      </c>
      <c r="D4131" s="7" t="n">
        <v>3</v>
      </c>
      <c r="E4131" s="7" t="n">
        <v>7.69999980926514</v>
      </c>
      <c r="F4131" s="7" t="n">
        <v>0</v>
      </c>
    </row>
    <row r="4132" spans="1:9">
      <c r="A4132" t="s">
        <v>4</v>
      </c>
      <c r="B4132" s="4" t="s">
        <v>5</v>
      </c>
      <c r="C4132" s="4" t="s">
        <v>13</v>
      </c>
      <c r="D4132" s="4" t="s">
        <v>13</v>
      </c>
      <c r="E4132" s="4" t="s">
        <v>28</v>
      </c>
      <c r="F4132" s="4" t="s">
        <v>10</v>
      </c>
    </row>
    <row r="4133" spans="1:9">
      <c r="A4133" t="n">
        <v>30018</v>
      </c>
      <c r="B4133" s="48" t="n">
        <v>45</v>
      </c>
      <c r="C4133" s="7" t="n">
        <v>11</v>
      </c>
      <c r="D4133" s="7" t="n">
        <v>3</v>
      </c>
      <c r="E4133" s="7" t="n">
        <v>38</v>
      </c>
      <c r="F4133" s="7" t="n">
        <v>0</v>
      </c>
    </row>
    <row r="4134" spans="1:9">
      <c r="A4134" t="s">
        <v>4</v>
      </c>
      <c r="B4134" s="4" t="s">
        <v>5</v>
      </c>
      <c r="C4134" s="4" t="s">
        <v>13</v>
      </c>
      <c r="D4134" s="4" t="s">
        <v>13</v>
      </c>
      <c r="E4134" s="4" t="s">
        <v>13</v>
      </c>
      <c r="F4134" s="4" t="s">
        <v>13</v>
      </c>
    </row>
    <row r="4135" spans="1:9">
      <c r="A4135" t="n">
        <v>30027</v>
      </c>
      <c r="B4135" s="13" t="n">
        <v>14</v>
      </c>
      <c r="C4135" s="7" t="n">
        <v>0</v>
      </c>
      <c r="D4135" s="7" t="n">
        <v>0</v>
      </c>
      <c r="E4135" s="7" t="n">
        <v>32</v>
      </c>
      <c r="F4135" s="7" t="n">
        <v>0</v>
      </c>
    </row>
    <row r="4136" spans="1:9">
      <c r="A4136" t="s">
        <v>4</v>
      </c>
      <c r="B4136" s="4" t="s">
        <v>5</v>
      </c>
      <c r="C4136" s="4" t="s">
        <v>13</v>
      </c>
      <c r="D4136" s="4" t="s">
        <v>10</v>
      </c>
    </row>
    <row r="4137" spans="1:9">
      <c r="A4137" t="n">
        <v>30032</v>
      </c>
      <c r="B4137" s="38" t="n">
        <v>58</v>
      </c>
      <c r="C4137" s="7" t="n">
        <v>255</v>
      </c>
      <c r="D4137" s="7" t="n">
        <v>0</v>
      </c>
    </row>
    <row r="4138" spans="1:9">
      <c r="A4138" t="s">
        <v>4</v>
      </c>
      <c r="B4138" s="4" t="s">
        <v>5</v>
      </c>
      <c r="C4138" s="4" t="s">
        <v>13</v>
      </c>
      <c r="D4138" s="4" t="s">
        <v>10</v>
      </c>
      <c r="E4138" s="4" t="s">
        <v>6</v>
      </c>
    </row>
    <row r="4139" spans="1:9">
      <c r="A4139" t="n">
        <v>30036</v>
      </c>
      <c r="B4139" s="63" t="n">
        <v>51</v>
      </c>
      <c r="C4139" s="7" t="n">
        <v>4</v>
      </c>
      <c r="D4139" s="7" t="n">
        <v>7032</v>
      </c>
      <c r="E4139" s="7" t="s">
        <v>154</v>
      </c>
    </row>
    <row r="4140" spans="1:9">
      <c r="A4140" t="s">
        <v>4</v>
      </c>
      <c r="B4140" s="4" t="s">
        <v>5</v>
      </c>
      <c r="C4140" s="4" t="s">
        <v>10</v>
      </c>
    </row>
    <row r="4141" spans="1:9">
      <c r="A4141" t="n">
        <v>30049</v>
      </c>
      <c r="B4141" s="42" t="n">
        <v>16</v>
      </c>
      <c r="C4141" s="7" t="n">
        <v>0</v>
      </c>
    </row>
    <row r="4142" spans="1:9">
      <c r="A4142" t="s">
        <v>4</v>
      </c>
      <c r="B4142" s="4" t="s">
        <v>5</v>
      </c>
      <c r="C4142" s="4" t="s">
        <v>10</v>
      </c>
      <c r="D4142" s="4" t="s">
        <v>68</v>
      </c>
      <c r="E4142" s="4" t="s">
        <v>13</v>
      </c>
      <c r="F4142" s="4" t="s">
        <v>13</v>
      </c>
    </row>
    <row r="4143" spans="1:9">
      <c r="A4143" t="n">
        <v>30052</v>
      </c>
      <c r="B4143" s="67" t="n">
        <v>26</v>
      </c>
      <c r="C4143" s="7" t="n">
        <v>7032</v>
      </c>
      <c r="D4143" s="7" t="s">
        <v>302</v>
      </c>
      <c r="E4143" s="7" t="n">
        <v>2</v>
      </c>
      <c r="F4143" s="7" t="n">
        <v>0</v>
      </c>
    </row>
    <row r="4144" spans="1:9">
      <c r="A4144" t="s">
        <v>4</v>
      </c>
      <c r="B4144" s="4" t="s">
        <v>5</v>
      </c>
    </row>
    <row r="4145" spans="1:9">
      <c r="A4145" t="n">
        <v>30078</v>
      </c>
      <c r="B4145" s="33" t="n">
        <v>28</v>
      </c>
    </row>
    <row r="4146" spans="1:9">
      <c r="A4146" t="s">
        <v>4</v>
      </c>
      <c r="B4146" s="4" t="s">
        <v>5</v>
      </c>
      <c r="C4146" s="4" t="s">
        <v>13</v>
      </c>
      <c r="D4146" s="4" t="s">
        <v>10</v>
      </c>
      <c r="E4146" s="4" t="s">
        <v>6</v>
      </c>
    </row>
    <row r="4147" spans="1:9">
      <c r="A4147" t="n">
        <v>30079</v>
      </c>
      <c r="B4147" s="63" t="n">
        <v>51</v>
      </c>
      <c r="C4147" s="7" t="n">
        <v>4</v>
      </c>
      <c r="D4147" s="7" t="n">
        <v>5</v>
      </c>
      <c r="E4147" s="7" t="s">
        <v>152</v>
      </c>
    </row>
    <row r="4148" spans="1:9">
      <c r="A4148" t="s">
        <v>4</v>
      </c>
      <c r="B4148" s="4" t="s">
        <v>5</v>
      </c>
      <c r="C4148" s="4" t="s">
        <v>10</v>
      </c>
    </row>
    <row r="4149" spans="1:9">
      <c r="A4149" t="n">
        <v>30092</v>
      </c>
      <c r="B4149" s="42" t="n">
        <v>16</v>
      </c>
      <c r="C4149" s="7" t="n">
        <v>0</v>
      </c>
    </row>
    <row r="4150" spans="1:9">
      <c r="A4150" t="s">
        <v>4</v>
      </c>
      <c r="B4150" s="4" t="s">
        <v>5</v>
      </c>
      <c r="C4150" s="4" t="s">
        <v>10</v>
      </c>
      <c r="D4150" s="4" t="s">
        <v>68</v>
      </c>
      <c r="E4150" s="4" t="s">
        <v>13</v>
      </c>
      <c r="F4150" s="4" t="s">
        <v>13</v>
      </c>
    </row>
    <row r="4151" spans="1:9">
      <c r="A4151" t="n">
        <v>30095</v>
      </c>
      <c r="B4151" s="67" t="n">
        <v>26</v>
      </c>
      <c r="C4151" s="7" t="n">
        <v>5</v>
      </c>
      <c r="D4151" s="7" t="s">
        <v>303</v>
      </c>
      <c r="E4151" s="7" t="n">
        <v>2</v>
      </c>
      <c r="F4151" s="7" t="n">
        <v>0</v>
      </c>
    </row>
    <row r="4152" spans="1:9">
      <c r="A4152" t="s">
        <v>4</v>
      </c>
      <c r="B4152" s="4" t="s">
        <v>5</v>
      </c>
    </row>
    <row r="4153" spans="1:9">
      <c r="A4153" t="n">
        <v>30131</v>
      </c>
      <c r="B4153" s="33" t="n">
        <v>28</v>
      </c>
    </row>
    <row r="4154" spans="1:9">
      <c r="A4154" t="s">
        <v>4</v>
      </c>
      <c r="B4154" s="4" t="s">
        <v>5</v>
      </c>
      <c r="C4154" s="4" t="s">
        <v>13</v>
      </c>
      <c r="D4154" s="4" t="s">
        <v>10</v>
      </c>
      <c r="E4154" s="4" t="s">
        <v>28</v>
      </c>
    </row>
    <row r="4155" spans="1:9">
      <c r="A4155" t="n">
        <v>30132</v>
      </c>
      <c r="B4155" s="38" t="n">
        <v>58</v>
      </c>
      <c r="C4155" s="7" t="n">
        <v>0</v>
      </c>
      <c r="D4155" s="7" t="n">
        <v>1000</v>
      </c>
      <c r="E4155" s="7" t="n">
        <v>1</v>
      </c>
    </row>
    <row r="4156" spans="1:9">
      <c r="A4156" t="s">
        <v>4</v>
      </c>
      <c r="B4156" s="4" t="s">
        <v>5</v>
      </c>
      <c r="C4156" s="4" t="s">
        <v>13</v>
      </c>
      <c r="D4156" s="4" t="s">
        <v>10</v>
      </c>
    </row>
    <row r="4157" spans="1:9">
      <c r="A4157" t="n">
        <v>30140</v>
      </c>
      <c r="B4157" s="38" t="n">
        <v>58</v>
      </c>
      <c r="C4157" s="7" t="n">
        <v>255</v>
      </c>
      <c r="D4157" s="7" t="n">
        <v>0</v>
      </c>
    </row>
    <row r="4158" spans="1:9">
      <c r="A4158" t="s">
        <v>4</v>
      </c>
      <c r="B4158" s="4" t="s">
        <v>5</v>
      </c>
      <c r="C4158" s="4" t="s">
        <v>13</v>
      </c>
      <c r="D4158" s="4" t="s">
        <v>10</v>
      </c>
      <c r="E4158" s="4" t="s">
        <v>13</v>
      </c>
    </row>
    <row r="4159" spans="1:9">
      <c r="A4159" t="n">
        <v>30144</v>
      </c>
      <c r="B4159" s="14" t="n">
        <v>39</v>
      </c>
      <c r="C4159" s="7" t="n">
        <v>11</v>
      </c>
      <c r="D4159" s="7" t="n">
        <v>65533</v>
      </c>
      <c r="E4159" s="7" t="n">
        <v>203</v>
      </c>
    </row>
    <row r="4160" spans="1:9">
      <c r="A4160" t="s">
        <v>4</v>
      </c>
      <c r="B4160" s="4" t="s">
        <v>5</v>
      </c>
      <c r="C4160" s="4" t="s">
        <v>13</v>
      </c>
      <c r="D4160" s="4" t="s">
        <v>10</v>
      </c>
      <c r="E4160" s="4" t="s">
        <v>13</v>
      </c>
    </row>
    <row r="4161" spans="1:6">
      <c r="A4161" t="n">
        <v>30149</v>
      </c>
      <c r="B4161" s="14" t="n">
        <v>39</v>
      </c>
      <c r="C4161" s="7" t="n">
        <v>11</v>
      </c>
      <c r="D4161" s="7" t="n">
        <v>65533</v>
      </c>
      <c r="E4161" s="7" t="n">
        <v>204</v>
      </c>
    </row>
    <row r="4162" spans="1:6">
      <c r="A4162" t="s">
        <v>4</v>
      </c>
      <c r="B4162" s="4" t="s">
        <v>5</v>
      </c>
      <c r="C4162" s="4" t="s">
        <v>13</v>
      </c>
      <c r="D4162" s="4" t="s">
        <v>10</v>
      </c>
      <c r="E4162" s="4" t="s">
        <v>13</v>
      </c>
    </row>
    <row r="4163" spans="1:6">
      <c r="A4163" t="n">
        <v>30154</v>
      </c>
      <c r="B4163" s="14" t="n">
        <v>39</v>
      </c>
      <c r="C4163" s="7" t="n">
        <v>11</v>
      </c>
      <c r="D4163" s="7" t="n">
        <v>65533</v>
      </c>
      <c r="E4163" s="7" t="n">
        <v>205</v>
      </c>
    </row>
    <row r="4164" spans="1:6">
      <c r="A4164" t="s">
        <v>4</v>
      </c>
      <c r="B4164" s="4" t="s">
        <v>5</v>
      </c>
      <c r="C4164" s="4" t="s">
        <v>10</v>
      </c>
    </row>
    <row r="4165" spans="1:6">
      <c r="A4165" t="n">
        <v>30159</v>
      </c>
      <c r="B4165" s="26" t="n">
        <v>12</v>
      </c>
      <c r="C4165" s="7" t="n">
        <v>9246</v>
      </c>
    </row>
    <row r="4166" spans="1:6">
      <c r="A4166" t="s">
        <v>4</v>
      </c>
      <c r="B4166" s="4" t="s">
        <v>5</v>
      </c>
      <c r="C4166" s="4" t="s">
        <v>10</v>
      </c>
      <c r="D4166" s="4" t="s">
        <v>13</v>
      </c>
      <c r="E4166" s="4" t="s">
        <v>10</v>
      </c>
    </row>
    <row r="4167" spans="1:6">
      <c r="A4167" t="n">
        <v>30162</v>
      </c>
      <c r="B4167" s="36" t="n">
        <v>104</v>
      </c>
      <c r="C4167" s="7" t="n">
        <v>125</v>
      </c>
      <c r="D4167" s="7" t="n">
        <v>1</v>
      </c>
      <c r="E4167" s="7" t="n">
        <v>6</v>
      </c>
    </row>
    <row r="4168" spans="1:6">
      <c r="A4168" t="s">
        <v>4</v>
      </c>
      <c r="B4168" s="4" t="s">
        <v>5</v>
      </c>
    </row>
    <row r="4169" spans="1:6">
      <c r="A4169" t="n">
        <v>30168</v>
      </c>
      <c r="B4169" s="5" t="n">
        <v>1</v>
      </c>
    </row>
    <row r="4170" spans="1:6">
      <c r="A4170" t="s">
        <v>4</v>
      </c>
      <c r="B4170" s="4" t="s">
        <v>5</v>
      </c>
      <c r="C4170" s="4" t="s">
        <v>10</v>
      </c>
    </row>
    <row r="4171" spans="1:6">
      <c r="A4171" t="n">
        <v>30169</v>
      </c>
      <c r="B4171" s="26" t="n">
        <v>12</v>
      </c>
      <c r="C4171" s="7" t="n">
        <v>9636</v>
      </c>
    </row>
    <row r="4172" spans="1:6">
      <c r="A4172" t="s">
        <v>4</v>
      </c>
      <c r="B4172" s="4" t="s">
        <v>5</v>
      </c>
      <c r="C4172" s="4" t="s">
        <v>10</v>
      </c>
    </row>
    <row r="4173" spans="1:6">
      <c r="A4173" t="n">
        <v>30172</v>
      </c>
      <c r="B4173" s="26" t="n">
        <v>12</v>
      </c>
      <c r="C4173" s="7" t="n">
        <v>9638</v>
      </c>
    </row>
    <row r="4174" spans="1:6">
      <c r="A4174" t="s">
        <v>4</v>
      </c>
      <c r="B4174" s="4" t="s">
        <v>5</v>
      </c>
      <c r="C4174" s="4" t="s">
        <v>10</v>
      </c>
    </row>
    <row r="4175" spans="1:6">
      <c r="A4175" t="n">
        <v>30175</v>
      </c>
      <c r="B4175" s="26" t="n">
        <v>12</v>
      </c>
      <c r="C4175" s="7" t="n">
        <v>9639</v>
      </c>
    </row>
    <row r="4176" spans="1:6">
      <c r="A4176" t="s">
        <v>4</v>
      </c>
      <c r="B4176" s="4" t="s">
        <v>5</v>
      </c>
      <c r="C4176" s="4" t="s">
        <v>10</v>
      </c>
    </row>
    <row r="4177" spans="1:5">
      <c r="A4177" t="n">
        <v>30178</v>
      </c>
      <c r="B4177" s="26" t="n">
        <v>12</v>
      </c>
      <c r="C4177" s="7" t="n">
        <v>9641</v>
      </c>
    </row>
    <row r="4178" spans="1:5">
      <c r="A4178" t="s">
        <v>4</v>
      </c>
      <c r="B4178" s="4" t="s">
        <v>5</v>
      </c>
      <c r="C4178" s="4" t="s">
        <v>10</v>
      </c>
    </row>
    <row r="4179" spans="1:5">
      <c r="A4179" t="n">
        <v>30181</v>
      </c>
      <c r="B4179" s="29" t="n">
        <v>13</v>
      </c>
      <c r="C4179" s="7" t="n">
        <v>6713</v>
      </c>
    </row>
    <row r="4180" spans="1:5">
      <c r="A4180" t="s">
        <v>4</v>
      </c>
      <c r="B4180" s="4" t="s">
        <v>5</v>
      </c>
      <c r="C4180" s="4" t="s">
        <v>9</v>
      </c>
    </row>
    <row r="4181" spans="1:5">
      <c r="A4181" t="n">
        <v>30184</v>
      </c>
      <c r="B4181" s="44" t="n">
        <v>15</v>
      </c>
      <c r="C4181" s="7" t="n">
        <v>2097152</v>
      </c>
    </row>
    <row r="4182" spans="1:5">
      <c r="A4182" t="s">
        <v>4</v>
      </c>
      <c r="B4182" s="4" t="s">
        <v>5</v>
      </c>
      <c r="C4182" s="4" t="s">
        <v>13</v>
      </c>
      <c r="D4182" s="4" t="s">
        <v>6</v>
      </c>
      <c r="E4182" s="4" t="s">
        <v>28</v>
      </c>
      <c r="F4182" s="4" t="s">
        <v>28</v>
      </c>
      <c r="G4182" s="4" t="s">
        <v>28</v>
      </c>
    </row>
    <row r="4183" spans="1:5">
      <c r="A4183" t="n">
        <v>30189</v>
      </c>
      <c r="B4183" s="24" t="n">
        <v>94</v>
      </c>
      <c r="C4183" s="7" t="n">
        <v>2</v>
      </c>
      <c r="D4183" s="7" t="s">
        <v>59</v>
      </c>
      <c r="E4183" s="7" t="n">
        <v>8</v>
      </c>
      <c r="F4183" s="7" t="n">
        <v>0</v>
      </c>
      <c r="G4183" s="7" t="n">
        <v>-187</v>
      </c>
    </row>
    <row r="4184" spans="1:5">
      <c r="A4184" t="s">
        <v>4</v>
      </c>
      <c r="B4184" s="4" t="s">
        <v>5</v>
      </c>
      <c r="C4184" s="4" t="s">
        <v>13</v>
      </c>
      <c r="D4184" s="4" t="s">
        <v>6</v>
      </c>
      <c r="E4184" s="4" t="s">
        <v>28</v>
      </c>
      <c r="F4184" s="4" t="s">
        <v>28</v>
      </c>
      <c r="G4184" s="4" t="s">
        <v>28</v>
      </c>
    </row>
    <row r="4185" spans="1:5">
      <c r="A4185" t="n">
        <v>30210</v>
      </c>
      <c r="B4185" s="24" t="n">
        <v>94</v>
      </c>
      <c r="C4185" s="7" t="n">
        <v>2</v>
      </c>
      <c r="D4185" s="7" t="s">
        <v>247</v>
      </c>
      <c r="E4185" s="7" t="n">
        <v>0</v>
      </c>
      <c r="F4185" s="7" t="n">
        <v>0</v>
      </c>
      <c r="G4185" s="7" t="n">
        <v>0</v>
      </c>
    </row>
    <row r="4186" spans="1:5">
      <c r="A4186" t="s">
        <v>4</v>
      </c>
      <c r="B4186" s="4" t="s">
        <v>5</v>
      </c>
      <c r="C4186" s="4" t="s">
        <v>13</v>
      </c>
      <c r="D4186" s="4" t="s">
        <v>6</v>
      </c>
      <c r="E4186" s="4" t="s">
        <v>28</v>
      </c>
      <c r="F4186" s="4" t="s">
        <v>28</v>
      </c>
      <c r="G4186" s="4" t="s">
        <v>28</v>
      </c>
    </row>
    <row r="4187" spans="1:5">
      <c r="A4187" t="n">
        <v>30228</v>
      </c>
      <c r="B4187" s="24" t="n">
        <v>94</v>
      </c>
      <c r="C4187" s="7" t="n">
        <v>2</v>
      </c>
      <c r="D4187" s="7" t="s">
        <v>248</v>
      </c>
      <c r="E4187" s="7" t="n">
        <v>8</v>
      </c>
      <c r="F4187" s="7" t="n">
        <v>0</v>
      </c>
      <c r="G4187" s="7" t="n">
        <v>-149</v>
      </c>
    </row>
    <row r="4188" spans="1:5">
      <c r="A4188" t="s">
        <v>4</v>
      </c>
      <c r="B4188" s="4" t="s">
        <v>5</v>
      </c>
      <c r="C4188" s="4" t="s">
        <v>13</v>
      </c>
      <c r="D4188" s="4" t="s">
        <v>6</v>
      </c>
      <c r="E4188" s="4" t="s">
        <v>28</v>
      </c>
      <c r="F4188" s="4" t="s">
        <v>28</v>
      </c>
      <c r="G4188" s="4" t="s">
        <v>28</v>
      </c>
    </row>
    <row r="4189" spans="1:5">
      <c r="A4189" t="n">
        <v>30249</v>
      </c>
      <c r="B4189" s="24" t="n">
        <v>94</v>
      </c>
      <c r="C4189" s="7" t="n">
        <v>2</v>
      </c>
      <c r="D4189" s="7" t="s">
        <v>249</v>
      </c>
      <c r="E4189" s="7" t="n">
        <v>10.25</v>
      </c>
      <c r="F4189" s="7" t="n">
        <v>3</v>
      </c>
      <c r="G4189" s="7" t="n">
        <v>-151</v>
      </c>
    </row>
    <row r="4190" spans="1:5">
      <c r="A4190" t="s">
        <v>4</v>
      </c>
      <c r="B4190" s="4" t="s">
        <v>5</v>
      </c>
      <c r="C4190" s="4" t="s">
        <v>13</v>
      </c>
      <c r="D4190" s="4" t="s">
        <v>6</v>
      </c>
      <c r="E4190" s="4" t="s">
        <v>28</v>
      </c>
      <c r="F4190" s="4" t="s">
        <v>28</v>
      </c>
      <c r="G4190" s="4" t="s">
        <v>28</v>
      </c>
    </row>
    <row r="4191" spans="1:5">
      <c r="A4191" t="n">
        <v>30276</v>
      </c>
      <c r="B4191" s="24" t="n">
        <v>94</v>
      </c>
      <c r="C4191" s="7" t="n">
        <v>2</v>
      </c>
      <c r="D4191" s="7" t="s">
        <v>250</v>
      </c>
      <c r="E4191" s="7" t="n">
        <v>5.75</v>
      </c>
      <c r="F4191" s="7" t="n">
        <v>3</v>
      </c>
      <c r="G4191" s="7" t="n">
        <v>-151</v>
      </c>
    </row>
    <row r="4192" spans="1:5">
      <c r="A4192" t="s">
        <v>4</v>
      </c>
      <c r="B4192" s="4" t="s">
        <v>5</v>
      </c>
      <c r="C4192" s="4" t="s">
        <v>13</v>
      </c>
      <c r="D4192" s="4" t="s">
        <v>6</v>
      </c>
      <c r="E4192" s="4" t="s">
        <v>28</v>
      </c>
      <c r="F4192" s="4" t="s">
        <v>28</v>
      </c>
      <c r="G4192" s="4" t="s">
        <v>28</v>
      </c>
    </row>
    <row r="4193" spans="1:7">
      <c r="A4193" t="n">
        <v>30303</v>
      </c>
      <c r="B4193" s="24" t="n">
        <v>94</v>
      </c>
      <c r="C4193" s="7" t="n">
        <v>2</v>
      </c>
      <c r="D4193" s="7" t="s">
        <v>251</v>
      </c>
      <c r="E4193" s="7" t="n">
        <v>16</v>
      </c>
      <c r="F4193" s="7" t="n">
        <v>3</v>
      </c>
      <c r="G4193" s="7" t="n">
        <v>-173</v>
      </c>
    </row>
    <row r="4194" spans="1:7">
      <c r="A4194" t="s">
        <v>4</v>
      </c>
      <c r="B4194" s="4" t="s">
        <v>5</v>
      </c>
      <c r="C4194" s="4" t="s">
        <v>13</v>
      </c>
      <c r="D4194" s="4" t="s">
        <v>6</v>
      </c>
      <c r="E4194" s="4" t="s">
        <v>28</v>
      </c>
      <c r="F4194" s="4" t="s">
        <v>28</v>
      </c>
      <c r="G4194" s="4" t="s">
        <v>28</v>
      </c>
    </row>
    <row r="4195" spans="1:7">
      <c r="A4195" t="n">
        <v>30330</v>
      </c>
      <c r="B4195" s="24" t="n">
        <v>94</v>
      </c>
      <c r="C4195" s="7" t="n">
        <v>2</v>
      </c>
      <c r="D4195" s="7" t="s">
        <v>252</v>
      </c>
      <c r="E4195" s="7" t="n">
        <v>0</v>
      </c>
      <c r="F4195" s="7" t="n">
        <v>3</v>
      </c>
      <c r="G4195" s="7" t="n">
        <v>-173</v>
      </c>
    </row>
    <row r="4196" spans="1:7">
      <c r="A4196" t="s">
        <v>4</v>
      </c>
      <c r="B4196" s="4" t="s">
        <v>5</v>
      </c>
      <c r="C4196" s="4" t="s">
        <v>6</v>
      </c>
      <c r="D4196" s="4" t="s">
        <v>6</v>
      </c>
    </row>
    <row r="4197" spans="1:7">
      <c r="A4197" t="n">
        <v>30357</v>
      </c>
      <c r="B4197" s="21" t="n">
        <v>70</v>
      </c>
      <c r="C4197" s="7" t="s">
        <v>59</v>
      </c>
      <c r="D4197" s="7" t="s">
        <v>60</v>
      </c>
    </row>
    <row r="4198" spans="1:7">
      <c r="A4198" t="s">
        <v>4</v>
      </c>
      <c r="B4198" s="4" t="s">
        <v>5</v>
      </c>
      <c r="C4198" s="4" t="s">
        <v>13</v>
      </c>
      <c r="D4198" s="4" t="s">
        <v>6</v>
      </c>
      <c r="E4198" s="4" t="s">
        <v>10</v>
      </c>
    </row>
    <row r="4199" spans="1:7">
      <c r="A4199" t="n">
        <v>30373</v>
      </c>
      <c r="B4199" s="24" t="n">
        <v>94</v>
      </c>
      <c r="C4199" s="7" t="n">
        <v>1</v>
      </c>
      <c r="D4199" s="7" t="s">
        <v>59</v>
      </c>
      <c r="E4199" s="7" t="n">
        <v>16</v>
      </c>
    </row>
    <row r="4200" spans="1:7">
      <c r="A4200" t="s">
        <v>4</v>
      </c>
      <c r="B4200" s="4" t="s">
        <v>5</v>
      </c>
      <c r="C4200" s="4" t="s">
        <v>13</v>
      </c>
      <c r="D4200" s="4" t="s">
        <v>6</v>
      </c>
      <c r="E4200" s="4" t="s">
        <v>10</v>
      </c>
    </row>
    <row r="4201" spans="1:7">
      <c r="A4201" t="n">
        <v>30384</v>
      </c>
      <c r="B4201" s="24" t="n">
        <v>94</v>
      </c>
      <c r="C4201" s="7" t="n">
        <v>0</v>
      </c>
      <c r="D4201" s="7" t="s">
        <v>59</v>
      </c>
      <c r="E4201" s="7" t="n">
        <v>512</v>
      </c>
    </row>
    <row r="4202" spans="1:7">
      <c r="A4202" t="s">
        <v>4</v>
      </c>
      <c r="B4202" s="4" t="s">
        <v>5</v>
      </c>
      <c r="C4202" s="4" t="s">
        <v>10</v>
      </c>
      <c r="D4202" s="4" t="s">
        <v>28</v>
      </c>
      <c r="E4202" s="4" t="s">
        <v>28</v>
      </c>
      <c r="F4202" s="4" t="s">
        <v>28</v>
      </c>
      <c r="G4202" s="4" t="s">
        <v>28</v>
      </c>
    </row>
    <row r="4203" spans="1:7">
      <c r="A4203" t="n">
        <v>30395</v>
      </c>
      <c r="B4203" s="52" t="n">
        <v>46</v>
      </c>
      <c r="C4203" s="7" t="n">
        <v>61456</v>
      </c>
      <c r="D4203" s="7" t="n">
        <v>8</v>
      </c>
      <c r="E4203" s="7" t="n">
        <v>0</v>
      </c>
      <c r="F4203" s="7" t="n">
        <v>-183.600006103516</v>
      </c>
      <c r="G4203" s="7" t="n">
        <v>180</v>
      </c>
    </row>
    <row r="4204" spans="1:7">
      <c r="A4204" t="s">
        <v>4</v>
      </c>
      <c r="B4204" s="4" t="s">
        <v>5</v>
      </c>
      <c r="C4204" s="4" t="s">
        <v>13</v>
      </c>
      <c r="D4204" s="4" t="s">
        <v>13</v>
      </c>
      <c r="E4204" s="4" t="s">
        <v>28</v>
      </c>
      <c r="F4204" s="4" t="s">
        <v>28</v>
      </c>
      <c r="G4204" s="4" t="s">
        <v>28</v>
      </c>
      <c r="H4204" s="4" t="s">
        <v>10</v>
      </c>
      <c r="I4204" s="4" t="s">
        <v>13</v>
      </c>
    </row>
    <row r="4205" spans="1:7">
      <c r="A4205" t="n">
        <v>30414</v>
      </c>
      <c r="B4205" s="48" t="n">
        <v>45</v>
      </c>
      <c r="C4205" s="7" t="n">
        <v>4</v>
      </c>
      <c r="D4205" s="7" t="n">
        <v>3</v>
      </c>
      <c r="E4205" s="7" t="n">
        <v>5</v>
      </c>
      <c r="F4205" s="7" t="n">
        <v>354.600006103516</v>
      </c>
      <c r="G4205" s="7" t="n">
        <v>0</v>
      </c>
      <c r="H4205" s="7" t="n">
        <v>0</v>
      </c>
      <c r="I4205" s="7" t="n">
        <v>0</v>
      </c>
    </row>
    <row r="4206" spans="1:7">
      <c r="A4206" t="s">
        <v>4</v>
      </c>
      <c r="B4206" s="4" t="s">
        <v>5</v>
      </c>
      <c r="C4206" s="4" t="s">
        <v>13</v>
      </c>
      <c r="D4206" s="4" t="s">
        <v>6</v>
      </c>
    </row>
    <row r="4207" spans="1:7">
      <c r="A4207" t="n">
        <v>30432</v>
      </c>
      <c r="B4207" s="8" t="n">
        <v>2</v>
      </c>
      <c r="C4207" s="7" t="n">
        <v>10</v>
      </c>
      <c r="D4207" s="7" t="s">
        <v>232</v>
      </c>
    </row>
    <row r="4208" spans="1:7">
      <c r="A4208" t="s">
        <v>4</v>
      </c>
      <c r="B4208" s="4" t="s">
        <v>5</v>
      </c>
      <c r="C4208" s="4" t="s">
        <v>10</v>
      </c>
    </row>
    <row r="4209" spans="1:9">
      <c r="A4209" t="n">
        <v>30447</v>
      </c>
      <c r="B4209" s="42" t="n">
        <v>16</v>
      </c>
      <c r="C4209" s="7" t="n">
        <v>0</v>
      </c>
    </row>
    <row r="4210" spans="1:9">
      <c r="A4210" t="s">
        <v>4</v>
      </c>
      <c r="B4210" s="4" t="s">
        <v>5</v>
      </c>
      <c r="C4210" s="4" t="s">
        <v>13</v>
      </c>
      <c r="D4210" s="4" t="s">
        <v>10</v>
      </c>
    </row>
    <row r="4211" spans="1:9">
      <c r="A4211" t="n">
        <v>30450</v>
      </c>
      <c r="B4211" s="38" t="n">
        <v>58</v>
      </c>
      <c r="C4211" s="7" t="n">
        <v>105</v>
      </c>
      <c r="D4211" s="7" t="n">
        <v>300</v>
      </c>
    </row>
    <row r="4212" spans="1:9">
      <c r="A4212" t="s">
        <v>4</v>
      </c>
      <c r="B4212" s="4" t="s">
        <v>5</v>
      </c>
      <c r="C4212" s="4" t="s">
        <v>28</v>
      </c>
      <c r="D4212" s="4" t="s">
        <v>10</v>
      </c>
    </row>
    <row r="4213" spans="1:9">
      <c r="A4213" t="n">
        <v>30454</v>
      </c>
      <c r="B4213" s="54" t="n">
        <v>103</v>
      </c>
      <c r="C4213" s="7" t="n">
        <v>1</v>
      </c>
      <c r="D4213" s="7" t="n">
        <v>300</v>
      </c>
    </row>
    <row r="4214" spans="1:9">
      <c r="A4214" t="s">
        <v>4</v>
      </c>
      <c r="B4214" s="4" t="s">
        <v>5</v>
      </c>
      <c r="C4214" s="4" t="s">
        <v>13</v>
      </c>
      <c r="D4214" s="4" t="s">
        <v>10</v>
      </c>
    </row>
    <row r="4215" spans="1:9">
      <c r="A4215" t="n">
        <v>30461</v>
      </c>
      <c r="B4215" s="55" t="n">
        <v>72</v>
      </c>
      <c r="C4215" s="7" t="n">
        <v>4</v>
      </c>
      <c r="D4215" s="7" t="n">
        <v>0</v>
      </c>
    </row>
    <row r="4216" spans="1:9">
      <c r="A4216" t="s">
        <v>4</v>
      </c>
      <c r="B4216" s="4" t="s">
        <v>5</v>
      </c>
      <c r="C4216" s="4" t="s">
        <v>9</v>
      </c>
    </row>
    <row r="4217" spans="1:9">
      <c r="A4217" t="n">
        <v>30465</v>
      </c>
      <c r="B4217" s="44" t="n">
        <v>15</v>
      </c>
      <c r="C4217" s="7" t="n">
        <v>1073741824</v>
      </c>
    </row>
    <row r="4218" spans="1:9">
      <c r="A4218" t="s">
        <v>4</v>
      </c>
      <c r="B4218" s="4" t="s">
        <v>5</v>
      </c>
      <c r="C4218" s="4" t="s">
        <v>13</v>
      </c>
    </row>
    <row r="4219" spans="1:9">
      <c r="A4219" t="n">
        <v>30470</v>
      </c>
      <c r="B4219" s="37" t="n">
        <v>64</v>
      </c>
      <c r="C4219" s="7" t="n">
        <v>3</v>
      </c>
    </row>
    <row r="4220" spans="1:9">
      <c r="A4220" t="s">
        <v>4</v>
      </c>
      <c r="B4220" s="4" t="s">
        <v>5</v>
      </c>
      <c r="C4220" s="4" t="s">
        <v>13</v>
      </c>
    </row>
    <row r="4221" spans="1:9">
      <c r="A4221" t="n">
        <v>30472</v>
      </c>
      <c r="B4221" s="15" t="n">
        <v>74</v>
      </c>
      <c r="C4221" s="7" t="n">
        <v>67</v>
      </c>
    </row>
    <row r="4222" spans="1:9">
      <c r="A4222" t="s">
        <v>4</v>
      </c>
      <c r="B4222" s="4" t="s">
        <v>5</v>
      </c>
      <c r="C4222" s="4" t="s">
        <v>13</v>
      </c>
      <c r="D4222" s="4" t="s">
        <v>13</v>
      </c>
      <c r="E4222" s="4" t="s">
        <v>10</v>
      </c>
    </row>
    <row r="4223" spans="1:9">
      <c r="A4223" t="n">
        <v>30474</v>
      </c>
      <c r="B4223" s="48" t="n">
        <v>45</v>
      </c>
      <c r="C4223" s="7" t="n">
        <v>8</v>
      </c>
      <c r="D4223" s="7" t="n">
        <v>1</v>
      </c>
      <c r="E4223" s="7" t="n">
        <v>0</v>
      </c>
    </row>
    <row r="4224" spans="1:9">
      <c r="A4224" t="s">
        <v>4</v>
      </c>
      <c r="B4224" s="4" t="s">
        <v>5</v>
      </c>
      <c r="C4224" s="4" t="s">
        <v>10</v>
      </c>
    </row>
    <row r="4225" spans="1:5">
      <c r="A4225" t="n">
        <v>30479</v>
      </c>
      <c r="B4225" s="29" t="n">
        <v>13</v>
      </c>
      <c r="C4225" s="7" t="n">
        <v>6409</v>
      </c>
    </row>
    <row r="4226" spans="1:5">
      <c r="A4226" t="s">
        <v>4</v>
      </c>
      <c r="B4226" s="4" t="s">
        <v>5</v>
      </c>
      <c r="C4226" s="4" t="s">
        <v>10</v>
      </c>
    </row>
    <row r="4227" spans="1:5">
      <c r="A4227" t="n">
        <v>30482</v>
      </c>
      <c r="B4227" s="29" t="n">
        <v>13</v>
      </c>
      <c r="C4227" s="7" t="n">
        <v>6408</v>
      </c>
    </row>
    <row r="4228" spans="1:5">
      <c r="A4228" t="s">
        <v>4</v>
      </c>
      <c r="B4228" s="4" t="s">
        <v>5</v>
      </c>
      <c r="C4228" s="4" t="s">
        <v>10</v>
      </c>
    </row>
    <row r="4229" spans="1:5">
      <c r="A4229" t="n">
        <v>30485</v>
      </c>
      <c r="B4229" s="26" t="n">
        <v>12</v>
      </c>
      <c r="C4229" s="7" t="n">
        <v>6464</v>
      </c>
    </row>
    <row r="4230" spans="1:5">
      <c r="A4230" t="s">
        <v>4</v>
      </c>
      <c r="B4230" s="4" t="s">
        <v>5</v>
      </c>
      <c r="C4230" s="4" t="s">
        <v>10</v>
      </c>
    </row>
    <row r="4231" spans="1:5">
      <c r="A4231" t="n">
        <v>30488</v>
      </c>
      <c r="B4231" s="29" t="n">
        <v>13</v>
      </c>
      <c r="C4231" s="7" t="n">
        <v>6465</v>
      </c>
    </row>
    <row r="4232" spans="1:5">
      <c r="A4232" t="s">
        <v>4</v>
      </c>
      <c r="B4232" s="4" t="s">
        <v>5</v>
      </c>
      <c r="C4232" s="4" t="s">
        <v>10</v>
      </c>
    </row>
    <row r="4233" spans="1:5">
      <c r="A4233" t="n">
        <v>30491</v>
      </c>
      <c r="B4233" s="29" t="n">
        <v>13</v>
      </c>
      <c r="C4233" s="7" t="n">
        <v>6466</v>
      </c>
    </row>
    <row r="4234" spans="1:5">
      <c r="A4234" t="s">
        <v>4</v>
      </c>
      <c r="B4234" s="4" t="s">
        <v>5</v>
      </c>
      <c r="C4234" s="4" t="s">
        <v>10</v>
      </c>
    </row>
    <row r="4235" spans="1:5">
      <c r="A4235" t="n">
        <v>30494</v>
      </c>
      <c r="B4235" s="29" t="n">
        <v>13</v>
      </c>
      <c r="C4235" s="7" t="n">
        <v>6467</v>
      </c>
    </row>
    <row r="4236" spans="1:5">
      <c r="A4236" t="s">
        <v>4</v>
      </c>
      <c r="B4236" s="4" t="s">
        <v>5</v>
      </c>
      <c r="C4236" s="4" t="s">
        <v>10</v>
      </c>
    </row>
    <row r="4237" spans="1:5">
      <c r="A4237" t="n">
        <v>30497</v>
      </c>
      <c r="B4237" s="29" t="n">
        <v>13</v>
      </c>
      <c r="C4237" s="7" t="n">
        <v>6468</v>
      </c>
    </row>
    <row r="4238" spans="1:5">
      <c r="A4238" t="s">
        <v>4</v>
      </c>
      <c r="B4238" s="4" t="s">
        <v>5</v>
      </c>
      <c r="C4238" s="4" t="s">
        <v>10</v>
      </c>
    </row>
    <row r="4239" spans="1:5">
      <c r="A4239" t="n">
        <v>30500</v>
      </c>
      <c r="B4239" s="29" t="n">
        <v>13</v>
      </c>
      <c r="C4239" s="7" t="n">
        <v>6469</v>
      </c>
    </row>
    <row r="4240" spans="1:5">
      <c r="A4240" t="s">
        <v>4</v>
      </c>
      <c r="B4240" s="4" t="s">
        <v>5</v>
      </c>
      <c r="C4240" s="4" t="s">
        <v>10</v>
      </c>
    </row>
    <row r="4241" spans="1:3">
      <c r="A4241" t="n">
        <v>30503</v>
      </c>
      <c r="B4241" s="29" t="n">
        <v>13</v>
      </c>
      <c r="C4241" s="7" t="n">
        <v>6470</v>
      </c>
    </row>
    <row r="4242" spans="1:3">
      <c r="A4242" t="s">
        <v>4</v>
      </c>
      <c r="B4242" s="4" t="s">
        <v>5</v>
      </c>
      <c r="C4242" s="4" t="s">
        <v>10</v>
      </c>
    </row>
    <row r="4243" spans="1:3">
      <c r="A4243" t="n">
        <v>30506</v>
      </c>
      <c r="B4243" s="29" t="n">
        <v>13</v>
      </c>
      <c r="C4243" s="7" t="n">
        <v>6471</v>
      </c>
    </row>
    <row r="4244" spans="1:3">
      <c r="A4244" t="s">
        <v>4</v>
      </c>
      <c r="B4244" s="4" t="s">
        <v>5</v>
      </c>
      <c r="C4244" s="4" t="s">
        <v>13</v>
      </c>
    </row>
    <row r="4245" spans="1:3">
      <c r="A4245" t="n">
        <v>30509</v>
      </c>
      <c r="B4245" s="15" t="n">
        <v>74</v>
      </c>
      <c r="C4245" s="7" t="n">
        <v>18</v>
      </c>
    </row>
    <row r="4246" spans="1:3">
      <c r="A4246" t="s">
        <v>4</v>
      </c>
      <c r="B4246" s="4" t="s">
        <v>5</v>
      </c>
      <c r="C4246" s="4" t="s">
        <v>13</v>
      </c>
    </row>
    <row r="4247" spans="1:3">
      <c r="A4247" t="n">
        <v>30511</v>
      </c>
      <c r="B4247" s="15" t="n">
        <v>74</v>
      </c>
      <c r="C4247" s="7" t="n">
        <v>45</v>
      </c>
    </row>
    <row r="4248" spans="1:3">
      <c r="A4248" t="s">
        <v>4</v>
      </c>
      <c r="B4248" s="4" t="s">
        <v>5</v>
      </c>
      <c r="C4248" s="4" t="s">
        <v>10</v>
      </c>
    </row>
    <row r="4249" spans="1:3">
      <c r="A4249" t="n">
        <v>30513</v>
      </c>
      <c r="B4249" s="42" t="n">
        <v>16</v>
      </c>
      <c r="C4249" s="7" t="n">
        <v>0</v>
      </c>
    </row>
    <row r="4250" spans="1:3">
      <c r="A4250" t="s">
        <v>4</v>
      </c>
      <c r="B4250" s="4" t="s">
        <v>5</v>
      </c>
      <c r="C4250" s="4" t="s">
        <v>13</v>
      </c>
      <c r="D4250" s="4" t="s">
        <v>13</v>
      </c>
      <c r="E4250" s="4" t="s">
        <v>13</v>
      </c>
      <c r="F4250" s="4" t="s">
        <v>13</v>
      </c>
    </row>
    <row r="4251" spans="1:3">
      <c r="A4251" t="n">
        <v>30516</v>
      </c>
      <c r="B4251" s="13" t="n">
        <v>14</v>
      </c>
      <c r="C4251" s="7" t="n">
        <v>0</v>
      </c>
      <c r="D4251" s="7" t="n">
        <v>8</v>
      </c>
      <c r="E4251" s="7" t="n">
        <v>0</v>
      </c>
      <c r="F4251" s="7" t="n">
        <v>0</v>
      </c>
    </row>
    <row r="4252" spans="1:3">
      <c r="A4252" t="s">
        <v>4</v>
      </c>
      <c r="B4252" s="4" t="s">
        <v>5</v>
      </c>
      <c r="C4252" s="4" t="s">
        <v>13</v>
      </c>
      <c r="D4252" s="4" t="s">
        <v>6</v>
      </c>
    </row>
    <row r="4253" spans="1:3">
      <c r="A4253" t="n">
        <v>30521</v>
      </c>
      <c r="B4253" s="8" t="n">
        <v>2</v>
      </c>
      <c r="C4253" s="7" t="n">
        <v>11</v>
      </c>
      <c r="D4253" s="7" t="s">
        <v>47</v>
      </c>
    </row>
    <row r="4254" spans="1:3">
      <c r="A4254" t="s">
        <v>4</v>
      </c>
      <c r="B4254" s="4" t="s">
        <v>5</v>
      </c>
      <c r="C4254" s="4" t="s">
        <v>10</v>
      </c>
    </row>
    <row r="4255" spans="1:3">
      <c r="A4255" t="n">
        <v>30535</v>
      </c>
      <c r="B4255" s="42" t="n">
        <v>16</v>
      </c>
      <c r="C4255" s="7" t="n">
        <v>0</v>
      </c>
    </row>
    <row r="4256" spans="1:3">
      <c r="A4256" t="s">
        <v>4</v>
      </c>
      <c r="B4256" s="4" t="s">
        <v>5</v>
      </c>
      <c r="C4256" s="4" t="s">
        <v>13</v>
      </c>
      <c r="D4256" s="4" t="s">
        <v>6</v>
      </c>
    </row>
    <row r="4257" spans="1:6">
      <c r="A4257" t="n">
        <v>30538</v>
      </c>
      <c r="B4257" s="8" t="n">
        <v>2</v>
      </c>
      <c r="C4257" s="7" t="n">
        <v>11</v>
      </c>
      <c r="D4257" s="7" t="s">
        <v>233</v>
      </c>
    </row>
    <row r="4258" spans="1:6">
      <c r="A4258" t="s">
        <v>4</v>
      </c>
      <c r="B4258" s="4" t="s">
        <v>5</v>
      </c>
      <c r="C4258" s="4" t="s">
        <v>10</v>
      </c>
    </row>
    <row r="4259" spans="1:6">
      <c r="A4259" t="n">
        <v>30547</v>
      </c>
      <c r="B4259" s="42" t="n">
        <v>16</v>
      </c>
      <c r="C4259" s="7" t="n">
        <v>0</v>
      </c>
    </row>
    <row r="4260" spans="1:6">
      <c r="A4260" t="s">
        <v>4</v>
      </c>
      <c r="B4260" s="4" t="s">
        <v>5</v>
      </c>
      <c r="C4260" s="4" t="s">
        <v>9</v>
      </c>
    </row>
    <row r="4261" spans="1:6">
      <c r="A4261" t="n">
        <v>30550</v>
      </c>
      <c r="B4261" s="44" t="n">
        <v>15</v>
      </c>
      <c r="C4261" s="7" t="n">
        <v>2048</v>
      </c>
    </row>
    <row r="4262" spans="1:6">
      <c r="A4262" t="s">
        <v>4</v>
      </c>
      <c r="B4262" s="4" t="s">
        <v>5</v>
      </c>
      <c r="C4262" s="4" t="s">
        <v>13</v>
      </c>
      <c r="D4262" s="4" t="s">
        <v>6</v>
      </c>
    </row>
    <row r="4263" spans="1:6">
      <c r="A4263" t="n">
        <v>30555</v>
      </c>
      <c r="B4263" s="8" t="n">
        <v>2</v>
      </c>
      <c r="C4263" s="7" t="n">
        <v>10</v>
      </c>
      <c r="D4263" s="7" t="s">
        <v>77</v>
      </c>
    </row>
    <row r="4264" spans="1:6">
      <c r="A4264" t="s">
        <v>4</v>
      </c>
      <c r="B4264" s="4" t="s">
        <v>5</v>
      </c>
      <c r="C4264" s="4" t="s">
        <v>10</v>
      </c>
    </row>
    <row r="4265" spans="1:6">
      <c r="A4265" t="n">
        <v>30573</v>
      </c>
      <c r="B4265" s="42" t="n">
        <v>16</v>
      </c>
      <c r="C4265" s="7" t="n">
        <v>0</v>
      </c>
    </row>
    <row r="4266" spans="1:6">
      <c r="A4266" t="s">
        <v>4</v>
      </c>
      <c r="B4266" s="4" t="s">
        <v>5</v>
      </c>
      <c r="C4266" s="4" t="s">
        <v>13</v>
      </c>
      <c r="D4266" s="4" t="s">
        <v>6</v>
      </c>
    </row>
    <row r="4267" spans="1:6">
      <c r="A4267" t="n">
        <v>30576</v>
      </c>
      <c r="B4267" s="8" t="n">
        <v>2</v>
      </c>
      <c r="C4267" s="7" t="n">
        <v>10</v>
      </c>
      <c r="D4267" s="7" t="s">
        <v>78</v>
      </c>
    </row>
    <row r="4268" spans="1:6">
      <c r="A4268" t="s">
        <v>4</v>
      </c>
      <c r="B4268" s="4" t="s">
        <v>5</v>
      </c>
      <c r="C4268" s="4" t="s">
        <v>10</v>
      </c>
    </row>
    <row r="4269" spans="1:6">
      <c r="A4269" t="n">
        <v>30595</v>
      </c>
      <c r="B4269" s="42" t="n">
        <v>16</v>
      </c>
      <c r="C4269" s="7" t="n">
        <v>0</v>
      </c>
    </row>
    <row r="4270" spans="1:6">
      <c r="A4270" t="s">
        <v>4</v>
      </c>
      <c r="B4270" s="4" t="s">
        <v>5</v>
      </c>
      <c r="C4270" s="4" t="s">
        <v>13</v>
      </c>
      <c r="D4270" s="4" t="s">
        <v>10</v>
      </c>
      <c r="E4270" s="4" t="s">
        <v>28</v>
      </c>
    </row>
    <row r="4271" spans="1:6">
      <c r="A4271" t="n">
        <v>30598</v>
      </c>
      <c r="B4271" s="38" t="n">
        <v>58</v>
      </c>
      <c r="C4271" s="7" t="n">
        <v>100</v>
      </c>
      <c r="D4271" s="7" t="n">
        <v>300</v>
      </c>
      <c r="E4271" s="7" t="n">
        <v>1</v>
      </c>
    </row>
    <row r="4272" spans="1:6">
      <c r="A4272" t="s">
        <v>4</v>
      </c>
      <c r="B4272" s="4" t="s">
        <v>5</v>
      </c>
      <c r="C4272" s="4" t="s">
        <v>13</v>
      </c>
      <c r="D4272" s="4" t="s">
        <v>10</v>
      </c>
    </row>
    <row r="4273" spans="1:5">
      <c r="A4273" t="n">
        <v>30606</v>
      </c>
      <c r="B4273" s="38" t="n">
        <v>58</v>
      </c>
      <c r="C4273" s="7" t="n">
        <v>255</v>
      </c>
      <c r="D4273" s="7" t="n">
        <v>0</v>
      </c>
    </row>
    <row r="4274" spans="1:5">
      <c r="A4274" t="s">
        <v>4</v>
      </c>
      <c r="B4274" s="4" t="s">
        <v>5</v>
      </c>
      <c r="C4274" s="4" t="s">
        <v>13</v>
      </c>
    </row>
    <row r="4275" spans="1:5">
      <c r="A4275" t="n">
        <v>30610</v>
      </c>
      <c r="B4275" s="35" t="n">
        <v>23</v>
      </c>
      <c r="C4275" s="7" t="n">
        <v>0</v>
      </c>
    </row>
    <row r="4276" spans="1:5">
      <c r="A4276" t="s">
        <v>4</v>
      </c>
      <c r="B4276" s="4" t="s">
        <v>5</v>
      </c>
      <c r="C4276" s="4" t="s">
        <v>22</v>
      </c>
    </row>
    <row r="4277" spans="1:5">
      <c r="A4277" t="n">
        <v>30612</v>
      </c>
      <c r="B4277" s="20" t="n">
        <v>3</v>
      </c>
      <c r="C4277" s="11" t="n">
        <f t="normal" ca="1">A4305</f>
        <v>0</v>
      </c>
    </row>
    <row r="4278" spans="1:5">
      <c r="A4278" t="s">
        <v>4</v>
      </c>
      <c r="B4278" s="4" t="s">
        <v>5</v>
      </c>
      <c r="C4278" s="4" t="s">
        <v>10</v>
      </c>
      <c r="D4278" s="4" t="s">
        <v>28</v>
      </c>
      <c r="E4278" s="4" t="s">
        <v>28</v>
      </c>
      <c r="F4278" s="4" t="s">
        <v>28</v>
      </c>
      <c r="G4278" s="4" t="s">
        <v>28</v>
      </c>
    </row>
    <row r="4279" spans="1:5">
      <c r="A4279" t="n">
        <v>30617</v>
      </c>
      <c r="B4279" s="52" t="n">
        <v>46</v>
      </c>
      <c r="C4279" s="7" t="n">
        <v>61456</v>
      </c>
      <c r="D4279" s="7" t="n">
        <v>8</v>
      </c>
      <c r="E4279" s="7" t="n">
        <v>0</v>
      </c>
      <c r="F4279" s="7" t="n">
        <v>-183</v>
      </c>
      <c r="G4279" s="7" t="n">
        <v>0</v>
      </c>
    </row>
    <row r="4280" spans="1:5">
      <c r="A4280" t="s">
        <v>4</v>
      </c>
      <c r="B4280" s="4" t="s">
        <v>5</v>
      </c>
      <c r="C4280" s="4" t="s">
        <v>13</v>
      </c>
      <c r="D4280" s="4" t="s">
        <v>13</v>
      </c>
      <c r="E4280" s="4" t="s">
        <v>10</v>
      </c>
    </row>
    <row r="4281" spans="1:5">
      <c r="A4281" t="n">
        <v>30636</v>
      </c>
      <c r="B4281" s="48" t="n">
        <v>45</v>
      </c>
      <c r="C4281" s="7" t="n">
        <v>8</v>
      </c>
      <c r="D4281" s="7" t="n">
        <v>1</v>
      </c>
      <c r="E4281" s="7" t="n">
        <v>0</v>
      </c>
    </row>
    <row r="4282" spans="1:5">
      <c r="A4282" t="s">
        <v>4</v>
      </c>
      <c r="B4282" s="4" t="s">
        <v>5</v>
      </c>
      <c r="C4282" s="4" t="s">
        <v>13</v>
      </c>
      <c r="D4282" s="4" t="s">
        <v>10</v>
      </c>
      <c r="E4282" s="4" t="s">
        <v>10</v>
      </c>
      <c r="F4282" s="4" t="s">
        <v>13</v>
      </c>
    </row>
    <row r="4283" spans="1:5">
      <c r="A4283" t="n">
        <v>30641</v>
      </c>
      <c r="B4283" s="31" t="n">
        <v>25</v>
      </c>
      <c r="C4283" s="7" t="n">
        <v>1</v>
      </c>
      <c r="D4283" s="7" t="n">
        <v>65535</v>
      </c>
      <c r="E4283" s="7" t="n">
        <v>65535</v>
      </c>
      <c r="F4283" s="7" t="n">
        <v>0</v>
      </c>
    </row>
    <row r="4284" spans="1:5">
      <c r="A4284" t="s">
        <v>4</v>
      </c>
      <c r="B4284" s="4" t="s">
        <v>5</v>
      </c>
      <c r="C4284" s="4" t="s">
        <v>13</v>
      </c>
      <c r="D4284" s="4" t="s">
        <v>6</v>
      </c>
    </row>
    <row r="4285" spans="1:5">
      <c r="A4285" t="n">
        <v>30648</v>
      </c>
      <c r="B4285" s="8" t="n">
        <v>2</v>
      </c>
      <c r="C4285" s="7" t="n">
        <v>10</v>
      </c>
      <c r="D4285" s="7" t="s">
        <v>76</v>
      </c>
    </row>
    <row r="4286" spans="1:5">
      <c r="A4286" t="s">
        <v>4</v>
      </c>
      <c r="B4286" s="4" t="s">
        <v>5</v>
      </c>
      <c r="C4286" s="4" t="s">
        <v>13</v>
      </c>
      <c r="D4286" s="4" t="s">
        <v>10</v>
      </c>
    </row>
    <row r="4287" spans="1:5">
      <c r="A4287" t="n">
        <v>30671</v>
      </c>
      <c r="B4287" s="38" t="n">
        <v>58</v>
      </c>
      <c r="C4287" s="7" t="n">
        <v>105</v>
      </c>
      <c r="D4287" s="7" t="n">
        <v>300</v>
      </c>
    </row>
    <row r="4288" spans="1:5">
      <c r="A4288" t="s">
        <v>4</v>
      </c>
      <c r="B4288" s="4" t="s">
        <v>5</v>
      </c>
      <c r="C4288" s="4" t="s">
        <v>28</v>
      </c>
      <c r="D4288" s="4" t="s">
        <v>10</v>
      </c>
    </row>
    <row r="4289" spans="1:7">
      <c r="A4289" t="n">
        <v>30675</v>
      </c>
      <c r="B4289" s="54" t="n">
        <v>103</v>
      </c>
      <c r="C4289" s="7" t="n">
        <v>1</v>
      </c>
      <c r="D4289" s="7" t="n">
        <v>300</v>
      </c>
    </row>
    <row r="4290" spans="1:7">
      <c r="A4290" t="s">
        <v>4</v>
      </c>
      <c r="B4290" s="4" t="s">
        <v>5</v>
      </c>
      <c r="C4290" s="4" t="s">
        <v>13</v>
      </c>
    </row>
    <row r="4291" spans="1:7">
      <c r="A4291" t="n">
        <v>30682</v>
      </c>
      <c r="B4291" s="15" t="n">
        <v>74</v>
      </c>
      <c r="C4291" s="7" t="n">
        <v>67</v>
      </c>
    </row>
    <row r="4292" spans="1:7">
      <c r="A4292" t="s">
        <v>4</v>
      </c>
      <c r="B4292" s="4" t="s">
        <v>5</v>
      </c>
      <c r="C4292" s="4" t="s">
        <v>13</v>
      </c>
      <c r="D4292" s="4" t="s">
        <v>28</v>
      </c>
      <c r="E4292" s="4" t="s">
        <v>10</v>
      </c>
      <c r="F4292" s="4" t="s">
        <v>13</v>
      </c>
    </row>
    <row r="4293" spans="1:7">
      <c r="A4293" t="n">
        <v>30684</v>
      </c>
      <c r="B4293" s="76" t="n">
        <v>49</v>
      </c>
      <c r="C4293" s="7" t="n">
        <v>3</v>
      </c>
      <c r="D4293" s="7" t="n">
        <v>1</v>
      </c>
      <c r="E4293" s="7" t="n">
        <v>500</v>
      </c>
      <c r="F4293" s="7" t="n">
        <v>0</v>
      </c>
    </row>
    <row r="4294" spans="1:7">
      <c r="A4294" t="s">
        <v>4</v>
      </c>
      <c r="B4294" s="4" t="s">
        <v>5</v>
      </c>
      <c r="C4294" s="4" t="s">
        <v>13</v>
      </c>
      <c r="D4294" s="4" t="s">
        <v>10</v>
      </c>
    </row>
    <row r="4295" spans="1:7">
      <c r="A4295" t="n">
        <v>30693</v>
      </c>
      <c r="B4295" s="38" t="n">
        <v>58</v>
      </c>
      <c r="C4295" s="7" t="n">
        <v>11</v>
      </c>
      <c r="D4295" s="7" t="n">
        <v>300</v>
      </c>
    </row>
    <row r="4296" spans="1:7">
      <c r="A4296" t="s">
        <v>4</v>
      </c>
      <c r="B4296" s="4" t="s">
        <v>5</v>
      </c>
      <c r="C4296" s="4" t="s">
        <v>13</v>
      </c>
      <c r="D4296" s="4" t="s">
        <v>10</v>
      </c>
    </row>
    <row r="4297" spans="1:7">
      <c r="A4297" t="n">
        <v>30697</v>
      </c>
      <c r="B4297" s="38" t="n">
        <v>58</v>
      </c>
      <c r="C4297" s="7" t="n">
        <v>12</v>
      </c>
      <c r="D4297" s="7" t="n">
        <v>0</v>
      </c>
    </row>
    <row r="4298" spans="1:7">
      <c r="A4298" t="s">
        <v>4</v>
      </c>
      <c r="B4298" s="4" t="s">
        <v>5</v>
      </c>
      <c r="C4298" s="4" t="s">
        <v>13</v>
      </c>
    </row>
    <row r="4299" spans="1:7">
      <c r="A4299" t="n">
        <v>30701</v>
      </c>
      <c r="B4299" s="15" t="n">
        <v>74</v>
      </c>
      <c r="C4299" s="7" t="n">
        <v>46</v>
      </c>
    </row>
    <row r="4300" spans="1:7">
      <c r="A4300" t="s">
        <v>4</v>
      </c>
      <c r="B4300" s="4" t="s">
        <v>5</v>
      </c>
      <c r="C4300" s="4" t="s">
        <v>13</v>
      </c>
    </row>
    <row r="4301" spans="1:7">
      <c r="A4301" t="n">
        <v>30703</v>
      </c>
      <c r="B4301" s="35" t="n">
        <v>23</v>
      </c>
      <c r="C4301" s="7" t="n">
        <v>0</v>
      </c>
    </row>
    <row r="4302" spans="1:7">
      <c r="A4302" t="s">
        <v>4</v>
      </c>
      <c r="B4302" s="4" t="s">
        <v>5</v>
      </c>
      <c r="C4302" s="4" t="s">
        <v>13</v>
      </c>
      <c r="D4302" s="4" t="s">
        <v>9</v>
      </c>
    </row>
    <row r="4303" spans="1:7">
      <c r="A4303" t="n">
        <v>30705</v>
      </c>
      <c r="B4303" s="15" t="n">
        <v>74</v>
      </c>
      <c r="C4303" s="7" t="n">
        <v>52</v>
      </c>
      <c r="D4303" s="7" t="n">
        <v>8192</v>
      </c>
    </row>
    <row r="4304" spans="1:7">
      <c r="A4304" t="s">
        <v>4</v>
      </c>
      <c r="B4304" s="4" t="s">
        <v>5</v>
      </c>
    </row>
    <row r="4305" spans="1:6">
      <c r="A4305" t="n">
        <v>30711</v>
      </c>
      <c r="B4305" s="5" t="n">
        <v>1</v>
      </c>
    </row>
    <row r="4306" spans="1:6" s="3" customFormat="1" customHeight="0">
      <c r="A4306" s="3" t="s">
        <v>2</v>
      </c>
      <c r="B4306" s="3" t="s">
        <v>304</v>
      </c>
    </row>
    <row r="4307" spans="1:6">
      <c r="A4307" t="s">
        <v>4</v>
      </c>
      <c r="B4307" s="4" t="s">
        <v>5</v>
      </c>
      <c r="C4307" s="4" t="s">
        <v>13</v>
      </c>
      <c r="D4307" s="4" t="s">
        <v>10</v>
      </c>
    </row>
    <row r="4308" spans="1:6">
      <c r="A4308" t="n">
        <v>30712</v>
      </c>
      <c r="B4308" s="30" t="n">
        <v>22</v>
      </c>
      <c r="C4308" s="7" t="n">
        <v>0</v>
      </c>
      <c r="D4308" s="7" t="n">
        <v>0</v>
      </c>
    </row>
    <row r="4309" spans="1:6">
      <c r="A4309" t="s">
        <v>4</v>
      </c>
      <c r="B4309" s="4" t="s">
        <v>5</v>
      </c>
      <c r="C4309" s="4" t="s">
        <v>13</v>
      </c>
      <c r="D4309" s="4" t="s">
        <v>10</v>
      </c>
    </row>
    <row r="4310" spans="1:6">
      <c r="A4310" t="n">
        <v>30716</v>
      </c>
      <c r="B4310" s="38" t="n">
        <v>58</v>
      </c>
      <c r="C4310" s="7" t="n">
        <v>5</v>
      </c>
      <c r="D4310" s="7" t="n">
        <v>300</v>
      </c>
    </row>
    <row r="4311" spans="1:6">
      <c r="A4311" t="s">
        <v>4</v>
      </c>
      <c r="B4311" s="4" t="s">
        <v>5</v>
      </c>
      <c r="C4311" s="4" t="s">
        <v>28</v>
      </c>
      <c r="D4311" s="4" t="s">
        <v>10</v>
      </c>
    </row>
    <row r="4312" spans="1:6">
      <c r="A4312" t="n">
        <v>30720</v>
      </c>
      <c r="B4312" s="54" t="n">
        <v>103</v>
      </c>
      <c r="C4312" s="7" t="n">
        <v>0</v>
      </c>
      <c r="D4312" s="7" t="n">
        <v>300</v>
      </c>
    </row>
    <row r="4313" spans="1:6">
      <c r="A4313" t="s">
        <v>4</v>
      </c>
      <c r="B4313" s="4" t="s">
        <v>5</v>
      </c>
      <c r="C4313" s="4" t="s">
        <v>13</v>
      </c>
      <c r="D4313" s="4" t="s">
        <v>28</v>
      </c>
      <c r="E4313" s="4" t="s">
        <v>10</v>
      </c>
      <c r="F4313" s="4" t="s">
        <v>13</v>
      </c>
    </row>
    <row r="4314" spans="1:6">
      <c r="A4314" t="n">
        <v>30727</v>
      </c>
      <c r="B4314" s="76" t="n">
        <v>49</v>
      </c>
      <c r="C4314" s="7" t="n">
        <v>3</v>
      </c>
      <c r="D4314" s="7" t="n">
        <v>0.699999988079071</v>
      </c>
      <c r="E4314" s="7" t="n">
        <v>500</v>
      </c>
      <c r="F4314" s="7" t="n">
        <v>0</v>
      </c>
    </row>
    <row r="4315" spans="1:6">
      <c r="A4315" t="s">
        <v>4</v>
      </c>
      <c r="B4315" s="4" t="s">
        <v>5</v>
      </c>
      <c r="C4315" s="4" t="s">
        <v>13</v>
      </c>
      <c r="D4315" s="4" t="s">
        <v>10</v>
      </c>
    </row>
    <row r="4316" spans="1:6">
      <c r="A4316" t="n">
        <v>30736</v>
      </c>
      <c r="B4316" s="38" t="n">
        <v>58</v>
      </c>
      <c r="C4316" s="7" t="n">
        <v>10</v>
      </c>
      <c r="D4316" s="7" t="n">
        <v>300</v>
      </c>
    </row>
    <row r="4317" spans="1:6">
      <c r="A4317" t="s">
        <v>4</v>
      </c>
      <c r="B4317" s="4" t="s">
        <v>5</v>
      </c>
      <c r="C4317" s="4" t="s">
        <v>13</v>
      </c>
      <c r="D4317" s="4" t="s">
        <v>10</v>
      </c>
    </row>
    <row r="4318" spans="1:6">
      <c r="A4318" t="n">
        <v>30740</v>
      </c>
      <c r="B4318" s="38" t="n">
        <v>58</v>
      </c>
      <c r="C4318" s="7" t="n">
        <v>12</v>
      </c>
      <c r="D4318" s="7" t="n">
        <v>0</v>
      </c>
    </row>
    <row r="4319" spans="1:6">
      <c r="A4319" t="s">
        <v>4</v>
      </c>
      <c r="B4319" s="4" t="s">
        <v>5</v>
      </c>
      <c r="C4319" s="4" t="s">
        <v>13</v>
      </c>
    </row>
    <row r="4320" spans="1:6">
      <c r="A4320" t="n">
        <v>30744</v>
      </c>
      <c r="B4320" s="37" t="n">
        <v>64</v>
      </c>
      <c r="C4320" s="7" t="n">
        <v>7</v>
      </c>
    </row>
    <row r="4321" spans="1:6">
      <c r="A4321" t="s">
        <v>4</v>
      </c>
      <c r="B4321" s="4" t="s">
        <v>5</v>
      </c>
      <c r="C4321" s="4" t="s">
        <v>13</v>
      </c>
      <c r="D4321" s="4" t="s">
        <v>10</v>
      </c>
      <c r="E4321" s="4" t="s">
        <v>10</v>
      </c>
      <c r="F4321" s="4" t="s">
        <v>13</v>
      </c>
    </row>
    <row r="4322" spans="1:6">
      <c r="A4322" t="n">
        <v>30746</v>
      </c>
      <c r="B4322" s="31" t="n">
        <v>25</v>
      </c>
      <c r="C4322" s="7" t="n">
        <v>1</v>
      </c>
      <c r="D4322" s="7" t="n">
        <v>65535</v>
      </c>
      <c r="E4322" s="7" t="n">
        <v>420</v>
      </c>
      <c r="F4322" s="7" t="n">
        <v>5</v>
      </c>
    </row>
    <row r="4323" spans="1:6">
      <c r="A4323" t="s">
        <v>4</v>
      </c>
      <c r="B4323" s="4" t="s">
        <v>5</v>
      </c>
      <c r="C4323" s="4" t="s">
        <v>13</v>
      </c>
      <c r="D4323" s="4" t="s">
        <v>10</v>
      </c>
      <c r="E4323" s="4" t="s">
        <v>6</v>
      </c>
    </row>
    <row r="4324" spans="1:6">
      <c r="A4324" t="n">
        <v>30753</v>
      </c>
      <c r="B4324" s="63" t="n">
        <v>51</v>
      </c>
      <c r="C4324" s="7" t="n">
        <v>4</v>
      </c>
      <c r="D4324" s="7" t="n">
        <v>0</v>
      </c>
      <c r="E4324" s="7" t="s">
        <v>292</v>
      </c>
    </row>
    <row r="4325" spans="1:6">
      <c r="A4325" t="s">
        <v>4</v>
      </c>
      <c r="B4325" s="4" t="s">
        <v>5</v>
      </c>
      <c r="C4325" s="4" t="s">
        <v>10</v>
      </c>
    </row>
    <row r="4326" spans="1:6">
      <c r="A4326" t="n">
        <v>30768</v>
      </c>
      <c r="B4326" s="42" t="n">
        <v>16</v>
      </c>
      <c r="C4326" s="7" t="n">
        <v>0</v>
      </c>
    </row>
    <row r="4327" spans="1:6">
      <c r="A4327" t="s">
        <v>4</v>
      </c>
      <c r="B4327" s="4" t="s">
        <v>5</v>
      </c>
      <c r="C4327" s="4" t="s">
        <v>10</v>
      </c>
      <c r="D4327" s="4" t="s">
        <v>68</v>
      </c>
      <c r="E4327" s="4" t="s">
        <v>13</v>
      </c>
      <c r="F4327" s="4" t="s">
        <v>13</v>
      </c>
      <c r="G4327" s="4" t="s">
        <v>68</v>
      </c>
      <c r="H4327" s="4" t="s">
        <v>13</v>
      </c>
      <c r="I4327" s="4" t="s">
        <v>13</v>
      </c>
    </row>
    <row r="4328" spans="1:6">
      <c r="A4328" t="n">
        <v>30771</v>
      </c>
      <c r="B4328" s="67" t="n">
        <v>26</v>
      </c>
      <c r="C4328" s="7" t="n">
        <v>0</v>
      </c>
      <c r="D4328" s="7" t="s">
        <v>293</v>
      </c>
      <c r="E4328" s="7" t="n">
        <v>2</v>
      </c>
      <c r="F4328" s="7" t="n">
        <v>3</v>
      </c>
      <c r="G4328" s="7" t="s">
        <v>294</v>
      </c>
      <c r="H4328" s="7" t="n">
        <v>2</v>
      </c>
      <c r="I4328" s="7" t="n">
        <v>0</v>
      </c>
    </row>
    <row r="4329" spans="1:6">
      <c r="A4329" t="s">
        <v>4</v>
      </c>
      <c r="B4329" s="4" t="s">
        <v>5</v>
      </c>
    </row>
    <row r="4330" spans="1:6">
      <c r="A4330" t="n">
        <v>30896</v>
      </c>
      <c r="B4330" s="33" t="n">
        <v>28</v>
      </c>
    </row>
    <row r="4331" spans="1:6">
      <c r="A4331" t="s">
        <v>4</v>
      </c>
      <c r="B4331" s="4" t="s">
        <v>5</v>
      </c>
      <c r="C4331" s="4" t="s">
        <v>13</v>
      </c>
      <c r="D4331" s="4" t="s">
        <v>10</v>
      </c>
      <c r="E4331" s="4" t="s">
        <v>10</v>
      </c>
      <c r="F4331" s="4" t="s">
        <v>13</v>
      </c>
    </row>
    <row r="4332" spans="1:6">
      <c r="A4332" t="n">
        <v>30897</v>
      </c>
      <c r="B4332" s="31" t="n">
        <v>25</v>
      </c>
      <c r="C4332" s="7" t="n">
        <v>1</v>
      </c>
      <c r="D4332" s="7" t="n">
        <v>65535</v>
      </c>
      <c r="E4332" s="7" t="n">
        <v>65535</v>
      </c>
      <c r="F4332" s="7" t="n">
        <v>0</v>
      </c>
    </row>
    <row r="4333" spans="1:6">
      <c r="A4333" t="s">
        <v>4</v>
      </c>
      <c r="B4333" s="4" t="s">
        <v>5</v>
      </c>
      <c r="C4333" s="4" t="s">
        <v>13</v>
      </c>
      <c r="D4333" s="4" t="s">
        <v>10</v>
      </c>
      <c r="E4333" s="4" t="s">
        <v>28</v>
      </c>
    </row>
    <row r="4334" spans="1:6">
      <c r="A4334" t="n">
        <v>30904</v>
      </c>
      <c r="B4334" s="38" t="n">
        <v>58</v>
      </c>
      <c r="C4334" s="7" t="n">
        <v>0</v>
      </c>
      <c r="D4334" s="7" t="n">
        <v>300</v>
      </c>
      <c r="E4334" s="7" t="n">
        <v>0.300000011920929</v>
      </c>
    </row>
    <row r="4335" spans="1:6">
      <c r="A4335" t="s">
        <v>4</v>
      </c>
      <c r="B4335" s="4" t="s">
        <v>5</v>
      </c>
      <c r="C4335" s="4" t="s">
        <v>13</v>
      </c>
      <c r="D4335" s="4" t="s">
        <v>10</v>
      </c>
    </row>
    <row r="4336" spans="1:6">
      <c r="A4336" t="n">
        <v>30912</v>
      </c>
      <c r="B4336" s="38" t="n">
        <v>58</v>
      </c>
      <c r="C4336" s="7" t="n">
        <v>255</v>
      </c>
      <c r="D4336" s="7" t="n">
        <v>0</v>
      </c>
    </row>
    <row r="4337" spans="1:9">
      <c r="A4337" t="s">
        <v>4</v>
      </c>
      <c r="B4337" s="4" t="s">
        <v>5</v>
      </c>
      <c r="C4337" s="4" t="s">
        <v>13</v>
      </c>
      <c r="D4337" s="4" t="s">
        <v>13</v>
      </c>
      <c r="E4337" s="4" t="s">
        <v>9</v>
      </c>
      <c r="F4337" s="4" t="s">
        <v>13</v>
      </c>
      <c r="G4337" s="4" t="s">
        <v>13</v>
      </c>
    </row>
    <row r="4338" spans="1:9">
      <c r="A4338" t="n">
        <v>30916</v>
      </c>
      <c r="B4338" s="39" t="n">
        <v>18</v>
      </c>
      <c r="C4338" s="7" t="n">
        <v>0</v>
      </c>
      <c r="D4338" s="7" t="n">
        <v>0</v>
      </c>
      <c r="E4338" s="7" t="n">
        <v>0</v>
      </c>
      <c r="F4338" s="7" t="n">
        <v>19</v>
      </c>
      <c r="G4338" s="7" t="n">
        <v>1</v>
      </c>
    </row>
    <row r="4339" spans="1:9">
      <c r="A4339" t="s">
        <v>4</v>
      </c>
      <c r="B4339" s="4" t="s">
        <v>5</v>
      </c>
      <c r="C4339" s="4" t="s">
        <v>13</v>
      </c>
      <c r="D4339" s="4" t="s">
        <v>13</v>
      </c>
      <c r="E4339" s="4" t="s">
        <v>10</v>
      </c>
      <c r="F4339" s="4" t="s">
        <v>28</v>
      </c>
    </row>
    <row r="4340" spans="1:9">
      <c r="A4340" t="n">
        <v>30925</v>
      </c>
      <c r="B4340" s="40" t="n">
        <v>107</v>
      </c>
      <c r="C4340" s="7" t="n">
        <v>0</v>
      </c>
      <c r="D4340" s="7" t="n">
        <v>0</v>
      </c>
      <c r="E4340" s="7" t="n">
        <v>0</v>
      </c>
      <c r="F4340" s="7" t="n">
        <v>32</v>
      </c>
    </row>
    <row r="4341" spans="1:9">
      <c r="A4341" t="s">
        <v>4</v>
      </c>
      <c r="B4341" s="4" t="s">
        <v>5</v>
      </c>
      <c r="C4341" s="4" t="s">
        <v>13</v>
      </c>
      <c r="D4341" s="4" t="s">
        <v>13</v>
      </c>
      <c r="E4341" s="4" t="s">
        <v>6</v>
      </c>
      <c r="F4341" s="4" t="s">
        <v>10</v>
      </c>
    </row>
    <row r="4342" spans="1:9">
      <c r="A4342" t="n">
        <v>30934</v>
      </c>
      <c r="B4342" s="40" t="n">
        <v>107</v>
      </c>
      <c r="C4342" s="7" t="n">
        <v>1</v>
      </c>
      <c r="D4342" s="7" t="n">
        <v>0</v>
      </c>
      <c r="E4342" s="7" t="s">
        <v>295</v>
      </c>
      <c r="F4342" s="7" t="n">
        <v>1</v>
      </c>
    </row>
    <row r="4343" spans="1:9">
      <c r="A4343" t="s">
        <v>4</v>
      </c>
      <c r="B4343" s="4" t="s">
        <v>5</v>
      </c>
      <c r="C4343" s="4" t="s">
        <v>13</v>
      </c>
      <c r="D4343" s="4" t="s">
        <v>13</v>
      </c>
      <c r="E4343" s="4" t="s">
        <v>6</v>
      </c>
      <c r="F4343" s="4" t="s">
        <v>10</v>
      </c>
    </row>
    <row r="4344" spans="1:9">
      <c r="A4344" t="n">
        <v>30964</v>
      </c>
      <c r="B4344" s="40" t="n">
        <v>107</v>
      </c>
      <c r="C4344" s="7" t="n">
        <v>1</v>
      </c>
      <c r="D4344" s="7" t="n">
        <v>0</v>
      </c>
      <c r="E4344" s="7" t="s">
        <v>242</v>
      </c>
      <c r="F4344" s="7" t="n">
        <v>2</v>
      </c>
    </row>
    <row r="4345" spans="1:9">
      <c r="A4345" t="s">
        <v>4</v>
      </c>
      <c r="B4345" s="4" t="s">
        <v>5</v>
      </c>
      <c r="C4345" s="4" t="s">
        <v>13</v>
      </c>
      <c r="D4345" s="4" t="s">
        <v>13</v>
      </c>
      <c r="E4345" s="4" t="s">
        <v>13</v>
      </c>
      <c r="F4345" s="4" t="s">
        <v>10</v>
      </c>
      <c r="G4345" s="4" t="s">
        <v>10</v>
      </c>
      <c r="H4345" s="4" t="s">
        <v>13</v>
      </c>
    </row>
    <row r="4346" spans="1:9">
      <c r="A4346" t="n">
        <v>30979</v>
      </c>
      <c r="B4346" s="40" t="n">
        <v>107</v>
      </c>
      <c r="C4346" s="7" t="n">
        <v>2</v>
      </c>
      <c r="D4346" s="7" t="n">
        <v>0</v>
      </c>
      <c r="E4346" s="7" t="n">
        <v>1</v>
      </c>
      <c r="F4346" s="7" t="n">
        <v>65535</v>
      </c>
      <c r="G4346" s="7" t="n">
        <v>65535</v>
      </c>
      <c r="H4346" s="7" t="n">
        <v>0</v>
      </c>
    </row>
    <row r="4347" spans="1:9">
      <c r="A4347" t="s">
        <v>4</v>
      </c>
      <c r="B4347" s="4" t="s">
        <v>5</v>
      </c>
      <c r="C4347" s="4" t="s">
        <v>13</v>
      </c>
      <c r="D4347" s="4" t="s">
        <v>13</v>
      </c>
      <c r="E4347" s="4" t="s">
        <v>13</v>
      </c>
    </row>
    <row r="4348" spans="1:9">
      <c r="A4348" t="n">
        <v>30988</v>
      </c>
      <c r="B4348" s="40" t="n">
        <v>107</v>
      </c>
      <c r="C4348" s="7" t="n">
        <v>4</v>
      </c>
      <c r="D4348" s="7" t="n">
        <v>0</v>
      </c>
      <c r="E4348" s="7" t="n">
        <v>0</v>
      </c>
    </row>
    <row r="4349" spans="1:9">
      <c r="A4349" t="s">
        <v>4</v>
      </c>
      <c r="B4349" s="4" t="s">
        <v>5</v>
      </c>
      <c r="C4349" s="4" t="s">
        <v>13</v>
      </c>
      <c r="D4349" s="4" t="s">
        <v>13</v>
      </c>
    </row>
    <row r="4350" spans="1:9">
      <c r="A4350" t="n">
        <v>30992</v>
      </c>
      <c r="B4350" s="40" t="n">
        <v>107</v>
      </c>
      <c r="C4350" s="7" t="n">
        <v>3</v>
      </c>
      <c r="D4350" s="7" t="n">
        <v>0</v>
      </c>
    </row>
    <row r="4351" spans="1:9">
      <c r="A4351" t="s">
        <v>4</v>
      </c>
      <c r="B4351" s="4" t="s">
        <v>5</v>
      </c>
      <c r="C4351" s="4" t="s">
        <v>13</v>
      </c>
      <c r="D4351" s="4" t="s">
        <v>10</v>
      </c>
      <c r="E4351" s="4" t="s">
        <v>28</v>
      </c>
    </row>
    <row r="4352" spans="1:9">
      <c r="A4352" t="n">
        <v>30995</v>
      </c>
      <c r="B4352" s="38" t="n">
        <v>58</v>
      </c>
      <c r="C4352" s="7" t="n">
        <v>100</v>
      </c>
      <c r="D4352" s="7" t="n">
        <v>300</v>
      </c>
      <c r="E4352" s="7" t="n">
        <v>0.300000011920929</v>
      </c>
    </row>
    <row r="4353" spans="1:8">
      <c r="A4353" t="s">
        <v>4</v>
      </c>
      <c r="B4353" s="4" t="s">
        <v>5</v>
      </c>
      <c r="C4353" s="4" t="s">
        <v>13</v>
      </c>
      <c r="D4353" s="4" t="s">
        <v>10</v>
      </c>
    </row>
    <row r="4354" spans="1:8">
      <c r="A4354" t="n">
        <v>31003</v>
      </c>
      <c r="B4354" s="38" t="n">
        <v>58</v>
      </c>
      <c r="C4354" s="7" t="n">
        <v>255</v>
      </c>
      <c r="D4354" s="7" t="n">
        <v>0</v>
      </c>
    </row>
    <row r="4355" spans="1:8">
      <c r="A4355" t="s">
        <v>4</v>
      </c>
      <c r="B4355" s="4" t="s">
        <v>5</v>
      </c>
      <c r="C4355" s="4" t="s">
        <v>13</v>
      </c>
      <c r="D4355" s="4" t="s">
        <v>13</v>
      </c>
      <c r="E4355" s="4" t="s">
        <v>13</v>
      </c>
      <c r="F4355" s="4" t="s">
        <v>9</v>
      </c>
      <c r="G4355" s="4" t="s">
        <v>13</v>
      </c>
      <c r="H4355" s="4" t="s">
        <v>13</v>
      </c>
      <c r="I4355" s="4" t="s">
        <v>22</v>
      </c>
    </row>
    <row r="4356" spans="1:8">
      <c r="A4356" t="n">
        <v>31007</v>
      </c>
      <c r="B4356" s="10" t="n">
        <v>5</v>
      </c>
      <c r="C4356" s="7" t="n">
        <v>35</v>
      </c>
      <c r="D4356" s="7" t="n">
        <v>0</v>
      </c>
      <c r="E4356" s="7" t="n">
        <v>0</v>
      </c>
      <c r="F4356" s="7" t="n">
        <v>1</v>
      </c>
      <c r="G4356" s="7" t="n">
        <v>2</v>
      </c>
      <c r="H4356" s="7" t="n">
        <v>1</v>
      </c>
      <c r="I4356" s="11" t="n">
        <f t="normal" ca="1">A4752</f>
        <v>0</v>
      </c>
    </row>
    <row r="4357" spans="1:8">
      <c r="A4357" t="s">
        <v>4</v>
      </c>
      <c r="B4357" s="4" t="s">
        <v>5</v>
      </c>
      <c r="C4357" s="4" t="s">
        <v>13</v>
      </c>
      <c r="D4357" s="4" t="s">
        <v>13</v>
      </c>
      <c r="E4357" s="4" t="s">
        <v>13</v>
      </c>
      <c r="F4357" s="4" t="s">
        <v>13</v>
      </c>
    </row>
    <row r="4358" spans="1:8">
      <c r="A4358" t="n">
        <v>31021</v>
      </c>
      <c r="B4358" s="13" t="n">
        <v>14</v>
      </c>
      <c r="C4358" s="7" t="n">
        <v>2</v>
      </c>
      <c r="D4358" s="7" t="n">
        <v>0</v>
      </c>
      <c r="E4358" s="7" t="n">
        <v>0</v>
      </c>
      <c r="F4358" s="7" t="n">
        <v>0</v>
      </c>
    </row>
    <row r="4359" spans="1:8">
      <c r="A4359" t="s">
        <v>4</v>
      </c>
      <c r="B4359" s="4" t="s">
        <v>5</v>
      </c>
      <c r="C4359" s="4" t="s">
        <v>13</v>
      </c>
      <c r="D4359" s="12" t="s">
        <v>23</v>
      </c>
      <c r="E4359" s="4" t="s">
        <v>5</v>
      </c>
      <c r="F4359" s="4" t="s">
        <v>13</v>
      </c>
      <c r="G4359" s="4" t="s">
        <v>10</v>
      </c>
      <c r="H4359" s="12" t="s">
        <v>24</v>
      </c>
      <c r="I4359" s="4" t="s">
        <v>13</v>
      </c>
      <c r="J4359" s="4" t="s">
        <v>9</v>
      </c>
      <c r="K4359" s="4" t="s">
        <v>13</v>
      </c>
      <c r="L4359" s="4" t="s">
        <v>13</v>
      </c>
      <c r="M4359" s="12" t="s">
        <v>23</v>
      </c>
      <c r="N4359" s="4" t="s">
        <v>5</v>
      </c>
      <c r="O4359" s="4" t="s">
        <v>13</v>
      </c>
      <c r="P4359" s="4" t="s">
        <v>10</v>
      </c>
      <c r="Q4359" s="12" t="s">
        <v>24</v>
      </c>
      <c r="R4359" s="4" t="s">
        <v>13</v>
      </c>
      <c r="S4359" s="4" t="s">
        <v>9</v>
      </c>
      <c r="T4359" s="4" t="s">
        <v>13</v>
      </c>
      <c r="U4359" s="4" t="s">
        <v>13</v>
      </c>
      <c r="V4359" s="4" t="s">
        <v>13</v>
      </c>
      <c r="W4359" s="4" t="s">
        <v>22</v>
      </c>
    </row>
    <row r="4360" spans="1:8">
      <c r="A4360" t="n">
        <v>31026</v>
      </c>
      <c r="B4360" s="10" t="n">
        <v>5</v>
      </c>
      <c r="C4360" s="7" t="n">
        <v>28</v>
      </c>
      <c r="D4360" s="12" t="s">
        <v>3</v>
      </c>
      <c r="E4360" s="9" t="n">
        <v>162</v>
      </c>
      <c r="F4360" s="7" t="n">
        <v>3</v>
      </c>
      <c r="G4360" s="7" t="n">
        <v>12434</v>
      </c>
      <c r="H4360" s="12" t="s">
        <v>3</v>
      </c>
      <c r="I4360" s="7" t="n">
        <v>0</v>
      </c>
      <c r="J4360" s="7" t="n">
        <v>1</v>
      </c>
      <c r="K4360" s="7" t="n">
        <v>2</v>
      </c>
      <c r="L4360" s="7" t="n">
        <v>28</v>
      </c>
      <c r="M4360" s="12" t="s">
        <v>3</v>
      </c>
      <c r="N4360" s="9" t="n">
        <v>162</v>
      </c>
      <c r="O4360" s="7" t="n">
        <v>3</v>
      </c>
      <c r="P4360" s="7" t="n">
        <v>12434</v>
      </c>
      <c r="Q4360" s="12" t="s">
        <v>3</v>
      </c>
      <c r="R4360" s="7" t="n">
        <v>0</v>
      </c>
      <c r="S4360" s="7" t="n">
        <v>2</v>
      </c>
      <c r="T4360" s="7" t="n">
        <v>2</v>
      </c>
      <c r="U4360" s="7" t="n">
        <v>11</v>
      </c>
      <c r="V4360" s="7" t="n">
        <v>1</v>
      </c>
      <c r="W4360" s="11" t="n">
        <f t="normal" ca="1">A4364</f>
        <v>0</v>
      </c>
    </row>
    <row r="4361" spans="1:8">
      <c r="A4361" t="s">
        <v>4</v>
      </c>
      <c r="B4361" s="4" t="s">
        <v>5</v>
      </c>
      <c r="C4361" s="4" t="s">
        <v>13</v>
      </c>
      <c r="D4361" s="4" t="s">
        <v>10</v>
      </c>
      <c r="E4361" s="4" t="s">
        <v>28</v>
      </c>
    </row>
    <row r="4362" spans="1:8">
      <c r="A4362" t="n">
        <v>31055</v>
      </c>
      <c r="B4362" s="38" t="n">
        <v>58</v>
      </c>
      <c r="C4362" s="7" t="n">
        <v>0</v>
      </c>
      <c r="D4362" s="7" t="n">
        <v>0</v>
      </c>
      <c r="E4362" s="7" t="n">
        <v>1</v>
      </c>
    </row>
    <row r="4363" spans="1:8">
      <c r="A4363" t="s">
        <v>4</v>
      </c>
      <c r="B4363" s="4" t="s">
        <v>5</v>
      </c>
      <c r="C4363" s="4" t="s">
        <v>13</v>
      </c>
      <c r="D4363" s="12" t="s">
        <v>23</v>
      </c>
      <c r="E4363" s="4" t="s">
        <v>5</v>
      </c>
      <c r="F4363" s="4" t="s">
        <v>13</v>
      </c>
      <c r="G4363" s="4" t="s">
        <v>10</v>
      </c>
      <c r="H4363" s="12" t="s">
        <v>24</v>
      </c>
      <c r="I4363" s="4" t="s">
        <v>13</v>
      </c>
      <c r="J4363" s="4" t="s">
        <v>9</v>
      </c>
      <c r="K4363" s="4" t="s">
        <v>13</v>
      </c>
      <c r="L4363" s="4" t="s">
        <v>13</v>
      </c>
      <c r="M4363" s="12" t="s">
        <v>23</v>
      </c>
      <c r="N4363" s="4" t="s">
        <v>5</v>
      </c>
      <c r="O4363" s="4" t="s">
        <v>13</v>
      </c>
      <c r="P4363" s="4" t="s">
        <v>10</v>
      </c>
      <c r="Q4363" s="12" t="s">
        <v>24</v>
      </c>
      <c r="R4363" s="4" t="s">
        <v>13</v>
      </c>
      <c r="S4363" s="4" t="s">
        <v>9</v>
      </c>
      <c r="T4363" s="4" t="s">
        <v>13</v>
      </c>
      <c r="U4363" s="4" t="s">
        <v>13</v>
      </c>
      <c r="V4363" s="4" t="s">
        <v>13</v>
      </c>
      <c r="W4363" s="4" t="s">
        <v>22</v>
      </c>
    </row>
    <row r="4364" spans="1:8">
      <c r="A4364" t="n">
        <v>31063</v>
      </c>
      <c r="B4364" s="10" t="n">
        <v>5</v>
      </c>
      <c r="C4364" s="7" t="n">
        <v>28</v>
      </c>
      <c r="D4364" s="12" t="s">
        <v>3</v>
      </c>
      <c r="E4364" s="9" t="n">
        <v>162</v>
      </c>
      <c r="F4364" s="7" t="n">
        <v>3</v>
      </c>
      <c r="G4364" s="7" t="n">
        <v>12434</v>
      </c>
      <c r="H4364" s="12" t="s">
        <v>3</v>
      </c>
      <c r="I4364" s="7" t="n">
        <v>0</v>
      </c>
      <c r="J4364" s="7" t="n">
        <v>1</v>
      </c>
      <c r="K4364" s="7" t="n">
        <v>3</v>
      </c>
      <c r="L4364" s="7" t="n">
        <v>28</v>
      </c>
      <c r="M4364" s="12" t="s">
        <v>3</v>
      </c>
      <c r="N4364" s="9" t="n">
        <v>162</v>
      </c>
      <c r="O4364" s="7" t="n">
        <v>3</v>
      </c>
      <c r="P4364" s="7" t="n">
        <v>12434</v>
      </c>
      <c r="Q4364" s="12" t="s">
        <v>3</v>
      </c>
      <c r="R4364" s="7" t="n">
        <v>0</v>
      </c>
      <c r="S4364" s="7" t="n">
        <v>2</v>
      </c>
      <c r="T4364" s="7" t="n">
        <v>3</v>
      </c>
      <c r="U4364" s="7" t="n">
        <v>9</v>
      </c>
      <c r="V4364" s="7" t="n">
        <v>1</v>
      </c>
      <c r="W4364" s="11" t="n">
        <f t="normal" ca="1">A4374</f>
        <v>0</v>
      </c>
    </row>
    <row r="4365" spans="1:8">
      <c r="A4365" t="s">
        <v>4</v>
      </c>
      <c r="B4365" s="4" t="s">
        <v>5</v>
      </c>
      <c r="C4365" s="4" t="s">
        <v>13</v>
      </c>
      <c r="D4365" s="12" t="s">
        <v>23</v>
      </c>
      <c r="E4365" s="4" t="s">
        <v>5</v>
      </c>
      <c r="F4365" s="4" t="s">
        <v>10</v>
      </c>
      <c r="G4365" s="4" t="s">
        <v>13</v>
      </c>
      <c r="H4365" s="4" t="s">
        <v>13</v>
      </c>
      <c r="I4365" s="4" t="s">
        <v>6</v>
      </c>
      <c r="J4365" s="12" t="s">
        <v>24</v>
      </c>
      <c r="K4365" s="4" t="s">
        <v>13</v>
      </c>
      <c r="L4365" s="4" t="s">
        <v>13</v>
      </c>
      <c r="M4365" s="12" t="s">
        <v>23</v>
      </c>
      <c r="N4365" s="4" t="s">
        <v>5</v>
      </c>
      <c r="O4365" s="4" t="s">
        <v>13</v>
      </c>
      <c r="P4365" s="12" t="s">
        <v>24</v>
      </c>
      <c r="Q4365" s="4" t="s">
        <v>13</v>
      </c>
      <c r="R4365" s="4" t="s">
        <v>9</v>
      </c>
      <c r="S4365" s="4" t="s">
        <v>13</v>
      </c>
      <c r="T4365" s="4" t="s">
        <v>13</v>
      </c>
      <c r="U4365" s="4" t="s">
        <v>13</v>
      </c>
      <c r="V4365" s="12" t="s">
        <v>23</v>
      </c>
      <c r="W4365" s="4" t="s">
        <v>5</v>
      </c>
      <c r="X4365" s="4" t="s">
        <v>13</v>
      </c>
      <c r="Y4365" s="12" t="s">
        <v>24</v>
      </c>
      <c r="Z4365" s="4" t="s">
        <v>13</v>
      </c>
      <c r="AA4365" s="4" t="s">
        <v>9</v>
      </c>
      <c r="AB4365" s="4" t="s">
        <v>13</v>
      </c>
      <c r="AC4365" s="4" t="s">
        <v>13</v>
      </c>
      <c r="AD4365" s="4" t="s">
        <v>13</v>
      </c>
      <c r="AE4365" s="4" t="s">
        <v>22</v>
      </c>
    </row>
    <row r="4366" spans="1:8">
      <c r="A4366" t="n">
        <v>31092</v>
      </c>
      <c r="B4366" s="10" t="n">
        <v>5</v>
      </c>
      <c r="C4366" s="7" t="n">
        <v>28</v>
      </c>
      <c r="D4366" s="12" t="s">
        <v>3</v>
      </c>
      <c r="E4366" s="53" t="n">
        <v>47</v>
      </c>
      <c r="F4366" s="7" t="n">
        <v>61456</v>
      </c>
      <c r="G4366" s="7" t="n">
        <v>2</v>
      </c>
      <c r="H4366" s="7" t="n">
        <v>0</v>
      </c>
      <c r="I4366" s="7" t="s">
        <v>109</v>
      </c>
      <c r="J4366" s="12" t="s">
        <v>3</v>
      </c>
      <c r="K4366" s="7" t="n">
        <v>8</v>
      </c>
      <c r="L4366" s="7" t="n">
        <v>28</v>
      </c>
      <c r="M4366" s="12" t="s">
        <v>3</v>
      </c>
      <c r="N4366" s="15" t="n">
        <v>74</v>
      </c>
      <c r="O4366" s="7" t="n">
        <v>65</v>
      </c>
      <c r="P4366" s="12" t="s">
        <v>3</v>
      </c>
      <c r="Q4366" s="7" t="n">
        <v>0</v>
      </c>
      <c r="R4366" s="7" t="n">
        <v>1</v>
      </c>
      <c r="S4366" s="7" t="n">
        <v>3</v>
      </c>
      <c r="T4366" s="7" t="n">
        <v>9</v>
      </c>
      <c r="U4366" s="7" t="n">
        <v>28</v>
      </c>
      <c r="V4366" s="12" t="s">
        <v>3</v>
      </c>
      <c r="W4366" s="15" t="n">
        <v>74</v>
      </c>
      <c r="X4366" s="7" t="n">
        <v>65</v>
      </c>
      <c r="Y4366" s="12" t="s">
        <v>3</v>
      </c>
      <c r="Z4366" s="7" t="n">
        <v>0</v>
      </c>
      <c r="AA4366" s="7" t="n">
        <v>2</v>
      </c>
      <c r="AB4366" s="7" t="n">
        <v>3</v>
      </c>
      <c r="AC4366" s="7" t="n">
        <v>9</v>
      </c>
      <c r="AD4366" s="7" t="n">
        <v>1</v>
      </c>
      <c r="AE4366" s="11" t="n">
        <f t="normal" ca="1">A4370</f>
        <v>0</v>
      </c>
    </row>
    <row r="4367" spans="1:8">
      <c r="A4367" t="s">
        <v>4</v>
      </c>
      <c r="B4367" s="4" t="s">
        <v>5</v>
      </c>
      <c r="C4367" s="4" t="s">
        <v>10</v>
      </c>
      <c r="D4367" s="4" t="s">
        <v>13</v>
      </c>
      <c r="E4367" s="4" t="s">
        <v>13</v>
      </c>
      <c r="F4367" s="4" t="s">
        <v>6</v>
      </c>
    </row>
    <row r="4368" spans="1:8">
      <c r="A4368" t="n">
        <v>31140</v>
      </c>
      <c r="B4368" s="53" t="n">
        <v>47</v>
      </c>
      <c r="C4368" s="7" t="n">
        <v>61456</v>
      </c>
      <c r="D4368" s="7" t="n">
        <v>0</v>
      </c>
      <c r="E4368" s="7" t="n">
        <v>0</v>
      </c>
      <c r="F4368" s="7" t="s">
        <v>110</v>
      </c>
    </row>
    <row r="4369" spans="1:31">
      <c r="A4369" t="s">
        <v>4</v>
      </c>
      <c r="B4369" s="4" t="s">
        <v>5</v>
      </c>
      <c r="C4369" s="4" t="s">
        <v>13</v>
      </c>
      <c r="D4369" s="4" t="s">
        <v>10</v>
      </c>
      <c r="E4369" s="4" t="s">
        <v>28</v>
      </c>
    </row>
    <row r="4370" spans="1:31">
      <c r="A4370" t="n">
        <v>31153</v>
      </c>
      <c r="B4370" s="38" t="n">
        <v>58</v>
      </c>
      <c r="C4370" s="7" t="n">
        <v>0</v>
      </c>
      <c r="D4370" s="7" t="n">
        <v>300</v>
      </c>
      <c r="E4370" s="7" t="n">
        <v>1</v>
      </c>
    </row>
    <row r="4371" spans="1:31">
      <c r="A4371" t="s">
        <v>4</v>
      </c>
      <c r="B4371" s="4" t="s">
        <v>5</v>
      </c>
      <c r="C4371" s="4" t="s">
        <v>13</v>
      </c>
      <c r="D4371" s="4" t="s">
        <v>10</v>
      </c>
    </row>
    <row r="4372" spans="1:31">
      <c r="A4372" t="n">
        <v>31161</v>
      </c>
      <c r="B4372" s="38" t="n">
        <v>58</v>
      </c>
      <c r="C4372" s="7" t="n">
        <v>255</v>
      </c>
      <c r="D4372" s="7" t="n">
        <v>0</v>
      </c>
    </row>
    <row r="4373" spans="1:31">
      <c r="A4373" t="s">
        <v>4</v>
      </c>
      <c r="B4373" s="4" t="s">
        <v>5</v>
      </c>
      <c r="C4373" s="4" t="s">
        <v>13</v>
      </c>
      <c r="D4373" s="4" t="s">
        <v>13</v>
      </c>
      <c r="E4373" s="4" t="s">
        <v>13</v>
      </c>
      <c r="F4373" s="4" t="s">
        <v>13</v>
      </c>
    </row>
    <row r="4374" spans="1:31">
      <c r="A4374" t="n">
        <v>31165</v>
      </c>
      <c r="B4374" s="13" t="n">
        <v>14</v>
      </c>
      <c r="C4374" s="7" t="n">
        <v>0</v>
      </c>
      <c r="D4374" s="7" t="n">
        <v>0</v>
      </c>
      <c r="E4374" s="7" t="n">
        <v>0</v>
      </c>
      <c r="F4374" s="7" t="n">
        <v>64</v>
      </c>
    </row>
    <row r="4375" spans="1:31">
      <c r="A4375" t="s">
        <v>4</v>
      </c>
      <c r="B4375" s="4" t="s">
        <v>5</v>
      </c>
      <c r="C4375" s="4" t="s">
        <v>13</v>
      </c>
      <c r="D4375" s="4" t="s">
        <v>10</v>
      </c>
    </row>
    <row r="4376" spans="1:31">
      <c r="A4376" t="n">
        <v>31170</v>
      </c>
      <c r="B4376" s="30" t="n">
        <v>22</v>
      </c>
      <c r="C4376" s="7" t="n">
        <v>0</v>
      </c>
      <c r="D4376" s="7" t="n">
        <v>12434</v>
      </c>
    </row>
    <row r="4377" spans="1:31">
      <c r="A4377" t="s">
        <v>4</v>
      </c>
      <c r="B4377" s="4" t="s">
        <v>5</v>
      </c>
      <c r="C4377" s="4" t="s">
        <v>13</v>
      </c>
      <c r="D4377" s="4" t="s">
        <v>10</v>
      </c>
    </row>
    <row r="4378" spans="1:31">
      <c r="A4378" t="n">
        <v>31174</v>
      </c>
      <c r="B4378" s="38" t="n">
        <v>58</v>
      </c>
      <c r="C4378" s="7" t="n">
        <v>5</v>
      </c>
      <c r="D4378" s="7" t="n">
        <v>300</v>
      </c>
    </row>
    <row r="4379" spans="1:31">
      <c r="A4379" t="s">
        <v>4</v>
      </c>
      <c r="B4379" s="4" t="s">
        <v>5</v>
      </c>
      <c r="C4379" s="4" t="s">
        <v>28</v>
      </c>
      <c r="D4379" s="4" t="s">
        <v>10</v>
      </c>
    </row>
    <row r="4380" spans="1:31">
      <c r="A4380" t="n">
        <v>31178</v>
      </c>
      <c r="B4380" s="54" t="n">
        <v>103</v>
      </c>
      <c r="C4380" s="7" t="n">
        <v>0</v>
      </c>
      <c r="D4380" s="7" t="n">
        <v>300</v>
      </c>
    </row>
    <row r="4381" spans="1:31">
      <c r="A4381" t="s">
        <v>4</v>
      </c>
      <c r="B4381" s="4" t="s">
        <v>5</v>
      </c>
      <c r="C4381" s="4" t="s">
        <v>13</v>
      </c>
    </row>
    <row r="4382" spans="1:31">
      <c r="A4382" t="n">
        <v>31185</v>
      </c>
      <c r="B4382" s="37" t="n">
        <v>64</v>
      </c>
      <c r="C4382" s="7" t="n">
        <v>7</v>
      </c>
    </row>
    <row r="4383" spans="1:31">
      <c r="A4383" t="s">
        <v>4</v>
      </c>
      <c r="B4383" s="4" t="s">
        <v>5</v>
      </c>
      <c r="C4383" s="4" t="s">
        <v>13</v>
      </c>
      <c r="D4383" s="4" t="s">
        <v>10</v>
      </c>
    </row>
    <row r="4384" spans="1:31">
      <c r="A4384" t="n">
        <v>31187</v>
      </c>
      <c r="B4384" s="55" t="n">
        <v>72</v>
      </c>
      <c r="C4384" s="7" t="n">
        <v>5</v>
      </c>
      <c r="D4384" s="7" t="n">
        <v>0</v>
      </c>
    </row>
    <row r="4385" spans="1:6">
      <c r="A4385" t="s">
        <v>4</v>
      </c>
      <c r="B4385" s="4" t="s">
        <v>5</v>
      </c>
      <c r="C4385" s="4" t="s">
        <v>13</v>
      </c>
      <c r="D4385" s="12" t="s">
        <v>23</v>
      </c>
      <c r="E4385" s="4" t="s">
        <v>5</v>
      </c>
      <c r="F4385" s="4" t="s">
        <v>13</v>
      </c>
      <c r="G4385" s="4" t="s">
        <v>10</v>
      </c>
      <c r="H4385" s="12" t="s">
        <v>24</v>
      </c>
      <c r="I4385" s="4" t="s">
        <v>13</v>
      </c>
      <c r="J4385" s="4" t="s">
        <v>9</v>
      </c>
      <c r="K4385" s="4" t="s">
        <v>13</v>
      </c>
      <c r="L4385" s="4" t="s">
        <v>13</v>
      </c>
      <c r="M4385" s="4" t="s">
        <v>22</v>
      </c>
    </row>
    <row r="4386" spans="1:6">
      <c r="A4386" t="n">
        <v>31191</v>
      </c>
      <c r="B4386" s="10" t="n">
        <v>5</v>
      </c>
      <c r="C4386" s="7" t="n">
        <v>28</v>
      </c>
      <c r="D4386" s="12" t="s">
        <v>3</v>
      </c>
      <c r="E4386" s="9" t="n">
        <v>162</v>
      </c>
      <c r="F4386" s="7" t="n">
        <v>4</v>
      </c>
      <c r="G4386" s="7" t="n">
        <v>12434</v>
      </c>
      <c r="H4386" s="12" t="s">
        <v>3</v>
      </c>
      <c r="I4386" s="7" t="n">
        <v>0</v>
      </c>
      <c r="J4386" s="7" t="n">
        <v>1</v>
      </c>
      <c r="K4386" s="7" t="n">
        <v>2</v>
      </c>
      <c r="L4386" s="7" t="n">
        <v>1</v>
      </c>
      <c r="M4386" s="11" t="n">
        <f t="normal" ca="1">A4392</f>
        <v>0</v>
      </c>
    </row>
    <row r="4387" spans="1:6">
      <c r="A4387" t="s">
        <v>4</v>
      </c>
      <c r="B4387" s="4" t="s">
        <v>5</v>
      </c>
      <c r="C4387" s="4" t="s">
        <v>13</v>
      </c>
      <c r="D4387" s="4" t="s">
        <v>6</v>
      </c>
    </row>
    <row r="4388" spans="1:6">
      <c r="A4388" t="n">
        <v>31208</v>
      </c>
      <c r="B4388" s="8" t="n">
        <v>2</v>
      </c>
      <c r="C4388" s="7" t="n">
        <v>10</v>
      </c>
      <c r="D4388" s="7" t="s">
        <v>111</v>
      </c>
    </row>
    <row r="4389" spans="1:6">
      <c r="A4389" t="s">
        <v>4</v>
      </c>
      <c r="B4389" s="4" t="s">
        <v>5</v>
      </c>
      <c r="C4389" s="4" t="s">
        <v>10</v>
      </c>
    </row>
    <row r="4390" spans="1:6">
      <c r="A4390" t="n">
        <v>31225</v>
      </c>
      <c r="B4390" s="42" t="n">
        <v>16</v>
      </c>
      <c r="C4390" s="7" t="n">
        <v>0</v>
      </c>
    </row>
    <row r="4391" spans="1:6">
      <c r="A4391" t="s">
        <v>4</v>
      </c>
      <c r="B4391" s="4" t="s">
        <v>5</v>
      </c>
      <c r="C4391" s="4" t="s">
        <v>13</v>
      </c>
      <c r="D4391" s="4" t="s">
        <v>6</v>
      </c>
    </row>
    <row r="4392" spans="1:6">
      <c r="A4392" t="n">
        <v>31228</v>
      </c>
      <c r="B4392" s="8" t="n">
        <v>2</v>
      </c>
      <c r="C4392" s="7" t="n">
        <v>11</v>
      </c>
      <c r="D4392" s="7" t="s">
        <v>243</v>
      </c>
    </row>
    <row r="4393" spans="1:6">
      <c r="A4393" t="s">
        <v>4</v>
      </c>
      <c r="B4393" s="4" t="s">
        <v>5</v>
      </c>
      <c r="C4393" s="4" t="s">
        <v>10</v>
      </c>
    </row>
    <row r="4394" spans="1:6">
      <c r="A4394" t="n">
        <v>31253</v>
      </c>
      <c r="B4394" s="26" t="n">
        <v>12</v>
      </c>
      <c r="C4394" s="7" t="n">
        <v>6713</v>
      </c>
    </row>
    <row r="4395" spans="1:6">
      <c r="A4395" t="s">
        <v>4</v>
      </c>
      <c r="B4395" s="4" t="s">
        <v>5</v>
      </c>
      <c r="C4395" s="4" t="s">
        <v>13</v>
      </c>
      <c r="D4395" s="4" t="s">
        <v>10</v>
      </c>
      <c r="E4395" s="4" t="s">
        <v>13</v>
      </c>
      <c r="F4395" s="4" t="s">
        <v>6</v>
      </c>
    </row>
    <row r="4396" spans="1:6">
      <c r="A4396" t="n">
        <v>31256</v>
      </c>
      <c r="B4396" s="14" t="n">
        <v>39</v>
      </c>
      <c r="C4396" s="7" t="n">
        <v>10</v>
      </c>
      <c r="D4396" s="7" t="n">
        <v>65533</v>
      </c>
      <c r="E4396" s="7" t="n">
        <v>203</v>
      </c>
      <c r="F4396" s="7" t="s">
        <v>244</v>
      </c>
    </row>
    <row r="4397" spans="1:6">
      <c r="A4397" t="s">
        <v>4</v>
      </c>
      <c r="B4397" s="4" t="s">
        <v>5</v>
      </c>
      <c r="C4397" s="4" t="s">
        <v>13</v>
      </c>
      <c r="D4397" s="4" t="s">
        <v>10</v>
      </c>
      <c r="E4397" s="4" t="s">
        <v>13</v>
      </c>
      <c r="F4397" s="4" t="s">
        <v>6</v>
      </c>
    </row>
    <row r="4398" spans="1:6">
      <c r="A4398" t="n">
        <v>31280</v>
      </c>
      <c r="B4398" s="14" t="n">
        <v>39</v>
      </c>
      <c r="C4398" s="7" t="n">
        <v>10</v>
      </c>
      <c r="D4398" s="7" t="n">
        <v>65533</v>
      </c>
      <c r="E4398" s="7" t="n">
        <v>204</v>
      </c>
      <c r="F4398" s="7" t="s">
        <v>245</v>
      </c>
    </row>
    <row r="4399" spans="1:6">
      <c r="A4399" t="s">
        <v>4</v>
      </c>
      <c r="B4399" s="4" t="s">
        <v>5</v>
      </c>
      <c r="C4399" s="4" t="s">
        <v>13</v>
      </c>
      <c r="D4399" s="4" t="s">
        <v>10</v>
      </c>
      <c r="E4399" s="4" t="s">
        <v>13</v>
      </c>
      <c r="F4399" s="4" t="s">
        <v>6</v>
      </c>
    </row>
    <row r="4400" spans="1:6">
      <c r="A4400" t="n">
        <v>31304</v>
      </c>
      <c r="B4400" s="14" t="n">
        <v>39</v>
      </c>
      <c r="C4400" s="7" t="n">
        <v>10</v>
      </c>
      <c r="D4400" s="7" t="n">
        <v>65533</v>
      </c>
      <c r="E4400" s="7" t="n">
        <v>205</v>
      </c>
      <c r="F4400" s="7" t="s">
        <v>246</v>
      </c>
    </row>
    <row r="4401" spans="1:13">
      <c r="A4401" t="s">
        <v>4</v>
      </c>
      <c r="B4401" s="4" t="s">
        <v>5</v>
      </c>
      <c r="C4401" s="4" t="s">
        <v>10</v>
      </c>
      <c r="D4401" s="4" t="s">
        <v>6</v>
      </c>
      <c r="E4401" s="4" t="s">
        <v>6</v>
      </c>
      <c r="F4401" s="4" t="s">
        <v>6</v>
      </c>
      <c r="G4401" s="4" t="s">
        <v>13</v>
      </c>
      <c r="H4401" s="4" t="s">
        <v>9</v>
      </c>
      <c r="I4401" s="4" t="s">
        <v>28</v>
      </c>
      <c r="J4401" s="4" t="s">
        <v>28</v>
      </c>
      <c r="K4401" s="4" t="s">
        <v>28</v>
      </c>
      <c r="L4401" s="4" t="s">
        <v>28</v>
      </c>
      <c r="M4401" s="4" t="s">
        <v>28</v>
      </c>
      <c r="N4401" s="4" t="s">
        <v>28</v>
      </c>
      <c r="O4401" s="4" t="s">
        <v>28</v>
      </c>
      <c r="P4401" s="4" t="s">
        <v>6</v>
      </c>
      <c r="Q4401" s="4" t="s">
        <v>6</v>
      </c>
      <c r="R4401" s="4" t="s">
        <v>9</v>
      </c>
      <c r="S4401" s="4" t="s">
        <v>13</v>
      </c>
      <c r="T4401" s="4" t="s">
        <v>9</v>
      </c>
      <c r="U4401" s="4" t="s">
        <v>9</v>
      </c>
      <c r="V4401" s="4" t="s">
        <v>10</v>
      </c>
    </row>
    <row r="4402" spans="1:13">
      <c r="A4402" t="n">
        <v>31328</v>
      </c>
      <c r="B4402" s="18" t="n">
        <v>19</v>
      </c>
      <c r="C4402" s="7" t="n">
        <v>7032</v>
      </c>
      <c r="D4402" s="7" t="s">
        <v>113</v>
      </c>
      <c r="E4402" s="7" t="s">
        <v>114</v>
      </c>
      <c r="F4402" s="7" t="s">
        <v>12</v>
      </c>
      <c r="G4402" s="7" t="n">
        <v>0</v>
      </c>
      <c r="H4402" s="7" t="n">
        <v>1</v>
      </c>
      <c r="I4402" s="7" t="n">
        <v>0</v>
      </c>
      <c r="J4402" s="7" t="n">
        <v>0</v>
      </c>
      <c r="K4402" s="7" t="n">
        <v>0</v>
      </c>
      <c r="L4402" s="7" t="n">
        <v>0</v>
      </c>
      <c r="M4402" s="7" t="n">
        <v>1</v>
      </c>
      <c r="N4402" s="7" t="n">
        <v>1.60000002384186</v>
      </c>
      <c r="O4402" s="7" t="n">
        <v>0.0900000035762787</v>
      </c>
      <c r="P4402" s="7" t="s">
        <v>12</v>
      </c>
      <c r="Q4402" s="7" t="s">
        <v>12</v>
      </c>
      <c r="R4402" s="7" t="n">
        <v>-1</v>
      </c>
      <c r="S4402" s="7" t="n">
        <v>0</v>
      </c>
      <c r="T4402" s="7" t="n">
        <v>0</v>
      </c>
      <c r="U4402" s="7" t="n">
        <v>0</v>
      </c>
      <c r="V4402" s="7" t="n">
        <v>0</v>
      </c>
    </row>
    <row r="4403" spans="1:13">
      <c r="A4403" t="s">
        <v>4</v>
      </c>
      <c r="B4403" s="4" t="s">
        <v>5</v>
      </c>
      <c r="C4403" s="4" t="s">
        <v>10</v>
      </c>
      <c r="D4403" s="4" t="s">
        <v>13</v>
      </c>
      <c r="E4403" s="4" t="s">
        <v>13</v>
      </c>
      <c r="F4403" s="4" t="s">
        <v>6</v>
      </c>
    </row>
    <row r="4404" spans="1:13">
      <c r="A4404" t="n">
        <v>31398</v>
      </c>
      <c r="B4404" s="27" t="n">
        <v>20</v>
      </c>
      <c r="C4404" s="7" t="n">
        <v>0</v>
      </c>
      <c r="D4404" s="7" t="n">
        <v>3</v>
      </c>
      <c r="E4404" s="7" t="n">
        <v>10</v>
      </c>
      <c r="F4404" s="7" t="s">
        <v>120</v>
      </c>
    </row>
    <row r="4405" spans="1:13">
      <c r="A4405" t="s">
        <v>4</v>
      </c>
      <c r="B4405" s="4" t="s">
        <v>5</v>
      </c>
      <c r="C4405" s="4" t="s">
        <v>10</v>
      </c>
    </row>
    <row r="4406" spans="1:13">
      <c r="A4406" t="n">
        <v>31416</v>
      </c>
      <c r="B4406" s="42" t="n">
        <v>16</v>
      </c>
      <c r="C4406" s="7" t="n">
        <v>0</v>
      </c>
    </row>
    <row r="4407" spans="1:13">
      <c r="A4407" t="s">
        <v>4</v>
      </c>
      <c r="B4407" s="4" t="s">
        <v>5</v>
      </c>
      <c r="C4407" s="4" t="s">
        <v>10</v>
      </c>
      <c r="D4407" s="4" t="s">
        <v>13</v>
      </c>
      <c r="E4407" s="4" t="s">
        <v>13</v>
      </c>
      <c r="F4407" s="4" t="s">
        <v>6</v>
      </c>
    </row>
    <row r="4408" spans="1:13">
      <c r="A4408" t="n">
        <v>31419</v>
      </c>
      <c r="B4408" s="27" t="n">
        <v>20</v>
      </c>
      <c r="C4408" s="7" t="n">
        <v>3</v>
      </c>
      <c r="D4408" s="7" t="n">
        <v>3</v>
      </c>
      <c r="E4408" s="7" t="n">
        <v>10</v>
      </c>
      <c r="F4408" s="7" t="s">
        <v>120</v>
      </c>
    </row>
    <row r="4409" spans="1:13">
      <c r="A4409" t="s">
        <v>4</v>
      </c>
      <c r="B4409" s="4" t="s">
        <v>5</v>
      </c>
      <c r="C4409" s="4" t="s">
        <v>10</v>
      </c>
    </row>
    <row r="4410" spans="1:13">
      <c r="A4410" t="n">
        <v>31437</v>
      </c>
      <c r="B4410" s="42" t="n">
        <v>16</v>
      </c>
      <c r="C4410" s="7" t="n">
        <v>0</v>
      </c>
    </row>
    <row r="4411" spans="1:13">
      <c r="A4411" t="s">
        <v>4</v>
      </c>
      <c r="B4411" s="4" t="s">
        <v>5</v>
      </c>
      <c r="C4411" s="4" t="s">
        <v>10</v>
      </c>
      <c r="D4411" s="4" t="s">
        <v>13</v>
      </c>
      <c r="E4411" s="4" t="s">
        <v>13</v>
      </c>
      <c r="F4411" s="4" t="s">
        <v>6</v>
      </c>
    </row>
    <row r="4412" spans="1:13">
      <c r="A4412" t="n">
        <v>31440</v>
      </c>
      <c r="B4412" s="27" t="n">
        <v>20</v>
      </c>
      <c r="C4412" s="7" t="n">
        <v>5</v>
      </c>
      <c r="D4412" s="7" t="n">
        <v>3</v>
      </c>
      <c r="E4412" s="7" t="n">
        <v>10</v>
      </c>
      <c r="F4412" s="7" t="s">
        <v>120</v>
      </c>
    </row>
    <row r="4413" spans="1:13">
      <c r="A4413" t="s">
        <v>4</v>
      </c>
      <c r="B4413" s="4" t="s">
        <v>5</v>
      </c>
      <c r="C4413" s="4" t="s">
        <v>10</v>
      </c>
    </row>
    <row r="4414" spans="1:13">
      <c r="A4414" t="n">
        <v>31458</v>
      </c>
      <c r="B4414" s="42" t="n">
        <v>16</v>
      </c>
      <c r="C4414" s="7" t="n">
        <v>0</v>
      </c>
    </row>
    <row r="4415" spans="1:13">
      <c r="A4415" t="s">
        <v>4</v>
      </c>
      <c r="B4415" s="4" t="s">
        <v>5</v>
      </c>
      <c r="C4415" s="4" t="s">
        <v>10</v>
      </c>
      <c r="D4415" s="4" t="s">
        <v>13</v>
      </c>
      <c r="E4415" s="4" t="s">
        <v>13</v>
      </c>
      <c r="F4415" s="4" t="s">
        <v>6</v>
      </c>
    </row>
    <row r="4416" spans="1:13">
      <c r="A4416" t="n">
        <v>31461</v>
      </c>
      <c r="B4416" s="27" t="n">
        <v>20</v>
      </c>
      <c r="C4416" s="7" t="n">
        <v>61491</v>
      </c>
      <c r="D4416" s="7" t="n">
        <v>3</v>
      </c>
      <c r="E4416" s="7" t="n">
        <v>10</v>
      </c>
      <c r="F4416" s="7" t="s">
        <v>120</v>
      </c>
    </row>
    <row r="4417" spans="1:22">
      <c r="A4417" t="s">
        <v>4</v>
      </c>
      <c r="B4417" s="4" t="s">
        <v>5</v>
      </c>
      <c r="C4417" s="4" t="s">
        <v>10</v>
      </c>
    </row>
    <row r="4418" spans="1:22">
      <c r="A4418" t="n">
        <v>31479</v>
      </c>
      <c r="B4418" s="42" t="n">
        <v>16</v>
      </c>
      <c r="C4418" s="7" t="n">
        <v>0</v>
      </c>
    </row>
    <row r="4419" spans="1:22">
      <c r="A4419" t="s">
        <v>4</v>
      </c>
      <c r="B4419" s="4" t="s">
        <v>5</v>
      </c>
      <c r="C4419" s="4" t="s">
        <v>10</v>
      </c>
      <c r="D4419" s="4" t="s">
        <v>13</v>
      </c>
      <c r="E4419" s="4" t="s">
        <v>13</v>
      </c>
      <c r="F4419" s="4" t="s">
        <v>6</v>
      </c>
    </row>
    <row r="4420" spans="1:22">
      <c r="A4420" t="n">
        <v>31482</v>
      </c>
      <c r="B4420" s="27" t="n">
        <v>20</v>
      </c>
      <c r="C4420" s="7" t="n">
        <v>61492</v>
      </c>
      <c r="D4420" s="7" t="n">
        <v>3</v>
      </c>
      <c r="E4420" s="7" t="n">
        <v>10</v>
      </c>
      <c r="F4420" s="7" t="s">
        <v>120</v>
      </c>
    </row>
    <row r="4421" spans="1:22">
      <c r="A4421" t="s">
        <v>4</v>
      </c>
      <c r="B4421" s="4" t="s">
        <v>5</v>
      </c>
      <c r="C4421" s="4" t="s">
        <v>10</v>
      </c>
    </row>
    <row r="4422" spans="1:22">
      <c r="A4422" t="n">
        <v>31500</v>
      </c>
      <c r="B4422" s="42" t="n">
        <v>16</v>
      </c>
      <c r="C4422" s="7" t="n">
        <v>0</v>
      </c>
    </row>
    <row r="4423" spans="1:22">
      <c r="A4423" t="s">
        <v>4</v>
      </c>
      <c r="B4423" s="4" t="s">
        <v>5</v>
      </c>
      <c r="C4423" s="4" t="s">
        <v>10</v>
      </c>
      <c r="D4423" s="4" t="s">
        <v>13</v>
      </c>
      <c r="E4423" s="4" t="s">
        <v>13</v>
      </c>
      <c r="F4423" s="4" t="s">
        <v>6</v>
      </c>
    </row>
    <row r="4424" spans="1:22">
      <c r="A4424" t="n">
        <v>31503</v>
      </c>
      <c r="B4424" s="27" t="n">
        <v>20</v>
      </c>
      <c r="C4424" s="7" t="n">
        <v>61493</v>
      </c>
      <c r="D4424" s="7" t="n">
        <v>3</v>
      </c>
      <c r="E4424" s="7" t="n">
        <v>10</v>
      </c>
      <c r="F4424" s="7" t="s">
        <v>120</v>
      </c>
    </row>
    <row r="4425" spans="1:22">
      <c r="A4425" t="s">
        <v>4</v>
      </c>
      <c r="B4425" s="4" t="s">
        <v>5</v>
      </c>
      <c r="C4425" s="4" t="s">
        <v>10</v>
      </c>
    </row>
    <row r="4426" spans="1:22">
      <c r="A4426" t="n">
        <v>31521</v>
      </c>
      <c r="B4426" s="42" t="n">
        <v>16</v>
      </c>
      <c r="C4426" s="7" t="n">
        <v>0</v>
      </c>
    </row>
    <row r="4427" spans="1:22">
      <c r="A4427" t="s">
        <v>4</v>
      </c>
      <c r="B4427" s="4" t="s">
        <v>5</v>
      </c>
      <c r="C4427" s="4" t="s">
        <v>10</v>
      </c>
      <c r="D4427" s="4" t="s">
        <v>13</v>
      </c>
      <c r="E4427" s="4" t="s">
        <v>13</v>
      </c>
      <c r="F4427" s="4" t="s">
        <v>6</v>
      </c>
    </row>
    <row r="4428" spans="1:22">
      <c r="A4428" t="n">
        <v>31524</v>
      </c>
      <c r="B4428" s="27" t="n">
        <v>20</v>
      </c>
      <c r="C4428" s="7" t="n">
        <v>7032</v>
      </c>
      <c r="D4428" s="7" t="n">
        <v>3</v>
      </c>
      <c r="E4428" s="7" t="n">
        <v>10</v>
      </c>
      <c r="F4428" s="7" t="s">
        <v>120</v>
      </c>
    </row>
    <row r="4429" spans="1:22">
      <c r="A4429" t="s">
        <v>4</v>
      </c>
      <c r="B4429" s="4" t="s">
        <v>5</v>
      </c>
      <c r="C4429" s="4" t="s">
        <v>10</v>
      </c>
    </row>
    <row r="4430" spans="1:22">
      <c r="A4430" t="n">
        <v>31542</v>
      </c>
      <c r="B4430" s="42" t="n">
        <v>16</v>
      </c>
      <c r="C4430" s="7" t="n">
        <v>0</v>
      </c>
    </row>
    <row r="4431" spans="1:22">
      <c r="A4431" t="s">
        <v>4</v>
      </c>
      <c r="B4431" s="4" t="s">
        <v>5</v>
      </c>
      <c r="C4431" s="4" t="s">
        <v>13</v>
      </c>
    </row>
    <row r="4432" spans="1:22">
      <c r="A4432" t="n">
        <v>31545</v>
      </c>
      <c r="B4432" s="66" t="n">
        <v>116</v>
      </c>
      <c r="C4432" s="7" t="n">
        <v>0</v>
      </c>
    </row>
    <row r="4433" spans="1:6">
      <c r="A4433" t="s">
        <v>4</v>
      </c>
      <c r="B4433" s="4" t="s">
        <v>5</v>
      </c>
      <c r="C4433" s="4" t="s">
        <v>13</v>
      </c>
      <c r="D4433" s="4" t="s">
        <v>10</v>
      </c>
    </row>
    <row r="4434" spans="1:6">
      <c r="A4434" t="n">
        <v>31547</v>
      </c>
      <c r="B4434" s="66" t="n">
        <v>116</v>
      </c>
      <c r="C4434" s="7" t="n">
        <v>2</v>
      </c>
      <c r="D4434" s="7" t="n">
        <v>1</v>
      </c>
    </row>
    <row r="4435" spans="1:6">
      <c r="A4435" t="s">
        <v>4</v>
      </c>
      <c r="B4435" s="4" t="s">
        <v>5</v>
      </c>
      <c r="C4435" s="4" t="s">
        <v>13</v>
      </c>
      <c r="D4435" s="4" t="s">
        <v>9</v>
      </c>
    </row>
    <row r="4436" spans="1:6">
      <c r="A4436" t="n">
        <v>31551</v>
      </c>
      <c r="B4436" s="66" t="n">
        <v>116</v>
      </c>
      <c r="C4436" s="7" t="n">
        <v>5</v>
      </c>
      <c r="D4436" s="7" t="n">
        <v>1112014848</v>
      </c>
    </row>
    <row r="4437" spans="1:6">
      <c r="A4437" t="s">
        <v>4</v>
      </c>
      <c r="B4437" s="4" t="s">
        <v>5</v>
      </c>
      <c r="C4437" s="4" t="s">
        <v>13</v>
      </c>
      <c r="D4437" s="4" t="s">
        <v>10</v>
      </c>
    </row>
    <row r="4438" spans="1:6">
      <c r="A4438" t="n">
        <v>31557</v>
      </c>
      <c r="B4438" s="66" t="n">
        <v>116</v>
      </c>
      <c r="C4438" s="7" t="n">
        <v>6</v>
      </c>
      <c r="D4438" s="7" t="n">
        <v>1</v>
      </c>
    </row>
    <row r="4439" spans="1:6">
      <c r="A4439" t="s">
        <v>4</v>
      </c>
      <c r="B4439" s="4" t="s">
        <v>5</v>
      </c>
      <c r="C4439" s="4" t="s">
        <v>13</v>
      </c>
      <c r="D4439" s="4" t="s">
        <v>13</v>
      </c>
      <c r="E4439" s="4" t="s">
        <v>13</v>
      </c>
      <c r="F4439" s="4" t="s">
        <v>13</v>
      </c>
    </row>
    <row r="4440" spans="1:6">
      <c r="A4440" t="n">
        <v>31561</v>
      </c>
      <c r="B4440" s="13" t="n">
        <v>14</v>
      </c>
      <c r="C4440" s="7" t="n">
        <v>0</v>
      </c>
      <c r="D4440" s="7" t="n">
        <v>0</v>
      </c>
      <c r="E4440" s="7" t="n">
        <v>32</v>
      </c>
      <c r="F4440" s="7" t="n">
        <v>0</v>
      </c>
    </row>
    <row r="4441" spans="1:6">
      <c r="A4441" t="s">
        <v>4</v>
      </c>
      <c r="B4441" s="4" t="s">
        <v>5</v>
      </c>
      <c r="C4441" s="4" t="s">
        <v>13</v>
      </c>
      <c r="D4441" s="4" t="s">
        <v>6</v>
      </c>
      <c r="E4441" s="4" t="s">
        <v>28</v>
      </c>
      <c r="F4441" s="4" t="s">
        <v>28</v>
      </c>
      <c r="G4441" s="4" t="s">
        <v>28</v>
      </c>
    </row>
    <row r="4442" spans="1:6">
      <c r="A4442" t="n">
        <v>31566</v>
      </c>
      <c r="B4442" s="24" t="n">
        <v>94</v>
      </c>
      <c r="C4442" s="7" t="n">
        <v>2</v>
      </c>
      <c r="D4442" s="7" t="s">
        <v>59</v>
      </c>
      <c r="E4442" s="7" t="n">
        <v>-8</v>
      </c>
      <c r="F4442" s="7" t="n">
        <v>12</v>
      </c>
      <c r="G4442" s="7" t="n">
        <v>-175</v>
      </c>
    </row>
    <row r="4443" spans="1:6">
      <c r="A4443" t="s">
        <v>4</v>
      </c>
      <c r="B4443" s="4" t="s">
        <v>5</v>
      </c>
      <c r="C4443" s="4" t="s">
        <v>13</v>
      </c>
      <c r="D4443" s="4" t="s">
        <v>6</v>
      </c>
      <c r="E4443" s="4" t="s">
        <v>28</v>
      </c>
      <c r="F4443" s="4" t="s">
        <v>28</v>
      </c>
      <c r="G4443" s="4" t="s">
        <v>28</v>
      </c>
    </row>
    <row r="4444" spans="1:6">
      <c r="A4444" t="n">
        <v>31587</v>
      </c>
      <c r="B4444" s="24" t="n">
        <v>94</v>
      </c>
      <c r="C4444" s="7" t="n">
        <v>2</v>
      </c>
      <c r="D4444" s="7" t="s">
        <v>247</v>
      </c>
      <c r="E4444" s="7" t="n">
        <v>-16</v>
      </c>
      <c r="F4444" s="7" t="n">
        <v>12</v>
      </c>
      <c r="G4444" s="7" t="n">
        <v>12</v>
      </c>
    </row>
    <row r="4445" spans="1:6">
      <c r="A4445" t="s">
        <v>4</v>
      </c>
      <c r="B4445" s="4" t="s">
        <v>5</v>
      </c>
      <c r="C4445" s="4" t="s">
        <v>13</v>
      </c>
      <c r="D4445" s="4" t="s">
        <v>6</v>
      </c>
      <c r="E4445" s="4" t="s">
        <v>28</v>
      </c>
      <c r="F4445" s="4" t="s">
        <v>28</v>
      </c>
      <c r="G4445" s="4" t="s">
        <v>28</v>
      </c>
    </row>
    <row r="4446" spans="1:6">
      <c r="A4446" t="n">
        <v>31605</v>
      </c>
      <c r="B4446" s="24" t="n">
        <v>94</v>
      </c>
      <c r="C4446" s="7" t="n">
        <v>2</v>
      </c>
      <c r="D4446" s="7" t="s">
        <v>248</v>
      </c>
      <c r="E4446" s="7" t="n">
        <v>-8</v>
      </c>
      <c r="F4446" s="7" t="n">
        <v>12</v>
      </c>
      <c r="G4446" s="7" t="n">
        <v>-137</v>
      </c>
    </row>
    <row r="4447" spans="1:6">
      <c r="A4447" t="s">
        <v>4</v>
      </c>
      <c r="B4447" s="4" t="s">
        <v>5</v>
      </c>
      <c r="C4447" s="4" t="s">
        <v>13</v>
      </c>
      <c r="D4447" s="4" t="s">
        <v>6</v>
      </c>
      <c r="E4447" s="4" t="s">
        <v>28</v>
      </c>
      <c r="F4447" s="4" t="s">
        <v>28</v>
      </c>
      <c r="G4447" s="4" t="s">
        <v>28</v>
      </c>
    </row>
    <row r="4448" spans="1:6">
      <c r="A4448" t="n">
        <v>31626</v>
      </c>
      <c r="B4448" s="24" t="n">
        <v>94</v>
      </c>
      <c r="C4448" s="7" t="n">
        <v>2</v>
      </c>
      <c r="D4448" s="7" t="s">
        <v>249</v>
      </c>
      <c r="E4448" s="7" t="n">
        <v>-5.75</v>
      </c>
      <c r="F4448" s="7" t="n">
        <v>15</v>
      </c>
      <c r="G4448" s="7" t="n">
        <v>-139</v>
      </c>
    </row>
    <row r="4449" spans="1:7">
      <c r="A4449" t="s">
        <v>4</v>
      </c>
      <c r="B4449" s="4" t="s">
        <v>5</v>
      </c>
      <c r="C4449" s="4" t="s">
        <v>13</v>
      </c>
      <c r="D4449" s="4" t="s">
        <v>6</v>
      </c>
      <c r="E4449" s="4" t="s">
        <v>28</v>
      </c>
      <c r="F4449" s="4" t="s">
        <v>28</v>
      </c>
      <c r="G4449" s="4" t="s">
        <v>28</v>
      </c>
    </row>
    <row r="4450" spans="1:7">
      <c r="A4450" t="n">
        <v>31653</v>
      </c>
      <c r="B4450" s="24" t="n">
        <v>94</v>
      </c>
      <c r="C4450" s="7" t="n">
        <v>2</v>
      </c>
      <c r="D4450" s="7" t="s">
        <v>250</v>
      </c>
      <c r="E4450" s="7" t="n">
        <v>-10.25</v>
      </c>
      <c r="F4450" s="7" t="n">
        <v>15</v>
      </c>
      <c r="G4450" s="7" t="n">
        <v>-139</v>
      </c>
    </row>
    <row r="4451" spans="1:7">
      <c r="A4451" t="s">
        <v>4</v>
      </c>
      <c r="B4451" s="4" t="s">
        <v>5</v>
      </c>
      <c r="C4451" s="4" t="s">
        <v>13</v>
      </c>
      <c r="D4451" s="4" t="s">
        <v>6</v>
      </c>
      <c r="E4451" s="4" t="s">
        <v>28</v>
      </c>
      <c r="F4451" s="4" t="s">
        <v>28</v>
      </c>
      <c r="G4451" s="4" t="s">
        <v>28</v>
      </c>
    </row>
    <row r="4452" spans="1:7">
      <c r="A4452" t="n">
        <v>31680</v>
      </c>
      <c r="B4452" s="24" t="n">
        <v>94</v>
      </c>
      <c r="C4452" s="7" t="n">
        <v>2</v>
      </c>
      <c r="D4452" s="7" t="s">
        <v>251</v>
      </c>
      <c r="E4452" s="7" t="n">
        <v>0</v>
      </c>
      <c r="F4452" s="7" t="n">
        <v>15</v>
      </c>
      <c r="G4452" s="7" t="n">
        <v>-161</v>
      </c>
    </row>
    <row r="4453" spans="1:7">
      <c r="A4453" t="s">
        <v>4</v>
      </c>
      <c r="B4453" s="4" t="s">
        <v>5</v>
      </c>
      <c r="C4453" s="4" t="s">
        <v>13</v>
      </c>
      <c r="D4453" s="4" t="s">
        <v>6</v>
      </c>
      <c r="E4453" s="4" t="s">
        <v>28</v>
      </c>
      <c r="F4453" s="4" t="s">
        <v>28</v>
      </c>
      <c r="G4453" s="4" t="s">
        <v>28</v>
      </c>
    </row>
    <row r="4454" spans="1:7">
      <c r="A4454" t="n">
        <v>31707</v>
      </c>
      <c r="B4454" s="24" t="n">
        <v>94</v>
      </c>
      <c r="C4454" s="7" t="n">
        <v>2</v>
      </c>
      <c r="D4454" s="7" t="s">
        <v>252</v>
      </c>
      <c r="E4454" s="7" t="n">
        <v>-16</v>
      </c>
      <c r="F4454" s="7" t="n">
        <v>15</v>
      </c>
      <c r="G4454" s="7" t="n">
        <v>-161</v>
      </c>
    </row>
    <row r="4455" spans="1:7">
      <c r="A4455" t="s">
        <v>4</v>
      </c>
      <c r="B4455" s="4" t="s">
        <v>5</v>
      </c>
      <c r="C4455" s="4" t="s">
        <v>10</v>
      </c>
      <c r="D4455" s="4" t="s">
        <v>28</v>
      </c>
      <c r="E4455" s="4" t="s">
        <v>28</v>
      </c>
      <c r="F4455" s="4" t="s">
        <v>28</v>
      </c>
      <c r="G4455" s="4" t="s">
        <v>28</v>
      </c>
    </row>
    <row r="4456" spans="1:7">
      <c r="A4456" t="n">
        <v>31734</v>
      </c>
      <c r="B4456" s="52" t="n">
        <v>46</v>
      </c>
      <c r="C4456" s="7" t="n">
        <v>0</v>
      </c>
      <c r="D4456" s="7" t="n">
        <v>-7.42999982833862</v>
      </c>
      <c r="E4456" s="7" t="n">
        <v>12</v>
      </c>
      <c r="F4456" s="7" t="n">
        <v>-171.669998168945</v>
      </c>
      <c r="G4456" s="7" t="n">
        <v>180</v>
      </c>
    </row>
    <row r="4457" spans="1:7">
      <c r="A4457" t="s">
        <v>4</v>
      </c>
      <c r="B4457" s="4" t="s">
        <v>5</v>
      </c>
      <c r="C4457" s="4" t="s">
        <v>10</v>
      </c>
      <c r="D4457" s="4" t="s">
        <v>28</v>
      </c>
      <c r="E4457" s="4" t="s">
        <v>28</v>
      </c>
      <c r="F4457" s="4" t="s">
        <v>28</v>
      </c>
      <c r="G4457" s="4" t="s">
        <v>28</v>
      </c>
    </row>
    <row r="4458" spans="1:7">
      <c r="A4458" t="n">
        <v>31753</v>
      </c>
      <c r="B4458" s="52" t="n">
        <v>46</v>
      </c>
      <c r="C4458" s="7" t="n">
        <v>3</v>
      </c>
      <c r="D4458" s="7" t="n">
        <v>-6.84000015258789</v>
      </c>
      <c r="E4458" s="7" t="n">
        <v>12</v>
      </c>
      <c r="F4458" s="7" t="n">
        <v>-171.169998168945</v>
      </c>
      <c r="G4458" s="7" t="n">
        <v>180</v>
      </c>
    </row>
    <row r="4459" spans="1:7">
      <c r="A4459" t="s">
        <v>4</v>
      </c>
      <c r="B4459" s="4" t="s">
        <v>5</v>
      </c>
      <c r="C4459" s="4" t="s">
        <v>10</v>
      </c>
      <c r="D4459" s="4" t="s">
        <v>28</v>
      </c>
      <c r="E4459" s="4" t="s">
        <v>28</v>
      </c>
      <c r="F4459" s="4" t="s">
        <v>28</v>
      </c>
      <c r="G4459" s="4" t="s">
        <v>28</v>
      </c>
    </row>
    <row r="4460" spans="1:7">
      <c r="A4460" t="n">
        <v>31772</v>
      </c>
      <c r="B4460" s="52" t="n">
        <v>46</v>
      </c>
      <c r="C4460" s="7" t="n">
        <v>5</v>
      </c>
      <c r="D4460" s="7" t="n">
        <v>-8.53999996185303</v>
      </c>
      <c r="E4460" s="7" t="n">
        <v>12</v>
      </c>
      <c r="F4460" s="7" t="n">
        <v>-171.600006103516</v>
      </c>
      <c r="G4460" s="7" t="n">
        <v>180</v>
      </c>
    </row>
    <row r="4461" spans="1:7">
      <c r="A4461" t="s">
        <v>4</v>
      </c>
      <c r="B4461" s="4" t="s">
        <v>5</v>
      </c>
      <c r="C4461" s="4" t="s">
        <v>10</v>
      </c>
      <c r="D4461" s="4" t="s">
        <v>28</v>
      </c>
      <c r="E4461" s="4" t="s">
        <v>28</v>
      </c>
      <c r="F4461" s="4" t="s">
        <v>28</v>
      </c>
      <c r="G4461" s="4" t="s">
        <v>28</v>
      </c>
    </row>
    <row r="4462" spans="1:7">
      <c r="A4462" t="n">
        <v>31791</v>
      </c>
      <c r="B4462" s="52" t="n">
        <v>46</v>
      </c>
      <c r="C4462" s="7" t="n">
        <v>7032</v>
      </c>
      <c r="D4462" s="7" t="n">
        <v>-7.94999980926514</v>
      </c>
      <c r="E4462" s="7" t="n">
        <v>12</v>
      </c>
      <c r="F4462" s="7" t="n">
        <v>-173.600006103516</v>
      </c>
      <c r="G4462" s="7" t="n">
        <v>180</v>
      </c>
    </row>
    <row r="4463" spans="1:7">
      <c r="A4463" t="s">
        <v>4</v>
      </c>
      <c r="B4463" s="4" t="s">
        <v>5</v>
      </c>
      <c r="C4463" s="4" t="s">
        <v>10</v>
      </c>
      <c r="D4463" s="4" t="s">
        <v>28</v>
      </c>
      <c r="E4463" s="4" t="s">
        <v>28</v>
      </c>
      <c r="F4463" s="4" t="s">
        <v>28</v>
      </c>
      <c r="G4463" s="4" t="s">
        <v>28</v>
      </c>
    </row>
    <row r="4464" spans="1:7">
      <c r="A4464" t="n">
        <v>31810</v>
      </c>
      <c r="B4464" s="52" t="n">
        <v>46</v>
      </c>
      <c r="C4464" s="7" t="n">
        <v>61491</v>
      </c>
      <c r="D4464" s="7" t="n">
        <v>-8.3100004196167</v>
      </c>
      <c r="E4464" s="7" t="n">
        <v>12</v>
      </c>
      <c r="F4464" s="7" t="n">
        <v>-170.389999389648</v>
      </c>
      <c r="G4464" s="7" t="n">
        <v>180</v>
      </c>
    </row>
    <row r="4465" spans="1:7">
      <c r="A4465" t="s">
        <v>4</v>
      </c>
      <c r="B4465" s="4" t="s">
        <v>5</v>
      </c>
      <c r="C4465" s="4" t="s">
        <v>10</v>
      </c>
      <c r="D4465" s="4" t="s">
        <v>28</v>
      </c>
      <c r="E4465" s="4" t="s">
        <v>28</v>
      </c>
      <c r="F4465" s="4" t="s">
        <v>28</v>
      </c>
      <c r="G4465" s="4" t="s">
        <v>28</v>
      </c>
    </row>
    <row r="4466" spans="1:7">
      <c r="A4466" t="n">
        <v>31829</v>
      </c>
      <c r="B4466" s="52" t="n">
        <v>46</v>
      </c>
      <c r="C4466" s="7" t="n">
        <v>61492</v>
      </c>
      <c r="D4466" s="7" t="n">
        <v>-9.01000022888184</v>
      </c>
      <c r="E4466" s="7" t="n">
        <v>12</v>
      </c>
      <c r="F4466" s="7" t="n">
        <v>-170.649993896484</v>
      </c>
      <c r="G4466" s="7" t="n">
        <v>180</v>
      </c>
    </row>
    <row r="4467" spans="1:7">
      <c r="A4467" t="s">
        <v>4</v>
      </c>
      <c r="B4467" s="4" t="s">
        <v>5</v>
      </c>
      <c r="C4467" s="4" t="s">
        <v>10</v>
      </c>
      <c r="D4467" s="4" t="s">
        <v>28</v>
      </c>
      <c r="E4467" s="4" t="s">
        <v>28</v>
      </c>
      <c r="F4467" s="4" t="s">
        <v>28</v>
      </c>
      <c r="G4467" s="4" t="s">
        <v>28</v>
      </c>
    </row>
    <row r="4468" spans="1:7">
      <c r="A4468" t="n">
        <v>31848</v>
      </c>
      <c r="B4468" s="52" t="n">
        <v>46</v>
      </c>
      <c r="C4468" s="7" t="n">
        <v>61493</v>
      </c>
      <c r="D4468" s="7" t="n">
        <v>-7.36999988555908</v>
      </c>
      <c r="E4468" s="7" t="n">
        <v>12</v>
      </c>
      <c r="F4468" s="7" t="n">
        <v>-170.119995117188</v>
      </c>
      <c r="G4468" s="7" t="n">
        <v>180</v>
      </c>
    </row>
    <row r="4469" spans="1:7">
      <c r="A4469" t="s">
        <v>4</v>
      </c>
      <c r="B4469" s="4" t="s">
        <v>5</v>
      </c>
      <c r="C4469" s="4" t="s">
        <v>13</v>
      </c>
      <c r="D4469" s="4" t="s">
        <v>13</v>
      </c>
      <c r="E4469" s="4" t="s">
        <v>28</v>
      </c>
      <c r="F4469" s="4" t="s">
        <v>28</v>
      </c>
      <c r="G4469" s="4" t="s">
        <v>28</v>
      </c>
      <c r="H4469" s="4" t="s">
        <v>10</v>
      </c>
    </row>
    <row r="4470" spans="1:7">
      <c r="A4470" t="n">
        <v>31867</v>
      </c>
      <c r="B4470" s="48" t="n">
        <v>45</v>
      </c>
      <c r="C4470" s="7" t="n">
        <v>2</v>
      </c>
      <c r="D4470" s="7" t="n">
        <v>3</v>
      </c>
      <c r="E4470" s="7" t="n">
        <v>-7.86999988555908</v>
      </c>
      <c r="F4470" s="7" t="n">
        <v>12.8199996948242</v>
      </c>
      <c r="G4470" s="7" t="n">
        <v>-173.800003051758</v>
      </c>
      <c r="H4470" s="7" t="n">
        <v>0</v>
      </c>
    </row>
    <row r="4471" spans="1:7">
      <c r="A4471" t="s">
        <v>4</v>
      </c>
      <c r="B4471" s="4" t="s">
        <v>5</v>
      </c>
      <c r="C4471" s="4" t="s">
        <v>13</v>
      </c>
      <c r="D4471" s="4" t="s">
        <v>13</v>
      </c>
      <c r="E4471" s="4" t="s">
        <v>28</v>
      </c>
      <c r="F4471" s="4" t="s">
        <v>28</v>
      </c>
      <c r="G4471" s="4" t="s">
        <v>28</v>
      </c>
      <c r="H4471" s="4" t="s">
        <v>10</v>
      </c>
      <c r="I4471" s="4" t="s">
        <v>13</v>
      </c>
    </row>
    <row r="4472" spans="1:7">
      <c r="A4472" t="n">
        <v>31884</v>
      </c>
      <c r="B4472" s="48" t="n">
        <v>45</v>
      </c>
      <c r="C4472" s="7" t="n">
        <v>4</v>
      </c>
      <c r="D4472" s="7" t="n">
        <v>3</v>
      </c>
      <c r="E4472" s="7" t="n">
        <v>9.36999988555908</v>
      </c>
      <c r="F4472" s="7" t="n">
        <v>177.639999389648</v>
      </c>
      <c r="G4472" s="7" t="n">
        <v>0</v>
      </c>
      <c r="H4472" s="7" t="n">
        <v>0</v>
      </c>
      <c r="I4472" s="7" t="n">
        <v>0</v>
      </c>
    </row>
    <row r="4473" spans="1:7">
      <c r="A4473" t="s">
        <v>4</v>
      </c>
      <c r="B4473" s="4" t="s">
        <v>5</v>
      </c>
      <c r="C4473" s="4" t="s">
        <v>13</v>
      </c>
      <c r="D4473" s="4" t="s">
        <v>13</v>
      </c>
      <c r="E4473" s="4" t="s">
        <v>28</v>
      </c>
      <c r="F4473" s="4" t="s">
        <v>10</v>
      </c>
    </row>
    <row r="4474" spans="1:7">
      <c r="A4474" t="n">
        <v>31902</v>
      </c>
      <c r="B4474" s="48" t="n">
        <v>45</v>
      </c>
      <c r="C4474" s="7" t="n">
        <v>5</v>
      </c>
      <c r="D4474" s="7" t="n">
        <v>3</v>
      </c>
      <c r="E4474" s="7" t="n">
        <v>1.60000002384186</v>
      </c>
      <c r="F4474" s="7" t="n">
        <v>0</v>
      </c>
    </row>
    <row r="4475" spans="1:7">
      <c r="A4475" t="s">
        <v>4</v>
      </c>
      <c r="B4475" s="4" t="s">
        <v>5</v>
      </c>
      <c r="C4475" s="4" t="s">
        <v>13</v>
      </c>
      <c r="D4475" s="4" t="s">
        <v>13</v>
      </c>
      <c r="E4475" s="4" t="s">
        <v>28</v>
      </c>
      <c r="F4475" s="4" t="s">
        <v>10</v>
      </c>
    </row>
    <row r="4476" spans="1:7">
      <c r="A4476" t="n">
        <v>31911</v>
      </c>
      <c r="B4476" s="48" t="n">
        <v>45</v>
      </c>
      <c r="C4476" s="7" t="n">
        <v>11</v>
      </c>
      <c r="D4476" s="7" t="n">
        <v>3</v>
      </c>
      <c r="E4476" s="7" t="n">
        <v>38</v>
      </c>
      <c r="F4476" s="7" t="n">
        <v>0</v>
      </c>
    </row>
    <row r="4477" spans="1:7">
      <c r="A4477" t="s">
        <v>4</v>
      </c>
      <c r="B4477" s="4" t="s">
        <v>5</v>
      </c>
      <c r="C4477" s="4" t="s">
        <v>13</v>
      </c>
      <c r="D4477" s="4" t="s">
        <v>13</v>
      </c>
      <c r="E4477" s="4" t="s">
        <v>28</v>
      </c>
      <c r="F4477" s="4" t="s">
        <v>28</v>
      </c>
      <c r="G4477" s="4" t="s">
        <v>28</v>
      </c>
      <c r="H4477" s="4" t="s">
        <v>10</v>
      </c>
    </row>
    <row r="4478" spans="1:7">
      <c r="A4478" t="n">
        <v>31920</v>
      </c>
      <c r="B4478" s="48" t="n">
        <v>45</v>
      </c>
      <c r="C4478" s="7" t="n">
        <v>2</v>
      </c>
      <c r="D4478" s="7" t="n">
        <v>3</v>
      </c>
      <c r="E4478" s="7" t="n">
        <v>-7.86999988555908</v>
      </c>
      <c r="F4478" s="7" t="n">
        <v>12.460000038147</v>
      </c>
      <c r="G4478" s="7" t="n">
        <v>-173.800003051758</v>
      </c>
      <c r="H4478" s="7" t="n">
        <v>5000</v>
      </c>
    </row>
    <row r="4479" spans="1:7">
      <c r="A4479" t="s">
        <v>4</v>
      </c>
      <c r="B4479" s="4" t="s">
        <v>5</v>
      </c>
      <c r="C4479" s="4" t="s">
        <v>13</v>
      </c>
      <c r="D4479" s="4" t="s">
        <v>13</v>
      </c>
      <c r="E4479" s="4" t="s">
        <v>28</v>
      </c>
      <c r="F4479" s="4" t="s">
        <v>28</v>
      </c>
      <c r="G4479" s="4" t="s">
        <v>28</v>
      </c>
      <c r="H4479" s="4" t="s">
        <v>10</v>
      </c>
      <c r="I4479" s="4" t="s">
        <v>13</v>
      </c>
    </row>
    <row r="4480" spans="1:7">
      <c r="A4480" t="n">
        <v>31937</v>
      </c>
      <c r="B4480" s="48" t="n">
        <v>45</v>
      </c>
      <c r="C4480" s="7" t="n">
        <v>4</v>
      </c>
      <c r="D4480" s="7" t="n">
        <v>3</v>
      </c>
      <c r="E4480" s="7" t="n">
        <v>356.100006103516</v>
      </c>
      <c r="F4480" s="7" t="n">
        <v>177.449996948242</v>
      </c>
      <c r="G4480" s="7" t="n">
        <v>0</v>
      </c>
      <c r="H4480" s="7" t="n">
        <v>5000</v>
      </c>
      <c r="I4480" s="7" t="n">
        <v>1</v>
      </c>
    </row>
    <row r="4481" spans="1:9">
      <c r="A4481" t="s">
        <v>4</v>
      </c>
      <c r="B4481" s="4" t="s">
        <v>5</v>
      </c>
      <c r="C4481" s="4" t="s">
        <v>13</v>
      </c>
      <c r="D4481" s="4" t="s">
        <v>6</v>
      </c>
      <c r="E4481" s="4" t="s">
        <v>10</v>
      </c>
    </row>
    <row r="4482" spans="1:9">
      <c r="A4482" t="n">
        <v>31955</v>
      </c>
      <c r="B4482" s="24" t="n">
        <v>94</v>
      </c>
      <c r="C4482" s="7" t="n">
        <v>0</v>
      </c>
      <c r="D4482" s="7" t="s">
        <v>59</v>
      </c>
      <c r="E4482" s="7" t="n">
        <v>16</v>
      </c>
    </row>
    <row r="4483" spans="1:9">
      <c r="A4483" t="s">
        <v>4</v>
      </c>
      <c r="B4483" s="4" t="s">
        <v>5</v>
      </c>
      <c r="C4483" s="4" t="s">
        <v>13</v>
      </c>
      <c r="D4483" s="4" t="s">
        <v>6</v>
      </c>
      <c r="E4483" s="4" t="s">
        <v>10</v>
      </c>
    </row>
    <row r="4484" spans="1:9">
      <c r="A4484" t="n">
        <v>31966</v>
      </c>
      <c r="B4484" s="24" t="n">
        <v>94</v>
      </c>
      <c r="C4484" s="7" t="n">
        <v>0</v>
      </c>
      <c r="D4484" s="7" t="s">
        <v>59</v>
      </c>
      <c r="E4484" s="7" t="n">
        <v>512</v>
      </c>
    </row>
    <row r="4485" spans="1:9">
      <c r="A4485" t="s">
        <v>4</v>
      </c>
      <c r="B4485" s="4" t="s">
        <v>5</v>
      </c>
      <c r="C4485" s="4" t="s">
        <v>6</v>
      </c>
      <c r="D4485" s="4" t="s">
        <v>6</v>
      </c>
    </row>
    <row r="4486" spans="1:9">
      <c r="A4486" t="n">
        <v>31977</v>
      </c>
      <c r="B4486" s="21" t="n">
        <v>70</v>
      </c>
      <c r="C4486" s="7" t="s">
        <v>59</v>
      </c>
      <c r="D4486" s="7" t="s">
        <v>57</v>
      </c>
    </row>
    <row r="4487" spans="1:9">
      <c r="A4487" t="s">
        <v>4</v>
      </c>
      <c r="B4487" s="4" t="s">
        <v>5</v>
      </c>
      <c r="C4487" s="4" t="s">
        <v>13</v>
      </c>
      <c r="D4487" s="4" t="s">
        <v>6</v>
      </c>
      <c r="E4487" s="4" t="s">
        <v>10</v>
      </c>
    </row>
    <row r="4488" spans="1:9">
      <c r="A4488" t="n">
        <v>31990</v>
      </c>
      <c r="B4488" s="24" t="n">
        <v>94</v>
      </c>
      <c r="C4488" s="7" t="n">
        <v>1</v>
      </c>
      <c r="D4488" s="7" t="s">
        <v>59</v>
      </c>
      <c r="E4488" s="7" t="n">
        <v>1</v>
      </c>
    </row>
    <row r="4489" spans="1:9">
      <c r="A4489" t="s">
        <v>4</v>
      </c>
      <c r="B4489" s="4" t="s">
        <v>5</v>
      </c>
      <c r="C4489" s="4" t="s">
        <v>13</v>
      </c>
      <c r="D4489" s="4" t="s">
        <v>6</v>
      </c>
      <c r="E4489" s="4" t="s">
        <v>10</v>
      </c>
    </row>
    <row r="4490" spans="1:9">
      <c r="A4490" t="n">
        <v>32001</v>
      </c>
      <c r="B4490" s="24" t="n">
        <v>94</v>
      </c>
      <c r="C4490" s="7" t="n">
        <v>1</v>
      </c>
      <c r="D4490" s="7" t="s">
        <v>59</v>
      </c>
      <c r="E4490" s="7" t="n">
        <v>2</v>
      </c>
    </row>
    <row r="4491" spans="1:9">
      <c r="A4491" t="s">
        <v>4</v>
      </c>
      <c r="B4491" s="4" t="s">
        <v>5</v>
      </c>
      <c r="C4491" s="4" t="s">
        <v>13</v>
      </c>
      <c r="D4491" s="4" t="s">
        <v>6</v>
      </c>
      <c r="E4491" s="4" t="s">
        <v>10</v>
      </c>
    </row>
    <row r="4492" spans="1:9">
      <c r="A4492" t="n">
        <v>32012</v>
      </c>
      <c r="B4492" s="24" t="n">
        <v>94</v>
      </c>
      <c r="C4492" s="7" t="n">
        <v>0</v>
      </c>
      <c r="D4492" s="7" t="s">
        <v>59</v>
      </c>
      <c r="E4492" s="7" t="n">
        <v>4</v>
      </c>
    </row>
    <row r="4493" spans="1:9">
      <c r="A4493" t="s">
        <v>4</v>
      </c>
      <c r="B4493" s="4" t="s">
        <v>5</v>
      </c>
      <c r="C4493" s="4" t="s">
        <v>13</v>
      </c>
      <c r="D4493" s="4" t="s">
        <v>10</v>
      </c>
      <c r="E4493" s="4" t="s">
        <v>10</v>
      </c>
      <c r="F4493" s="4" t="s">
        <v>9</v>
      </c>
    </row>
    <row r="4494" spans="1:9">
      <c r="A4494" t="n">
        <v>32023</v>
      </c>
      <c r="B4494" s="80" t="n">
        <v>84</v>
      </c>
      <c r="C4494" s="7" t="n">
        <v>0</v>
      </c>
      <c r="D4494" s="7" t="n">
        <v>2</v>
      </c>
      <c r="E4494" s="7" t="n">
        <v>0</v>
      </c>
      <c r="F4494" s="7" t="n">
        <v>1045220557</v>
      </c>
    </row>
    <row r="4495" spans="1:9">
      <c r="A4495" t="s">
        <v>4</v>
      </c>
      <c r="B4495" s="4" t="s">
        <v>5</v>
      </c>
      <c r="C4495" s="4" t="s">
        <v>13</v>
      </c>
      <c r="D4495" s="4" t="s">
        <v>10</v>
      </c>
      <c r="E4495" s="4" t="s">
        <v>10</v>
      </c>
      <c r="F4495" s="4" t="s">
        <v>10</v>
      </c>
      <c r="G4495" s="4" t="s">
        <v>10</v>
      </c>
      <c r="H4495" s="4" t="s">
        <v>10</v>
      </c>
      <c r="I4495" s="4" t="s">
        <v>6</v>
      </c>
      <c r="J4495" s="4" t="s">
        <v>28</v>
      </c>
      <c r="K4495" s="4" t="s">
        <v>28</v>
      </c>
      <c r="L4495" s="4" t="s">
        <v>28</v>
      </c>
      <c r="M4495" s="4" t="s">
        <v>9</v>
      </c>
      <c r="N4495" s="4" t="s">
        <v>9</v>
      </c>
      <c r="O4495" s="4" t="s">
        <v>28</v>
      </c>
      <c r="P4495" s="4" t="s">
        <v>28</v>
      </c>
      <c r="Q4495" s="4" t="s">
        <v>28</v>
      </c>
      <c r="R4495" s="4" t="s">
        <v>28</v>
      </c>
      <c r="S4495" s="4" t="s">
        <v>13</v>
      </c>
    </row>
    <row r="4496" spans="1:9">
      <c r="A4496" t="n">
        <v>32033</v>
      </c>
      <c r="B4496" s="14" t="n">
        <v>39</v>
      </c>
      <c r="C4496" s="7" t="n">
        <v>12</v>
      </c>
      <c r="D4496" s="7" t="n">
        <v>65533</v>
      </c>
      <c r="E4496" s="7" t="n">
        <v>203</v>
      </c>
      <c r="F4496" s="7" t="n">
        <v>0</v>
      </c>
      <c r="G4496" s="7" t="n">
        <v>7032</v>
      </c>
      <c r="H4496" s="7" t="n">
        <v>3</v>
      </c>
      <c r="I4496" s="7" t="s">
        <v>122</v>
      </c>
      <c r="J4496" s="7" t="n">
        <v>0</v>
      </c>
      <c r="K4496" s="7" t="n">
        <v>0</v>
      </c>
      <c r="L4496" s="7" t="n">
        <v>0</v>
      </c>
      <c r="M4496" s="7" t="n">
        <v>0</v>
      </c>
      <c r="N4496" s="7" t="n">
        <v>0</v>
      </c>
      <c r="O4496" s="7" t="n">
        <v>0</v>
      </c>
      <c r="P4496" s="7" t="n">
        <v>1</v>
      </c>
      <c r="Q4496" s="7" t="n">
        <v>1</v>
      </c>
      <c r="R4496" s="7" t="n">
        <v>1</v>
      </c>
      <c r="S4496" s="7" t="n">
        <v>103</v>
      </c>
    </row>
    <row r="4497" spans="1:19">
      <c r="A4497" t="s">
        <v>4</v>
      </c>
      <c r="B4497" s="4" t="s">
        <v>5</v>
      </c>
      <c r="C4497" s="4" t="s">
        <v>13</v>
      </c>
      <c r="D4497" s="4" t="s">
        <v>10</v>
      </c>
      <c r="E4497" s="4" t="s">
        <v>28</v>
      </c>
    </row>
    <row r="4498" spans="1:19">
      <c r="A4498" t="n">
        <v>32094</v>
      </c>
      <c r="B4498" s="38" t="n">
        <v>58</v>
      </c>
      <c r="C4498" s="7" t="n">
        <v>100</v>
      </c>
      <c r="D4498" s="7" t="n">
        <v>1000</v>
      </c>
      <c r="E4498" s="7" t="n">
        <v>1</v>
      </c>
    </row>
    <row r="4499" spans="1:19">
      <c r="A4499" t="s">
        <v>4</v>
      </c>
      <c r="B4499" s="4" t="s">
        <v>5</v>
      </c>
      <c r="C4499" s="4" t="s">
        <v>13</v>
      </c>
      <c r="D4499" s="4" t="s">
        <v>10</v>
      </c>
      <c r="E4499" s="4" t="s">
        <v>28</v>
      </c>
      <c r="F4499" s="4" t="s">
        <v>10</v>
      </c>
      <c r="G4499" s="4" t="s">
        <v>9</v>
      </c>
      <c r="H4499" s="4" t="s">
        <v>9</v>
      </c>
      <c r="I4499" s="4" t="s">
        <v>10</v>
      </c>
      <c r="J4499" s="4" t="s">
        <v>10</v>
      </c>
      <c r="K4499" s="4" t="s">
        <v>9</v>
      </c>
      <c r="L4499" s="4" t="s">
        <v>9</v>
      </c>
      <c r="M4499" s="4" t="s">
        <v>9</v>
      </c>
      <c r="N4499" s="4" t="s">
        <v>9</v>
      </c>
      <c r="O4499" s="4" t="s">
        <v>6</v>
      </c>
    </row>
    <row r="4500" spans="1:19">
      <c r="A4500" t="n">
        <v>32102</v>
      </c>
      <c r="B4500" s="16" t="n">
        <v>50</v>
      </c>
      <c r="C4500" s="7" t="n">
        <v>0</v>
      </c>
      <c r="D4500" s="7" t="n">
        <v>8120</v>
      </c>
      <c r="E4500" s="7" t="n">
        <v>0.800000011920929</v>
      </c>
      <c r="F4500" s="7" t="n">
        <v>2000</v>
      </c>
      <c r="G4500" s="7" t="n">
        <v>0</v>
      </c>
      <c r="H4500" s="7" t="n">
        <v>1077936128</v>
      </c>
      <c r="I4500" s="7" t="n">
        <v>1</v>
      </c>
      <c r="J4500" s="7" t="n">
        <v>7032</v>
      </c>
      <c r="K4500" s="7" t="n">
        <v>0</v>
      </c>
      <c r="L4500" s="7" t="n">
        <v>0</v>
      </c>
      <c r="M4500" s="7" t="n">
        <v>0</v>
      </c>
      <c r="N4500" s="7" t="n">
        <v>1084227584</v>
      </c>
      <c r="O4500" s="7" t="s">
        <v>12</v>
      </c>
    </row>
    <row r="4501" spans="1:19">
      <c r="A4501" t="s">
        <v>4</v>
      </c>
      <c r="B4501" s="4" t="s">
        <v>5</v>
      </c>
      <c r="C4501" s="4" t="s">
        <v>13</v>
      </c>
      <c r="D4501" s="4" t="s">
        <v>10</v>
      </c>
    </row>
    <row r="4502" spans="1:19">
      <c r="A4502" t="n">
        <v>32141</v>
      </c>
      <c r="B4502" s="38" t="n">
        <v>58</v>
      </c>
      <c r="C4502" s="7" t="n">
        <v>255</v>
      </c>
      <c r="D4502" s="7" t="n">
        <v>0</v>
      </c>
    </row>
    <row r="4503" spans="1:19">
      <c r="A4503" t="s">
        <v>4</v>
      </c>
      <c r="B4503" s="4" t="s">
        <v>5</v>
      </c>
      <c r="C4503" s="4" t="s">
        <v>13</v>
      </c>
      <c r="D4503" s="4" t="s">
        <v>10</v>
      </c>
    </row>
    <row r="4504" spans="1:19">
      <c r="A4504" t="n">
        <v>32145</v>
      </c>
      <c r="B4504" s="48" t="n">
        <v>45</v>
      </c>
      <c r="C4504" s="7" t="n">
        <v>7</v>
      </c>
      <c r="D4504" s="7" t="n">
        <v>255</v>
      </c>
    </row>
    <row r="4505" spans="1:19">
      <c r="A4505" t="s">
        <v>4</v>
      </c>
      <c r="B4505" s="4" t="s">
        <v>5</v>
      </c>
      <c r="C4505" s="4" t="s">
        <v>13</v>
      </c>
      <c r="D4505" s="4" t="s">
        <v>10</v>
      </c>
      <c r="E4505" s="4" t="s">
        <v>28</v>
      </c>
    </row>
    <row r="4506" spans="1:19">
      <c r="A4506" t="n">
        <v>32149</v>
      </c>
      <c r="B4506" s="38" t="n">
        <v>58</v>
      </c>
      <c r="C4506" s="7" t="n">
        <v>101</v>
      </c>
      <c r="D4506" s="7" t="n">
        <v>300</v>
      </c>
      <c r="E4506" s="7" t="n">
        <v>1</v>
      </c>
    </row>
    <row r="4507" spans="1:19">
      <c r="A4507" t="s">
        <v>4</v>
      </c>
      <c r="B4507" s="4" t="s">
        <v>5</v>
      </c>
      <c r="C4507" s="4" t="s">
        <v>13</v>
      </c>
      <c r="D4507" s="4" t="s">
        <v>10</v>
      </c>
    </row>
    <row r="4508" spans="1:19">
      <c r="A4508" t="n">
        <v>32157</v>
      </c>
      <c r="B4508" s="38" t="n">
        <v>58</v>
      </c>
      <c r="C4508" s="7" t="n">
        <v>254</v>
      </c>
      <c r="D4508" s="7" t="n">
        <v>0</v>
      </c>
    </row>
    <row r="4509" spans="1:19">
      <c r="A4509" t="s">
        <v>4</v>
      </c>
      <c r="B4509" s="4" t="s">
        <v>5</v>
      </c>
      <c r="C4509" s="4" t="s">
        <v>13</v>
      </c>
      <c r="D4509" s="4" t="s">
        <v>6</v>
      </c>
      <c r="E4509" s="4" t="s">
        <v>10</v>
      </c>
    </row>
    <row r="4510" spans="1:19">
      <c r="A4510" t="n">
        <v>32161</v>
      </c>
      <c r="B4510" s="24" t="n">
        <v>94</v>
      </c>
      <c r="C4510" s="7" t="n">
        <v>0</v>
      </c>
      <c r="D4510" s="7" t="s">
        <v>59</v>
      </c>
      <c r="E4510" s="7" t="n">
        <v>1</v>
      </c>
    </row>
    <row r="4511" spans="1:19">
      <c r="A4511" t="s">
        <v>4</v>
      </c>
      <c r="B4511" s="4" t="s">
        <v>5</v>
      </c>
      <c r="C4511" s="4" t="s">
        <v>13</v>
      </c>
      <c r="D4511" s="4" t="s">
        <v>6</v>
      </c>
      <c r="E4511" s="4" t="s">
        <v>10</v>
      </c>
    </row>
    <row r="4512" spans="1:19">
      <c r="A4512" t="n">
        <v>32172</v>
      </c>
      <c r="B4512" s="24" t="n">
        <v>94</v>
      </c>
      <c r="C4512" s="7" t="n">
        <v>0</v>
      </c>
      <c r="D4512" s="7" t="s">
        <v>59</v>
      </c>
      <c r="E4512" s="7" t="n">
        <v>2</v>
      </c>
    </row>
    <row r="4513" spans="1:15">
      <c r="A4513" t="s">
        <v>4</v>
      </c>
      <c r="B4513" s="4" t="s">
        <v>5</v>
      </c>
      <c r="C4513" s="4" t="s">
        <v>13</v>
      </c>
      <c r="D4513" s="4" t="s">
        <v>6</v>
      </c>
      <c r="E4513" s="4" t="s">
        <v>10</v>
      </c>
    </row>
    <row r="4514" spans="1:15">
      <c r="A4514" t="n">
        <v>32183</v>
      </c>
      <c r="B4514" s="24" t="n">
        <v>94</v>
      </c>
      <c r="C4514" s="7" t="n">
        <v>1</v>
      </c>
      <c r="D4514" s="7" t="s">
        <v>59</v>
      </c>
      <c r="E4514" s="7" t="n">
        <v>4</v>
      </c>
    </row>
    <row r="4515" spans="1:15">
      <c r="A4515" t="s">
        <v>4</v>
      </c>
      <c r="B4515" s="4" t="s">
        <v>5</v>
      </c>
      <c r="C4515" s="4" t="s">
        <v>13</v>
      </c>
    </row>
    <row r="4516" spans="1:15">
      <c r="A4516" t="n">
        <v>32194</v>
      </c>
      <c r="B4516" s="48" t="n">
        <v>45</v>
      </c>
      <c r="C4516" s="7" t="n">
        <v>0</v>
      </c>
    </row>
    <row r="4517" spans="1:15">
      <c r="A4517" t="s">
        <v>4</v>
      </c>
      <c r="B4517" s="4" t="s">
        <v>5</v>
      </c>
      <c r="C4517" s="4" t="s">
        <v>13</v>
      </c>
      <c r="D4517" s="4" t="s">
        <v>13</v>
      </c>
      <c r="E4517" s="4" t="s">
        <v>28</v>
      </c>
      <c r="F4517" s="4" t="s">
        <v>28</v>
      </c>
      <c r="G4517" s="4" t="s">
        <v>28</v>
      </c>
      <c r="H4517" s="4" t="s">
        <v>10</v>
      </c>
    </row>
    <row r="4518" spans="1:15">
      <c r="A4518" t="n">
        <v>32196</v>
      </c>
      <c r="B4518" s="48" t="n">
        <v>45</v>
      </c>
      <c r="C4518" s="7" t="n">
        <v>2</v>
      </c>
      <c r="D4518" s="7" t="n">
        <v>3</v>
      </c>
      <c r="E4518" s="7" t="n">
        <v>-8</v>
      </c>
      <c r="F4518" s="7" t="n">
        <v>14.5</v>
      </c>
      <c r="G4518" s="7" t="n">
        <v>-174.509994506836</v>
      </c>
      <c r="H4518" s="7" t="n">
        <v>0</v>
      </c>
    </row>
    <row r="4519" spans="1:15">
      <c r="A4519" t="s">
        <v>4</v>
      </c>
      <c r="B4519" s="4" t="s">
        <v>5</v>
      </c>
      <c r="C4519" s="4" t="s">
        <v>13</v>
      </c>
      <c r="D4519" s="4" t="s">
        <v>13</v>
      </c>
      <c r="E4519" s="4" t="s">
        <v>28</v>
      </c>
      <c r="F4519" s="4" t="s">
        <v>28</v>
      </c>
      <c r="G4519" s="4" t="s">
        <v>28</v>
      </c>
      <c r="H4519" s="4" t="s">
        <v>10</v>
      </c>
      <c r="I4519" s="4" t="s">
        <v>13</v>
      </c>
    </row>
    <row r="4520" spans="1:15">
      <c r="A4520" t="n">
        <v>32213</v>
      </c>
      <c r="B4520" s="48" t="n">
        <v>45</v>
      </c>
      <c r="C4520" s="7" t="n">
        <v>4</v>
      </c>
      <c r="D4520" s="7" t="n">
        <v>3</v>
      </c>
      <c r="E4520" s="7" t="n">
        <v>2.73000001907349</v>
      </c>
      <c r="F4520" s="7" t="n">
        <v>356.390014648438</v>
      </c>
      <c r="G4520" s="7" t="n">
        <v>0</v>
      </c>
      <c r="H4520" s="7" t="n">
        <v>0</v>
      </c>
      <c r="I4520" s="7" t="n">
        <v>0</v>
      </c>
    </row>
    <row r="4521" spans="1:15">
      <c r="A4521" t="s">
        <v>4</v>
      </c>
      <c r="B4521" s="4" t="s">
        <v>5</v>
      </c>
      <c r="C4521" s="4" t="s">
        <v>13</v>
      </c>
      <c r="D4521" s="4" t="s">
        <v>13</v>
      </c>
      <c r="E4521" s="4" t="s">
        <v>28</v>
      </c>
      <c r="F4521" s="4" t="s">
        <v>10</v>
      </c>
    </row>
    <row r="4522" spans="1:15">
      <c r="A4522" t="n">
        <v>32231</v>
      </c>
      <c r="B4522" s="48" t="n">
        <v>45</v>
      </c>
      <c r="C4522" s="7" t="n">
        <v>5</v>
      </c>
      <c r="D4522" s="7" t="n">
        <v>3</v>
      </c>
      <c r="E4522" s="7" t="n">
        <v>4.40000009536743</v>
      </c>
      <c r="F4522" s="7" t="n">
        <v>0</v>
      </c>
    </row>
    <row r="4523" spans="1:15">
      <c r="A4523" t="s">
        <v>4</v>
      </c>
      <c r="B4523" s="4" t="s">
        <v>5</v>
      </c>
      <c r="C4523" s="4" t="s">
        <v>13</v>
      </c>
      <c r="D4523" s="4" t="s">
        <v>13</v>
      </c>
      <c r="E4523" s="4" t="s">
        <v>28</v>
      </c>
      <c r="F4523" s="4" t="s">
        <v>10</v>
      </c>
    </row>
    <row r="4524" spans="1:15">
      <c r="A4524" t="n">
        <v>32240</v>
      </c>
      <c r="B4524" s="48" t="n">
        <v>45</v>
      </c>
      <c r="C4524" s="7" t="n">
        <v>11</v>
      </c>
      <c r="D4524" s="7" t="n">
        <v>3</v>
      </c>
      <c r="E4524" s="7" t="n">
        <v>38</v>
      </c>
      <c r="F4524" s="7" t="n">
        <v>0</v>
      </c>
    </row>
    <row r="4525" spans="1:15">
      <c r="A4525" t="s">
        <v>4</v>
      </c>
      <c r="B4525" s="4" t="s">
        <v>5</v>
      </c>
      <c r="C4525" s="4" t="s">
        <v>13</v>
      </c>
      <c r="D4525" s="4" t="s">
        <v>13</v>
      </c>
      <c r="E4525" s="4" t="s">
        <v>28</v>
      </c>
      <c r="F4525" s="4" t="s">
        <v>10</v>
      </c>
    </row>
    <row r="4526" spans="1:15">
      <c r="A4526" t="n">
        <v>32249</v>
      </c>
      <c r="B4526" s="48" t="n">
        <v>45</v>
      </c>
      <c r="C4526" s="7" t="n">
        <v>5</v>
      </c>
      <c r="D4526" s="7" t="n">
        <v>3</v>
      </c>
      <c r="E4526" s="7" t="n">
        <v>4.09999990463257</v>
      </c>
      <c r="F4526" s="7" t="n">
        <v>3000</v>
      </c>
    </row>
    <row r="4527" spans="1:15">
      <c r="A4527" t="s">
        <v>4</v>
      </c>
      <c r="B4527" s="4" t="s">
        <v>5</v>
      </c>
      <c r="C4527" s="4" t="s">
        <v>13</v>
      </c>
      <c r="D4527" s="4" t="s">
        <v>10</v>
      </c>
    </row>
    <row r="4528" spans="1:15">
      <c r="A4528" t="n">
        <v>32258</v>
      </c>
      <c r="B4528" s="38" t="n">
        <v>58</v>
      </c>
      <c r="C4528" s="7" t="n">
        <v>255</v>
      </c>
      <c r="D4528" s="7" t="n">
        <v>0</v>
      </c>
    </row>
    <row r="4529" spans="1:9">
      <c r="A4529" t="s">
        <v>4</v>
      </c>
      <c r="B4529" s="4" t="s">
        <v>5</v>
      </c>
      <c r="C4529" s="4" t="s">
        <v>13</v>
      </c>
      <c r="D4529" s="4" t="s">
        <v>10</v>
      </c>
      <c r="E4529" s="4" t="s">
        <v>28</v>
      </c>
      <c r="F4529" s="4" t="s">
        <v>10</v>
      </c>
      <c r="G4529" s="4" t="s">
        <v>9</v>
      </c>
      <c r="H4529" s="4" t="s">
        <v>9</v>
      </c>
      <c r="I4529" s="4" t="s">
        <v>10</v>
      </c>
      <c r="J4529" s="4" t="s">
        <v>10</v>
      </c>
      <c r="K4529" s="4" t="s">
        <v>9</v>
      </c>
      <c r="L4529" s="4" t="s">
        <v>9</v>
      </c>
      <c r="M4529" s="4" t="s">
        <v>9</v>
      </c>
      <c r="N4529" s="4" t="s">
        <v>9</v>
      </c>
      <c r="O4529" s="4" t="s">
        <v>6</v>
      </c>
    </row>
    <row r="4530" spans="1:9">
      <c r="A4530" t="n">
        <v>32262</v>
      </c>
      <c r="B4530" s="16" t="n">
        <v>50</v>
      </c>
      <c r="C4530" s="7" t="n">
        <v>0</v>
      </c>
      <c r="D4530" s="7" t="n">
        <v>5046</v>
      </c>
      <c r="E4530" s="7" t="n">
        <v>1</v>
      </c>
      <c r="F4530" s="7" t="n">
        <v>200</v>
      </c>
      <c r="G4530" s="7" t="n">
        <v>0</v>
      </c>
      <c r="H4530" s="7" t="n">
        <v>0</v>
      </c>
      <c r="I4530" s="7" t="n">
        <v>0</v>
      </c>
      <c r="J4530" s="7" t="n">
        <v>65533</v>
      </c>
      <c r="K4530" s="7" t="n">
        <v>0</v>
      </c>
      <c r="L4530" s="7" t="n">
        <v>0</v>
      </c>
      <c r="M4530" s="7" t="n">
        <v>0</v>
      </c>
      <c r="N4530" s="7" t="n">
        <v>0</v>
      </c>
      <c r="O4530" s="7" t="s">
        <v>12</v>
      </c>
    </row>
    <row r="4531" spans="1:9">
      <c r="A4531" t="s">
        <v>4</v>
      </c>
      <c r="B4531" s="4" t="s">
        <v>5</v>
      </c>
      <c r="C4531" s="4" t="s">
        <v>10</v>
      </c>
    </row>
    <row r="4532" spans="1:9">
      <c r="A4532" t="n">
        <v>32301</v>
      </c>
      <c r="B4532" s="42" t="n">
        <v>16</v>
      </c>
      <c r="C4532" s="7" t="n">
        <v>500</v>
      </c>
    </row>
    <row r="4533" spans="1:9">
      <c r="A4533" t="s">
        <v>4</v>
      </c>
      <c r="B4533" s="4" t="s">
        <v>5</v>
      </c>
      <c r="C4533" s="4" t="s">
        <v>13</v>
      </c>
      <c r="D4533" s="4" t="s">
        <v>10</v>
      </c>
      <c r="E4533" s="4" t="s">
        <v>10</v>
      </c>
      <c r="F4533" s="4" t="s">
        <v>10</v>
      </c>
      <c r="G4533" s="4" t="s">
        <v>10</v>
      </c>
      <c r="H4533" s="4" t="s">
        <v>10</v>
      </c>
      <c r="I4533" s="4" t="s">
        <v>6</v>
      </c>
      <c r="J4533" s="4" t="s">
        <v>28</v>
      </c>
      <c r="K4533" s="4" t="s">
        <v>28</v>
      </c>
      <c r="L4533" s="4" t="s">
        <v>28</v>
      </c>
      <c r="M4533" s="4" t="s">
        <v>9</v>
      </c>
      <c r="N4533" s="4" t="s">
        <v>9</v>
      </c>
      <c r="O4533" s="4" t="s">
        <v>28</v>
      </c>
      <c r="P4533" s="4" t="s">
        <v>28</v>
      </c>
      <c r="Q4533" s="4" t="s">
        <v>28</v>
      </c>
      <c r="R4533" s="4" t="s">
        <v>28</v>
      </c>
      <c r="S4533" s="4" t="s">
        <v>13</v>
      </c>
    </row>
    <row r="4534" spans="1:9">
      <c r="A4534" t="n">
        <v>32304</v>
      </c>
      <c r="B4534" s="14" t="n">
        <v>39</v>
      </c>
      <c r="C4534" s="7" t="n">
        <v>12</v>
      </c>
      <c r="D4534" s="7" t="n">
        <v>65533</v>
      </c>
      <c r="E4534" s="7" t="n">
        <v>204</v>
      </c>
      <c r="F4534" s="7" t="n">
        <v>0</v>
      </c>
      <c r="G4534" s="7" t="n">
        <v>65533</v>
      </c>
      <c r="H4534" s="7" t="n">
        <v>3</v>
      </c>
      <c r="I4534" s="7" t="s">
        <v>12</v>
      </c>
      <c r="J4534" s="7" t="n">
        <v>-8</v>
      </c>
      <c r="K4534" s="7" t="n">
        <v>14.5</v>
      </c>
      <c r="L4534" s="7" t="n">
        <v>-175</v>
      </c>
      <c r="M4534" s="7" t="n">
        <v>0</v>
      </c>
      <c r="N4534" s="7" t="n">
        <v>0</v>
      </c>
      <c r="O4534" s="7" t="n">
        <v>0</v>
      </c>
      <c r="P4534" s="7" t="n">
        <v>1</v>
      </c>
      <c r="Q4534" s="7" t="n">
        <v>1</v>
      </c>
      <c r="R4534" s="7" t="n">
        <v>1</v>
      </c>
      <c r="S4534" s="7" t="n">
        <v>104</v>
      </c>
    </row>
    <row r="4535" spans="1:9">
      <c r="A4535" t="s">
        <v>4</v>
      </c>
      <c r="B4535" s="4" t="s">
        <v>5</v>
      </c>
      <c r="C4535" s="4" t="s">
        <v>10</v>
      </c>
    </row>
    <row r="4536" spans="1:9">
      <c r="A4536" t="n">
        <v>32354</v>
      </c>
      <c r="B4536" s="42" t="n">
        <v>16</v>
      </c>
      <c r="C4536" s="7" t="n">
        <v>1000</v>
      </c>
    </row>
    <row r="4537" spans="1:9">
      <c r="A4537" t="s">
        <v>4</v>
      </c>
      <c r="B4537" s="4" t="s">
        <v>5</v>
      </c>
      <c r="C4537" s="4" t="s">
        <v>13</v>
      </c>
      <c r="D4537" s="4" t="s">
        <v>10</v>
      </c>
      <c r="E4537" s="4" t="s">
        <v>28</v>
      </c>
      <c r="F4537" s="4" t="s">
        <v>10</v>
      </c>
      <c r="G4537" s="4" t="s">
        <v>9</v>
      </c>
      <c r="H4537" s="4" t="s">
        <v>9</v>
      </c>
      <c r="I4537" s="4" t="s">
        <v>10</v>
      </c>
      <c r="J4537" s="4" t="s">
        <v>10</v>
      </c>
      <c r="K4537" s="4" t="s">
        <v>9</v>
      </c>
      <c r="L4537" s="4" t="s">
        <v>9</v>
      </c>
      <c r="M4537" s="4" t="s">
        <v>9</v>
      </c>
      <c r="N4537" s="4" t="s">
        <v>9</v>
      </c>
      <c r="O4537" s="4" t="s">
        <v>6</v>
      </c>
    </row>
    <row r="4538" spans="1:9">
      <c r="A4538" t="n">
        <v>32357</v>
      </c>
      <c r="B4538" s="16" t="n">
        <v>50</v>
      </c>
      <c r="C4538" s="7" t="n">
        <v>0</v>
      </c>
      <c r="D4538" s="7" t="n">
        <v>4482</v>
      </c>
      <c r="E4538" s="7" t="n">
        <v>0.600000023841858</v>
      </c>
      <c r="F4538" s="7" t="n">
        <v>300</v>
      </c>
      <c r="G4538" s="7" t="n">
        <v>0</v>
      </c>
      <c r="H4538" s="7" t="n">
        <v>0</v>
      </c>
      <c r="I4538" s="7" t="n">
        <v>0</v>
      </c>
      <c r="J4538" s="7" t="n">
        <v>65533</v>
      </c>
      <c r="K4538" s="7" t="n">
        <v>0</v>
      </c>
      <c r="L4538" s="7" t="n">
        <v>0</v>
      </c>
      <c r="M4538" s="7" t="n">
        <v>0</v>
      </c>
      <c r="N4538" s="7" t="n">
        <v>0</v>
      </c>
      <c r="O4538" s="7" t="s">
        <v>12</v>
      </c>
    </row>
    <row r="4539" spans="1:9">
      <c r="A4539" t="s">
        <v>4</v>
      </c>
      <c r="B4539" s="4" t="s">
        <v>5</v>
      </c>
      <c r="C4539" s="4" t="s">
        <v>10</v>
      </c>
    </row>
    <row r="4540" spans="1:9">
      <c r="A4540" t="n">
        <v>32396</v>
      </c>
      <c r="B4540" s="42" t="n">
        <v>16</v>
      </c>
      <c r="C4540" s="7" t="n">
        <v>1000</v>
      </c>
    </row>
    <row r="4541" spans="1:9">
      <c r="A4541" t="s">
        <v>4</v>
      </c>
      <c r="B4541" s="4" t="s">
        <v>5</v>
      </c>
      <c r="C4541" s="4" t="s">
        <v>13</v>
      </c>
      <c r="D4541" s="4" t="s">
        <v>10</v>
      </c>
      <c r="E4541" s="4" t="s">
        <v>10</v>
      </c>
    </row>
    <row r="4542" spans="1:9">
      <c r="A4542" t="n">
        <v>32399</v>
      </c>
      <c r="B4542" s="16" t="n">
        <v>50</v>
      </c>
      <c r="C4542" s="7" t="n">
        <v>1</v>
      </c>
      <c r="D4542" s="7" t="n">
        <v>5046</v>
      </c>
      <c r="E4542" s="7" t="n">
        <v>3000</v>
      </c>
    </row>
    <row r="4543" spans="1:9">
      <c r="A4543" t="s">
        <v>4</v>
      </c>
      <c r="B4543" s="4" t="s">
        <v>5</v>
      </c>
      <c r="C4543" s="4" t="s">
        <v>13</v>
      </c>
      <c r="D4543" s="4" t="s">
        <v>10</v>
      </c>
      <c r="E4543" s="4" t="s">
        <v>10</v>
      </c>
    </row>
    <row r="4544" spans="1:9">
      <c r="A4544" t="n">
        <v>32405</v>
      </c>
      <c r="B4544" s="16" t="n">
        <v>50</v>
      </c>
      <c r="C4544" s="7" t="n">
        <v>1</v>
      </c>
      <c r="D4544" s="7" t="n">
        <v>4482</v>
      </c>
      <c r="E4544" s="7" t="n">
        <v>2500</v>
      </c>
    </row>
    <row r="4545" spans="1:19">
      <c r="A4545" t="s">
        <v>4</v>
      </c>
      <c r="B4545" s="4" t="s">
        <v>5</v>
      </c>
      <c r="C4545" s="4" t="s">
        <v>10</v>
      </c>
    </row>
    <row r="4546" spans="1:19">
      <c r="A4546" t="n">
        <v>32411</v>
      </c>
      <c r="B4546" s="42" t="n">
        <v>16</v>
      </c>
      <c r="C4546" s="7" t="n">
        <v>2500</v>
      </c>
    </row>
    <row r="4547" spans="1:19">
      <c r="A4547" t="s">
        <v>4</v>
      </c>
      <c r="B4547" s="4" t="s">
        <v>5</v>
      </c>
      <c r="C4547" s="4" t="s">
        <v>13</v>
      </c>
      <c r="D4547" s="4" t="s">
        <v>13</v>
      </c>
      <c r="E4547" s="4" t="s">
        <v>28</v>
      </c>
      <c r="F4547" s="4" t="s">
        <v>10</v>
      </c>
    </row>
    <row r="4548" spans="1:19">
      <c r="A4548" t="n">
        <v>32414</v>
      </c>
      <c r="B4548" s="48" t="n">
        <v>45</v>
      </c>
      <c r="C4548" s="7" t="n">
        <v>5</v>
      </c>
      <c r="D4548" s="7" t="n">
        <v>3</v>
      </c>
      <c r="E4548" s="7" t="n">
        <v>7.90000009536743</v>
      </c>
      <c r="F4548" s="7" t="n">
        <v>6500</v>
      </c>
    </row>
    <row r="4549" spans="1:19">
      <c r="A4549" t="s">
        <v>4</v>
      </c>
      <c r="B4549" s="4" t="s">
        <v>5</v>
      </c>
      <c r="C4549" s="4" t="s">
        <v>28</v>
      </c>
    </row>
    <row r="4550" spans="1:19">
      <c r="A4550" t="n">
        <v>32423</v>
      </c>
      <c r="B4550" s="81" t="n">
        <v>68</v>
      </c>
      <c r="C4550" s="7" t="n">
        <v>0.5</v>
      </c>
    </row>
    <row r="4551" spans="1:19">
      <c r="A4551" t="s">
        <v>4</v>
      </c>
      <c r="B4551" s="4" t="s">
        <v>5</v>
      </c>
      <c r="C4551" s="4" t="s">
        <v>6</v>
      </c>
      <c r="D4551" s="4" t="s">
        <v>6</v>
      </c>
    </row>
    <row r="4552" spans="1:19">
      <c r="A4552" t="n">
        <v>32428</v>
      </c>
      <c r="B4552" s="21" t="n">
        <v>70</v>
      </c>
      <c r="C4552" s="7" t="s">
        <v>59</v>
      </c>
      <c r="D4552" s="7" t="s">
        <v>261</v>
      </c>
    </row>
    <row r="4553" spans="1:19">
      <c r="A4553" t="s">
        <v>4</v>
      </c>
      <c r="B4553" s="4" t="s">
        <v>5</v>
      </c>
      <c r="C4553" s="4" t="s">
        <v>13</v>
      </c>
      <c r="D4553" s="4" t="s">
        <v>10</v>
      </c>
      <c r="E4553" s="4" t="s">
        <v>10</v>
      </c>
      <c r="F4553" s="4" t="s">
        <v>10</v>
      </c>
      <c r="G4553" s="4" t="s">
        <v>10</v>
      </c>
      <c r="H4553" s="4" t="s">
        <v>10</v>
      </c>
      <c r="I4553" s="4" t="s">
        <v>6</v>
      </c>
      <c r="J4553" s="4" t="s">
        <v>28</v>
      </c>
      <c r="K4553" s="4" t="s">
        <v>28</v>
      </c>
      <c r="L4553" s="4" t="s">
        <v>28</v>
      </c>
      <c r="M4553" s="4" t="s">
        <v>9</v>
      </c>
      <c r="N4553" s="4" t="s">
        <v>9</v>
      </c>
      <c r="O4553" s="4" t="s">
        <v>28</v>
      </c>
      <c r="P4553" s="4" t="s">
        <v>28</v>
      </c>
      <c r="Q4553" s="4" t="s">
        <v>28</v>
      </c>
      <c r="R4553" s="4" t="s">
        <v>28</v>
      </c>
      <c r="S4553" s="4" t="s">
        <v>13</v>
      </c>
    </row>
    <row r="4554" spans="1:19">
      <c r="A4554" t="n">
        <v>32442</v>
      </c>
      <c r="B4554" s="14" t="n">
        <v>39</v>
      </c>
      <c r="C4554" s="7" t="n">
        <v>12</v>
      </c>
      <c r="D4554" s="7" t="n">
        <v>65533</v>
      </c>
      <c r="E4554" s="7" t="n">
        <v>205</v>
      </c>
      <c r="F4554" s="7" t="n">
        <v>0</v>
      </c>
      <c r="G4554" s="7" t="n">
        <v>65533</v>
      </c>
      <c r="H4554" s="7" t="n">
        <v>3</v>
      </c>
      <c r="I4554" s="7" t="s">
        <v>12</v>
      </c>
      <c r="J4554" s="7" t="n">
        <v>-8</v>
      </c>
      <c r="K4554" s="7" t="n">
        <v>12</v>
      </c>
      <c r="L4554" s="7" t="n">
        <v>-175</v>
      </c>
      <c r="M4554" s="7" t="n">
        <v>0</v>
      </c>
      <c r="N4554" s="7" t="n">
        <v>0</v>
      </c>
      <c r="O4554" s="7" t="n">
        <v>0</v>
      </c>
      <c r="P4554" s="7" t="n">
        <v>1</v>
      </c>
      <c r="Q4554" s="7" t="n">
        <v>1</v>
      </c>
      <c r="R4554" s="7" t="n">
        <v>1</v>
      </c>
      <c r="S4554" s="7" t="n">
        <v>105</v>
      </c>
    </row>
    <row r="4555" spans="1:19">
      <c r="A4555" t="s">
        <v>4</v>
      </c>
      <c r="B4555" s="4" t="s">
        <v>5</v>
      </c>
      <c r="C4555" s="4" t="s">
        <v>13</v>
      </c>
      <c r="D4555" s="4" t="s">
        <v>10</v>
      </c>
      <c r="E4555" s="4" t="s">
        <v>28</v>
      </c>
      <c r="F4555" s="4" t="s">
        <v>10</v>
      </c>
      <c r="G4555" s="4" t="s">
        <v>9</v>
      </c>
      <c r="H4555" s="4" t="s">
        <v>9</v>
      </c>
      <c r="I4555" s="4" t="s">
        <v>10</v>
      </c>
      <c r="J4555" s="4" t="s">
        <v>10</v>
      </c>
      <c r="K4555" s="4" t="s">
        <v>9</v>
      </c>
      <c r="L4555" s="4" t="s">
        <v>9</v>
      </c>
      <c r="M4555" s="4" t="s">
        <v>9</v>
      </c>
      <c r="N4555" s="4" t="s">
        <v>9</v>
      </c>
      <c r="O4555" s="4" t="s">
        <v>6</v>
      </c>
    </row>
    <row r="4556" spans="1:19">
      <c r="A4556" t="n">
        <v>32492</v>
      </c>
      <c r="B4556" s="16" t="n">
        <v>50</v>
      </c>
      <c r="C4556" s="7" t="n">
        <v>0</v>
      </c>
      <c r="D4556" s="7" t="n">
        <v>4538</v>
      </c>
      <c r="E4556" s="7" t="n">
        <v>0.600000023841858</v>
      </c>
      <c r="F4556" s="7" t="n">
        <v>1000</v>
      </c>
      <c r="G4556" s="7" t="n">
        <v>0</v>
      </c>
      <c r="H4556" s="7" t="n">
        <v>-1069547520</v>
      </c>
      <c r="I4556" s="7" t="n">
        <v>0</v>
      </c>
      <c r="J4556" s="7" t="n">
        <v>65533</v>
      </c>
      <c r="K4556" s="7" t="n">
        <v>0</v>
      </c>
      <c r="L4556" s="7" t="n">
        <v>0</v>
      </c>
      <c r="M4556" s="7" t="n">
        <v>0</v>
      </c>
      <c r="N4556" s="7" t="n">
        <v>0</v>
      </c>
      <c r="O4556" s="7" t="s">
        <v>12</v>
      </c>
    </row>
    <row r="4557" spans="1:19">
      <c r="A4557" t="s">
        <v>4</v>
      </c>
      <c r="B4557" s="4" t="s">
        <v>5</v>
      </c>
      <c r="C4557" s="4" t="s">
        <v>13</v>
      </c>
      <c r="D4557" s="4" t="s">
        <v>28</v>
      </c>
      <c r="E4557" s="4" t="s">
        <v>28</v>
      </c>
      <c r="F4557" s="4" t="s">
        <v>28</v>
      </c>
    </row>
    <row r="4558" spans="1:19">
      <c r="A4558" t="n">
        <v>32531</v>
      </c>
      <c r="B4558" s="48" t="n">
        <v>45</v>
      </c>
      <c r="C4558" s="7" t="n">
        <v>9</v>
      </c>
      <c r="D4558" s="7" t="n">
        <v>0.00999999977648258</v>
      </c>
      <c r="E4558" s="7" t="n">
        <v>0.00999999977648258</v>
      </c>
      <c r="F4558" s="7" t="n">
        <v>10</v>
      </c>
    </row>
    <row r="4559" spans="1:19">
      <c r="A4559" t="s">
        <v>4</v>
      </c>
      <c r="B4559" s="4" t="s">
        <v>5</v>
      </c>
      <c r="C4559" s="4" t="s">
        <v>10</v>
      </c>
    </row>
    <row r="4560" spans="1:19">
      <c r="A4560" t="n">
        <v>32545</v>
      </c>
      <c r="B4560" s="42" t="n">
        <v>16</v>
      </c>
      <c r="C4560" s="7" t="n">
        <v>2000</v>
      </c>
    </row>
    <row r="4561" spans="1:19">
      <c r="A4561" t="s">
        <v>4</v>
      </c>
      <c r="B4561" s="4" t="s">
        <v>5</v>
      </c>
      <c r="C4561" s="4" t="s">
        <v>13</v>
      </c>
      <c r="D4561" s="4" t="s">
        <v>28</v>
      </c>
      <c r="E4561" s="4" t="s">
        <v>28</v>
      </c>
      <c r="F4561" s="4" t="s">
        <v>28</v>
      </c>
    </row>
    <row r="4562" spans="1:19">
      <c r="A4562" t="n">
        <v>32548</v>
      </c>
      <c r="B4562" s="48" t="n">
        <v>45</v>
      </c>
      <c r="C4562" s="7" t="n">
        <v>9</v>
      </c>
      <c r="D4562" s="7" t="n">
        <v>0.0199999995529652</v>
      </c>
      <c r="E4562" s="7" t="n">
        <v>0.0199999995529652</v>
      </c>
      <c r="F4562" s="7" t="n">
        <v>0.5</v>
      </c>
    </row>
    <row r="4563" spans="1:19">
      <c r="A4563" t="s">
        <v>4</v>
      </c>
      <c r="B4563" s="4" t="s">
        <v>5</v>
      </c>
      <c r="C4563" s="4" t="s">
        <v>13</v>
      </c>
      <c r="D4563" s="4" t="s">
        <v>10</v>
      </c>
      <c r="E4563" s="4" t="s">
        <v>10</v>
      </c>
    </row>
    <row r="4564" spans="1:19">
      <c r="A4564" t="n">
        <v>32562</v>
      </c>
      <c r="B4564" s="16" t="n">
        <v>50</v>
      </c>
      <c r="C4564" s="7" t="n">
        <v>1</v>
      </c>
      <c r="D4564" s="7" t="n">
        <v>4538</v>
      </c>
      <c r="E4564" s="7" t="n">
        <v>1000</v>
      </c>
    </row>
    <row r="4565" spans="1:19">
      <c r="A4565" t="s">
        <v>4</v>
      </c>
      <c r="B4565" s="4" t="s">
        <v>5</v>
      </c>
      <c r="C4565" s="4" t="s">
        <v>10</v>
      </c>
    </row>
    <row r="4566" spans="1:19">
      <c r="A4566" t="n">
        <v>32568</v>
      </c>
      <c r="B4566" s="42" t="n">
        <v>16</v>
      </c>
      <c r="C4566" s="7" t="n">
        <v>1000</v>
      </c>
    </row>
    <row r="4567" spans="1:19">
      <c r="A4567" t="s">
        <v>4</v>
      </c>
      <c r="B4567" s="4" t="s">
        <v>5</v>
      </c>
      <c r="C4567" s="4" t="s">
        <v>28</v>
      </c>
    </row>
    <row r="4568" spans="1:19">
      <c r="A4568" t="n">
        <v>32571</v>
      </c>
      <c r="B4568" s="81" t="n">
        <v>68</v>
      </c>
      <c r="C4568" s="7" t="n">
        <v>1</v>
      </c>
    </row>
    <row r="4569" spans="1:19">
      <c r="A4569" t="s">
        <v>4</v>
      </c>
      <c r="B4569" s="4" t="s">
        <v>5</v>
      </c>
      <c r="C4569" s="4" t="s">
        <v>13</v>
      </c>
      <c r="D4569" s="4" t="s">
        <v>10</v>
      </c>
    </row>
    <row r="4570" spans="1:19">
      <c r="A4570" t="n">
        <v>32576</v>
      </c>
      <c r="B4570" s="48" t="n">
        <v>45</v>
      </c>
      <c r="C4570" s="7" t="n">
        <v>7</v>
      </c>
      <c r="D4570" s="7" t="n">
        <v>255</v>
      </c>
    </row>
    <row r="4571" spans="1:19">
      <c r="A4571" t="s">
        <v>4</v>
      </c>
      <c r="B4571" s="4" t="s">
        <v>5</v>
      </c>
      <c r="C4571" s="4" t="s">
        <v>13</v>
      </c>
      <c r="D4571" s="4" t="s">
        <v>10</v>
      </c>
      <c r="E4571" s="4" t="s">
        <v>10</v>
      </c>
      <c r="F4571" s="4" t="s">
        <v>9</v>
      </c>
    </row>
    <row r="4572" spans="1:19">
      <c r="A4572" t="n">
        <v>32580</v>
      </c>
      <c r="B4572" s="80" t="n">
        <v>84</v>
      </c>
      <c r="C4572" s="7" t="n">
        <v>1</v>
      </c>
      <c r="D4572" s="7" t="n">
        <v>0</v>
      </c>
      <c r="E4572" s="7" t="n">
        <v>500</v>
      </c>
      <c r="F4572" s="7" t="n">
        <v>0</v>
      </c>
    </row>
    <row r="4573" spans="1:19">
      <c r="A4573" t="s">
        <v>4</v>
      </c>
      <c r="B4573" s="4" t="s">
        <v>5</v>
      </c>
      <c r="C4573" s="4" t="s">
        <v>13</v>
      </c>
      <c r="D4573" s="4" t="s">
        <v>10</v>
      </c>
      <c r="E4573" s="4" t="s">
        <v>28</v>
      </c>
    </row>
    <row r="4574" spans="1:19">
      <c r="A4574" t="n">
        <v>32590</v>
      </c>
      <c r="B4574" s="38" t="n">
        <v>58</v>
      </c>
      <c r="C4574" s="7" t="n">
        <v>101</v>
      </c>
      <c r="D4574" s="7" t="n">
        <v>500</v>
      </c>
      <c r="E4574" s="7" t="n">
        <v>1</v>
      </c>
    </row>
    <row r="4575" spans="1:19">
      <c r="A4575" t="s">
        <v>4</v>
      </c>
      <c r="B4575" s="4" t="s">
        <v>5</v>
      </c>
      <c r="C4575" s="4" t="s">
        <v>13</v>
      </c>
      <c r="D4575" s="4" t="s">
        <v>10</v>
      </c>
    </row>
    <row r="4576" spans="1:19">
      <c r="A4576" t="n">
        <v>32598</v>
      </c>
      <c r="B4576" s="38" t="n">
        <v>58</v>
      </c>
      <c r="C4576" s="7" t="n">
        <v>254</v>
      </c>
      <c r="D4576" s="7" t="n">
        <v>0</v>
      </c>
    </row>
    <row r="4577" spans="1:6">
      <c r="A4577" t="s">
        <v>4</v>
      </c>
      <c r="B4577" s="4" t="s">
        <v>5</v>
      </c>
      <c r="C4577" s="4" t="s">
        <v>13</v>
      </c>
      <c r="D4577" s="4" t="s">
        <v>10</v>
      </c>
      <c r="E4577" s="4" t="s">
        <v>13</v>
      </c>
    </row>
    <row r="4578" spans="1:6">
      <c r="A4578" t="n">
        <v>32602</v>
      </c>
      <c r="B4578" s="14" t="n">
        <v>39</v>
      </c>
      <c r="C4578" s="7" t="n">
        <v>13</v>
      </c>
      <c r="D4578" s="7" t="n">
        <v>65533</v>
      </c>
      <c r="E4578" s="7" t="n">
        <v>103</v>
      </c>
    </row>
    <row r="4579" spans="1:6">
      <c r="A4579" t="s">
        <v>4</v>
      </c>
      <c r="B4579" s="4" t="s">
        <v>5</v>
      </c>
      <c r="C4579" s="4" t="s">
        <v>13</v>
      </c>
      <c r="D4579" s="4" t="s">
        <v>10</v>
      </c>
      <c r="E4579" s="4" t="s">
        <v>10</v>
      </c>
    </row>
    <row r="4580" spans="1:6">
      <c r="A4580" t="n">
        <v>32607</v>
      </c>
      <c r="B4580" s="16" t="n">
        <v>50</v>
      </c>
      <c r="C4580" s="7" t="n">
        <v>1</v>
      </c>
      <c r="D4580" s="7" t="n">
        <v>8120</v>
      </c>
      <c r="E4580" s="7" t="n">
        <v>1000</v>
      </c>
    </row>
    <row r="4581" spans="1:6">
      <c r="A4581" t="s">
        <v>4</v>
      </c>
      <c r="B4581" s="4" t="s">
        <v>5</v>
      </c>
      <c r="C4581" s="4" t="s">
        <v>13</v>
      </c>
      <c r="D4581" s="4" t="s">
        <v>10</v>
      </c>
    </row>
    <row r="4582" spans="1:6">
      <c r="A4582" t="n">
        <v>32613</v>
      </c>
      <c r="B4582" s="38" t="n">
        <v>58</v>
      </c>
      <c r="C4582" s="7" t="n">
        <v>255</v>
      </c>
      <c r="D4582" s="7" t="n">
        <v>0</v>
      </c>
    </row>
    <row r="4583" spans="1:6">
      <c r="A4583" t="s">
        <v>4</v>
      </c>
      <c r="B4583" s="4" t="s">
        <v>5</v>
      </c>
      <c r="C4583" s="4" t="s">
        <v>10</v>
      </c>
    </row>
    <row r="4584" spans="1:6">
      <c r="A4584" t="n">
        <v>32617</v>
      </c>
      <c r="B4584" s="42" t="n">
        <v>16</v>
      </c>
      <c r="C4584" s="7" t="n">
        <v>2000</v>
      </c>
    </row>
    <row r="4585" spans="1:6">
      <c r="A4585" t="s">
        <v>4</v>
      </c>
      <c r="B4585" s="4" t="s">
        <v>5</v>
      </c>
      <c r="C4585" s="4" t="s">
        <v>13</v>
      </c>
      <c r="D4585" s="4" t="s">
        <v>10</v>
      </c>
      <c r="E4585" s="4" t="s">
        <v>28</v>
      </c>
    </row>
    <row r="4586" spans="1:6">
      <c r="A4586" t="n">
        <v>32620</v>
      </c>
      <c r="B4586" s="38" t="n">
        <v>58</v>
      </c>
      <c r="C4586" s="7" t="n">
        <v>101</v>
      </c>
      <c r="D4586" s="7" t="n">
        <v>300</v>
      </c>
      <c r="E4586" s="7" t="n">
        <v>1</v>
      </c>
    </row>
    <row r="4587" spans="1:6">
      <c r="A4587" t="s">
        <v>4</v>
      </c>
      <c r="B4587" s="4" t="s">
        <v>5</v>
      </c>
      <c r="C4587" s="4" t="s">
        <v>13</v>
      </c>
      <c r="D4587" s="4" t="s">
        <v>10</v>
      </c>
    </row>
    <row r="4588" spans="1:6">
      <c r="A4588" t="n">
        <v>32628</v>
      </c>
      <c r="B4588" s="38" t="n">
        <v>58</v>
      </c>
      <c r="C4588" s="7" t="n">
        <v>254</v>
      </c>
      <c r="D4588" s="7" t="n">
        <v>0</v>
      </c>
    </row>
    <row r="4589" spans="1:6">
      <c r="A4589" t="s">
        <v>4</v>
      </c>
      <c r="B4589" s="4" t="s">
        <v>5</v>
      </c>
      <c r="C4589" s="4" t="s">
        <v>13</v>
      </c>
    </row>
    <row r="4590" spans="1:6">
      <c r="A4590" t="n">
        <v>32632</v>
      </c>
      <c r="B4590" s="48" t="n">
        <v>45</v>
      </c>
      <c r="C4590" s="7" t="n">
        <v>0</v>
      </c>
    </row>
    <row r="4591" spans="1:6">
      <c r="A4591" t="s">
        <v>4</v>
      </c>
      <c r="B4591" s="4" t="s">
        <v>5</v>
      </c>
      <c r="C4591" s="4" t="s">
        <v>13</v>
      </c>
      <c r="D4591" s="4" t="s">
        <v>13</v>
      </c>
      <c r="E4591" s="4" t="s">
        <v>28</v>
      </c>
      <c r="F4591" s="4" t="s">
        <v>28</v>
      </c>
      <c r="G4591" s="4" t="s">
        <v>28</v>
      </c>
      <c r="H4591" s="4" t="s">
        <v>10</v>
      </c>
    </row>
    <row r="4592" spans="1:6">
      <c r="A4592" t="n">
        <v>32634</v>
      </c>
      <c r="B4592" s="48" t="n">
        <v>45</v>
      </c>
      <c r="C4592" s="7" t="n">
        <v>2</v>
      </c>
      <c r="D4592" s="7" t="n">
        <v>3</v>
      </c>
      <c r="E4592" s="7" t="n">
        <v>-8.0600004196167</v>
      </c>
      <c r="F4592" s="7" t="n">
        <v>12.8599996566772</v>
      </c>
      <c r="G4592" s="7" t="n">
        <v>-172.580001831055</v>
      </c>
      <c r="H4592" s="7" t="n">
        <v>0</v>
      </c>
    </row>
    <row r="4593" spans="1:8">
      <c r="A4593" t="s">
        <v>4</v>
      </c>
      <c r="B4593" s="4" t="s">
        <v>5</v>
      </c>
      <c r="C4593" s="4" t="s">
        <v>13</v>
      </c>
      <c r="D4593" s="4" t="s">
        <v>13</v>
      </c>
      <c r="E4593" s="4" t="s">
        <v>28</v>
      </c>
      <c r="F4593" s="4" t="s">
        <v>28</v>
      </c>
      <c r="G4593" s="4" t="s">
        <v>28</v>
      </c>
      <c r="H4593" s="4" t="s">
        <v>10</v>
      </c>
      <c r="I4593" s="4" t="s">
        <v>13</v>
      </c>
    </row>
    <row r="4594" spans="1:8">
      <c r="A4594" t="n">
        <v>32651</v>
      </c>
      <c r="B4594" s="48" t="n">
        <v>45</v>
      </c>
      <c r="C4594" s="7" t="n">
        <v>4</v>
      </c>
      <c r="D4594" s="7" t="n">
        <v>3</v>
      </c>
      <c r="E4594" s="7" t="n">
        <v>351.709991455078</v>
      </c>
      <c r="F4594" s="7" t="n">
        <v>204.550003051758</v>
      </c>
      <c r="G4594" s="7" t="n">
        <v>0</v>
      </c>
      <c r="H4594" s="7" t="n">
        <v>0</v>
      </c>
      <c r="I4594" s="7" t="n">
        <v>0</v>
      </c>
    </row>
    <row r="4595" spans="1:8">
      <c r="A4595" t="s">
        <v>4</v>
      </c>
      <c r="B4595" s="4" t="s">
        <v>5</v>
      </c>
      <c r="C4595" s="4" t="s">
        <v>13</v>
      </c>
      <c r="D4595" s="4" t="s">
        <v>13</v>
      </c>
      <c r="E4595" s="4" t="s">
        <v>28</v>
      </c>
      <c r="F4595" s="4" t="s">
        <v>10</v>
      </c>
    </row>
    <row r="4596" spans="1:8">
      <c r="A4596" t="n">
        <v>32669</v>
      </c>
      <c r="B4596" s="48" t="n">
        <v>45</v>
      </c>
      <c r="C4596" s="7" t="n">
        <v>5</v>
      </c>
      <c r="D4596" s="7" t="n">
        <v>3</v>
      </c>
      <c r="E4596" s="7" t="n">
        <v>3.29999995231628</v>
      </c>
      <c r="F4596" s="7" t="n">
        <v>0</v>
      </c>
    </row>
    <row r="4597" spans="1:8">
      <c r="A4597" t="s">
        <v>4</v>
      </c>
      <c r="B4597" s="4" t="s">
        <v>5</v>
      </c>
      <c r="C4597" s="4" t="s">
        <v>13</v>
      </c>
      <c r="D4597" s="4" t="s">
        <v>13</v>
      </c>
      <c r="E4597" s="4" t="s">
        <v>28</v>
      </c>
      <c r="F4597" s="4" t="s">
        <v>10</v>
      </c>
    </row>
    <row r="4598" spans="1:8">
      <c r="A4598" t="n">
        <v>32678</v>
      </c>
      <c r="B4598" s="48" t="n">
        <v>45</v>
      </c>
      <c r="C4598" s="7" t="n">
        <v>11</v>
      </c>
      <c r="D4598" s="7" t="n">
        <v>3</v>
      </c>
      <c r="E4598" s="7" t="n">
        <v>38</v>
      </c>
      <c r="F4598" s="7" t="n">
        <v>0</v>
      </c>
    </row>
    <row r="4599" spans="1:8">
      <c r="A4599" t="s">
        <v>4</v>
      </c>
      <c r="B4599" s="4" t="s">
        <v>5</v>
      </c>
      <c r="C4599" s="4" t="s">
        <v>13</v>
      </c>
      <c r="D4599" s="4" t="s">
        <v>10</v>
      </c>
    </row>
    <row r="4600" spans="1:8">
      <c r="A4600" t="n">
        <v>32687</v>
      </c>
      <c r="B4600" s="38" t="n">
        <v>58</v>
      </c>
      <c r="C4600" s="7" t="n">
        <v>255</v>
      </c>
      <c r="D4600" s="7" t="n">
        <v>0</v>
      </c>
    </row>
    <row r="4601" spans="1:8">
      <c r="A4601" t="s">
        <v>4</v>
      </c>
      <c r="B4601" s="4" t="s">
        <v>5</v>
      </c>
      <c r="C4601" s="4" t="s">
        <v>13</v>
      </c>
      <c r="D4601" s="4" t="s">
        <v>10</v>
      </c>
      <c r="E4601" s="4" t="s">
        <v>6</v>
      </c>
    </row>
    <row r="4602" spans="1:8">
      <c r="A4602" t="n">
        <v>32691</v>
      </c>
      <c r="B4602" s="63" t="n">
        <v>51</v>
      </c>
      <c r="C4602" s="7" t="n">
        <v>4</v>
      </c>
      <c r="D4602" s="7" t="n">
        <v>7032</v>
      </c>
      <c r="E4602" s="7" t="s">
        <v>154</v>
      </c>
    </row>
    <row r="4603" spans="1:8">
      <c r="A4603" t="s">
        <v>4</v>
      </c>
      <c r="B4603" s="4" t="s">
        <v>5</v>
      </c>
      <c r="C4603" s="4" t="s">
        <v>10</v>
      </c>
    </row>
    <row r="4604" spans="1:8">
      <c r="A4604" t="n">
        <v>32704</v>
      </c>
      <c r="B4604" s="42" t="n">
        <v>16</v>
      </c>
      <c r="C4604" s="7" t="n">
        <v>0</v>
      </c>
    </row>
    <row r="4605" spans="1:8">
      <c r="A4605" t="s">
        <v>4</v>
      </c>
      <c r="B4605" s="4" t="s">
        <v>5</v>
      </c>
      <c r="C4605" s="4" t="s">
        <v>10</v>
      </c>
      <c r="D4605" s="4" t="s">
        <v>68</v>
      </c>
      <c r="E4605" s="4" t="s">
        <v>13</v>
      </c>
      <c r="F4605" s="4" t="s">
        <v>13</v>
      </c>
    </row>
    <row r="4606" spans="1:8">
      <c r="A4606" t="n">
        <v>32707</v>
      </c>
      <c r="B4606" s="67" t="n">
        <v>26</v>
      </c>
      <c r="C4606" s="7" t="n">
        <v>7032</v>
      </c>
      <c r="D4606" s="7" t="s">
        <v>305</v>
      </c>
      <c r="E4606" s="7" t="n">
        <v>2</v>
      </c>
      <c r="F4606" s="7" t="n">
        <v>0</v>
      </c>
    </row>
    <row r="4607" spans="1:8">
      <c r="A4607" t="s">
        <v>4</v>
      </c>
      <c r="B4607" s="4" t="s">
        <v>5</v>
      </c>
    </row>
    <row r="4608" spans="1:8">
      <c r="A4608" t="n">
        <v>32731</v>
      </c>
      <c r="B4608" s="33" t="n">
        <v>28</v>
      </c>
    </row>
    <row r="4609" spans="1:9">
      <c r="A4609" t="s">
        <v>4</v>
      </c>
      <c r="B4609" s="4" t="s">
        <v>5</v>
      </c>
      <c r="C4609" s="4" t="s">
        <v>13</v>
      </c>
      <c r="D4609" s="4" t="s">
        <v>10</v>
      </c>
      <c r="E4609" s="4" t="s">
        <v>6</v>
      </c>
    </row>
    <row r="4610" spans="1:9">
      <c r="A4610" t="n">
        <v>32732</v>
      </c>
      <c r="B4610" s="63" t="n">
        <v>51</v>
      </c>
      <c r="C4610" s="7" t="n">
        <v>4</v>
      </c>
      <c r="D4610" s="7" t="n">
        <v>3</v>
      </c>
      <c r="E4610" s="7" t="s">
        <v>281</v>
      </c>
    </row>
    <row r="4611" spans="1:9">
      <c r="A4611" t="s">
        <v>4</v>
      </c>
      <c r="B4611" s="4" t="s">
        <v>5</v>
      </c>
      <c r="C4611" s="4" t="s">
        <v>10</v>
      </c>
    </row>
    <row r="4612" spans="1:9">
      <c r="A4612" t="n">
        <v>32745</v>
      </c>
      <c r="B4612" s="42" t="n">
        <v>16</v>
      </c>
      <c r="C4612" s="7" t="n">
        <v>0</v>
      </c>
    </row>
    <row r="4613" spans="1:9">
      <c r="A4613" t="s">
        <v>4</v>
      </c>
      <c r="B4613" s="4" t="s">
        <v>5</v>
      </c>
      <c r="C4613" s="4" t="s">
        <v>10</v>
      </c>
      <c r="D4613" s="4" t="s">
        <v>68</v>
      </c>
      <c r="E4613" s="4" t="s">
        <v>13</v>
      </c>
      <c r="F4613" s="4" t="s">
        <v>13</v>
      </c>
    </row>
    <row r="4614" spans="1:9">
      <c r="A4614" t="n">
        <v>32748</v>
      </c>
      <c r="B4614" s="67" t="n">
        <v>26</v>
      </c>
      <c r="C4614" s="7" t="n">
        <v>3</v>
      </c>
      <c r="D4614" s="7" t="s">
        <v>306</v>
      </c>
      <c r="E4614" s="7" t="n">
        <v>2</v>
      </c>
      <c r="F4614" s="7" t="n">
        <v>0</v>
      </c>
    </row>
    <row r="4615" spans="1:9">
      <c r="A4615" t="s">
        <v>4</v>
      </c>
      <c r="B4615" s="4" t="s">
        <v>5</v>
      </c>
    </row>
    <row r="4616" spans="1:9">
      <c r="A4616" t="n">
        <v>32788</v>
      </c>
      <c r="B4616" s="33" t="n">
        <v>28</v>
      </c>
    </row>
    <row r="4617" spans="1:9">
      <c r="A4617" t="s">
        <v>4</v>
      </c>
      <c r="B4617" s="4" t="s">
        <v>5</v>
      </c>
      <c r="C4617" s="4" t="s">
        <v>10</v>
      </c>
      <c r="D4617" s="4" t="s">
        <v>13</v>
      </c>
      <c r="E4617" s="4" t="s">
        <v>13</v>
      </c>
      <c r="F4617" s="4" t="s">
        <v>6</v>
      </c>
    </row>
    <row r="4618" spans="1:9">
      <c r="A4618" t="n">
        <v>32789</v>
      </c>
      <c r="B4618" s="27" t="n">
        <v>20</v>
      </c>
      <c r="C4618" s="7" t="n">
        <v>0</v>
      </c>
      <c r="D4618" s="7" t="n">
        <v>2</v>
      </c>
      <c r="E4618" s="7" t="n">
        <v>10</v>
      </c>
      <c r="F4618" s="7" t="s">
        <v>149</v>
      </c>
    </row>
    <row r="4619" spans="1:9">
      <c r="A4619" t="s">
        <v>4</v>
      </c>
      <c r="B4619" s="4" t="s">
        <v>5</v>
      </c>
      <c r="C4619" s="4" t="s">
        <v>13</v>
      </c>
      <c r="D4619" s="4" t="s">
        <v>10</v>
      </c>
      <c r="E4619" s="4" t="s">
        <v>6</v>
      </c>
    </row>
    <row r="4620" spans="1:9">
      <c r="A4620" t="n">
        <v>32810</v>
      </c>
      <c r="B4620" s="63" t="n">
        <v>51</v>
      </c>
      <c r="C4620" s="7" t="n">
        <v>4</v>
      </c>
      <c r="D4620" s="7" t="n">
        <v>0</v>
      </c>
      <c r="E4620" s="7" t="s">
        <v>147</v>
      </c>
    </row>
    <row r="4621" spans="1:9">
      <c r="A4621" t="s">
        <v>4</v>
      </c>
      <c r="B4621" s="4" t="s">
        <v>5</v>
      </c>
      <c r="C4621" s="4" t="s">
        <v>10</v>
      </c>
    </row>
    <row r="4622" spans="1:9">
      <c r="A4622" t="n">
        <v>32823</v>
      </c>
      <c r="B4622" s="42" t="n">
        <v>16</v>
      </c>
      <c r="C4622" s="7" t="n">
        <v>0</v>
      </c>
    </row>
    <row r="4623" spans="1:9">
      <c r="A4623" t="s">
        <v>4</v>
      </c>
      <c r="B4623" s="4" t="s">
        <v>5</v>
      </c>
      <c r="C4623" s="4" t="s">
        <v>10</v>
      </c>
      <c r="D4623" s="4" t="s">
        <v>68</v>
      </c>
      <c r="E4623" s="4" t="s">
        <v>13</v>
      </c>
      <c r="F4623" s="4" t="s">
        <v>13</v>
      </c>
    </row>
    <row r="4624" spans="1:9">
      <c r="A4624" t="n">
        <v>32826</v>
      </c>
      <c r="B4624" s="67" t="n">
        <v>26</v>
      </c>
      <c r="C4624" s="7" t="n">
        <v>0</v>
      </c>
      <c r="D4624" s="7" t="s">
        <v>307</v>
      </c>
      <c r="E4624" s="7" t="n">
        <v>2</v>
      </c>
      <c r="F4624" s="7" t="n">
        <v>0</v>
      </c>
    </row>
    <row r="4625" spans="1:6">
      <c r="A4625" t="s">
        <v>4</v>
      </c>
      <c r="B4625" s="4" t="s">
        <v>5</v>
      </c>
    </row>
    <row r="4626" spans="1:6">
      <c r="A4626" t="n">
        <v>32840</v>
      </c>
      <c r="B4626" s="33" t="n">
        <v>28</v>
      </c>
    </row>
    <row r="4627" spans="1:6">
      <c r="A4627" t="s">
        <v>4</v>
      </c>
      <c r="B4627" s="4" t="s">
        <v>5</v>
      </c>
      <c r="C4627" s="4" t="s">
        <v>13</v>
      </c>
      <c r="D4627" s="4" t="s">
        <v>10</v>
      </c>
      <c r="E4627" s="4" t="s">
        <v>28</v>
      </c>
    </row>
    <row r="4628" spans="1:6">
      <c r="A4628" t="n">
        <v>32841</v>
      </c>
      <c r="B4628" s="38" t="n">
        <v>58</v>
      </c>
      <c r="C4628" s="7" t="n">
        <v>0</v>
      </c>
      <c r="D4628" s="7" t="n">
        <v>1000</v>
      </c>
      <c r="E4628" s="7" t="n">
        <v>1</v>
      </c>
    </row>
    <row r="4629" spans="1:6">
      <c r="A4629" t="s">
        <v>4</v>
      </c>
      <c r="B4629" s="4" t="s">
        <v>5</v>
      </c>
      <c r="C4629" s="4" t="s">
        <v>13</v>
      </c>
      <c r="D4629" s="4" t="s">
        <v>10</v>
      </c>
    </row>
    <row r="4630" spans="1:6">
      <c r="A4630" t="n">
        <v>32849</v>
      </c>
      <c r="B4630" s="38" t="n">
        <v>58</v>
      </c>
      <c r="C4630" s="7" t="n">
        <v>255</v>
      </c>
      <c r="D4630" s="7" t="n">
        <v>0</v>
      </c>
    </row>
    <row r="4631" spans="1:6">
      <c r="A4631" t="s">
        <v>4</v>
      </c>
      <c r="B4631" s="4" t="s">
        <v>5</v>
      </c>
      <c r="C4631" s="4" t="s">
        <v>13</v>
      </c>
      <c r="D4631" s="4" t="s">
        <v>10</v>
      </c>
      <c r="E4631" s="4" t="s">
        <v>13</v>
      </c>
    </row>
    <row r="4632" spans="1:6">
      <c r="A4632" t="n">
        <v>32853</v>
      </c>
      <c r="B4632" s="14" t="n">
        <v>39</v>
      </c>
      <c r="C4632" s="7" t="n">
        <v>11</v>
      </c>
      <c r="D4632" s="7" t="n">
        <v>65533</v>
      </c>
      <c r="E4632" s="7" t="n">
        <v>203</v>
      </c>
    </row>
    <row r="4633" spans="1:6">
      <c r="A4633" t="s">
        <v>4</v>
      </c>
      <c r="B4633" s="4" t="s">
        <v>5</v>
      </c>
      <c r="C4633" s="4" t="s">
        <v>13</v>
      </c>
      <c r="D4633" s="4" t="s">
        <v>10</v>
      </c>
      <c r="E4633" s="4" t="s">
        <v>13</v>
      </c>
    </row>
    <row r="4634" spans="1:6">
      <c r="A4634" t="n">
        <v>32858</v>
      </c>
      <c r="B4634" s="14" t="n">
        <v>39</v>
      </c>
      <c r="C4634" s="7" t="n">
        <v>11</v>
      </c>
      <c r="D4634" s="7" t="n">
        <v>65533</v>
      </c>
      <c r="E4634" s="7" t="n">
        <v>204</v>
      </c>
    </row>
    <row r="4635" spans="1:6">
      <c r="A4635" t="s">
        <v>4</v>
      </c>
      <c r="B4635" s="4" t="s">
        <v>5</v>
      </c>
      <c r="C4635" s="4" t="s">
        <v>13</v>
      </c>
      <c r="D4635" s="4" t="s">
        <v>10</v>
      </c>
      <c r="E4635" s="4" t="s">
        <v>13</v>
      </c>
    </row>
    <row r="4636" spans="1:6">
      <c r="A4636" t="n">
        <v>32863</v>
      </c>
      <c r="B4636" s="14" t="n">
        <v>39</v>
      </c>
      <c r="C4636" s="7" t="n">
        <v>11</v>
      </c>
      <c r="D4636" s="7" t="n">
        <v>65533</v>
      </c>
      <c r="E4636" s="7" t="n">
        <v>205</v>
      </c>
    </row>
    <row r="4637" spans="1:6">
      <c r="A4637" t="s">
        <v>4</v>
      </c>
      <c r="B4637" s="4" t="s">
        <v>5</v>
      </c>
      <c r="C4637" s="4" t="s">
        <v>10</v>
      </c>
    </row>
    <row r="4638" spans="1:6">
      <c r="A4638" t="n">
        <v>32868</v>
      </c>
      <c r="B4638" s="26" t="n">
        <v>12</v>
      </c>
      <c r="C4638" s="7" t="n">
        <v>9249</v>
      </c>
    </row>
    <row r="4639" spans="1:6">
      <c r="A4639" t="s">
        <v>4</v>
      </c>
      <c r="B4639" s="4" t="s">
        <v>5</v>
      </c>
      <c r="C4639" s="4" t="s">
        <v>10</v>
      </c>
      <c r="D4639" s="4" t="s">
        <v>13</v>
      </c>
      <c r="E4639" s="4" t="s">
        <v>10</v>
      </c>
    </row>
    <row r="4640" spans="1:6">
      <c r="A4640" t="n">
        <v>32871</v>
      </c>
      <c r="B4640" s="36" t="n">
        <v>104</v>
      </c>
      <c r="C4640" s="7" t="n">
        <v>125</v>
      </c>
      <c r="D4640" s="7" t="n">
        <v>1</v>
      </c>
      <c r="E4640" s="7" t="n">
        <v>10</v>
      </c>
    </row>
    <row r="4641" spans="1:5">
      <c r="A4641" t="s">
        <v>4</v>
      </c>
      <c r="B4641" s="4" t="s">
        <v>5</v>
      </c>
    </row>
    <row r="4642" spans="1:5">
      <c r="A4642" t="n">
        <v>32877</v>
      </c>
      <c r="B4642" s="5" t="n">
        <v>1</v>
      </c>
    </row>
    <row r="4643" spans="1:5">
      <c r="A4643" t="s">
        <v>4</v>
      </c>
      <c r="B4643" s="4" t="s">
        <v>5</v>
      </c>
      <c r="C4643" s="4" t="s">
        <v>10</v>
      </c>
    </row>
    <row r="4644" spans="1:5">
      <c r="A4644" t="n">
        <v>32878</v>
      </c>
      <c r="B4644" s="26" t="n">
        <v>12</v>
      </c>
      <c r="C4644" s="7" t="n">
        <v>9636</v>
      </c>
    </row>
    <row r="4645" spans="1:5">
      <c r="A4645" t="s">
        <v>4</v>
      </c>
      <c r="B4645" s="4" t="s">
        <v>5</v>
      </c>
      <c r="C4645" s="4" t="s">
        <v>10</v>
      </c>
    </row>
    <row r="4646" spans="1:5">
      <c r="A4646" t="n">
        <v>32881</v>
      </c>
      <c r="B4646" s="26" t="n">
        <v>12</v>
      </c>
      <c r="C4646" s="7" t="n">
        <v>9638</v>
      </c>
    </row>
    <row r="4647" spans="1:5">
      <c r="A4647" t="s">
        <v>4</v>
      </c>
      <c r="B4647" s="4" t="s">
        <v>5</v>
      </c>
      <c r="C4647" s="4" t="s">
        <v>10</v>
      </c>
    </row>
    <row r="4648" spans="1:5">
      <c r="A4648" t="n">
        <v>32884</v>
      </c>
      <c r="B4648" s="26" t="n">
        <v>12</v>
      </c>
      <c r="C4648" s="7" t="n">
        <v>9639</v>
      </c>
    </row>
    <row r="4649" spans="1:5">
      <c r="A4649" t="s">
        <v>4</v>
      </c>
      <c r="B4649" s="4" t="s">
        <v>5</v>
      </c>
      <c r="C4649" s="4" t="s">
        <v>10</v>
      </c>
    </row>
    <row r="4650" spans="1:5">
      <c r="A4650" t="n">
        <v>32887</v>
      </c>
      <c r="B4650" s="26" t="n">
        <v>12</v>
      </c>
      <c r="C4650" s="7" t="n">
        <v>9641</v>
      </c>
    </row>
    <row r="4651" spans="1:5">
      <c r="A4651" t="s">
        <v>4</v>
      </c>
      <c r="B4651" s="4" t="s">
        <v>5</v>
      </c>
      <c r="C4651" s="4" t="s">
        <v>10</v>
      </c>
    </row>
    <row r="4652" spans="1:5">
      <c r="A4652" t="n">
        <v>32890</v>
      </c>
      <c r="B4652" s="29" t="n">
        <v>13</v>
      </c>
      <c r="C4652" s="7" t="n">
        <v>6713</v>
      </c>
    </row>
    <row r="4653" spans="1:5">
      <c r="A4653" t="s">
        <v>4</v>
      </c>
      <c r="B4653" s="4" t="s">
        <v>5</v>
      </c>
      <c r="C4653" s="4" t="s">
        <v>9</v>
      </c>
    </row>
    <row r="4654" spans="1:5">
      <c r="A4654" t="n">
        <v>32893</v>
      </c>
      <c r="B4654" s="44" t="n">
        <v>15</v>
      </c>
      <c r="C4654" s="7" t="n">
        <v>2097152</v>
      </c>
    </row>
    <row r="4655" spans="1:5">
      <c r="A4655" t="s">
        <v>4</v>
      </c>
      <c r="B4655" s="4" t="s">
        <v>5</v>
      </c>
      <c r="C4655" s="4" t="s">
        <v>13</v>
      </c>
      <c r="D4655" s="4" t="s">
        <v>6</v>
      </c>
      <c r="E4655" s="4" t="s">
        <v>28</v>
      </c>
      <c r="F4655" s="4" t="s">
        <v>28</v>
      </c>
      <c r="G4655" s="4" t="s">
        <v>28</v>
      </c>
    </row>
    <row r="4656" spans="1:5">
      <c r="A4656" t="n">
        <v>32898</v>
      </c>
      <c r="B4656" s="24" t="n">
        <v>94</v>
      </c>
      <c r="C4656" s="7" t="n">
        <v>2</v>
      </c>
      <c r="D4656" s="7" t="s">
        <v>59</v>
      </c>
      <c r="E4656" s="7" t="n">
        <v>8</v>
      </c>
      <c r="F4656" s="7" t="n">
        <v>0</v>
      </c>
      <c r="G4656" s="7" t="n">
        <v>-187</v>
      </c>
    </row>
    <row r="4657" spans="1:7">
      <c r="A4657" t="s">
        <v>4</v>
      </c>
      <c r="B4657" s="4" t="s">
        <v>5</v>
      </c>
      <c r="C4657" s="4" t="s">
        <v>13</v>
      </c>
      <c r="D4657" s="4" t="s">
        <v>6</v>
      </c>
      <c r="E4657" s="4" t="s">
        <v>28</v>
      </c>
      <c r="F4657" s="4" t="s">
        <v>28</v>
      </c>
      <c r="G4657" s="4" t="s">
        <v>28</v>
      </c>
    </row>
    <row r="4658" spans="1:7">
      <c r="A4658" t="n">
        <v>32919</v>
      </c>
      <c r="B4658" s="24" t="n">
        <v>94</v>
      </c>
      <c r="C4658" s="7" t="n">
        <v>2</v>
      </c>
      <c r="D4658" s="7" t="s">
        <v>247</v>
      </c>
      <c r="E4658" s="7" t="n">
        <v>0</v>
      </c>
      <c r="F4658" s="7" t="n">
        <v>0</v>
      </c>
      <c r="G4658" s="7" t="n">
        <v>0</v>
      </c>
    </row>
    <row r="4659" spans="1:7">
      <c r="A4659" t="s">
        <v>4</v>
      </c>
      <c r="B4659" s="4" t="s">
        <v>5</v>
      </c>
      <c r="C4659" s="4" t="s">
        <v>13</v>
      </c>
      <c r="D4659" s="4" t="s">
        <v>6</v>
      </c>
      <c r="E4659" s="4" t="s">
        <v>28</v>
      </c>
      <c r="F4659" s="4" t="s">
        <v>28</v>
      </c>
      <c r="G4659" s="4" t="s">
        <v>28</v>
      </c>
    </row>
    <row r="4660" spans="1:7">
      <c r="A4660" t="n">
        <v>32937</v>
      </c>
      <c r="B4660" s="24" t="n">
        <v>94</v>
      </c>
      <c r="C4660" s="7" t="n">
        <v>2</v>
      </c>
      <c r="D4660" s="7" t="s">
        <v>248</v>
      </c>
      <c r="E4660" s="7" t="n">
        <v>8</v>
      </c>
      <c r="F4660" s="7" t="n">
        <v>0</v>
      </c>
      <c r="G4660" s="7" t="n">
        <v>-149</v>
      </c>
    </row>
    <row r="4661" spans="1:7">
      <c r="A4661" t="s">
        <v>4</v>
      </c>
      <c r="B4661" s="4" t="s">
        <v>5</v>
      </c>
      <c r="C4661" s="4" t="s">
        <v>13</v>
      </c>
      <c r="D4661" s="4" t="s">
        <v>6</v>
      </c>
      <c r="E4661" s="4" t="s">
        <v>28</v>
      </c>
      <c r="F4661" s="4" t="s">
        <v>28</v>
      </c>
      <c r="G4661" s="4" t="s">
        <v>28</v>
      </c>
    </row>
    <row r="4662" spans="1:7">
      <c r="A4662" t="n">
        <v>32958</v>
      </c>
      <c r="B4662" s="24" t="n">
        <v>94</v>
      </c>
      <c r="C4662" s="7" t="n">
        <v>2</v>
      </c>
      <c r="D4662" s="7" t="s">
        <v>249</v>
      </c>
      <c r="E4662" s="7" t="n">
        <v>10.25</v>
      </c>
      <c r="F4662" s="7" t="n">
        <v>3</v>
      </c>
      <c r="G4662" s="7" t="n">
        <v>-151</v>
      </c>
    </row>
    <row r="4663" spans="1:7">
      <c r="A4663" t="s">
        <v>4</v>
      </c>
      <c r="B4663" s="4" t="s">
        <v>5</v>
      </c>
      <c r="C4663" s="4" t="s">
        <v>13</v>
      </c>
      <c r="D4663" s="4" t="s">
        <v>6</v>
      </c>
      <c r="E4663" s="4" t="s">
        <v>28</v>
      </c>
      <c r="F4663" s="4" t="s">
        <v>28</v>
      </c>
      <c r="G4663" s="4" t="s">
        <v>28</v>
      </c>
    </row>
    <row r="4664" spans="1:7">
      <c r="A4664" t="n">
        <v>32985</v>
      </c>
      <c r="B4664" s="24" t="n">
        <v>94</v>
      </c>
      <c r="C4664" s="7" t="n">
        <v>2</v>
      </c>
      <c r="D4664" s="7" t="s">
        <v>250</v>
      </c>
      <c r="E4664" s="7" t="n">
        <v>5.75</v>
      </c>
      <c r="F4664" s="7" t="n">
        <v>3</v>
      </c>
      <c r="G4664" s="7" t="n">
        <v>-151</v>
      </c>
    </row>
    <row r="4665" spans="1:7">
      <c r="A4665" t="s">
        <v>4</v>
      </c>
      <c r="B4665" s="4" t="s">
        <v>5</v>
      </c>
      <c r="C4665" s="4" t="s">
        <v>13</v>
      </c>
      <c r="D4665" s="4" t="s">
        <v>6</v>
      </c>
      <c r="E4665" s="4" t="s">
        <v>28</v>
      </c>
      <c r="F4665" s="4" t="s">
        <v>28</v>
      </c>
      <c r="G4665" s="4" t="s">
        <v>28</v>
      </c>
    </row>
    <row r="4666" spans="1:7">
      <c r="A4666" t="n">
        <v>33012</v>
      </c>
      <c r="B4666" s="24" t="n">
        <v>94</v>
      </c>
      <c r="C4666" s="7" t="n">
        <v>2</v>
      </c>
      <c r="D4666" s="7" t="s">
        <v>251</v>
      </c>
      <c r="E4666" s="7" t="n">
        <v>16</v>
      </c>
      <c r="F4666" s="7" t="n">
        <v>3</v>
      </c>
      <c r="G4666" s="7" t="n">
        <v>-173</v>
      </c>
    </row>
    <row r="4667" spans="1:7">
      <c r="A4667" t="s">
        <v>4</v>
      </c>
      <c r="B4667" s="4" t="s">
        <v>5</v>
      </c>
      <c r="C4667" s="4" t="s">
        <v>13</v>
      </c>
      <c r="D4667" s="4" t="s">
        <v>6</v>
      </c>
      <c r="E4667" s="4" t="s">
        <v>28</v>
      </c>
      <c r="F4667" s="4" t="s">
        <v>28</v>
      </c>
      <c r="G4667" s="4" t="s">
        <v>28</v>
      </c>
    </row>
    <row r="4668" spans="1:7">
      <c r="A4668" t="n">
        <v>33039</v>
      </c>
      <c r="B4668" s="24" t="n">
        <v>94</v>
      </c>
      <c r="C4668" s="7" t="n">
        <v>2</v>
      </c>
      <c r="D4668" s="7" t="s">
        <v>252</v>
      </c>
      <c r="E4668" s="7" t="n">
        <v>0</v>
      </c>
      <c r="F4668" s="7" t="n">
        <v>3</v>
      </c>
      <c r="G4668" s="7" t="n">
        <v>-173</v>
      </c>
    </row>
    <row r="4669" spans="1:7">
      <c r="A4669" t="s">
        <v>4</v>
      </c>
      <c r="B4669" s="4" t="s">
        <v>5</v>
      </c>
      <c r="C4669" s="4" t="s">
        <v>6</v>
      </c>
      <c r="D4669" s="4" t="s">
        <v>6</v>
      </c>
    </row>
    <row r="4670" spans="1:7">
      <c r="A4670" t="n">
        <v>33066</v>
      </c>
      <c r="B4670" s="21" t="n">
        <v>70</v>
      </c>
      <c r="C4670" s="7" t="s">
        <v>59</v>
      </c>
      <c r="D4670" s="7" t="s">
        <v>60</v>
      </c>
    </row>
    <row r="4671" spans="1:7">
      <c r="A4671" t="s">
        <v>4</v>
      </c>
      <c r="B4671" s="4" t="s">
        <v>5</v>
      </c>
      <c r="C4671" s="4" t="s">
        <v>13</v>
      </c>
      <c r="D4671" s="4" t="s">
        <v>6</v>
      </c>
      <c r="E4671" s="4" t="s">
        <v>10</v>
      </c>
    </row>
    <row r="4672" spans="1:7">
      <c r="A4672" t="n">
        <v>33082</v>
      </c>
      <c r="B4672" s="24" t="n">
        <v>94</v>
      </c>
      <c r="C4672" s="7" t="n">
        <v>1</v>
      </c>
      <c r="D4672" s="7" t="s">
        <v>59</v>
      </c>
      <c r="E4672" s="7" t="n">
        <v>16</v>
      </c>
    </row>
    <row r="4673" spans="1:7">
      <c r="A4673" t="s">
        <v>4</v>
      </c>
      <c r="B4673" s="4" t="s">
        <v>5</v>
      </c>
      <c r="C4673" s="4" t="s">
        <v>13</v>
      </c>
      <c r="D4673" s="4" t="s">
        <v>6</v>
      </c>
      <c r="E4673" s="4" t="s">
        <v>10</v>
      </c>
    </row>
    <row r="4674" spans="1:7">
      <c r="A4674" t="n">
        <v>33093</v>
      </c>
      <c r="B4674" s="24" t="n">
        <v>94</v>
      </c>
      <c r="C4674" s="7" t="n">
        <v>0</v>
      </c>
      <c r="D4674" s="7" t="s">
        <v>59</v>
      </c>
      <c r="E4674" s="7" t="n">
        <v>512</v>
      </c>
    </row>
    <row r="4675" spans="1:7">
      <c r="A4675" t="s">
        <v>4</v>
      </c>
      <c r="B4675" s="4" t="s">
        <v>5</v>
      </c>
      <c r="C4675" s="4" t="s">
        <v>10</v>
      </c>
      <c r="D4675" s="4" t="s">
        <v>28</v>
      </c>
      <c r="E4675" s="4" t="s">
        <v>28</v>
      </c>
      <c r="F4675" s="4" t="s">
        <v>28</v>
      </c>
      <c r="G4675" s="4" t="s">
        <v>28</v>
      </c>
    </row>
    <row r="4676" spans="1:7">
      <c r="A4676" t="n">
        <v>33104</v>
      </c>
      <c r="B4676" s="52" t="n">
        <v>46</v>
      </c>
      <c r="C4676" s="7" t="n">
        <v>61456</v>
      </c>
      <c r="D4676" s="7" t="n">
        <v>8</v>
      </c>
      <c r="E4676" s="7" t="n">
        <v>0</v>
      </c>
      <c r="F4676" s="7" t="n">
        <v>-183.600006103516</v>
      </c>
      <c r="G4676" s="7" t="n">
        <v>180</v>
      </c>
    </row>
    <row r="4677" spans="1:7">
      <c r="A4677" t="s">
        <v>4</v>
      </c>
      <c r="B4677" s="4" t="s">
        <v>5</v>
      </c>
      <c r="C4677" s="4" t="s">
        <v>13</v>
      </c>
      <c r="D4677" s="4" t="s">
        <v>13</v>
      </c>
      <c r="E4677" s="4" t="s">
        <v>28</v>
      </c>
      <c r="F4677" s="4" t="s">
        <v>28</v>
      </c>
      <c r="G4677" s="4" t="s">
        <v>28</v>
      </c>
      <c r="H4677" s="4" t="s">
        <v>10</v>
      </c>
      <c r="I4677" s="4" t="s">
        <v>13</v>
      </c>
    </row>
    <row r="4678" spans="1:7">
      <c r="A4678" t="n">
        <v>33123</v>
      </c>
      <c r="B4678" s="48" t="n">
        <v>45</v>
      </c>
      <c r="C4678" s="7" t="n">
        <v>4</v>
      </c>
      <c r="D4678" s="7" t="n">
        <v>3</v>
      </c>
      <c r="E4678" s="7" t="n">
        <v>5</v>
      </c>
      <c r="F4678" s="7" t="n">
        <v>354.600006103516</v>
      </c>
      <c r="G4678" s="7" t="n">
        <v>0</v>
      </c>
      <c r="H4678" s="7" t="n">
        <v>0</v>
      </c>
      <c r="I4678" s="7" t="n">
        <v>0</v>
      </c>
    </row>
    <row r="4679" spans="1:7">
      <c r="A4679" t="s">
        <v>4</v>
      </c>
      <c r="B4679" s="4" t="s">
        <v>5</v>
      </c>
      <c r="C4679" s="4" t="s">
        <v>13</v>
      </c>
      <c r="D4679" s="4" t="s">
        <v>6</v>
      </c>
    </row>
    <row r="4680" spans="1:7">
      <c r="A4680" t="n">
        <v>33141</v>
      </c>
      <c r="B4680" s="8" t="n">
        <v>2</v>
      </c>
      <c r="C4680" s="7" t="n">
        <v>10</v>
      </c>
      <c r="D4680" s="7" t="s">
        <v>232</v>
      </c>
    </row>
    <row r="4681" spans="1:7">
      <c r="A4681" t="s">
        <v>4</v>
      </c>
      <c r="B4681" s="4" t="s">
        <v>5</v>
      </c>
      <c r="C4681" s="4" t="s">
        <v>10</v>
      </c>
    </row>
    <row r="4682" spans="1:7">
      <c r="A4682" t="n">
        <v>33156</v>
      </c>
      <c r="B4682" s="42" t="n">
        <v>16</v>
      </c>
      <c r="C4682" s="7" t="n">
        <v>0</v>
      </c>
    </row>
    <row r="4683" spans="1:7">
      <c r="A4683" t="s">
        <v>4</v>
      </c>
      <c r="B4683" s="4" t="s">
        <v>5</v>
      </c>
      <c r="C4683" s="4" t="s">
        <v>13</v>
      </c>
      <c r="D4683" s="4" t="s">
        <v>10</v>
      </c>
    </row>
    <row r="4684" spans="1:7">
      <c r="A4684" t="n">
        <v>33159</v>
      </c>
      <c r="B4684" s="38" t="n">
        <v>58</v>
      </c>
      <c r="C4684" s="7" t="n">
        <v>105</v>
      </c>
      <c r="D4684" s="7" t="n">
        <v>300</v>
      </c>
    </row>
    <row r="4685" spans="1:7">
      <c r="A4685" t="s">
        <v>4</v>
      </c>
      <c r="B4685" s="4" t="s">
        <v>5</v>
      </c>
      <c r="C4685" s="4" t="s">
        <v>28</v>
      </c>
      <c r="D4685" s="4" t="s">
        <v>10</v>
      </c>
    </row>
    <row r="4686" spans="1:7">
      <c r="A4686" t="n">
        <v>33163</v>
      </c>
      <c r="B4686" s="54" t="n">
        <v>103</v>
      </c>
      <c r="C4686" s="7" t="n">
        <v>1</v>
      </c>
      <c r="D4686" s="7" t="n">
        <v>300</v>
      </c>
    </row>
    <row r="4687" spans="1:7">
      <c r="A4687" t="s">
        <v>4</v>
      </c>
      <c r="B4687" s="4" t="s">
        <v>5</v>
      </c>
      <c r="C4687" s="4" t="s">
        <v>13</v>
      </c>
      <c r="D4687" s="4" t="s">
        <v>10</v>
      </c>
    </row>
    <row r="4688" spans="1:7">
      <c r="A4688" t="n">
        <v>33170</v>
      </c>
      <c r="B4688" s="55" t="n">
        <v>72</v>
      </c>
      <c r="C4688" s="7" t="n">
        <v>4</v>
      </c>
      <c r="D4688" s="7" t="n">
        <v>0</v>
      </c>
    </row>
    <row r="4689" spans="1:9">
      <c r="A4689" t="s">
        <v>4</v>
      </c>
      <c r="B4689" s="4" t="s">
        <v>5</v>
      </c>
      <c r="C4689" s="4" t="s">
        <v>9</v>
      </c>
    </row>
    <row r="4690" spans="1:9">
      <c r="A4690" t="n">
        <v>33174</v>
      </c>
      <c r="B4690" s="44" t="n">
        <v>15</v>
      </c>
      <c r="C4690" s="7" t="n">
        <v>1073741824</v>
      </c>
    </row>
    <row r="4691" spans="1:9">
      <c r="A4691" t="s">
        <v>4</v>
      </c>
      <c r="B4691" s="4" t="s">
        <v>5</v>
      </c>
      <c r="C4691" s="4" t="s">
        <v>13</v>
      </c>
    </row>
    <row r="4692" spans="1:9">
      <c r="A4692" t="n">
        <v>33179</v>
      </c>
      <c r="B4692" s="37" t="n">
        <v>64</v>
      </c>
      <c r="C4692" s="7" t="n">
        <v>3</v>
      </c>
    </row>
    <row r="4693" spans="1:9">
      <c r="A4693" t="s">
        <v>4</v>
      </c>
      <c r="B4693" s="4" t="s">
        <v>5</v>
      </c>
      <c r="C4693" s="4" t="s">
        <v>13</v>
      </c>
    </row>
    <row r="4694" spans="1:9">
      <c r="A4694" t="n">
        <v>33181</v>
      </c>
      <c r="B4694" s="15" t="n">
        <v>74</v>
      </c>
      <c r="C4694" s="7" t="n">
        <v>67</v>
      </c>
    </row>
    <row r="4695" spans="1:9">
      <c r="A4695" t="s">
        <v>4</v>
      </c>
      <c r="B4695" s="4" t="s">
        <v>5</v>
      </c>
      <c r="C4695" s="4" t="s">
        <v>13</v>
      </c>
      <c r="D4695" s="4" t="s">
        <v>13</v>
      </c>
      <c r="E4695" s="4" t="s">
        <v>10</v>
      </c>
    </row>
    <row r="4696" spans="1:9">
      <c r="A4696" t="n">
        <v>33183</v>
      </c>
      <c r="B4696" s="48" t="n">
        <v>45</v>
      </c>
      <c r="C4696" s="7" t="n">
        <v>8</v>
      </c>
      <c r="D4696" s="7" t="n">
        <v>1</v>
      </c>
      <c r="E4696" s="7" t="n">
        <v>0</v>
      </c>
    </row>
    <row r="4697" spans="1:9">
      <c r="A4697" t="s">
        <v>4</v>
      </c>
      <c r="B4697" s="4" t="s">
        <v>5</v>
      </c>
      <c r="C4697" s="4" t="s">
        <v>10</v>
      </c>
    </row>
    <row r="4698" spans="1:9">
      <c r="A4698" t="n">
        <v>33188</v>
      </c>
      <c r="B4698" s="29" t="n">
        <v>13</v>
      </c>
      <c r="C4698" s="7" t="n">
        <v>6409</v>
      </c>
    </row>
    <row r="4699" spans="1:9">
      <c r="A4699" t="s">
        <v>4</v>
      </c>
      <c r="B4699" s="4" t="s">
        <v>5</v>
      </c>
      <c r="C4699" s="4" t="s">
        <v>10</v>
      </c>
    </row>
    <row r="4700" spans="1:9">
      <c r="A4700" t="n">
        <v>33191</v>
      </c>
      <c r="B4700" s="29" t="n">
        <v>13</v>
      </c>
      <c r="C4700" s="7" t="n">
        <v>6408</v>
      </c>
    </row>
    <row r="4701" spans="1:9">
      <c r="A4701" t="s">
        <v>4</v>
      </c>
      <c r="B4701" s="4" t="s">
        <v>5</v>
      </c>
      <c r="C4701" s="4" t="s">
        <v>10</v>
      </c>
    </row>
    <row r="4702" spans="1:9">
      <c r="A4702" t="n">
        <v>33194</v>
      </c>
      <c r="B4702" s="26" t="n">
        <v>12</v>
      </c>
      <c r="C4702" s="7" t="n">
        <v>6464</v>
      </c>
    </row>
    <row r="4703" spans="1:9">
      <c r="A4703" t="s">
        <v>4</v>
      </c>
      <c r="B4703" s="4" t="s">
        <v>5</v>
      </c>
      <c r="C4703" s="4" t="s">
        <v>10</v>
      </c>
    </row>
    <row r="4704" spans="1:9">
      <c r="A4704" t="n">
        <v>33197</v>
      </c>
      <c r="B4704" s="29" t="n">
        <v>13</v>
      </c>
      <c r="C4704" s="7" t="n">
        <v>6465</v>
      </c>
    </row>
    <row r="4705" spans="1:5">
      <c r="A4705" t="s">
        <v>4</v>
      </c>
      <c r="B4705" s="4" t="s">
        <v>5</v>
      </c>
      <c r="C4705" s="4" t="s">
        <v>10</v>
      </c>
    </row>
    <row r="4706" spans="1:5">
      <c r="A4706" t="n">
        <v>33200</v>
      </c>
      <c r="B4706" s="29" t="n">
        <v>13</v>
      </c>
      <c r="C4706" s="7" t="n">
        <v>6466</v>
      </c>
    </row>
    <row r="4707" spans="1:5">
      <c r="A4707" t="s">
        <v>4</v>
      </c>
      <c r="B4707" s="4" t="s">
        <v>5</v>
      </c>
      <c r="C4707" s="4" t="s">
        <v>10</v>
      </c>
    </row>
    <row r="4708" spans="1:5">
      <c r="A4708" t="n">
        <v>33203</v>
      </c>
      <c r="B4708" s="29" t="n">
        <v>13</v>
      </c>
      <c r="C4708" s="7" t="n">
        <v>6467</v>
      </c>
    </row>
    <row r="4709" spans="1:5">
      <c r="A4709" t="s">
        <v>4</v>
      </c>
      <c r="B4709" s="4" t="s">
        <v>5</v>
      </c>
      <c r="C4709" s="4" t="s">
        <v>10</v>
      </c>
    </row>
    <row r="4710" spans="1:5">
      <c r="A4710" t="n">
        <v>33206</v>
      </c>
      <c r="B4710" s="29" t="n">
        <v>13</v>
      </c>
      <c r="C4710" s="7" t="n">
        <v>6468</v>
      </c>
    </row>
    <row r="4711" spans="1:5">
      <c r="A4711" t="s">
        <v>4</v>
      </c>
      <c r="B4711" s="4" t="s">
        <v>5</v>
      </c>
      <c r="C4711" s="4" t="s">
        <v>10</v>
      </c>
    </row>
    <row r="4712" spans="1:5">
      <c r="A4712" t="n">
        <v>33209</v>
      </c>
      <c r="B4712" s="29" t="n">
        <v>13</v>
      </c>
      <c r="C4712" s="7" t="n">
        <v>6469</v>
      </c>
    </row>
    <row r="4713" spans="1:5">
      <c r="A4713" t="s">
        <v>4</v>
      </c>
      <c r="B4713" s="4" t="s">
        <v>5</v>
      </c>
      <c r="C4713" s="4" t="s">
        <v>10</v>
      </c>
    </row>
    <row r="4714" spans="1:5">
      <c r="A4714" t="n">
        <v>33212</v>
      </c>
      <c r="B4714" s="29" t="n">
        <v>13</v>
      </c>
      <c r="C4714" s="7" t="n">
        <v>6470</v>
      </c>
    </row>
    <row r="4715" spans="1:5">
      <c r="A4715" t="s">
        <v>4</v>
      </c>
      <c r="B4715" s="4" t="s">
        <v>5</v>
      </c>
      <c r="C4715" s="4" t="s">
        <v>10</v>
      </c>
    </row>
    <row r="4716" spans="1:5">
      <c r="A4716" t="n">
        <v>33215</v>
      </c>
      <c r="B4716" s="29" t="n">
        <v>13</v>
      </c>
      <c r="C4716" s="7" t="n">
        <v>6471</v>
      </c>
    </row>
    <row r="4717" spans="1:5">
      <c r="A4717" t="s">
        <v>4</v>
      </c>
      <c r="B4717" s="4" t="s">
        <v>5</v>
      </c>
      <c r="C4717" s="4" t="s">
        <v>13</v>
      </c>
    </row>
    <row r="4718" spans="1:5">
      <c r="A4718" t="n">
        <v>33218</v>
      </c>
      <c r="B4718" s="15" t="n">
        <v>74</v>
      </c>
      <c r="C4718" s="7" t="n">
        <v>18</v>
      </c>
    </row>
    <row r="4719" spans="1:5">
      <c r="A4719" t="s">
        <v>4</v>
      </c>
      <c r="B4719" s="4" t="s">
        <v>5</v>
      </c>
      <c r="C4719" s="4" t="s">
        <v>13</v>
      </c>
    </row>
    <row r="4720" spans="1:5">
      <c r="A4720" t="n">
        <v>33220</v>
      </c>
      <c r="B4720" s="15" t="n">
        <v>74</v>
      </c>
      <c r="C4720" s="7" t="n">
        <v>45</v>
      </c>
    </row>
    <row r="4721" spans="1:3">
      <c r="A4721" t="s">
        <v>4</v>
      </c>
      <c r="B4721" s="4" t="s">
        <v>5</v>
      </c>
      <c r="C4721" s="4" t="s">
        <v>10</v>
      </c>
    </row>
    <row r="4722" spans="1:3">
      <c r="A4722" t="n">
        <v>33222</v>
      </c>
      <c r="B4722" s="42" t="n">
        <v>16</v>
      </c>
      <c r="C4722" s="7" t="n">
        <v>0</v>
      </c>
    </row>
    <row r="4723" spans="1:3">
      <c r="A4723" t="s">
        <v>4</v>
      </c>
      <c r="B4723" s="4" t="s">
        <v>5</v>
      </c>
      <c r="C4723" s="4" t="s">
        <v>13</v>
      </c>
      <c r="D4723" s="4" t="s">
        <v>13</v>
      </c>
      <c r="E4723" s="4" t="s">
        <v>13</v>
      </c>
      <c r="F4723" s="4" t="s">
        <v>13</v>
      </c>
    </row>
    <row r="4724" spans="1:3">
      <c r="A4724" t="n">
        <v>33225</v>
      </c>
      <c r="B4724" s="13" t="n">
        <v>14</v>
      </c>
      <c r="C4724" s="7" t="n">
        <v>0</v>
      </c>
      <c r="D4724" s="7" t="n">
        <v>8</v>
      </c>
      <c r="E4724" s="7" t="n">
        <v>0</v>
      </c>
      <c r="F4724" s="7" t="n">
        <v>0</v>
      </c>
    </row>
    <row r="4725" spans="1:3">
      <c r="A4725" t="s">
        <v>4</v>
      </c>
      <c r="B4725" s="4" t="s">
        <v>5</v>
      </c>
      <c r="C4725" s="4" t="s">
        <v>13</v>
      </c>
      <c r="D4725" s="4" t="s">
        <v>6</v>
      </c>
    </row>
    <row r="4726" spans="1:3">
      <c r="A4726" t="n">
        <v>33230</v>
      </c>
      <c r="B4726" s="8" t="n">
        <v>2</v>
      </c>
      <c r="C4726" s="7" t="n">
        <v>11</v>
      </c>
      <c r="D4726" s="7" t="s">
        <v>47</v>
      </c>
    </row>
    <row r="4727" spans="1:3">
      <c r="A4727" t="s">
        <v>4</v>
      </c>
      <c r="B4727" s="4" t="s">
        <v>5</v>
      </c>
      <c r="C4727" s="4" t="s">
        <v>10</v>
      </c>
    </row>
    <row r="4728" spans="1:3">
      <c r="A4728" t="n">
        <v>33244</v>
      </c>
      <c r="B4728" s="42" t="n">
        <v>16</v>
      </c>
      <c r="C4728" s="7" t="n">
        <v>0</v>
      </c>
    </row>
    <row r="4729" spans="1:3">
      <c r="A4729" t="s">
        <v>4</v>
      </c>
      <c r="B4729" s="4" t="s">
        <v>5</v>
      </c>
      <c r="C4729" s="4" t="s">
        <v>13</v>
      </c>
      <c r="D4729" s="4" t="s">
        <v>6</v>
      </c>
    </row>
    <row r="4730" spans="1:3">
      <c r="A4730" t="n">
        <v>33247</v>
      </c>
      <c r="B4730" s="8" t="n">
        <v>2</v>
      </c>
      <c r="C4730" s="7" t="n">
        <v>11</v>
      </c>
      <c r="D4730" s="7" t="s">
        <v>233</v>
      </c>
    </row>
    <row r="4731" spans="1:3">
      <c r="A4731" t="s">
        <v>4</v>
      </c>
      <c r="B4731" s="4" t="s">
        <v>5</v>
      </c>
      <c r="C4731" s="4" t="s">
        <v>10</v>
      </c>
    </row>
    <row r="4732" spans="1:3">
      <c r="A4732" t="n">
        <v>33256</v>
      </c>
      <c r="B4732" s="42" t="n">
        <v>16</v>
      </c>
      <c r="C4732" s="7" t="n">
        <v>0</v>
      </c>
    </row>
    <row r="4733" spans="1:3">
      <c r="A4733" t="s">
        <v>4</v>
      </c>
      <c r="B4733" s="4" t="s">
        <v>5</v>
      </c>
      <c r="C4733" s="4" t="s">
        <v>9</v>
      </c>
    </row>
    <row r="4734" spans="1:3">
      <c r="A4734" t="n">
        <v>33259</v>
      </c>
      <c r="B4734" s="44" t="n">
        <v>15</v>
      </c>
      <c r="C4734" s="7" t="n">
        <v>2048</v>
      </c>
    </row>
    <row r="4735" spans="1:3">
      <c r="A4735" t="s">
        <v>4</v>
      </c>
      <c r="B4735" s="4" t="s">
        <v>5</v>
      </c>
      <c r="C4735" s="4" t="s">
        <v>13</v>
      </c>
      <c r="D4735" s="4" t="s">
        <v>6</v>
      </c>
    </row>
    <row r="4736" spans="1:3">
      <c r="A4736" t="n">
        <v>33264</v>
      </c>
      <c r="B4736" s="8" t="n">
        <v>2</v>
      </c>
      <c r="C4736" s="7" t="n">
        <v>10</v>
      </c>
      <c r="D4736" s="7" t="s">
        <v>77</v>
      </c>
    </row>
    <row r="4737" spans="1:6">
      <c r="A4737" t="s">
        <v>4</v>
      </c>
      <c r="B4737" s="4" t="s">
        <v>5</v>
      </c>
      <c r="C4737" s="4" t="s">
        <v>10</v>
      </c>
    </row>
    <row r="4738" spans="1:6">
      <c r="A4738" t="n">
        <v>33282</v>
      </c>
      <c r="B4738" s="42" t="n">
        <v>16</v>
      </c>
      <c r="C4738" s="7" t="n">
        <v>0</v>
      </c>
    </row>
    <row r="4739" spans="1:6">
      <c r="A4739" t="s">
        <v>4</v>
      </c>
      <c r="B4739" s="4" t="s">
        <v>5</v>
      </c>
      <c r="C4739" s="4" t="s">
        <v>13</v>
      </c>
      <c r="D4739" s="4" t="s">
        <v>6</v>
      </c>
    </row>
    <row r="4740" spans="1:6">
      <c r="A4740" t="n">
        <v>33285</v>
      </c>
      <c r="B4740" s="8" t="n">
        <v>2</v>
      </c>
      <c r="C4740" s="7" t="n">
        <v>10</v>
      </c>
      <c r="D4740" s="7" t="s">
        <v>78</v>
      </c>
    </row>
    <row r="4741" spans="1:6">
      <c r="A4741" t="s">
        <v>4</v>
      </c>
      <c r="B4741" s="4" t="s">
        <v>5</v>
      </c>
      <c r="C4741" s="4" t="s">
        <v>10</v>
      </c>
    </row>
    <row r="4742" spans="1:6">
      <c r="A4742" t="n">
        <v>33304</v>
      </c>
      <c r="B4742" s="42" t="n">
        <v>16</v>
      </c>
      <c r="C4742" s="7" t="n">
        <v>0</v>
      </c>
    </row>
    <row r="4743" spans="1:6">
      <c r="A4743" t="s">
        <v>4</v>
      </c>
      <c r="B4743" s="4" t="s">
        <v>5</v>
      </c>
      <c r="C4743" s="4" t="s">
        <v>13</v>
      </c>
      <c r="D4743" s="4" t="s">
        <v>10</v>
      </c>
      <c r="E4743" s="4" t="s">
        <v>28</v>
      </c>
    </row>
    <row r="4744" spans="1:6">
      <c r="A4744" t="n">
        <v>33307</v>
      </c>
      <c r="B4744" s="38" t="n">
        <v>58</v>
      </c>
      <c r="C4744" s="7" t="n">
        <v>100</v>
      </c>
      <c r="D4744" s="7" t="n">
        <v>300</v>
      </c>
      <c r="E4744" s="7" t="n">
        <v>1</v>
      </c>
    </row>
    <row r="4745" spans="1:6">
      <c r="A4745" t="s">
        <v>4</v>
      </c>
      <c r="B4745" s="4" t="s">
        <v>5</v>
      </c>
      <c r="C4745" s="4" t="s">
        <v>13</v>
      </c>
      <c r="D4745" s="4" t="s">
        <v>10</v>
      </c>
    </row>
    <row r="4746" spans="1:6">
      <c r="A4746" t="n">
        <v>33315</v>
      </c>
      <c r="B4746" s="38" t="n">
        <v>58</v>
      </c>
      <c r="C4746" s="7" t="n">
        <v>255</v>
      </c>
      <c r="D4746" s="7" t="n">
        <v>0</v>
      </c>
    </row>
    <row r="4747" spans="1:6">
      <c r="A4747" t="s">
        <v>4</v>
      </c>
      <c r="B4747" s="4" t="s">
        <v>5</v>
      </c>
      <c r="C4747" s="4" t="s">
        <v>13</v>
      </c>
    </row>
    <row r="4748" spans="1:6">
      <c r="A4748" t="n">
        <v>33319</v>
      </c>
      <c r="B4748" s="35" t="n">
        <v>23</v>
      </c>
      <c r="C4748" s="7" t="n">
        <v>0</v>
      </c>
    </row>
    <row r="4749" spans="1:6">
      <c r="A4749" t="s">
        <v>4</v>
      </c>
      <c r="B4749" s="4" t="s">
        <v>5</v>
      </c>
      <c r="C4749" s="4" t="s">
        <v>22</v>
      </c>
    </row>
    <row r="4750" spans="1:6">
      <c r="A4750" t="n">
        <v>33321</v>
      </c>
      <c r="B4750" s="20" t="n">
        <v>3</v>
      </c>
      <c r="C4750" s="11" t="n">
        <f t="normal" ca="1">A4778</f>
        <v>0</v>
      </c>
    </row>
    <row r="4751" spans="1:6">
      <c r="A4751" t="s">
        <v>4</v>
      </c>
      <c r="B4751" s="4" t="s">
        <v>5</v>
      </c>
      <c r="C4751" s="4" t="s">
        <v>10</v>
      </c>
      <c r="D4751" s="4" t="s">
        <v>28</v>
      </c>
      <c r="E4751" s="4" t="s">
        <v>28</v>
      </c>
      <c r="F4751" s="4" t="s">
        <v>28</v>
      </c>
      <c r="G4751" s="4" t="s">
        <v>28</v>
      </c>
    </row>
    <row r="4752" spans="1:6">
      <c r="A4752" t="n">
        <v>33326</v>
      </c>
      <c r="B4752" s="52" t="n">
        <v>46</v>
      </c>
      <c r="C4752" s="7" t="n">
        <v>61456</v>
      </c>
      <c r="D4752" s="7" t="n">
        <v>8</v>
      </c>
      <c r="E4752" s="7" t="n">
        <v>0</v>
      </c>
      <c r="F4752" s="7" t="n">
        <v>-183</v>
      </c>
      <c r="G4752" s="7" t="n">
        <v>0</v>
      </c>
    </row>
    <row r="4753" spans="1:7">
      <c r="A4753" t="s">
        <v>4</v>
      </c>
      <c r="B4753" s="4" t="s">
        <v>5</v>
      </c>
      <c r="C4753" s="4" t="s">
        <v>13</v>
      </c>
      <c r="D4753" s="4" t="s">
        <v>13</v>
      </c>
      <c r="E4753" s="4" t="s">
        <v>10</v>
      </c>
    </row>
    <row r="4754" spans="1:7">
      <c r="A4754" t="n">
        <v>33345</v>
      </c>
      <c r="B4754" s="48" t="n">
        <v>45</v>
      </c>
      <c r="C4754" s="7" t="n">
        <v>8</v>
      </c>
      <c r="D4754" s="7" t="n">
        <v>1</v>
      </c>
      <c r="E4754" s="7" t="n">
        <v>0</v>
      </c>
    </row>
    <row r="4755" spans="1:7">
      <c r="A4755" t="s">
        <v>4</v>
      </c>
      <c r="B4755" s="4" t="s">
        <v>5</v>
      </c>
      <c r="C4755" s="4" t="s">
        <v>13</v>
      </c>
      <c r="D4755" s="4" t="s">
        <v>10</v>
      </c>
      <c r="E4755" s="4" t="s">
        <v>10</v>
      </c>
      <c r="F4755" s="4" t="s">
        <v>13</v>
      </c>
    </row>
    <row r="4756" spans="1:7">
      <c r="A4756" t="n">
        <v>33350</v>
      </c>
      <c r="B4756" s="31" t="n">
        <v>25</v>
      </c>
      <c r="C4756" s="7" t="n">
        <v>1</v>
      </c>
      <c r="D4756" s="7" t="n">
        <v>65535</v>
      </c>
      <c r="E4756" s="7" t="n">
        <v>65535</v>
      </c>
      <c r="F4756" s="7" t="n">
        <v>0</v>
      </c>
    </row>
    <row r="4757" spans="1:7">
      <c r="A4757" t="s">
        <v>4</v>
      </c>
      <c r="B4757" s="4" t="s">
        <v>5</v>
      </c>
      <c r="C4757" s="4" t="s">
        <v>13</v>
      </c>
      <c r="D4757" s="4" t="s">
        <v>6</v>
      </c>
    </row>
    <row r="4758" spans="1:7">
      <c r="A4758" t="n">
        <v>33357</v>
      </c>
      <c r="B4758" s="8" t="n">
        <v>2</v>
      </c>
      <c r="C4758" s="7" t="n">
        <v>10</v>
      </c>
      <c r="D4758" s="7" t="s">
        <v>76</v>
      </c>
    </row>
    <row r="4759" spans="1:7">
      <c r="A4759" t="s">
        <v>4</v>
      </c>
      <c r="B4759" s="4" t="s">
        <v>5</v>
      </c>
      <c r="C4759" s="4" t="s">
        <v>13</v>
      </c>
      <c r="D4759" s="4" t="s">
        <v>10</v>
      </c>
    </row>
    <row r="4760" spans="1:7">
      <c r="A4760" t="n">
        <v>33380</v>
      </c>
      <c r="B4760" s="38" t="n">
        <v>58</v>
      </c>
      <c r="C4760" s="7" t="n">
        <v>105</v>
      </c>
      <c r="D4760" s="7" t="n">
        <v>300</v>
      </c>
    </row>
    <row r="4761" spans="1:7">
      <c r="A4761" t="s">
        <v>4</v>
      </c>
      <c r="B4761" s="4" t="s">
        <v>5</v>
      </c>
      <c r="C4761" s="4" t="s">
        <v>28</v>
      </c>
      <c r="D4761" s="4" t="s">
        <v>10</v>
      </c>
    </row>
    <row r="4762" spans="1:7">
      <c r="A4762" t="n">
        <v>33384</v>
      </c>
      <c r="B4762" s="54" t="n">
        <v>103</v>
      </c>
      <c r="C4762" s="7" t="n">
        <v>1</v>
      </c>
      <c r="D4762" s="7" t="n">
        <v>300</v>
      </c>
    </row>
    <row r="4763" spans="1:7">
      <c r="A4763" t="s">
        <v>4</v>
      </c>
      <c r="B4763" s="4" t="s">
        <v>5</v>
      </c>
      <c r="C4763" s="4" t="s">
        <v>13</v>
      </c>
    </row>
    <row r="4764" spans="1:7">
      <c r="A4764" t="n">
        <v>33391</v>
      </c>
      <c r="B4764" s="15" t="n">
        <v>74</v>
      </c>
      <c r="C4764" s="7" t="n">
        <v>67</v>
      </c>
    </row>
    <row r="4765" spans="1:7">
      <c r="A4765" t="s">
        <v>4</v>
      </c>
      <c r="B4765" s="4" t="s">
        <v>5</v>
      </c>
      <c r="C4765" s="4" t="s">
        <v>13</v>
      </c>
      <c r="D4765" s="4" t="s">
        <v>28</v>
      </c>
      <c r="E4765" s="4" t="s">
        <v>10</v>
      </c>
      <c r="F4765" s="4" t="s">
        <v>13</v>
      </c>
    </row>
    <row r="4766" spans="1:7">
      <c r="A4766" t="n">
        <v>33393</v>
      </c>
      <c r="B4766" s="76" t="n">
        <v>49</v>
      </c>
      <c r="C4766" s="7" t="n">
        <v>3</v>
      </c>
      <c r="D4766" s="7" t="n">
        <v>1</v>
      </c>
      <c r="E4766" s="7" t="n">
        <v>500</v>
      </c>
      <c r="F4766" s="7" t="n">
        <v>0</v>
      </c>
    </row>
    <row r="4767" spans="1:7">
      <c r="A4767" t="s">
        <v>4</v>
      </c>
      <c r="B4767" s="4" t="s">
        <v>5</v>
      </c>
      <c r="C4767" s="4" t="s">
        <v>13</v>
      </c>
      <c r="D4767" s="4" t="s">
        <v>10</v>
      </c>
    </row>
    <row r="4768" spans="1:7">
      <c r="A4768" t="n">
        <v>33402</v>
      </c>
      <c r="B4768" s="38" t="n">
        <v>58</v>
      </c>
      <c r="C4768" s="7" t="n">
        <v>11</v>
      </c>
      <c r="D4768" s="7" t="n">
        <v>300</v>
      </c>
    </row>
    <row r="4769" spans="1:6">
      <c r="A4769" t="s">
        <v>4</v>
      </c>
      <c r="B4769" s="4" t="s">
        <v>5</v>
      </c>
      <c r="C4769" s="4" t="s">
        <v>13</v>
      </c>
      <c r="D4769" s="4" t="s">
        <v>10</v>
      </c>
    </row>
    <row r="4770" spans="1:6">
      <c r="A4770" t="n">
        <v>33406</v>
      </c>
      <c r="B4770" s="38" t="n">
        <v>58</v>
      </c>
      <c r="C4770" s="7" t="n">
        <v>12</v>
      </c>
      <c r="D4770" s="7" t="n">
        <v>0</v>
      </c>
    </row>
    <row r="4771" spans="1:6">
      <c r="A4771" t="s">
        <v>4</v>
      </c>
      <c r="B4771" s="4" t="s">
        <v>5</v>
      </c>
      <c r="C4771" s="4" t="s">
        <v>13</v>
      </c>
    </row>
    <row r="4772" spans="1:6">
      <c r="A4772" t="n">
        <v>33410</v>
      </c>
      <c r="B4772" s="15" t="n">
        <v>74</v>
      </c>
      <c r="C4772" s="7" t="n">
        <v>46</v>
      </c>
    </row>
    <row r="4773" spans="1:6">
      <c r="A4773" t="s">
        <v>4</v>
      </c>
      <c r="B4773" s="4" t="s">
        <v>5</v>
      </c>
      <c r="C4773" s="4" t="s">
        <v>13</v>
      </c>
    </row>
    <row r="4774" spans="1:6">
      <c r="A4774" t="n">
        <v>33412</v>
      </c>
      <c r="B4774" s="35" t="n">
        <v>23</v>
      </c>
      <c r="C4774" s="7" t="n">
        <v>0</v>
      </c>
    </row>
    <row r="4775" spans="1:6">
      <c r="A4775" t="s">
        <v>4</v>
      </c>
      <c r="B4775" s="4" t="s">
        <v>5</v>
      </c>
      <c r="C4775" s="4" t="s">
        <v>13</v>
      </c>
      <c r="D4775" s="4" t="s">
        <v>9</v>
      </c>
    </row>
    <row r="4776" spans="1:6">
      <c r="A4776" t="n">
        <v>33414</v>
      </c>
      <c r="B4776" s="15" t="n">
        <v>74</v>
      </c>
      <c r="C4776" s="7" t="n">
        <v>52</v>
      </c>
      <c r="D4776" s="7" t="n">
        <v>8192</v>
      </c>
    </row>
    <row r="4777" spans="1:6">
      <c r="A4777" t="s">
        <v>4</v>
      </c>
      <c r="B4777" s="4" t="s">
        <v>5</v>
      </c>
    </row>
    <row r="4778" spans="1:6">
      <c r="A4778" t="n">
        <v>33420</v>
      </c>
      <c r="B4778" s="5" t="n">
        <v>1</v>
      </c>
    </row>
    <row r="4779" spans="1:6" s="3" customFormat="1" customHeight="0">
      <c r="A4779" s="3" t="s">
        <v>2</v>
      </c>
      <c r="B4779" s="3" t="s">
        <v>308</v>
      </c>
    </row>
    <row r="4780" spans="1:6">
      <c r="A4780" t="s">
        <v>4</v>
      </c>
      <c r="B4780" s="4" t="s">
        <v>5</v>
      </c>
      <c r="C4780" s="4" t="s">
        <v>10</v>
      </c>
      <c r="D4780" s="4" t="s">
        <v>10</v>
      </c>
      <c r="E4780" s="4" t="s">
        <v>6</v>
      </c>
      <c r="F4780" s="4" t="s">
        <v>13</v>
      </c>
      <c r="G4780" s="4" t="s">
        <v>10</v>
      </c>
    </row>
    <row r="4781" spans="1:6">
      <c r="A4781" t="n">
        <v>33424</v>
      </c>
      <c r="B4781" s="82" t="n">
        <v>80</v>
      </c>
      <c r="C4781" s="7" t="n">
        <v>340</v>
      </c>
      <c r="D4781" s="7" t="n">
        <v>82</v>
      </c>
      <c r="E4781" s="7" t="s">
        <v>309</v>
      </c>
      <c r="F4781" s="7" t="n">
        <v>0</v>
      </c>
      <c r="G4781" s="7" t="n">
        <v>0</v>
      </c>
    </row>
    <row r="4782" spans="1:6">
      <c r="A4782" t="s">
        <v>4</v>
      </c>
      <c r="B4782" s="4" t="s">
        <v>5</v>
      </c>
      <c r="C4782" s="4" t="s">
        <v>10</v>
      </c>
    </row>
    <row r="4783" spans="1:6">
      <c r="A4783" t="n">
        <v>33445</v>
      </c>
      <c r="B4783" s="26" t="n">
        <v>12</v>
      </c>
      <c r="C4783" s="7" t="n">
        <v>10264</v>
      </c>
    </row>
    <row r="4784" spans="1:6">
      <c r="A4784" t="s">
        <v>4</v>
      </c>
      <c r="B4784" s="4" t="s">
        <v>5</v>
      </c>
      <c r="C4784" s="4" t="s">
        <v>9</v>
      </c>
    </row>
    <row r="4785" spans="1:7">
      <c r="A4785" t="n">
        <v>33448</v>
      </c>
      <c r="B4785" s="44" t="n">
        <v>15</v>
      </c>
      <c r="C4785" s="7" t="n">
        <v>65536</v>
      </c>
    </row>
    <row r="4786" spans="1:7">
      <c r="A4786" t="s">
        <v>4</v>
      </c>
      <c r="B4786" s="4" t="s">
        <v>5</v>
      </c>
    </row>
    <row r="4787" spans="1:7">
      <c r="A4787" t="n">
        <v>33453</v>
      </c>
      <c r="B4787" s="5" t="n">
        <v>1</v>
      </c>
    </row>
    <row r="4788" spans="1:7" s="3" customFormat="1" customHeight="0">
      <c r="A4788" s="3" t="s">
        <v>2</v>
      </c>
      <c r="B4788" s="3" t="s">
        <v>310</v>
      </c>
    </row>
    <row r="4789" spans="1:7">
      <c r="A4789" t="s">
        <v>4</v>
      </c>
      <c r="B4789" s="4" t="s">
        <v>5</v>
      </c>
      <c r="C4789" s="4" t="s">
        <v>10</v>
      </c>
      <c r="D4789" s="4" t="s">
        <v>10</v>
      </c>
      <c r="E4789" s="4" t="s">
        <v>9</v>
      </c>
      <c r="F4789" s="4" t="s">
        <v>6</v>
      </c>
      <c r="G4789" s="4" t="s">
        <v>8</v>
      </c>
      <c r="H4789" s="4" t="s">
        <v>10</v>
      </c>
      <c r="I4789" s="4" t="s">
        <v>10</v>
      </c>
      <c r="J4789" s="4" t="s">
        <v>9</v>
      </c>
      <c r="K4789" s="4" t="s">
        <v>6</v>
      </c>
      <c r="L4789" s="4" t="s">
        <v>8</v>
      </c>
      <c r="M4789" s="4" t="s">
        <v>10</v>
      </c>
      <c r="N4789" s="4" t="s">
        <v>10</v>
      </c>
      <c r="O4789" s="4" t="s">
        <v>9</v>
      </c>
      <c r="P4789" s="4" t="s">
        <v>6</v>
      </c>
      <c r="Q4789" s="4" t="s">
        <v>8</v>
      </c>
      <c r="R4789" s="4" t="s">
        <v>10</v>
      </c>
      <c r="S4789" s="4" t="s">
        <v>10</v>
      </c>
      <c r="T4789" s="4" t="s">
        <v>9</v>
      </c>
      <c r="U4789" s="4" t="s">
        <v>6</v>
      </c>
      <c r="V4789" s="4" t="s">
        <v>8</v>
      </c>
      <c r="W4789" s="4" t="s">
        <v>10</v>
      </c>
      <c r="X4789" s="4" t="s">
        <v>10</v>
      </c>
      <c r="Y4789" s="4" t="s">
        <v>9</v>
      </c>
      <c r="Z4789" s="4" t="s">
        <v>6</v>
      </c>
      <c r="AA4789" s="4" t="s">
        <v>8</v>
      </c>
      <c r="AB4789" s="4" t="s">
        <v>10</v>
      </c>
      <c r="AC4789" s="4" t="s">
        <v>10</v>
      </c>
      <c r="AD4789" s="4" t="s">
        <v>9</v>
      </c>
      <c r="AE4789" s="4" t="s">
        <v>6</v>
      </c>
      <c r="AF4789" s="4" t="s">
        <v>8</v>
      </c>
    </row>
    <row r="4790" spans="1:7">
      <c r="A4790" t="n">
        <v>33456</v>
      </c>
      <c r="B4790" s="83" t="n">
        <v>257</v>
      </c>
      <c r="C4790" s="7" t="n">
        <v>4</v>
      </c>
      <c r="D4790" s="7" t="n">
        <v>65533</v>
      </c>
      <c r="E4790" s="7" t="n">
        <v>12105</v>
      </c>
      <c r="F4790" s="7" t="s">
        <v>12</v>
      </c>
      <c r="G4790" s="7" t="n">
        <f t="normal" ca="1">32-LENB(INDIRECT(ADDRESS(4790,6)))</f>
        <v>0</v>
      </c>
      <c r="H4790" s="7" t="n">
        <v>4</v>
      </c>
      <c r="I4790" s="7" t="n">
        <v>65533</v>
      </c>
      <c r="J4790" s="7" t="n">
        <v>12105</v>
      </c>
      <c r="K4790" s="7" t="s">
        <v>12</v>
      </c>
      <c r="L4790" s="7" t="n">
        <f t="normal" ca="1">32-LENB(INDIRECT(ADDRESS(4790,11)))</f>
        <v>0</v>
      </c>
      <c r="M4790" s="7" t="n">
        <v>4</v>
      </c>
      <c r="N4790" s="7" t="n">
        <v>65533</v>
      </c>
      <c r="O4790" s="7" t="n">
        <v>12105</v>
      </c>
      <c r="P4790" s="7" t="s">
        <v>12</v>
      </c>
      <c r="Q4790" s="7" t="n">
        <f t="normal" ca="1">32-LENB(INDIRECT(ADDRESS(4790,16)))</f>
        <v>0</v>
      </c>
      <c r="R4790" s="7" t="n">
        <v>4</v>
      </c>
      <c r="S4790" s="7" t="n">
        <v>65533</v>
      </c>
      <c r="T4790" s="7" t="n">
        <v>12101</v>
      </c>
      <c r="U4790" s="7" t="s">
        <v>12</v>
      </c>
      <c r="V4790" s="7" t="n">
        <f t="normal" ca="1">32-LENB(INDIRECT(ADDRESS(4790,21)))</f>
        <v>0</v>
      </c>
      <c r="W4790" s="7" t="n">
        <v>4</v>
      </c>
      <c r="X4790" s="7" t="n">
        <v>65533</v>
      </c>
      <c r="Y4790" s="7" t="n">
        <v>14041</v>
      </c>
      <c r="Z4790" s="7" t="s">
        <v>12</v>
      </c>
      <c r="AA4790" s="7" t="n">
        <f t="normal" ca="1">32-LENB(INDIRECT(ADDRESS(4790,26)))</f>
        <v>0</v>
      </c>
      <c r="AB4790" s="7" t="n">
        <v>0</v>
      </c>
      <c r="AC4790" s="7" t="n">
        <v>65533</v>
      </c>
      <c r="AD4790" s="7" t="n">
        <v>0</v>
      </c>
      <c r="AE4790" s="7" t="s">
        <v>12</v>
      </c>
      <c r="AF4790" s="7" t="n">
        <f t="normal" ca="1">32-LENB(INDIRECT(ADDRESS(4790,31)))</f>
        <v>0</v>
      </c>
    </row>
    <row r="4791" spans="1:7">
      <c r="A4791" t="s">
        <v>4</v>
      </c>
      <c r="B4791" s="4" t="s">
        <v>5</v>
      </c>
    </row>
    <row r="4792" spans="1:7">
      <c r="A4792" t="n">
        <v>33696</v>
      </c>
      <c r="B4792" s="5" t="n">
        <v>1</v>
      </c>
    </row>
    <row r="4793" spans="1:7" s="3" customFormat="1" customHeight="0">
      <c r="A4793" s="3" t="s">
        <v>2</v>
      </c>
      <c r="B4793" s="3" t="s">
        <v>311</v>
      </c>
    </row>
    <row r="4794" spans="1:7">
      <c r="A4794" t="s">
        <v>4</v>
      </c>
      <c r="B4794" s="4" t="s">
        <v>5</v>
      </c>
      <c r="C4794" s="4" t="s">
        <v>10</v>
      </c>
      <c r="D4794" s="4" t="s">
        <v>10</v>
      </c>
      <c r="E4794" s="4" t="s">
        <v>9</v>
      </c>
      <c r="F4794" s="4" t="s">
        <v>6</v>
      </c>
      <c r="G4794" s="4" t="s">
        <v>8</v>
      </c>
      <c r="H4794" s="4" t="s">
        <v>10</v>
      </c>
      <c r="I4794" s="4" t="s">
        <v>10</v>
      </c>
      <c r="J4794" s="4" t="s">
        <v>9</v>
      </c>
      <c r="K4794" s="4" t="s">
        <v>6</v>
      </c>
      <c r="L4794" s="4" t="s">
        <v>8</v>
      </c>
    </row>
    <row r="4795" spans="1:7">
      <c r="A4795" t="n">
        <v>33712</v>
      </c>
      <c r="B4795" s="83" t="n">
        <v>257</v>
      </c>
      <c r="C4795" s="7" t="n">
        <v>4</v>
      </c>
      <c r="D4795" s="7" t="n">
        <v>65533</v>
      </c>
      <c r="E4795" s="7" t="n">
        <v>12010</v>
      </c>
      <c r="F4795" s="7" t="s">
        <v>12</v>
      </c>
      <c r="G4795" s="7" t="n">
        <f t="normal" ca="1">32-LENB(INDIRECT(ADDRESS(4795,6)))</f>
        <v>0</v>
      </c>
      <c r="H4795" s="7" t="n">
        <v>0</v>
      </c>
      <c r="I4795" s="7" t="n">
        <v>65533</v>
      </c>
      <c r="J4795" s="7" t="n">
        <v>0</v>
      </c>
      <c r="K4795" s="7" t="s">
        <v>12</v>
      </c>
      <c r="L4795" s="7" t="n">
        <f t="normal" ca="1">32-LENB(INDIRECT(ADDRESS(4795,11)))</f>
        <v>0</v>
      </c>
    </row>
    <row r="4796" spans="1:7">
      <c r="A4796" t="s">
        <v>4</v>
      </c>
      <c r="B4796" s="4" t="s">
        <v>5</v>
      </c>
    </row>
    <row r="4797" spans="1:7">
      <c r="A4797" t="n">
        <v>33792</v>
      </c>
      <c r="B4797" s="5" t="n">
        <v>1</v>
      </c>
    </row>
    <row r="4798" spans="1:7" s="3" customFormat="1" customHeight="0">
      <c r="A4798" s="3" t="s">
        <v>2</v>
      </c>
      <c r="B4798" s="3" t="s">
        <v>312</v>
      </c>
    </row>
    <row r="4799" spans="1:7">
      <c r="A4799" t="s">
        <v>4</v>
      </c>
      <c r="B4799" s="4" t="s">
        <v>5</v>
      </c>
      <c r="C4799" s="4" t="s">
        <v>10</v>
      </c>
      <c r="D4799" s="4" t="s">
        <v>10</v>
      </c>
      <c r="E4799" s="4" t="s">
        <v>9</v>
      </c>
      <c r="F4799" s="4" t="s">
        <v>6</v>
      </c>
      <c r="G4799" s="4" t="s">
        <v>8</v>
      </c>
      <c r="H4799" s="4" t="s">
        <v>10</v>
      </c>
      <c r="I4799" s="4" t="s">
        <v>10</v>
      </c>
      <c r="J4799" s="4" t="s">
        <v>9</v>
      </c>
      <c r="K4799" s="4" t="s">
        <v>6</v>
      </c>
      <c r="L4799" s="4" t="s">
        <v>8</v>
      </c>
      <c r="M4799" s="4" t="s">
        <v>10</v>
      </c>
      <c r="N4799" s="4" t="s">
        <v>10</v>
      </c>
      <c r="O4799" s="4" t="s">
        <v>9</v>
      </c>
      <c r="P4799" s="4" t="s">
        <v>6</v>
      </c>
      <c r="Q4799" s="4" t="s">
        <v>8</v>
      </c>
    </row>
    <row r="4800" spans="1:7">
      <c r="A4800" t="n">
        <v>33808</v>
      </c>
      <c r="B4800" s="83" t="n">
        <v>257</v>
      </c>
      <c r="C4800" s="7" t="n">
        <v>4</v>
      </c>
      <c r="D4800" s="7" t="n">
        <v>65533</v>
      </c>
      <c r="E4800" s="7" t="n">
        <v>5020</v>
      </c>
      <c r="F4800" s="7" t="s">
        <v>12</v>
      </c>
      <c r="G4800" s="7" t="n">
        <f t="normal" ca="1">32-LENB(INDIRECT(ADDRESS(4800,6)))</f>
        <v>0</v>
      </c>
      <c r="H4800" s="7" t="n">
        <v>4</v>
      </c>
      <c r="I4800" s="7" t="n">
        <v>65533</v>
      </c>
      <c r="J4800" s="7" t="n">
        <v>5020</v>
      </c>
      <c r="K4800" s="7" t="s">
        <v>12</v>
      </c>
      <c r="L4800" s="7" t="n">
        <f t="normal" ca="1">32-LENB(INDIRECT(ADDRESS(4800,11)))</f>
        <v>0</v>
      </c>
      <c r="M4800" s="7" t="n">
        <v>0</v>
      </c>
      <c r="N4800" s="7" t="n">
        <v>65533</v>
      </c>
      <c r="O4800" s="7" t="n">
        <v>0</v>
      </c>
      <c r="P4800" s="7" t="s">
        <v>12</v>
      </c>
      <c r="Q4800" s="7" t="n">
        <f t="normal" ca="1">32-LENB(INDIRECT(ADDRESS(4800,16)))</f>
        <v>0</v>
      </c>
    </row>
    <row r="4801" spans="1:32">
      <c r="A4801" t="s">
        <v>4</v>
      </c>
      <c r="B4801" s="4" t="s">
        <v>5</v>
      </c>
    </row>
    <row r="4802" spans="1:32">
      <c r="A4802" t="n">
        <v>33928</v>
      </c>
      <c r="B4802" s="5" t="n">
        <v>1</v>
      </c>
    </row>
    <row r="4803" spans="1:32" s="3" customFormat="1" customHeight="0">
      <c r="A4803" s="3" t="s">
        <v>2</v>
      </c>
      <c r="B4803" s="3" t="s">
        <v>313</v>
      </c>
    </row>
    <row r="4804" spans="1:32">
      <c r="A4804" t="s">
        <v>4</v>
      </c>
      <c r="B4804" s="4" t="s">
        <v>5</v>
      </c>
      <c r="C4804" s="4" t="s">
        <v>10</v>
      </c>
      <c r="D4804" s="4" t="s">
        <v>10</v>
      </c>
      <c r="E4804" s="4" t="s">
        <v>9</v>
      </c>
      <c r="F4804" s="4" t="s">
        <v>6</v>
      </c>
      <c r="G4804" s="4" t="s">
        <v>8</v>
      </c>
      <c r="H4804" s="4" t="s">
        <v>10</v>
      </c>
      <c r="I4804" s="4" t="s">
        <v>10</v>
      </c>
      <c r="J4804" s="4" t="s">
        <v>9</v>
      </c>
      <c r="K4804" s="4" t="s">
        <v>6</v>
      </c>
      <c r="L4804" s="4" t="s">
        <v>8</v>
      </c>
      <c r="M4804" s="4" t="s">
        <v>10</v>
      </c>
      <c r="N4804" s="4" t="s">
        <v>10</v>
      </c>
      <c r="O4804" s="4" t="s">
        <v>9</v>
      </c>
      <c r="P4804" s="4" t="s">
        <v>6</v>
      </c>
      <c r="Q4804" s="4" t="s">
        <v>8</v>
      </c>
    </row>
    <row r="4805" spans="1:32">
      <c r="A4805" t="n">
        <v>33936</v>
      </c>
      <c r="B4805" s="83" t="n">
        <v>257</v>
      </c>
      <c r="C4805" s="7" t="n">
        <v>4</v>
      </c>
      <c r="D4805" s="7" t="n">
        <v>65533</v>
      </c>
      <c r="E4805" s="7" t="n">
        <v>5020</v>
      </c>
      <c r="F4805" s="7" t="s">
        <v>12</v>
      </c>
      <c r="G4805" s="7" t="n">
        <f t="normal" ca="1">32-LENB(INDIRECT(ADDRESS(4805,6)))</f>
        <v>0</v>
      </c>
      <c r="H4805" s="7" t="n">
        <v>4</v>
      </c>
      <c r="I4805" s="7" t="n">
        <v>65533</v>
      </c>
      <c r="J4805" s="7" t="n">
        <v>5020</v>
      </c>
      <c r="K4805" s="7" t="s">
        <v>12</v>
      </c>
      <c r="L4805" s="7" t="n">
        <f t="normal" ca="1">32-LENB(INDIRECT(ADDRESS(4805,11)))</f>
        <v>0</v>
      </c>
      <c r="M4805" s="7" t="n">
        <v>0</v>
      </c>
      <c r="N4805" s="7" t="n">
        <v>65533</v>
      </c>
      <c r="O4805" s="7" t="n">
        <v>0</v>
      </c>
      <c r="P4805" s="7" t="s">
        <v>12</v>
      </c>
      <c r="Q4805" s="7" t="n">
        <f t="normal" ca="1">32-LENB(INDIRECT(ADDRESS(4805,16)))</f>
        <v>0</v>
      </c>
    </row>
    <row r="4806" spans="1:32">
      <c r="A4806" t="s">
        <v>4</v>
      </c>
      <c r="B4806" s="4" t="s">
        <v>5</v>
      </c>
    </row>
    <row r="4807" spans="1:32">
      <c r="A4807" t="n">
        <v>34056</v>
      </c>
      <c r="B4807" s="5" t="n">
        <v>1</v>
      </c>
    </row>
    <row r="4808" spans="1:32" s="3" customFormat="1" customHeight="0">
      <c r="A4808" s="3" t="s">
        <v>2</v>
      </c>
      <c r="B4808" s="3" t="s">
        <v>314</v>
      </c>
    </row>
    <row r="4809" spans="1:32">
      <c r="A4809" t="s">
        <v>4</v>
      </c>
      <c r="B4809" s="4" t="s">
        <v>5</v>
      </c>
      <c r="C4809" s="4" t="s">
        <v>10</v>
      </c>
      <c r="D4809" s="4" t="s">
        <v>10</v>
      </c>
      <c r="E4809" s="4" t="s">
        <v>9</v>
      </c>
      <c r="F4809" s="4" t="s">
        <v>6</v>
      </c>
      <c r="G4809" s="4" t="s">
        <v>8</v>
      </c>
      <c r="H4809" s="4" t="s">
        <v>10</v>
      </c>
      <c r="I4809" s="4" t="s">
        <v>10</v>
      </c>
      <c r="J4809" s="4" t="s">
        <v>9</v>
      </c>
      <c r="K4809" s="4" t="s">
        <v>6</v>
      </c>
      <c r="L4809" s="4" t="s">
        <v>8</v>
      </c>
      <c r="M4809" s="4" t="s">
        <v>10</v>
      </c>
      <c r="N4809" s="4" t="s">
        <v>10</v>
      </c>
      <c r="O4809" s="4" t="s">
        <v>9</v>
      </c>
      <c r="P4809" s="4" t="s">
        <v>6</v>
      </c>
      <c r="Q4809" s="4" t="s">
        <v>8</v>
      </c>
    </row>
    <row r="4810" spans="1:32">
      <c r="A4810" t="n">
        <v>34064</v>
      </c>
      <c r="B4810" s="83" t="n">
        <v>257</v>
      </c>
      <c r="C4810" s="7" t="n">
        <v>3</v>
      </c>
      <c r="D4810" s="7" t="n">
        <v>65533</v>
      </c>
      <c r="E4810" s="7" t="n">
        <v>0</v>
      </c>
      <c r="F4810" s="7" t="s">
        <v>98</v>
      </c>
      <c r="G4810" s="7" t="n">
        <f t="normal" ca="1">32-LENB(INDIRECT(ADDRESS(4810,6)))</f>
        <v>0</v>
      </c>
      <c r="H4810" s="7" t="n">
        <v>3</v>
      </c>
      <c r="I4810" s="7" t="n">
        <v>65533</v>
      </c>
      <c r="J4810" s="7" t="n">
        <v>0</v>
      </c>
      <c r="K4810" s="7" t="s">
        <v>99</v>
      </c>
      <c r="L4810" s="7" t="n">
        <f t="normal" ca="1">32-LENB(INDIRECT(ADDRESS(4810,11)))</f>
        <v>0</v>
      </c>
      <c r="M4810" s="7" t="n">
        <v>0</v>
      </c>
      <c r="N4810" s="7" t="n">
        <v>65533</v>
      </c>
      <c r="O4810" s="7" t="n">
        <v>0</v>
      </c>
      <c r="P4810" s="7" t="s">
        <v>12</v>
      </c>
      <c r="Q4810" s="7" t="n">
        <f t="normal" ca="1">32-LENB(INDIRECT(ADDRESS(4810,16)))</f>
        <v>0</v>
      </c>
    </row>
    <row r="4811" spans="1:32">
      <c r="A4811" t="s">
        <v>4</v>
      </c>
      <c r="B4811" s="4" t="s">
        <v>5</v>
      </c>
    </row>
    <row r="4812" spans="1:32">
      <c r="A4812" t="n">
        <v>34184</v>
      </c>
      <c r="B4812" s="5" t="n">
        <v>1</v>
      </c>
    </row>
    <row r="4813" spans="1:32" s="3" customFormat="1" customHeight="0">
      <c r="A4813" s="3" t="s">
        <v>2</v>
      </c>
      <c r="B4813" s="3" t="s">
        <v>315</v>
      </c>
    </row>
    <row r="4814" spans="1:32">
      <c r="A4814" t="s">
        <v>4</v>
      </c>
      <c r="B4814" s="4" t="s">
        <v>5</v>
      </c>
      <c r="C4814" s="4" t="s">
        <v>10</v>
      </c>
      <c r="D4814" s="4" t="s">
        <v>10</v>
      </c>
      <c r="E4814" s="4" t="s">
        <v>9</v>
      </c>
      <c r="F4814" s="4" t="s">
        <v>6</v>
      </c>
      <c r="G4814" s="4" t="s">
        <v>8</v>
      </c>
      <c r="H4814" s="4" t="s">
        <v>10</v>
      </c>
      <c r="I4814" s="4" t="s">
        <v>10</v>
      </c>
      <c r="J4814" s="4" t="s">
        <v>9</v>
      </c>
      <c r="K4814" s="4" t="s">
        <v>6</v>
      </c>
      <c r="L4814" s="4" t="s">
        <v>8</v>
      </c>
    </row>
    <row r="4815" spans="1:32">
      <c r="A4815" t="n">
        <v>34192</v>
      </c>
      <c r="B4815" s="83" t="n">
        <v>257</v>
      </c>
      <c r="C4815" s="7" t="n">
        <v>3</v>
      </c>
      <c r="D4815" s="7" t="n">
        <v>65533</v>
      </c>
      <c r="E4815" s="7" t="n">
        <v>0</v>
      </c>
      <c r="F4815" s="7" t="s">
        <v>107</v>
      </c>
      <c r="G4815" s="7" t="n">
        <f t="normal" ca="1">32-LENB(INDIRECT(ADDRESS(4815,6)))</f>
        <v>0</v>
      </c>
      <c r="H4815" s="7" t="n">
        <v>0</v>
      </c>
      <c r="I4815" s="7" t="n">
        <v>65533</v>
      </c>
      <c r="J4815" s="7" t="n">
        <v>0</v>
      </c>
      <c r="K4815" s="7" t="s">
        <v>12</v>
      </c>
      <c r="L4815" s="7" t="n">
        <f t="normal" ca="1">32-LENB(INDIRECT(ADDRESS(4815,11)))</f>
        <v>0</v>
      </c>
    </row>
    <row r="4816" spans="1:32">
      <c r="A4816" t="s">
        <v>4</v>
      </c>
      <c r="B4816" s="4" t="s">
        <v>5</v>
      </c>
    </row>
    <row r="4817" spans="1:17">
      <c r="A4817" t="n">
        <v>34272</v>
      </c>
      <c r="B4817" s="5" t="n">
        <v>1</v>
      </c>
    </row>
    <row r="4818" spans="1:17" s="3" customFormat="1" customHeight="0">
      <c r="A4818" s="3" t="s">
        <v>2</v>
      </c>
      <c r="B4818" s="3" t="s">
        <v>316</v>
      </c>
    </row>
    <row r="4819" spans="1:17">
      <c r="A4819" t="s">
        <v>4</v>
      </c>
      <c r="B4819" s="4" t="s">
        <v>5</v>
      </c>
      <c r="C4819" s="4" t="s">
        <v>10</v>
      </c>
      <c r="D4819" s="4" t="s">
        <v>10</v>
      </c>
      <c r="E4819" s="4" t="s">
        <v>9</v>
      </c>
      <c r="F4819" s="4" t="s">
        <v>6</v>
      </c>
      <c r="G4819" s="4" t="s">
        <v>8</v>
      </c>
      <c r="H4819" s="4" t="s">
        <v>10</v>
      </c>
      <c r="I4819" s="4" t="s">
        <v>10</v>
      </c>
      <c r="J4819" s="4" t="s">
        <v>9</v>
      </c>
      <c r="K4819" s="4" t="s">
        <v>6</v>
      </c>
      <c r="L4819" s="4" t="s">
        <v>8</v>
      </c>
      <c r="M4819" s="4" t="s">
        <v>10</v>
      </c>
      <c r="N4819" s="4" t="s">
        <v>10</v>
      </c>
      <c r="O4819" s="4" t="s">
        <v>9</v>
      </c>
      <c r="P4819" s="4" t="s">
        <v>6</v>
      </c>
      <c r="Q4819" s="4" t="s">
        <v>8</v>
      </c>
      <c r="R4819" s="4" t="s">
        <v>10</v>
      </c>
      <c r="S4819" s="4" t="s">
        <v>10</v>
      </c>
      <c r="T4819" s="4" t="s">
        <v>9</v>
      </c>
      <c r="U4819" s="4" t="s">
        <v>6</v>
      </c>
      <c r="V4819" s="4" t="s">
        <v>8</v>
      </c>
    </row>
    <row r="4820" spans="1:17">
      <c r="A4820" t="n">
        <v>34288</v>
      </c>
      <c r="B4820" s="83" t="n">
        <v>257</v>
      </c>
      <c r="C4820" s="7" t="n">
        <v>3</v>
      </c>
      <c r="D4820" s="7" t="n">
        <v>65533</v>
      </c>
      <c r="E4820" s="7" t="n">
        <v>0</v>
      </c>
      <c r="F4820" s="7" t="s">
        <v>112</v>
      </c>
      <c r="G4820" s="7" t="n">
        <f t="normal" ca="1">32-LENB(INDIRECT(ADDRESS(4820,6)))</f>
        <v>0</v>
      </c>
      <c r="H4820" s="7" t="n">
        <v>4</v>
      </c>
      <c r="I4820" s="7" t="n">
        <v>65533</v>
      </c>
      <c r="J4820" s="7" t="n">
        <v>2038</v>
      </c>
      <c r="K4820" s="7" t="s">
        <v>12</v>
      </c>
      <c r="L4820" s="7" t="n">
        <f t="normal" ca="1">32-LENB(INDIRECT(ADDRESS(4820,11)))</f>
        <v>0</v>
      </c>
      <c r="M4820" s="7" t="n">
        <v>4</v>
      </c>
      <c r="N4820" s="7" t="n">
        <v>65533</v>
      </c>
      <c r="O4820" s="7" t="n">
        <v>15754</v>
      </c>
      <c r="P4820" s="7" t="s">
        <v>12</v>
      </c>
      <c r="Q4820" s="7" t="n">
        <f t="normal" ca="1">32-LENB(INDIRECT(ADDRESS(4820,16)))</f>
        <v>0</v>
      </c>
      <c r="R4820" s="7" t="n">
        <v>0</v>
      </c>
      <c r="S4820" s="7" t="n">
        <v>65533</v>
      </c>
      <c r="T4820" s="7" t="n">
        <v>0</v>
      </c>
      <c r="U4820" s="7" t="s">
        <v>12</v>
      </c>
      <c r="V4820" s="7" t="n">
        <f t="normal" ca="1">32-LENB(INDIRECT(ADDRESS(4820,21)))</f>
        <v>0</v>
      </c>
    </row>
    <row r="4821" spans="1:17">
      <c r="A4821" t="s">
        <v>4</v>
      </c>
      <c r="B4821" s="4" t="s">
        <v>5</v>
      </c>
    </row>
    <row r="4822" spans="1:17">
      <c r="A4822" t="n">
        <v>34448</v>
      </c>
      <c r="B4822" s="5" t="n">
        <v>1</v>
      </c>
    </row>
    <row r="4823" spans="1:17" s="3" customFormat="1" customHeight="0">
      <c r="A4823" s="3" t="s">
        <v>2</v>
      </c>
      <c r="B4823" s="3" t="s">
        <v>317</v>
      </c>
    </row>
    <row r="4824" spans="1:17">
      <c r="A4824" t="s">
        <v>4</v>
      </c>
      <c r="B4824" s="4" t="s">
        <v>5</v>
      </c>
      <c r="C4824" s="4" t="s">
        <v>10</v>
      </c>
      <c r="D4824" s="4" t="s">
        <v>10</v>
      </c>
      <c r="E4824" s="4" t="s">
        <v>9</v>
      </c>
      <c r="F4824" s="4" t="s">
        <v>6</v>
      </c>
      <c r="G4824" s="4" t="s">
        <v>8</v>
      </c>
      <c r="H4824" s="4" t="s">
        <v>10</v>
      </c>
      <c r="I4824" s="4" t="s">
        <v>10</v>
      </c>
      <c r="J4824" s="4" t="s">
        <v>9</v>
      </c>
      <c r="K4824" s="4" t="s">
        <v>6</v>
      </c>
      <c r="L4824" s="4" t="s">
        <v>8</v>
      </c>
      <c r="M4824" s="4" t="s">
        <v>10</v>
      </c>
      <c r="N4824" s="4" t="s">
        <v>10</v>
      </c>
      <c r="O4824" s="4" t="s">
        <v>9</v>
      </c>
      <c r="P4824" s="4" t="s">
        <v>6</v>
      </c>
      <c r="Q4824" s="4" t="s">
        <v>8</v>
      </c>
      <c r="R4824" s="4" t="s">
        <v>10</v>
      </c>
      <c r="S4824" s="4" t="s">
        <v>10</v>
      </c>
      <c r="T4824" s="4" t="s">
        <v>9</v>
      </c>
      <c r="U4824" s="4" t="s">
        <v>6</v>
      </c>
      <c r="V4824" s="4" t="s">
        <v>8</v>
      </c>
      <c r="W4824" s="4" t="s">
        <v>10</v>
      </c>
      <c r="X4824" s="4" t="s">
        <v>10</v>
      </c>
      <c r="Y4824" s="4" t="s">
        <v>9</v>
      </c>
      <c r="Z4824" s="4" t="s">
        <v>6</v>
      </c>
      <c r="AA4824" s="4" t="s">
        <v>8</v>
      </c>
    </row>
    <row r="4825" spans="1:17">
      <c r="A4825" t="n">
        <v>34464</v>
      </c>
      <c r="B4825" s="83" t="n">
        <v>257</v>
      </c>
      <c r="C4825" s="7" t="n">
        <v>4</v>
      </c>
      <c r="D4825" s="7" t="n">
        <v>65533</v>
      </c>
      <c r="E4825" s="7" t="n">
        <v>2053</v>
      </c>
      <c r="F4825" s="7" t="s">
        <v>12</v>
      </c>
      <c r="G4825" s="7" t="n">
        <f t="normal" ca="1">32-LENB(INDIRECT(ADDRESS(4825,6)))</f>
        <v>0</v>
      </c>
      <c r="H4825" s="7" t="n">
        <v>4</v>
      </c>
      <c r="I4825" s="7" t="n">
        <v>65533</v>
      </c>
      <c r="J4825" s="7" t="n">
        <v>5306</v>
      </c>
      <c r="K4825" s="7" t="s">
        <v>12</v>
      </c>
      <c r="L4825" s="7" t="n">
        <f t="normal" ca="1">32-LENB(INDIRECT(ADDRESS(4825,11)))</f>
        <v>0</v>
      </c>
      <c r="M4825" s="7" t="n">
        <v>4</v>
      </c>
      <c r="N4825" s="7" t="n">
        <v>65533</v>
      </c>
      <c r="O4825" s="7" t="n">
        <v>8101</v>
      </c>
      <c r="P4825" s="7" t="s">
        <v>12</v>
      </c>
      <c r="Q4825" s="7" t="n">
        <f t="normal" ca="1">32-LENB(INDIRECT(ADDRESS(4825,16)))</f>
        <v>0</v>
      </c>
      <c r="R4825" s="7" t="n">
        <v>4</v>
      </c>
      <c r="S4825" s="7" t="n">
        <v>65533</v>
      </c>
      <c r="T4825" s="7" t="n">
        <v>5306</v>
      </c>
      <c r="U4825" s="7" t="s">
        <v>12</v>
      </c>
      <c r="V4825" s="7" t="n">
        <f t="normal" ca="1">32-LENB(INDIRECT(ADDRESS(4825,21)))</f>
        <v>0</v>
      </c>
      <c r="W4825" s="7" t="n">
        <v>0</v>
      </c>
      <c r="X4825" s="7" t="n">
        <v>65533</v>
      </c>
      <c r="Y4825" s="7" t="n">
        <v>0</v>
      </c>
      <c r="Z4825" s="7" t="s">
        <v>12</v>
      </c>
      <c r="AA4825" s="7" t="n">
        <f t="normal" ca="1">32-LENB(INDIRECT(ADDRESS(4825,26)))</f>
        <v>0</v>
      </c>
    </row>
    <row r="4826" spans="1:17">
      <c r="A4826" t="s">
        <v>4</v>
      </c>
      <c r="B4826" s="4" t="s">
        <v>5</v>
      </c>
    </row>
    <row r="4827" spans="1:17">
      <c r="A4827" t="n">
        <v>34664</v>
      </c>
      <c r="B4827" s="5" t="n">
        <v>1</v>
      </c>
    </row>
    <row r="4828" spans="1:17" s="3" customFormat="1" customHeight="0">
      <c r="A4828" s="3" t="s">
        <v>2</v>
      </c>
      <c r="B4828" s="3" t="s">
        <v>318</v>
      </c>
    </row>
    <row r="4829" spans="1:17">
      <c r="A4829" t="s">
        <v>4</v>
      </c>
      <c r="B4829" s="4" t="s">
        <v>5</v>
      </c>
      <c r="C4829" s="4" t="s">
        <v>10</v>
      </c>
      <c r="D4829" s="4" t="s">
        <v>10</v>
      </c>
      <c r="E4829" s="4" t="s">
        <v>9</v>
      </c>
      <c r="F4829" s="4" t="s">
        <v>6</v>
      </c>
      <c r="G4829" s="4" t="s">
        <v>8</v>
      </c>
      <c r="H4829" s="4" t="s">
        <v>10</v>
      </c>
      <c r="I4829" s="4" t="s">
        <v>10</v>
      </c>
      <c r="J4829" s="4" t="s">
        <v>9</v>
      </c>
      <c r="K4829" s="4" t="s">
        <v>6</v>
      </c>
      <c r="L4829" s="4" t="s">
        <v>8</v>
      </c>
      <c r="M4829" s="4" t="s">
        <v>10</v>
      </c>
      <c r="N4829" s="4" t="s">
        <v>10</v>
      </c>
      <c r="O4829" s="4" t="s">
        <v>9</v>
      </c>
      <c r="P4829" s="4" t="s">
        <v>6</v>
      </c>
      <c r="Q4829" s="4" t="s">
        <v>8</v>
      </c>
      <c r="R4829" s="4" t="s">
        <v>10</v>
      </c>
      <c r="S4829" s="4" t="s">
        <v>10</v>
      </c>
      <c r="T4829" s="4" t="s">
        <v>9</v>
      </c>
      <c r="U4829" s="4" t="s">
        <v>6</v>
      </c>
      <c r="V4829" s="4" t="s">
        <v>8</v>
      </c>
      <c r="W4829" s="4" t="s">
        <v>10</v>
      </c>
      <c r="X4829" s="4" t="s">
        <v>10</v>
      </c>
      <c r="Y4829" s="4" t="s">
        <v>9</v>
      </c>
      <c r="Z4829" s="4" t="s">
        <v>6</v>
      </c>
      <c r="AA4829" s="4" t="s">
        <v>8</v>
      </c>
      <c r="AB4829" s="4" t="s">
        <v>10</v>
      </c>
      <c r="AC4829" s="4" t="s">
        <v>10</v>
      </c>
      <c r="AD4829" s="4" t="s">
        <v>9</v>
      </c>
      <c r="AE4829" s="4" t="s">
        <v>6</v>
      </c>
      <c r="AF4829" s="4" t="s">
        <v>8</v>
      </c>
      <c r="AG4829" s="4" t="s">
        <v>10</v>
      </c>
      <c r="AH4829" s="4" t="s">
        <v>10</v>
      </c>
      <c r="AI4829" s="4" t="s">
        <v>9</v>
      </c>
      <c r="AJ4829" s="4" t="s">
        <v>6</v>
      </c>
      <c r="AK4829" s="4" t="s">
        <v>8</v>
      </c>
      <c r="AL4829" s="4" t="s">
        <v>10</v>
      </c>
      <c r="AM4829" s="4" t="s">
        <v>10</v>
      </c>
      <c r="AN4829" s="4" t="s">
        <v>9</v>
      </c>
      <c r="AO4829" s="4" t="s">
        <v>6</v>
      </c>
      <c r="AP4829" s="4" t="s">
        <v>8</v>
      </c>
      <c r="AQ4829" s="4" t="s">
        <v>10</v>
      </c>
      <c r="AR4829" s="4" t="s">
        <v>10</v>
      </c>
      <c r="AS4829" s="4" t="s">
        <v>9</v>
      </c>
      <c r="AT4829" s="4" t="s">
        <v>6</v>
      </c>
      <c r="AU4829" s="4" t="s">
        <v>8</v>
      </c>
      <c r="AV4829" s="4" t="s">
        <v>10</v>
      </c>
      <c r="AW4829" s="4" t="s">
        <v>10</v>
      </c>
      <c r="AX4829" s="4" t="s">
        <v>9</v>
      </c>
      <c r="AY4829" s="4" t="s">
        <v>6</v>
      </c>
      <c r="AZ4829" s="4" t="s">
        <v>8</v>
      </c>
    </row>
    <row r="4830" spans="1:17">
      <c r="A4830" t="n">
        <v>34672</v>
      </c>
      <c r="B4830" s="83" t="n">
        <v>257</v>
      </c>
      <c r="C4830" s="7" t="n">
        <v>3</v>
      </c>
      <c r="D4830" s="7" t="n">
        <v>65533</v>
      </c>
      <c r="E4830" s="7" t="n">
        <v>0</v>
      </c>
      <c r="F4830" s="7" t="s">
        <v>244</v>
      </c>
      <c r="G4830" s="7" t="n">
        <f t="normal" ca="1">32-LENB(INDIRECT(ADDRESS(4830,6)))</f>
        <v>0</v>
      </c>
      <c r="H4830" s="7" t="n">
        <v>3</v>
      </c>
      <c r="I4830" s="7" t="n">
        <v>65533</v>
      </c>
      <c r="J4830" s="7" t="n">
        <v>0</v>
      </c>
      <c r="K4830" s="7" t="s">
        <v>245</v>
      </c>
      <c r="L4830" s="7" t="n">
        <f t="normal" ca="1">32-LENB(INDIRECT(ADDRESS(4830,11)))</f>
        <v>0</v>
      </c>
      <c r="M4830" s="7" t="n">
        <v>3</v>
      </c>
      <c r="N4830" s="7" t="n">
        <v>65533</v>
      </c>
      <c r="O4830" s="7" t="n">
        <v>0</v>
      </c>
      <c r="P4830" s="7" t="s">
        <v>246</v>
      </c>
      <c r="Q4830" s="7" t="n">
        <f t="normal" ca="1">32-LENB(INDIRECT(ADDRESS(4830,16)))</f>
        <v>0</v>
      </c>
      <c r="R4830" s="7" t="n">
        <v>4</v>
      </c>
      <c r="S4830" s="7" t="n">
        <v>65533</v>
      </c>
      <c r="T4830" s="7" t="n">
        <v>8120</v>
      </c>
      <c r="U4830" s="7" t="s">
        <v>12</v>
      </c>
      <c r="V4830" s="7" t="n">
        <f t="normal" ca="1">32-LENB(INDIRECT(ADDRESS(4830,21)))</f>
        <v>0</v>
      </c>
      <c r="W4830" s="7" t="n">
        <v>7</v>
      </c>
      <c r="X4830" s="7" t="n">
        <v>65533</v>
      </c>
      <c r="Y4830" s="7" t="n">
        <v>18475</v>
      </c>
      <c r="Z4830" s="7" t="s">
        <v>12</v>
      </c>
      <c r="AA4830" s="7" t="n">
        <f t="normal" ca="1">32-LENB(INDIRECT(ADDRESS(4830,26)))</f>
        <v>0</v>
      </c>
      <c r="AB4830" s="7" t="n">
        <v>7</v>
      </c>
      <c r="AC4830" s="7" t="n">
        <v>65533</v>
      </c>
      <c r="AD4830" s="7" t="n">
        <v>18476</v>
      </c>
      <c r="AE4830" s="7" t="s">
        <v>12</v>
      </c>
      <c r="AF4830" s="7" t="n">
        <f t="normal" ca="1">32-LENB(INDIRECT(ADDRESS(4830,31)))</f>
        <v>0</v>
      </c>
      <c r="AG4830" s="7" t="n">
        <v>4</v>
      </c>
      <c r="AH4830" s="7" t="n">
        <v>65533</v>
      </c>
      <c r="AI4830" s="7" t="n">
        <v>5046</v>
      </c>
      <c r="AJ4830" s="7" t="s">
        <v>12</v>
      </c>
      <c r="AK4830" s="7" t="n">
        <f t="normal" ca="1">32-LENB(INDIRECT(ADDRESS(4830,36)))</f>
        <v>0</v>
      </c>
      <c r="AL4830" s="7" t="n">
        <v>4</v>
      </c>
      <c r="AM4830" s="7" t="n">
        <v>65533</v>
      </c>
      <c r="AN4830" s="7" t="n">
        <v>4482</v>
      </c>
      <c r="AO4830" s="7" t="s">
        <v>12</v>
      </c>
      <c r="AP4830" s="7" t="n">
        <f t="normal" ca="1">32-LENB(INDIRECT(ADDRESS(4830,41)))</f>
        <v>0</v>
      </c>
      <c r="AQ4830" s="7" t="n">
        <v>4</v>
      </c>
      <c r="AR4830" s="7" t="n">
        <v>65533</v>
      </c>
      <c r="AS4830" s="7" t="n">
        <v>4538</v>
      </c>
      <c r="AT4830" s="7" t="s">
        <v>12</v>
      </c>
      <c r="AU4830" s="7" t="n">
        <f t="normal" ca="1">32-LENB(INDIRECT(ADDRESS(4830,46)))</f>
        <v>0</v>
      </c>
      <c r="AV4830" s="7" t="n">
        <v>0</v>
      </c>
      <c r="AW4830" s="7" t="n">
        <v>65533</v>
      </c>
      <c r="AX4830" s="7" t="n">
        <v>0</v>
      </c>
      <c r="AY4830" s="7" t="s">
        <v>12</v>
      </c>
      <c r="AZ4830" s="7" t="n">
        <f t="normal" ca="1">32-LENB(INDIRECT(ADDRESS(4830,51)))</f>
        <v>0</v>
      </c>
    </row>
    <row r="4831" spans="1:17">
      <c r="A4831" t="s">
        <v>4</v>
      </c>
      <c r="B4831" s="4" t="s">
        <v>5</v>
      </c>
    </row>
    <row r="4832" spans="1:17">
      <c r="A4832" t="n">
        <v>35072</v>
      </c>
      <c r="B4832" s="5" t="n">
        <v>1</v>
      </c>
    </row>
    <row r="4833" spans="1:52" s="3" customFormat="1" customHeight="0">
      <c r="A4833" s="3" t="s">
        <v>2</v>
      </c>
      <c r="B4833" s="3" t="s">
        <v>319</v>
      </c>
    </row>
    <row r="4834" spans="1:52">
      <c r="A4834" t="s">
        <v>4</v>
      </c>
      <c r="B4834" s="4" t="s">
        <v>5</v>
      </c>
      <c r="C4834" s="4" t="s">
        <v>10</v>
      </c>
      <c r="D4834" s="4" t="s">
        <v>10</v>
      </c>
      <c r="E4834" s="4" t="s">
        <v>9</v>
      </c>
      <c r="F4834" s="4" t="s">
        <v>6</v>
      </c>
      <c r="G4834" s="4" t="s">
        <v>8</v>
      </c>
      <c r="H4834" s="4" t="s">
        <v>10</v>
      </c>
      <c r="I4834" s="4" t="s">
        <v>10</v>
      </c>
      <c r="J4834" s="4" t="s">
        <v>9</v>
      </c>
      <c r="K4834" s="4" t="s">
        <v>6</v>
      </c>
      <c r="L4834" s="4" t="s">
        <v>8</v>
      </c>
      <c r="M4834" s="4" t="s">
        <v>10</v>
      </c>
      <c r="N4834" s="4" t="s">
        <v>10</v>
      </c>
      <c r="O4834" s="4" t="s">
        <v>9</v>
      </c>
      <c r="P4834" s="4" t="s">
        <v>6</v>
      </c>
      <c r="Q4834" s="4" t="s">
        <v>8</v>
      </c>
      <c r="R4834" s="4" t="s">
        <v>10</v>
      </c>
      <c r="S4834" s="4" t="s">
        <v>10</v>
      </c>
      <c r="T4834" s="4" t="s">
        <v>9</v>
      </c>
      <c r="U4834" s="4" t="s">
        <v>6</v>
      </c>
      <c r="V4834" s="4" t="s">
        <v>8</v>
      </c>
      <c r="W4834" s="4" t="s">
        <v>10</v>
      </c>
      <c r="X4834" s="4" t="s">
        <v>10</v>
      </c>
      <c r="Y4834" s="4" t="s">
        <v>9</v>
      </c>
      <c r="Z4834" s="4" t="s">
        <v>6</v>
      </c>
      <c r="AA4834" s="4" t="s">
        <v>8</v>
      </c>
      <c r="AB4834" s="4" t="s">
        <v>10</v>
      </c>
      <c r="AC4834" s="4" t="s">
        <v>10</v>
      </c>
      <c r="AD4834" s="4" t="s">
        <v>9</v>
      </c>
      <c r="AE4834" s="4" t="s">
        <v>6</v>
      </c>
      <c r="AF4834" s="4" t="s">
        <v>8</v>
      </c>
      <c r="AG4834" s="4" t="s">
        <v>10</v>
      </c>
      <c r="AH4834" s="4" t="s">
        <v>10</v>
      </c>
      <c r="AI4834" s="4" t="s">
        <v>9</v>
      </c>
      <c r="AJ4834" s="4" t="s">
        <v>6</v>
      </c>
      <c r="AK4834" s="4" t="s">
        <v>8</v>
      </c>
      <c r="AL4834" s="4" t="s">
        <v>10</v>
      </c>
      <c r="AM4834" s="4" t="s">
        <v>10</v>
      </c>
      <c r="AN4834" s="4" t="s">
        <v>9</v>
      </c>
      <c r="AO4834" s="4" t="s">
        <v>6</v>
      </c>
      <c r="AP4834" s="4" t="s">
        <v>8</v>
      </c>
    </row>
    <row r="4835" spans="1:52">
      <c r="A4835" t="n">
        <v>35088</v>
      </c>
      <c r="B4835" s="83" t="n">
        <v>257</v>
      </c>
      <c r="C4835" s="7" t="n">
        <v>3</v>
      </c>
      <c r="D4835" s="7" t="n">
        <v>65533</v>
      </c>
      <c r="E4835" s="7" t="n">
        <v>0</v>
      </c>
      <c r="F4835" s="7" t="s">
        <v>244</v>
      </c>
      <c r="G4835" s="7" t="n">
        <f t="normal" ca="1">32-LENB(INDIRECT(ADDRESS(4835,6)))</f>
        <v>0</v>
      </c>
      <c r="H4835" s="7" t="n">
        <v>3</v>
      </c>
      <c r="I4835" s="7" t="n">
        <v>65533</v>
      </c>
      <c r="J4835" s="7" t="n">
        <v>0</v>
      </c>
      <c r="K4835" s="7" t="s">
        <v>245</v>
      </c>
      <c r="L4835" s="7" t="n">
        <f t="normal" ca="1">32-LENB(INDIRECT(ADDRESS(4835,11)))</f>
        <v>0</v>
      </c>
      <c r="M4835" s="7" t="n">
        <v>3</v>
      </c>
      <c r="N4835" s="7" t="n">
        <v>65533</v>
      </c>
      <c r="O4835" s="7" t="n">
        <v>0</v>
      </c>
      <c r="P4835" s="7" t="s">
        <v>246</v>
      </c>
      <c r="Q4835" s="7" t="n">
        <f t="normal" ca="1">32-LENB(INDIRECT(ADDRESS(4835,16)))</f>
        <v>0</v>
      </c>
      <c r="R4835" s="7" t="n">
        <v>4</v>
      </c>
      <c r="S4835" s="7" t="n">
        <v>65533</v>
      </c>
      <c r="T4835" s="7" t="n">
        <v>8120</v>
      </c>
      <c r="U4835" s="7" t="s">
        <v>12</v>
      </c>
      <c r="V4835" s="7" t="n">
        <f t="normal" ca="1">32-LENB(INDIRECT(ADDRESS(4835,21)))</f>
        <v>0</v>
      </c>
      <c r="W4835" s="7" t="n">
        <v>4</v>
      </c>
      <c r="X4835" s="7" t="n">
        <v>65533</v>
      </c>
      <c r="Y4835" s="7" t="n">
        <v>5046</v>
      </c>
      <c r="Z4835" s="7" t="s">
        <v>12</v>
      </c>
      <c r="AA4835" s="7" t="n">
        <f t="normal" ca="1">32-LENB(INDIRECT(ADDRESS(4835,26)))</f>
        <v>0</v>
      </c>
      <c r="AB4835" s="7" t="n">
        <v>4</v>
      </c>
      <c r="AC4835" s="7" t="n">
        <v>65533</v>
      </c>
      <c r="AD4835" s="7" t="n">
        <v>4482</v>
      </c>
      <c r="AE4835" s="7" t="s">
        <v>12</v>
      </c>
      <c r="AF4835" s="7" t="n">
        <f t="normal" ca="1">32-LENB(INDIRECT(ADDRESS(4835,31)))</f>
        <v>0</v>
      </c>
      <c r="AG4835" s="7" t="n">
        <v>4</v>
      </c>
      <c r="AH4835" s="7" t="n">
        <v>65533</v>
      </c>
      <c r="AI4835" s="7" t="n">
        <v>4538</v>
      </c>
      <c r="AJ4835" s="7" t="s">
        <v>12</v>
      </c>
      <c r="AK4835" s="7" t="n">
        <f t="normal" ca="1">32-LENB(INDIRECT(ADDRESS(4835,36)))</f>
        <v>0</v>
      </c>
      <c r="AL4835" s="7" t="n">
        <v>0</v>
      </c>
      <c r="AM4835" s="7" t="n">
        <v>65533</v>
      </c>
      <c r="AN4835" s="7" t="n">
        <v>0</v>
      </c>
      <c r="AO4835" s="7" t="s">
        <v>12</v>
      </c>
      <c r="AP4835" s="7" t="n">
        <f t="normal" ca="1">32-LENB(INDIRECT(ADDRESS(4835,41)))</f>
        <v>0</v>
      </c>
    </row>
    <row r="4836" spans="1:52">
      <c r="A4836" t="s">
        <v>4</v>
      </c>
      <c r="B4836" s="4" t="s">
        <v>5</v>
      </c>
    </row>
    <row r="4837" spans="1:52">
      <c r="A4837" t="n">
        <v>35408</v>
      </c>
      <c r="B4837" s="5" t="n">
        <v>1</v>
      </c>
    </row>
    <row r="4838" spans="1:52" s="3" customFormat="1" customHeight="0">
      <c r="A4838" s="3" t="s">
        <v>2</v>
      </c>
      <c r="B4838" s="3" t="s">
        <v>320</v>
      </c>
    </row>
    <row r="4839" spans="1:52">
      <c r="A4839" t="s">
        <v>4</v>
      </c>
      <c r="B4839" s="4" t="s">
        <v>5</v>
      </c>
      <c r="C4839" s="4" t="s">
        <v>10</v>
      </c>
      <c r="D4839" s="4" t="s">
        <v>10</v>
      </c>
      <c r="E4839" s="4" t="s">
        <v>9</v>
      </c>
      <c r="F4839" s="4" t="s">
        <v>6</v>
      </c>
      <c r="G4839" s="4" t="s">
        <v>8</v>
      </c>
      <c r="H4839" s="4" t="s">
        <v>10</v>
      </c>
      <c r="I4839" s="4" t="s">
        <v>10</v>
      </c>
      <c r="J4839" s="4" t="s">
        <v>9</v>
      </c>
      <c r="K4839" s="4" t="s">
        <v>6</v>
      </c>
      <c r="L4839" s="4" t="s">
        <v>8</v>
      </c>
      <c r="M4839" s="4" t="s">
        <v>10</v>
      </c>
      <c r="N4839" s="4" t="s">
        <v>10</v>
      </c>
      <c r="O4839" s="4" t="s">
        <v>9</v>
      </c>
      <c r="P4839" s="4" t="s">
        <v>6</v>
      </c>
      <c r="Q4839" s="4" t="s">
        <v>8</v>
      </c>
      <c r="R4839" s="4" t="s">
        <v>10</v>
      </c>
      <c r="S4839" s="4" t="s">
        <v>10</v>
      </c>
      <c r="T4839" s="4" t="s">
        <v>9</v>
      </c>
      <c r="U4839" s="4" t="s">
        <v>6</v>
      </c>
      <c r="V4839" s="4" t="s">
        <v>8</v>
      </c>
      <c r="W4839" s="4" t="s">
        <v>10</v>
      </c>
      <c r="X4839" s="4" t="s">
        <v>10</v>
      </c>
      <c r="Y4839" s="4" t="s">
        <v>9</v>
      </c>
      <c r="Z4839" s="4" t="s">
        <v>6</v>
      </c>
      <c r="AA4839" s="4" t="s">
        <v>8</v>
      </c>
      <c r="AB4839" s="4" t="s">
        <v>10</v>
      </c>
      <c r="AC4839" s="4" t="s">
        <v>10</v>
      </c>
      <c r="AD4839" s="4" t="s">
        <v>9</v>
      </c>
      <c r="AE4839" s="4" t="s">
        <v>6</v>
      </c>
      <c r="AF4839" s="4" t="s">
        <v>8</v>
      </c>
      <c r="AG4839" s="4" t="s">
        <v>10</v>
      </c>
      <c r="AH4839" s="4" t="s">
        <v>10</v>
      </c>
      <c r="AI4839" s="4" t="s">
        <v>9</v>
      </c>
      <c r="AJ4839" s="4" t="s">
        <v>6</v>
      </c>
      <c r="AK4839" s="4" t="s">
        <v>8</v>
      </c>
      <c r="AL4839" s="4" t="s">
        <v>10</v>
      </c>
      <c r="AM4839" s="4" t="s">
        <v>10</v>
      </c>
      <c r="AN4839" s="4" t="s">
        <v>9</v>
      </c>
      <c r="AO4839" s="4" t="s">
        <v>6</v>
      </c>
      <c r="AP4839" s="4" t="s">
        <v>8</v>
      </c>
    </row>
    <row r="4840" spans="1:52">
      <c r="A4840" t="n">
        <v>35424</v>
      </c>
      <c r="B4840" s="83" t="n">
        <v>257</v>
      </c>
      <c r="C4840" s="7" t="n">
        <v>3</v>
      </c>
      <c r="D4840" s="7" t="n">
        <v>65533</v>
      </c>
      <c r="E4840" s="7" t="n">
        <v>0</v>
      </c>
      <c r="F4840" s="7" t="s">
        <v>244</v>
      </c>
      <c r="G4840" s="7" t="n">
        <f t="normal" ca="1">32-LENB(INDIRECT(ADDRESS(4840,6)))</f>
        <v>0</v>
      </c>
      <c r="H4840" s="7" t="n">
        <v>3</v>
      </c>
      <c r="I4840" s="7" t="n">
        <v>65533</v>
      </c>
      <c r="J4840" s="7" t="n">
        <v>0</v>
      </c>
      <c r="K4840" s="7" t="s">
        <v>245</v>
      </c>
      <c r="L4840" s="7" t="n">
        <f t="normal" ca="1">32-LENB(INDIRECT(ADDRESS(4840,11)))</f>
        <v>0</v>
      </c>
      <c r="M4840" s="7" t="n">
        <v>3</v>
      </c>
      <c r="N4840" s="7" t="n">
        <v>65533</v>
      </c>
      <c r="O4840" s="7" t="n">
        <v>0</v>
      </c>
      <c r="P4840" s="7" t="s">
        <v>246</v>
      </c>
      <c r="Q4840" s="7" t="n">
        <f t="normal" ca="1">32-LENB(INDIRECT(ADDRESS(4840,16)))</f>
        <v>0</v>
      </c>
      <c r="R4840" s="7" t="n">
        <v>4</v>
      </c>
      <c r="S4840" s="7" t="n">
        <v>65533</v>
      </c>
      <c r="T4840" s="7" t="n">
        <v>8120</v>
      </c>
      <c r="U4840" s="7" t="s">
        <v>12</v>
      </c>
      <c r="V4840" s="7" t="n">
        <f t="normal" ca="1">32-LENB(INDIRECT(ADDRESS(4840,21)))</f>
        <v>0</v>
      </c>
      <c r="W4840" s="7" t="n">
        <v>4</v>
      </c>
      <c r="X4840" s="7" t="n">
        <v>65533</v>
      </c>
      <c r="Y4840" s="7" t="n">
        <v>5046</v>
      </c>
      <c r="Z4840" s="7" t="s">
        <v>12</v>
      </c>
      <c r="AA4840" s="7" t="n">
        <f t="normal" ca="1">32-LENB(INDIRECT(ADDRESS(4840,26)))</f>
        <v>0</v>
      </c>
      <c r="AB4840" s="7" t="n">
        <v>4</v>
      </c>
      <c r="AC4840" s="7" t="n">
        <v>65533</v>
      </c>
      <c r="AD4840" s="7" t="n">
        <v>4482</v>
      </c>
      <c r="AE4840" s="7" t="s">
        <v>12</v>
      </c>
      <c r="AF4840" s="7" t="n">
        <f t="normal" ca="1">32-LENB(INDIRECT(ADDRESS(4840,31)))</f>
        <v>0</v>
      </c>
      <c r="AG4840" s="7" t="n">
        <v>4</v>
      </c>
      <c r="AH4840" s="7" t="n">
        <v>65533</v>
      </c>
      <c r="AI4840" s="7" t="n">
        <v>4538</v>
      </c>
      <c r="AJ4840" s="7" t="s">
        <v>12</v>
      </c>
      <c r="AK4840" s="7" t="n">
        <f t="normal" ca="1">32-LENB(INDIRECT(ADDRESS(4840,36)))</f>
        <v>0</v>
      </c>
      <c r="AL4840" s="7" t="n">
        <v>0</v>
      </c>
      <c r="AM4840" s="7" t="n">
        <v>65533</v>
      </c>
      <c r="AN4840" s="7" t="n">
        <v>0</v>
      </c>
      <c r="AO4840" s="7" t="s">
        <v>12</v>
      </c>
      <c r="AP4840" s="7" t="n">
        <f t="normal" ca="1">32-LENB(INDIRECT(ADDRESS(4840,41)))</f>
        <v>0</v>
      </c>
    </row>
    <row r="4841" spans="1:52">
      <c r="A4841" t="s">
        <v>4</v>
      </c>
      <c r="B4841" s="4" t="s">
        <v>5</v>
      </c>
    </row>
    <row r="4842" spans="1:52">
      <c r="A4842" t="n">
        <v>35744</v>
      </c>
      <c r="B4842" s="5" t="n">
        <v>1</v>
      </c>
    </row>
    <row r="4843" spans="1:52" s="3" customFormat="1" customHeight="0">
      <c r="A4843" s="3" t="s">
        <v>2</v>
      </c>
      <c r="B4843" s="3" t="s">
        <v>321</v>
      </c>
    </row>
    <row r="4844" spans="1:52">
      <c r="A4844" t="s">
        <v>4</v>
      </c>
      <c r="B4844" s="4" t="s">
        <v>5</v>
      </c>
      <c r="C4844" s="4" t="s">
        <v>10</v>
      </c>
      <c r="D4844" s="4" t="s">
        <v>10</v>
      </c>
      <c r="E4844" s="4" t="s">
        <v>9</v>
      </c>
      <c r="F4844" s="4" t="s">
        <v>6</v>
      </c>
      <c r="G4844" s="4" t="s">
        <v>8</v>
      </c>
      <c r="H4844" s="4" t="s">
        <v>10</v>
      </c>
      <c r="I4844" s="4" t="s">
        <v>10</v>
      </c>
      <c r="J4844" s="4" t="s">
        <v>9</v>
      </c>
      <c r="K4844" s="4" t="s">
        <v>6</v>
      </c>
      <c r="L4844" s="4" t="s">
        <v>8</v>
      </c>
      <c r="M4844" s="4" t="s">
        <v>10</v>
      </c>
      <c r="N4844" s="4" t="s">
        <v>10</v>
      </c>
      <c r="O4844" s="4" t="s">
        <v>9</v>
      </c>
      <c r="P4844" s="4" t="s">
        <v>6</v>
      </c>
      <c r="Q4844" s="4" t="s">
        <v>8</v>
      </c>
      <c r="R4844" s="4" t="s">
        <v>10</v>
      </c>
      <c r="S4844" s="4" t="s">
        <v>10</v>
      </c>
      <c r="T4844" s="4" t="s">
        <v>9</v>
      </c>
      <c r="U4844" s="4" t="s">
        <v>6</v>
      </c>
      <c r="V4844" s="4" t="s">
        <v>8</v>
      </c>
      <c r="W4844" s="4" t="s">
        <v>10</v>
      </c>
      <c r="X4844" s="4" t="s">
        <v>10</v>
      </c>
      <c r="Y4844" s="4" t="s">
        <v>9</v>
      </c>
      <c r="Z4844" s="4" t="s">
        <v>6</v>
      </c>
      <c r="AA4844" s="4" t="s">
        <v>8</v>
      </c>
      <c r="AB4844" s="4" t="s">
        <v>10</v>
      </c>
      <c r="AC4844" s="4" t="s">
        <v>10</v>
      </c>
      <c r="AD4844" s="4" t="s">
        <v>9</v>
      </c>
      <c r="AE4844" s="4" t="s">
        <v>6</v>
      </c>
      <c r="AF4844" s="4" t="s">
        <v>8</v>
      </c>
      <c r="AG4844" s="4" t="s">
        <v>10</v>
      </c>
      <c r="AH4844" s="4" t="s">
        <v>10</v>
      </c>
      <c r="AI4844" s="4" t="s">
        <v>9</v>
      </c>
      <c r="AJ4844" s="4" t="s">
        <v>6</v>
      </c>
      <c r="AK4844" s="4" t="s">
        <v>8</v>
      </c>
      <c r="AL4844" s="4" t="s">
        <v>10</v>
      </c>
      <c r="AM4844" s="4" t="s">
        <v>10</v>
      </c>
      <c r="AN4844" s="4" t="s">
        <v>9</v>
      </c>
      <c r="AO4844" s="4" t="s">
        <v>6</v>
      </c>
      <c r="AP4844" s="4" t="s">
        <v>8</v>
      </c>
    </row>
    <row r="4845" spans="1:52">
      <c r="A4845" t="n">
        <v>35760</v>
      </c>
      <c r="B4845" s="83" t="n">
        <v>257</v>
      </c>
      <c r="C4845" s="7" t="n">
        <v>3</v>
      </c>
      <c r="D4845" s="7" t="n">
        <v>65533</v>
      </c>
      <c r="E4845" s="7" t="n">
        <v>0</v>
      </c>
      <c r="F4845" s="7" t="s">
        <v>244</v>
      </c>
      <c r="G4845" s="7" t="n">
        <f t="normal" ca="1">32-LENB(INDIRECT(ADDRESS(4845,6)))</f>
        <v>0</v>
      </c>
      <c r="H4845" s="7" t="n">
        <v>3</v>
      </c>
      <c r="I4845" s="7" t="n">
        <v>65533</v>
      </c>
      <c r="J4845" s="7" t="n">
        <v>0</v>
      </c>
      <c r="K4845" s="7" t="s">
        <v>245</v>
      </c>
      <c r="L4845" s="7" t="n">
        <f t="normal" ca="1">32-LENB(INDIRECT(ADDRESS(4845,11)))</f>
        <v>0</v>
      </c>
      <c r="M4845" s="7" t="n">
        <v>3</v>
      </c>
      <c r="N4845" s="7" t="n">
        <v>65533</v>
      </c>
      <c r="O4845" s="7" t="n">
        <v>0</v>
      </c>
      <c r="P4845" s="7" t="s">
        <v>246</v>
      </c>
      <c r="Q4845" s="7" t="n">
        <f t="normal" ca="1">32-LENB(INDIRECT(ADDRESS(4845,16)))</f>
        <v>0</v>
      </c>
      <c r="R4845" s="7" t="n">
        <v>4</v>
      </c>
      <c r="S4845" s="7" t="n">
        <v>65533</v>
      </c>
      <c r="T4845" s="7" t="n">
        <v>8120</v>
      </c>
      <c r="U4845" s="7" t="s">
        <v>12</v>
      </c>
      <c r="V4845" s="7" t="n">
        <f t="normal" ca="1">32-LENB(INDIRECT(ADDRESS(4845,21)))</f>
        <v>0</v>
      </c>
      <c r="W4845" s="7" t="n">
        <v>4</v>
      </c>
      <c r="X4845" s="7" t="n">
        <v>65533</v>
      </c>
      <c r="Y4845" s="7" t="n">
        <v>5046</v>
      </c>
      <c r="Z4845" s="7" t="s">
        <v>12</v>
      </c>
      <c r="AA4845" s="7" t="n">
        <f t="normal" ca="1">32-LENB(INDIRECT(ADDRESS(4845,26)))</f>
        <v>0</v>
      </c>
      <c r="AB4845" s="7" t="n">
        <v>4</v>
      </c>
      <c r="AC4845" s="7" t="n">
        <v>65533</v>
      </c>
      <c r="AD4845" s="7" t="n">
        <v>4482</v>
      </c>
      <c r="AE4845" s="7" t="s">
        <v>12</v>
      </c>
      <c r="AF4845" s="7" t="n">
        <f t="normal" ca="1">32-LENB(INDIRECT(ADDRESS(4845,31)))</f>
        <v>0</v>
      </c>
      <c r="AG4845" s="7" t="n">
        <v>4</v>
      </c>
      <c r="AH4845" s="7" t="n">
        <v>65533</v>
      </c>
      <c r="AI4845" s="7" t="n">
        <v>4538</v>
      </c>
      <c r="AJ4845" s="7" t="s">
        <v>12</v>
      </c>
      <c r="AK4845" s="7" t="n">
        <f t="normal" ca="1">32-LENB(INDIRECT(ADDRESS(4845,36)))</f>
        <v>0</v>
      </c>
      <c r="AL4845" s="7" t="n">
        <v>0</v>
      </c>
      <c r="AM4845" s="7" t="n">
        <v>65533</v>
      </c>
      <c r="AN4845" s="7" t="n">
        <v>0</v>
      </c>
      <c r="AO4845" s="7" t="s">
        <v>12</v>
      </c>
      <c r="AP4845" s="7" t="n">
        <f t="normal" ca="1">32-LENB(INDIRECT(ADDRESS(4845,41)))</f>
        <v>0</v>
      </c>
    </row>
    <row r="4846" spans="1:52">
      <c r="A4846" t="s">
        <v>4</v>
      </c>
      <c r="B4846" s="4" t="s">
        <v>5</v>
      </c>
    </row>
    <row r="4847" spans="1:52">
      <c r="A4847" t="n">
        <v>36080</v>
      </c>
      <c r="B4847" s="5" t="n">
        <v>1</v>
      </c>
    </row>
    <row r="4848" spans="1:52" s="3" customFormat="1" customHeight="0">
      <c r="A4848" s="3" t="s">
        <v>2</v>
      </c>
      <c r="B4848" s="3" t="s">
        <v>322</v>
      </c>
    </row>
    <row r="4849" spans="1:40">
      <c r="A4849" t="s">
        <v>4</v>
      </c>
      <c r="B4849" s="4" t="s">
        <v>5</v>
      </c>
      <c r="C4849" s="4" t="s">
        <v>13</v>
      </c>
      <c r="D4849" s="4" t="s">
        <v>9</v>
      </c>
      <c r="E4849" s="4" t="s">
        <v>13</v>
      </c>
      <c r="F4849" s="4" t="s">
        <v>9</v>
      </c>
      <c r="G4849" s="4" t="s">
        <v>13</v>
      </c>
      <c r="H4849" s="4" t="s">
        <v>13</v>
      </c>
      <c r="I4849" s="4" t="s">
        <v>13</v>
      </c>
      <c r="J4849" s="4" t="s">
        <v>13</v>
      </c>
      <c r="K4849" s="4" t="s">
        <v>13</v>
      </c>
      <c r="L4849" s="4" t="s">
        <v>13</v>
      </c>
      <c r="M4849" s="4" t="s">
        <v>13</v>
      </c>
      <c r="N4849" s="4" t="s">
        <v>13</v>
      </c>
      <c r="O4849" s="4" t="s">
        <v>13</v>
      </c>
      <c r="P4849" s="4" t="s">
        <v>13</v>
      </c>
      <c r="Q4849" s="4" t="s">
        <v>9</v>
      </c>
      <c r="R4849" s="4" t="s">
        <v>13</v>
      </c>
      <c r="S4849" s="4" t="s">
        <v>9</v>
      </c>
      <c r="T4849" s="4" t="s">
        <v>13</v>
      </c>
      <c r="U4849" s="4" t="s">
        <v>9</v>
      </c>
      <c r="V4849" s="4" t="s">
        <v>13</v>
      </c>
      <c r="W4849" s="4" t="s">
        <v>9</v>
      </c>
      <c r="X4849" s="4" t="s">
        <v>13</v>
      </c>
      <c r="Y4849" s="4" t="s">
        <v>9</v>
      </c>
      <c r="Z4849" s="4" t="s">
        <v>13</v>
      </c>
      <c r="AA4849" s="4" t="s">
        <v>9</v>
      </c>
      <c r="AB4849" s="4" t="s">
        <v>13</v>
      </c>
      <c r="AC4849" s="4" t="s">
        <v>9</v>
      </c>
      <c r="AD4849" s="4" t="s">
        <v>13</v>
      </c>
      <c r="AE4849" s="4" t="s">
        <v>9</v>
      </c>
      <c r="AF4849" s="4" t="s">
        <v>13</v>
      </c>
      <c r="AG4849" s="4" t="s">
        <v>9</v>
      </c>
      <c r="AH4849" s="4" t="s">
        <v>13</v>
      </c>
      <c r="AI4849" s="4" t="s">
        <v>9</v>
      </c>
      <c r="AJ4849" s="4" t="s">
        <v>13</v>
      </c>
      <c r="AK4849" s="4" t="s">
        <v>9</v>
      </c>
      <c r="AL4849" s="4" t="s">
        <v>13</v>
      </c>
      <c r="AM4849" s="4" t="s">
        <v>9</v>
      </c>
      <c r="AN4849" s="4" t="s">
        <v>13</v>
      </c>
    </row>
    <row r="4850" spans="1:40">
      <c r="A4850" t="n">
        <v>36096</v>
      </c>
      <c r="B4850" s="28" t="n">
        <v>8</v>
      </c>
      <c r="C4850" s="7" t="n">
        <v>0</v>
      </c>
      <c r="D4850" s="7" t="n">
        <v>65533</v>
      </c>
      <c r="E4850" s="7" t="n">
        <v>0</v>
      </c>
      <c r="F4850" s="7" t="n">
        <v>1348421888</v>
      </c>
      <c r="G4850" s="7" t="n">
        <v>86</v>
      </c>
      <c r="H4850" s="7" t="n">
        <v>73</v>
      </c>
      <c r="I4850" s="7" t="n">
        <v>83</v>
      </c>
      <c r="J4850" s="7" t="n">
        <v>95</v>
      </c>
      <c r="K4850" s="7" t="n">
        <v>77</v>
      </c>
      <c r="L4850" s="7" t="n">
        <v>52</v>
      </c>
      <c r="M4850" s="7" t="n">
        <v>48</v>
      </c>
      <c r="N4850" s="7" t="n">
        <v>50</v>
      </c>
      <c r="O4850" s="7" t="n">
        <v>48</v>
      </c>
      <c r="P4850" s="7" t="n">
        <v>0</v>
      </c>
      <c r="Q4850" s="7" t="n">
        <v>0</v>
      </c>
      <c r="R4850" s="7" t="n">
        <v>0</v>
      </c>
      <c r="S4850" s="7" t="n">
        <v>0</v>
      </c>
      <c r="T4850" s="7" t="n">
        <v>0</v>
      </c>
      <c r="U4850" s="7" t="n">
        <v>0</v>
      </c>
      <c r="V4850" s="7" t="n">
        <v>0</v>
      </c>
      <c r="W4850" s="7" t="n">
        <v>0</v>
      </c>
      <c r="X4850" s="7" t="n">
        <v>0</v>
      </c>
      <c r="Y4850" s="7" t="n">
        <v>16776448</v>
      </c>
      <c r="Z4850" s="7" t="n">
        <v>0</v>
      </c>
      <c r="AA4850" s="7" t="n">
        <v>0</v>
      </c>
      <c r="AB4850" s="7" t="n">
        <v>0</v>
      </c>
      <c r="AC4850" s="7" t="n">
        <v>0</v>
      </c>
      <c r="AD4850" s="7" t="n">
        <v>0</v>
      </c>
      <c r="AE4850" s="7" t="n">
        <v>0</v>
      </c>
      <c r="AF4850" s="7" t="n">
        <v>0</v>
      </c>
      <c r="AG4850" s="7" t="n">
        <v>0</v>
      </c>
      <c r="AH4850" s="7" t="n">
        <v>0</v>
      </c>
      <c r="AI4850" s="7" t="n">
        <v>0</v>
      </c>
      <c r="AJ4850" s="7" t="n">
        <v>0</v>
      </c>
      <c r="AK4850" s="7" t="n">
        <v>0</v>
      </c>
      <c r="AL4850" s="7" t="n">
        <v>0</v>
      </c>
      <c r="AM4850" s="7" t="n">
        <v>0</v>
      </c>
      <c r="AN4850" s="7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2025-09-06T21:46:32</dcterms:created>
  <dcterms:modified xsi:type="dcterms:W3CDTF">2025-09-06T21:46:32</dcterms:modified>
</cp:coreProperties>
</file>