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calcChain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55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9873FF"/>
      </patternFill>
    </fill>
    <fill>
      <patternFill patternType="solid">
        <fgColor rgb="FFFF7873"/>
      </patternFill>
    </fill>
    <fill>
      <patternFill patternType="solid">
        <fgColor rgb="FFFFCE73"/>
      </patternFill>
    </fill>
    <fill>
      <patternFill patternType="solid">
        <fgColor rgb="FFDEFF73"/>
      </patternFill>
    </fill>
    <fill>
      <patternFill patternType="solid">
        <fgColor rgb="FFFFE873"/>
      </patternFill>
    </fill>
    <fill>
      <patternFill patternType="solid">
        <fgColor rgb="FF94FF73"/>
      </patternFill>
    </fill>
    <fill>
      <patternFill patternType="solid">
        <fgColor rgb="FFFF9F73"/>
      </patternFill>
    </fill>
    <fill>
      <patternFill patternType="solid">
        <fgColor rgb="FF73FF7C"/>
      </patternFill>
    </fill>
    <fill>
      <patternFill patternType="solid">
        <fgColor rgb="FFB7FF73"/>
      </patternFill>
    </fill>
    <fill>
      <patternFill patternType="solid">
        <fgColor rgb="FFFFBE73"/>
      </patternFill>
    </fill>
    <fill>
      <patternFill patternType="solid">
        <fgColor rgb="FFE8FF73"/>
      </patternFill>
    </fill>
    <fill>
      <patternFill patternType="solid">
        <fgColor rgb="FFB0FF73"/>
      </patternFill>
    </fill>
    <fill>
      <patternFill patternType="solid">
        <fgColor rgb="FFFF7F73"/>
      </patternFill>
    </fill>
    <fill>
      <patternFill patternType="solid">
        <fgColor rgb="FFFF7A73"/>
      </patternFill>
    </fill>
    <fill>
      <patternFill patternType="solid">
        <fgColor rgb="FFFF8F73"/>
      </patternFill>
    </fill>
    <fill>
      <patternFill patternType="solid">
        <fgColor rgb="FFFFA273"/>
      </patternFill>
    </fill>
    <fill>
      <patternFill patternType="solid">
        <fgColor rgb="FFFF8673"/>
      </patternFill>
    </fill>
    <fill>
      <patternFill patternType="solid">
        <fgColor rgb="FFFF9173"/>
      </patternFill>
    </fill>
    <fill>
      <patternFill patternType="solid">
        <fgColor rgb="FFFFA673"/>
      </patternFill>
    </fill>
    <fill>
      <patternFill patternType="solid">
        <fgColor rgb="FF98FF73"/>
      </patternFill>
    </fill>
    <fill>
      <patternFill patternType="solid">
        <fgColor rgb="FFFFAD73"/>
      </patternFill>
    </fill>
    <fill>
      <patternFill patternType="solid">
        <fgColor rgb="FFFFAB73"/>
      </patternFill>
    </fill>
    <fill>
      <patternFill patternType="solid">
        <fgColor rgb="FFFFB473"/>
      </patternFill>
    </fill>
    <fill>
      <patternFill patternType="solid">
        <fgColor rgb="FFFF0000"/>
      </patternFill>
    </fill>
    <fill>
      <patternFill patternType="solid">
        <fgColor rgb="FFF6FF73"/>
      </patternFill>
    </fill>
    <fill>
      <patternFill patternType="solid">
        <fgColor rgb="FFFFB273"/>
      </patternFill>
    </fill>
    <fill>
      <patternFill patternType="solid">
        <fgColor rgb="FFFFFA73"/>
      </patternFill>
    </fill>
    <fill>
      <patternFill patternType="solid">
        <fgColor rgb="FFFF9D73"/>
      </patternFill>
    </fill>
    <fill>
      <patternFill patternType="solid">
        <fgColor rgb="FF91FF73"/>
      </patternFill>
    </fill>
    <fill>
      <patternFill patternType="solid">
        <fgColor rgb="FFFF8173"/>
      </patternFill>
    </fill>
    <fill>
      <patternFill patternType="solid">
        <fgColor rgb="FFFF9873"/>
      </patternFill>
    </fill>
    <fill>
      <patternFill patternType="solid">
        <fgColor rgb="FFFF9473"/>
      </patternFill>
    </fill>
    <fill>
      <patternFill patternType="solid">
        <fgColor rgb="FFADFF73"/>
      </patternFill>
    </fill>
    <fill>
      <patternFill patternType="solid">
        <fgColor rgb="FFFF9673"/>
      </patternFill>
    </fill>
    <fill>
      <patternFill patternType="solid">
        <fgColor rgb="FFFFC073"/>
      </patternFill>
    </fill>
    <fill>
      <patternFill patternType="solid">
        <fgColor rgb="FFFFA973"/>
      </patternFill>
    </fill>
    <fill>
      <patternFill patternType="solid">
        <fgColor rgb="FFF8FF73"/>
      </patternFill>
    </fill>
    <fill>
      <patternFill patternType="solid">
        <fgColor rgb="FF9FFF73"/>
      </patternFill>
    </fill>
    <fill>
      <patternFill patternType="solid">
        <fgColor rgb="FFFFDC73"/>
      </patternFill>
    </fill>
    <fill>
      <patternFill patternType="solid">
        <fgColor rgb="FFFFD773"/>
      </patternFill>
    </fill>
    <fill>
      <patternFill patternType="solid">
        <fgColor rgb="FFFFDA73"/>
      </patternFill>
    </fill>
    <fill>
      <patternFill patternType="solid">
        <fgColor rgb="FFFFB973"/>
      </patternFill>
    </fill>
    <fill>
      <patternFill patternType="solid">
        <fgColor rgb="FFFFDE73"/>
      </patternFill>
    </fill>
    <fill>
      <patternFill patternType="solid">
        <fgColor rgb="FFFFE573"/>
      </patternFill>
    </fill>
    <fill>
      <patternFill patternType="solid">
        <fgColor rgb="FF9BFF73"/>
      </patternFill>
    </fill>
    <fill>
      <patternFill patternType="solid">
        <fgColor rgb="FFFFEA73"/>
      </patternFill>
    </fill>
    <fill>
      <patternFill patternType="solid">
        <fgColor rgb="FFFFB073"/>
      </patternFill>
    </fill>
    <fill>
      <patternFill patternType="solid">
        <fgColor rgb="FFBBFF73"/>
      </patternFill>
    </fill>
    <fill>
      <patternFill patternType="solid">
        <fgColor rgb="FF9B73FF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0" fillId="11" borderId="2" xfId="0" applyFill="1" applyBorder="1"/>
    <xf numFmtId="0" fontId="0" fillId="12" borderId="2" xfId="0" applyFill="1" applyBorder="1"/>
    <xf numFmtId="0" fontId="0" fillId="13" borderId="2" xfId="0" applyFill="1" applyBorder="1"/>
    <xf numFmtId="0" fontId="0" fillId="14" borderId="2" xfId="0" applyFill="1" applyBorder="1"/>
    <xf numFmtId="0" fontId="0" fillId="15" borderId="2" xfId="0" applyFill="1" applyBorder="1"/>
    <xf numFmtId="0" fontId="0" fillId="16" borderId="2" xfId="0" applyFill="1" applyBorder="1"/>
    <xf numFmtId="0" fontId="0" fillId="17" borderId="2" xfId="0" applyFill="1" applyBorder="1"/>
    <xf numFmtId="0" fontId="0" fillId="18" borderId="2" xfId="0" applyFill="1" applyBorder="1"/>
    <xf numFmtId="0" fontId="5" fillId="0" borderId="2" xfId="0" applyFont="1" applyBorder="1"/>
    <xf numFmtId="0" fontId="0" fillId="19" borderId="2" xfId="0" applyFill="1" applyBorder="1"/>
    <xf numFmtId="0" fontId="0" fillId="20" borderId="2" xfId="0" applyFill="1" applyBorder="1"/>
    <xf numFmtId="0" fontId="0" fillId="21" borderId="2" xfId="0" applyFill="1" applyBorder="1"/>
    <xf numFmtId="0" fontId="0" fillId="22" borderId="2" xfId="0" applyFill="1" applyBorder="1"/>
    <xf numFmtId="0" fontId="0" fillId="23" borderId="2" xfId="0" applyFill="1" applyBorder="1"/>
    <xf numFmtId="0" fontId="0" fillId="24" borderId="2" xfId="0" applyFill="1" applyBorder="1"/>
    <xf numFmtId="0" fontId="0" fillId="25" borderId="2" xfId="0" applyFill="1" applyBorder="1"/>
    <xf numFmtId="0" fontId="0" fillId="26" borderId="2" xfId="0" applyFill="1" applyBorder="1"/>
    <xf numFmtId="0" fontId="0" fillId="27" borderId="2" xfId="0" applyFill="1" applyBorder="1"/>
    <xf numFmtId="0" fontId="0" fillId="28" borderId="2" xfId="0" applyFill="1" applyBorder="1"/>
    <xf numFmtId="0" fontId="0" fillId="29" borderId="0" xfId="0" applyFill="1" applyAlignment="1">
      <alignment horizontal="center" vertical="center" wrapText="1"/>
    </xf>
    <xf numFmtId="0" fontId="0" fillId="30" borderId="2" xfId="0" applyFill="1" applyBorder="1"/>
    <xf numFmtId="0" fontId="0" fillId="31" borderId="2" xfId="0" applyFill="1" applyBorder="1"/>
    <xf numFmtId="0" fontId="0" fillId="32" borderId="2" xfId="0" applyFill="1" applyBorder="1"/>
    <xf numFmtId="0" fontId="0" fillId="33" borderId="2" xfId="0" applyFill="1" applyBorder="1"/>
    <xf numFmtId="0" fontId="0" fillId="34" borderId="2" xfId="0" applyFill="1" applyBorder="1"/>
    <xf numFmtId="0" fontId="0" fillId="35" borderId="2" xfId="0" applyFill="1" applyBorder="1"/>
    <xf numFmtId="0" fontId="0" fillId="36" borderId="2" xfId="0" applyFill="1" applyBorder="1"/>
    <xf numFmtId="0" fontId="0" fillId="37" borderId="2" xfId="0" applyFill="1" applyBorder="1"/>
    <xf numFmtId="0" fontId="0" fillId="38" borderId="2" xfId="0" applyFill="1" applyBorder="1"/>
    <xf numFmtId="0" fontId="0" fillId="39" borderId="2" xfId="0" applyFill="1" applyBorder="1"/>
    <xf numFmtId="0" fontId="0" fillId="40" borderId="2" xfId="0" applyFill="1" applyBorder="1"/>
    <xf numFmtId="0" fontId="0" fillId="41" borderId="2" xfId="0" applyFill="1" applyBorder="1"/>
    <xf numFmtId="0" fontId="0" fillId="42" borderId="2" xfId="0" applyFill="1" applyBorder="1"/>
    <xf numFmtId="0" fontId="0" fillId="43" borderId="2" xfId="0" applyFill="1" applyBorder="1"/>
    <xf numFmtId="0" fontId="0" fillId="44" borderId="2" xfId="0" applyFill="1" applyBorder="1"/>
    <xf numFmtId="0" fontId="0" fillId="45" borderId="2" xfId="0" applyFill="1" applyBorder="1"/>
    <xf numFmtId="0" fontId="0" fillId="46" borderId="2" xfId="0" applyFill="1" applyBorder="1"/>
    <xf numFmtId="0" fontId="0" fillId="47" borderId="2" xfId="0" applyFill="1" applyBorder="1"/>
    <xf numFmtId="0" fontId="0" fillId="48" borderId="2" xfId="0" applyFill="1" applyBorder="1"/>
    <xf numFmtId="0" fontId="0" fillId="49" borderId="2" xfId="0" applyFill="1" applyBorder="1"/>
    <xf numFmtId="0" fontId="0" fillId="50" borderId="2" xfId="0" applyFill="1" applyBorder="1"/>
    <xf numFmtId="0" fontId="0" fillId="51" borderId="2" xfId="0" applyFill="1" applyBorder="1"/>
    <xf numFmtId="0" fontId="0" fillId="52" borderId="2" xfId="0" applyFill="1" applyBorder="1"/>
    <xf numFmtId="0" fontId="0" fillId="53" borderId="2" xfId="0" applyFill="1" applyBorder="1"/>
    <xf numFmtId="0" fontId="0" fillId="54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sharedStrings.xml><?xml version="1.0" encoding="utf-8"?>
<sst xmlns="http://schemas.openxmlformats.org/spreadsheetml/2006/main" count="6449" uniqueCount="168">
  <si>
    <t>CS2</t>
  </si>
  <si>
    <t>m4032</t>
  </si>
  <si>
    <t>FUNCTION</t>
  </si>
  <si>
    <t/>
  </si>
  <si>
    <t>Location</t>
  </si>
  <si>
    <t>OP Code</t>
  </si>
  <si>
    <t>string</t>
  </si>
  <si>
    <t>bm4032</t>
  </si>
  <si>
    <t>fill</t>
  </si>
  <si>
    <t>int</t>
  </si>
  <si>
    <t>short</t>
  </si>
  <si>
    <t>mon000_c03</t>
  </si>
  <si>
    <t>byte</t>
  </si>
  <si>
    <t>bytearray</t>
  </si>
  <si>
    <t>mon008_c00</t>
  </si>
  <si>
    <t>mon157</t>
  </si>
  <si>
    <t>mon164</t>
  </si>
  <si>
    <t>mon227_c00</t>
  </si>
  <si>
    <t/>
  </si>
  <si>
    <t>mon157_c01</t>
  </si>
  <si>
    <t>mon008_c01</t>
  </si>
  <si>
    <t>PreInit</t>
  </si>
  <si>
    <t>FC_Change_MapColor</t>
  </si>
  <si>
    <t>Init</t>
  </si>
  <si>
    <t>event/ev2sk003.eff</t>
  </si>
  <si>
    <t>event/ev2sk016.eff</t>
  </si>
  <si>
    <t>event/ev2sk017.eff</t>
  </si>
  <si>
    <t>event/ev2wa010.eff</t>
  </si>
  <si>
    <t>float</t>
  </si>
  <si>
    <t>tbox00</t>
  </si>
  <si>
    <t>LP_mbox00</t>
  </si>
  <si>
    <t>tbox01</t>
  </si>
  <si>
    <t>LP_tbox00</t>
  </si>
  <si>
    <t>tbox02</t>
  </si>
  <si>
    <t>tbox03</t>
  </si>
  <si>
    <t>EV_AVoice_Treasure01</t>
  </si>
  <si>
    <t>EV_AVoice_Treasure02</t>
  </si>
  <si>
    <t>EV_AVoice_Treasure03</t>
  </si>
  <si>
    <t>kbox00</t>
  </si>
  <si>
    <t>LP_kbox00</t>
  </si>
  <si>
    <t>kbox01</t>
  </si>
  <si>
    <t>LP_kbox01</t>
  </si>
  <si>
    <t>breakobj00</t>
  </si>
  <si>
    <t>LP_dropItem</t>
  </si>
  <si>
    <t>breakobj01</t>
  </si>
  <si>
    <t>breakobj02</t>
  </si>
  <si>
    <t>breakobj03</t>
  </si>
  <si>
    <t>breakobj04</t>
  </si>
  <si>
    <t>breakobj05</t>
  </si>
  <si>
    <t>breakobj06</t>
  </si>
  <si>
    <t>switch00_Z</t>
  </si>
  <si>
    <t>EV_switch00_Z</t>
  </si>
  <si>
    <t>switch01_Z</t>
  </si>
  <si>
    <t>EV_switch01_Z</t>
  </si>
  <si>
    <t>switch02_Z</t>
  </si>
  <si>
    <t>EV_switch02_Z</t>
  </si>
  <si>
    <t>switch03_Z</t>
  </si>
  <si>
    <t>EV_switch03_Z</t>
  </si>
  <si>
    <t>healobject00</t>
  </si>
  <si>
    <t>LP_healobject</t>
  </si>
  <si>
    <t>EV_AVoice_BigEnemy01</t>
  </si>
  <si>
    <t>EV_AVoice_BigEnemy02</t>
  </si>
  <si>
    <t>EV_AVoice_BigEnemy03</t>
  </si>
  <si>
    <t>EV_AVoice_BigEnemy04</t>
  </si>
  <si>
    <t>Init_Replay</t>
  </si>
  <si>
    <t>Init_Replay</t>
  </si>
  <si>
    <t>LP_climbup1</t>
  </si>
  <si>
    <t>LP_climbdown1</t>
  </si>
  <si>
    <t>__mmp__</t>
  </si>
  <si>
    <t>sw00</t>
  </si>
  <si>
    <t>sw01</t>
  </si>
  <si>
    <t>sw02</t>
  </si>
  <si>
    <t>sw03</t>
  </si>
  <si>
    <t>wait</t>
  </si>
  <si>
    <t>event00a</t>
  </si>
  <si>
    <t>event00b</t>
  </si>
  <si>
    <t>event00c</t>
  </si>
  <si>
    <t>event00d</t>
  </si>
  <si>
    <t>event01a</t>
  </si>
  <si>
    <t>event01b</t>
  </si>
  <si>
    <t>event01c</t>
  </si>
  <si>
    <t>event02a</t>
  </si>
  <si>
    <t>event02b</t>
  </si>
  <si>
    <t>event02c</t>
  </si>
  <si>
    <t>event02d</t>
  </si>
  <si>
    <t>event02e</t>
  </si>
  <si>
    <t>event03a</t>
  </si>
  <si>
    <t>map</t>
  </si>
  <si>
    <t>CK01</t>
  </si>
  <si>
    <t>CK02</t>
  </si>
  <si>
    <t>CK03</t>
  </si>
  <si>
    <t>CK04</t>
  </si>
  <si>
    <t>pointer</t>
  </si>
  <si>
    <t>open_c</t>
  </si>
  <si>
    <t>LP_switch00_Z</t>
  </si>
  <si>
    <t>event03b</t>
  </si>
  <si>
    <t>Reinit</t>
  </si>
  <si>
    <t>LP_mbox00_Get</t>
  </si>
  <si>
    <t>LP_kbox00_Get</t>
  </si>
  <si>
    <t>LP_kbox01_Get</t>
  </si>
  <si>
    <t>WP_WarpOut</t>
  </si>
  <si>
    <t>LP_kbox00</t>
  </si>
  <si>
    <t>dialog</t>
  </si>
  <si>
    <t>A spiritual presence is emanating from the chest.
Combatants: Alisa, Sara
Monster Level: L96</t>
  </si>
  <si>
    <t>Start</t>
  </si>
  <si>
    <t>End</t>
  </si>
  <si>
    <t>Open the Trial Chest?</t>
  </si>
  <si>
    <t>Yes</t>
  </si>
  <si>
    <t>No</t>
  </si>
  <si>
    <t>open</t>
  </si>
  <si>
    <t>FC_Party_Face_Reset2</t>
  </si>
  <si>
    <t>FC_MapJumpState</t>
  </si>
  <si>
    <t>FC_MapJumpState2</t>
  </si>
  <si>
    <t>Word has it that the Imperial Army has weaponized
the karaoke performances of Class VII's instructor into a
new type of munition: the Sara-nade.</t>
  </si>
  <si>
    <t>LP_kbox00_Get</t>
  </si>
  <si>
    <t>Overcame the trial!</t>
  </si>
  <si>
    <t>Alisa and Sara can now use Overdrive 
when linked with one another.</t>
  </si>
  <si>
    <t>Alisa and Sara can now use Overdrive II
when linked with one another.</t>
  </si>
  <si>
    <t>Alisa and Sara's bond strengthened!</t>
  </si>
  <si>
    <t>HP and EP were fully restored!</t>
  </si>
  <si>
    <t>LP_kbox01</t>
  </si>
  <si>
    <t>A spiritual presence is emanating from the chest.
Combatants: Machias, Emma
Monster Level: L96</t>
  </si>
  <si>
    <t>Whatever happens, Emma and Machias can always
fall back on their bartending skills. You seldom see
them without their glasses!</t>
  </si>
  <si>
    <t>LP_kbox01_Get</t>
  </si>
  <si>
    <t>Machias and Emma can now use Overdrive 
when linked with one another.</t>
  </si>
  <si>
    <t>Machias and Emma can now use Overdrive II
when linked with one another.</t>
  </si>
  <si>
    <t>Machias and Emma's bond strengthened!</t>
  </si>
  <si>
    <t>LP_tbox00</t>
  </si>
  <si>
    <t>Obtained #3C#89IFire Sepith#0C x1000.</t>
  </si>
  <si>
    <t>LP_mbox00</t>
  </si>
  <si>
    <t>LP_mbox00_Get</t>
  </si>
  <si>
    <t xml:space="preserve">Obtained </t>
  </si>
  <si>
    <t>.</t>
  </si>
  <si>
    <t>EV_switch00_Z</t>
  </si>
  <si>
    <t>anime2</t>
  </si>
  <si>
    <t>anime</t>
  </si>
  <si>
    <t>EV_switch01_Z</t>
  </si>
  <si>
    <t>EV_switch02_Z</t>
  </si>
  <si>
    <t>EV_switch03_Z</t>
  </si>
  <si>
    <t>LP_healobject</t>
  </si>
  <si>
    <t>EV_healobject</t>
  </si>
  <si>
    <t>LP_warpobj00</t>
  </si>
  <si>
    <t>event/ev2wa011.eff</t>
  </si>
  <si>
    <t>event/ev2wa012.eff</t>
  </si>
  <si>
    <t>Warp to [Ignis Shrine - Entrance]</t>
  </si>
  <si>
    <t>Cancel</t>
  </si>
  <si>
    <t>m4030</t>
  </si>
  <si>
    <t>m4032</t>
  </si>
  <si>
    <t>WP_WarpOut</t>
  </si>
  <si>
    <t>event/ev2wa013.eff</t>
  </si>
  <si>
    <t>LP_switch00_Z</t>
  </si>
  <si>
    <t>#E_0#M_0</t>
  </si>
  <si>
    <t>#K#0TWhat kinda flame lamp is this?</t>
  </si>
  <si>
    <t>#E[3]#M_A</t>
  </si>
  <si>
    <t>#K#0TI'm not sure, but it looks conspicuous
enough to be important in some way.</t>
  </si>
  <si>
    <t>#E_2#M_AWhat's the worst that could happen if
we mess with it?</t>
  </si>
  <si>
    <t>To advance, the lamp will need to be 'attacked' using
a field attack of a character with Rank B or higher in a
certain damage type.</t>
  </si>
  <si>
    <t>_LP_kbox00_Get</t>
  </si>
  <si>
    <t>_LP_kbox01_Get</t>
  </si>
  <si>
    <t>_LP_tbox00</t>
  </si>
  <si>
    <t>_LP_mbox00_Get</t>
  </si>
  <si>
    <t>_EV_switch00_Z</t>
  </si>
  <si>
    <t>_EV_switch01_Z</t>
  </si>
  <si>
    <t>_EV_switch02_Z</t>
  </si>
  <si>
    <t>_EV_switch03_Z</t>
  </si>
  <si>
    <t>_LP_warpobj00</t>
  </si>
  <si>
    <t>_WP_WarpOut</t>
  </si>
  <si>
    <t>_LP_switch00_Z</t>
  </si>
</sst>
</file>

<file path=xl/styles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55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9873FF"/>
      </patternFill>
    </fill>
    <fill>
      <patternFill patternType="solid">
        <fgColor rgb="FFFF7873"/>
      </patternFill>
    </fill>
    <fill>
      <patternFill patternType="solid">
        <fgColor rgb="FFFFCE73"/>
      </patternFill>
    </fill>
    <fill>
      <patternFill patternType="solid">
        <fgColor rgb="FFDEFF73"/>
      </patternFill>
    </fill>
    <fill>
      <patternFill patternType="solid">
        <fgColor rgb="FFFFE873"/>
      </patternFill>
    </fill>
    <fill>
      <patternFill patternType="solid">
        <fgColor rgb="FF94FF73"/>
      </patternFill>
    </fill>
    <fill>
      <patternFill patternType="solid">
        <fgColor rgb="FFFF9F73"/>
      </patternFill>
    </fill>
    <fill>
      <patternFill patternType="solid">
        <fgColor rgb="FF73FF7C"/>
      </patternFill>
    </fill>
    <fill>
      <patternFill patternType="solid">
        <fgColor rgb="FFB7FF73"/>
      </patternFill>
    </fill>
    <fill>
      <patternFill patternType="solid">
        <fgColor rgb="FFFFBE73"/>
      </patternFill>
    </fill>
    <fill>
      <patternFill patternType="solid">
        <fgColor rgb="FFE8FF73"/>
      </patternFill>
    </fill>
    <fill>
      <patternFill patternType="solid">
        <fgColor rgb="FFB0FF73"/>
      </patternFill>
    </fill>
    <fill>
      <patternFill patternType="solid">
        <fgColor rgb="FFFF7F73"/>
      </patternFill>
    </fill>
    <fill>
      <patternFill patternType="solid">
        <fgColor rgb="FFFF7A73"/>
      </patternFill>
    </fill>
    <fill>
      <patternFill patternType="solid">
        <fgColor rgb="FFFF8F73"/>
      </patternFill>
    </fill>
    <fill>
      <patternFill patternType="solid">
        <fgColor rgb="FFFFA273"/>
      </patternFill>
    </fill>
    <fill>
      <patternFill patternType="solid">
        <fgColor rgb="FFFF8673"/>
      </patternFill>
    </fill>
    <fill>
      <patternFill patternType="solid">
        <fgColor rgb="FFFF9173"/>
      </patternFill>
    </fill>
    <fill>
      <patternFill patternType="solid">
        <fgColor rgb="FFFFA673"/>
      </patternFill>
    </fill>
    <fill>
      <patternFill patternType="solid">
        <fgColor rgb="FF98FF73"/>
      </patternFill>
    </fill>
    <fill>
      <patternFill patternType="solid">
        <fgColor rgb="FFFFAD73"/>
      </patternFill>
    </fill>
    <fill>
      <patternFill patternType="solid">
        <fgColor rgb="FFFFAB73"/>
      </patternFill>
    </fill>
    <fill>
      <patternFill patternType="solid">
        <fgColor rgb="FFFFB473"/>
      </patternFill>
    </fill>
    <fill>
      <patternFill patternType="solid">
        <fgColor rgb="FFFF0000"/>
      </patternFill>
    </fill>
    <fill>
      <patternFill patternType="solid">
        <fgColor rgb="FFF6FF73"/>
      </patternFill>
    </fill>
    <fill>
      <patternFill patternType="solid">
        <fgColor rgb="FFFFB273"/>
      </patternFill>
    </fill>
    <fill>
      <patternFill patternType="solid">
        <fgColor rgb="FFFFFA73"/>
      </patternFill>
    </fill>
    <fill>
      <patternFill patternType="solid">
        <fgColor rgb="FFFF9D73"/>
      </patternFill>
    </fill>
    <fill>
      <patternFill patternType="solid">
        <fgColor rgb="FF91FF73"/>
      </patternFill>
    </fill>
    <fill>
      <patternFill patternType="solid">
        <fgColor rgb="FFFF8173"/>
      </patternFill>
    </fill>
    <fill>
      <patternFill patternType="solid">
        <fgColor rgb="FFFF9873"/>
      </patternFill>
    </fill>
    <fill>
      <patternFill patternType="solid">
        <fgColor rgb="FFFF9473"/>
      </patternFill>
    </fill>
    <fill>
      <patternFill patternType="solid">
        <fgColor rgb="FFADFF73"/>
      </patternFill>
    </fill>
    <fill>
      <patternFill patternType="solid">
        <fgColor rgb="FFFF9673"/>
      </patternFill>
    </fill>
    <fill>
      <patternFill patternType="solid">
        <fgColor rgb="FFFFC073"/>
      </patternFill>
    </fill>
    <fill>
      <patternFill patternType="solid">
        <fgColor rgb="FFFFA973"/>
      </patternFill>
    </fill>
    <fill>
      <patternFill patternType="solid">
        <fgColor rgb="FFF8FF73"/>
      </patternFill>
    </fill>
    <fill>
      <patternFill patternType="solid">
        <fgColor rgb="FF9FFF73"/>
      </patternFill>
    </fill>
    <fill>
      <patternFill patternType="solid">
        <fgColor rgb="FFFFDC73"/>
      </patternFill>
    </fill>
    <fill>
      <patternFill patternType="solid">
        <fgColor rgb="FFFFD773"/>
      </patternFill>
    </fill>
    <fill>
      <patternFill patternType="solid">
        <fgColor rgb="FFFFDA73"/>
      </patternFill>
    </fill>
    <fill>
      <patternFill patternType="solid">
        <fgColor rgb="FFFFB973"/>
      </patternFill>
    </fill>
    <fill>
      <patternFill patternType="solid">
        <fgColor rgb="FFFFDE73"/>
      </patternFill>
    </fill>
    <fill>
      <patternFill patternType="solid">
        <fgColor rgb="FFFFE573"/>
      </patternFill>
    </fill>
    <fill>
      <patternFill patternType="solid">
        <fgColor rgb="FF9BFF73"/>
      </patternFill>
    </fill>
    <fill>
      <patternFill patternType="solid">
        <fgColor rgb="FFFFEA73"/>
      </patternFill>
    </fill>
    <fill>
      <patternFill patternType="solid">
        <fgColor rgb="FFFFB073"/>
      </patternFill>
    </fill>
    <fill>
      <patternFill patternType="solid">
        <fgColor rgb="FFBBFF73"/>
      </patternFill>
    </fill>
    <fill>
      <patternFill patternType="solid">
        <fgColor rgb="FF9B73FF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0" fillId="11" borderId="2" xfId="0" applyFill="1" applyBorder="1"/>
    <xf numFmtId="0" fontId="0" fillId="12" borderId="2" xfId="0" applyFill="1" applyBorder="1"/>
    <xf numFmtId="0" fontId="0" fillId="13" borderId="2" xfId="0" applyFill="1" applyBorder="1"/>
    <xf numFmtId="0" fontId="0" fillId="14" borderId="2" xfId="0" applyFill="1" applyBorder="1"/>
    <xf numFmtId="0" fontId="0" fillId="15" borderId="2" xfId="0" applyFill="1" applyBorder="1"/>
    <xf numFmtId="0" fontId="0" fillId="16" borderId="2" xfId="0" applyFill="1" applyBorder="1"/>
    <xf numFmtId="0" fontId="0" fillId="17" borderId="2" xfId="0" applyFill="1" applyBorder="1"/>
    <xf numFmtId="0" fontId="0" fillId="18" borderId="2" xfId="0" applyFill="1" applyBorder="1"/>
    <xf numFmtId="0" fontId="5" fillId="0" borderId="2" xfId="0" applyFont="1" applyBorder="1"/>
    <xf numFmtId="0" fontId="0" fillId="19" borderId="2" xfId="0" applyFill="1" applyBorder="1"/>
    <xf numFmtId="0" fontId="0" fillId="20" borderId="2" xfId="0" applyFill="1" applyBorder="1"/>
    <xf numFmtId="0" fontId="0" fillId="21" borderId="2" xfId="0" applyFill="1" applyBorder="1"/>
    <xf numFmtId="0" fontId="0" fillId="22" borderId="2" xfId="0" applyFill="1" applyBorder="1"/>
    <xf numFmtId="0" fontId="0" fillId="23" borderId="2" xfId="0" applyFill="1" applyBorder="1"/>
    <xf numFmtId="0" fontId="0" fillId="24" borderId="2" xfId="0" applyFill="1" applyBorder="1"/>
    <xf numFmtId="0" fontId="0" fillId="25" borderId="2" xfId="0" applyFill="1" applyBorder="1"/>
    <xf numFmtId="0" fontId="0" fillId="26" borderId="2" xfId="0" applyFill="1" applyBorder="1"/>
    <xf numFmtId="0" fontId="0" fillId="27" borderId="2" xfId="0" applyFill="1" applyBorder="1"/>
    <xf numFmtId="0" fontId="0" fillId="28" borderId="2" xfId="0" applyFill="1" applyBorder="1"/>
    <xf numFmtId="0" fontId="0" fillId="29" borderId="0" xfId="0" applyFill="1" applyAlignment="1">
      <alignment horizontal="center" vertical="center" wrapText="1"/>
    </xf>
    <xf numFmtId="0" fontId="0" fillId="30" borderId="2" xfId="0" applyFill="1" applyBorder="1"/>
    <xf numFmtId="0" fontId="0" fillId="31" borderId="2" xfId="0" applyFill="1" applyBorder="1"/>
    <xf numFmtId="0" fontId="0" fillId="32" borderId="2" xfId="0" applyFill="1" applyBorder="1"/>
    <xf numFmtId="0" fontId="0" fillId="33" borderId="2" xfId="0" applyFill="1" applyBorder="1"/>
    <xf numFmtId="0" fontId="0" fillId="34" borderId="2" xfId="0" applyFill="1" applyBorder="1"/>
    <xf numFmtId="0" fontId="0" fillId="35" borderId="2" xfId="0" applyFill="1" applyBorder="1"/>
    <xf numFmtId="0" fontId="0" fillId="36" borderId="2" xfId="0" applyFill="1" applyBorder="1"/>
    <xf numFmtId="0" fontId="0" fillId="37" borderId="2" xfId="0" applyFill="1" applyBorder="1"/>
    <xf numFmtId="0" fontId="0" fillId="38" borderId="2" xfId="0" applyFill="1" applyBorder="1"/>
    <xf numFmtId="0" fontId="0" fillId="39" borderId="2" xfId="0" applyFill="1" applyBorder="1"/>
    <xf numFmtId="0" fontId="0" fillId="40" borderId="2" xfId="0" applyFill="1" applyBorder="1"/>
    <xf numFmtId="0" fontId="0" fillId="41" borderId="2" xfId="0" applyFill="1" applyBorder="1"/>
    <xf numFmtId="0" fontId="0" fillId="42" borderId="2" xfId="0" applyFill="1" applyBorder="1"/>
    <xf numFmtId="0" fontId="0" fillId="43" borderId="2" xfId="0" applyFill="1" applyBorder="1"/>
    <xf numFmtId="0" fontId="0" fillId="44" borderId="2" xfId="0" applyFill="1" applyBorder="1"/>
    <xf numFmtId="0" fontId="0" fillId="45" borderId="2" xfId="0" applyFill="1" applyBorder="1"/>
    <xf numFmtId="0" fontId="0" fillId="46" borderId="2" xfId="0" applyFill="1" applyBorder="1"/>
    <xf numFmtId="0" fontId="0" fillId="47" borderId="2" xfId="0" applyFill="1" applyBorder="1"/>
    <xf numFmtId="0" fontId="0" fillId="48" borderId="2" xfId="0" applyFill="1" applyBorder="1"/>
    <xf numFmtId="0" fontId="0" fillId="49" borderId="2" xfId="0" applyFill="1" applyBorder="1"/>
    <xf numFmtId="0" fontId="0" fillId="50" borderId="2" xfId="0" applyFill="1" applyBorder="1"/>
    <xf numFmtId="0" fontId="0" fillId="51" borderId="2" xfId="0" applyFill="1" applyBorder="1"/>
    <xf numFmtId="0" fontId="0" fillId="52" borderId="2" xfId="0" applyFill="1" applyBorder="1"/>
    <xf numFmtId="0" fontId="0" fillId="53" borderId="2" xfId="0" applyFill="1" applyBorder="1"/>
    <xf numFmtId="0" fontId="0" fillId="54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V1746"/>
  <sheetViews>
    <sheetView showRuler="0" workbookViewId="0"/>
  </sheetViews>
  <sheetFormatPr defaultRowHeight="15"/>
  <sheetData>
    <row r="1" s="1" customFormat="1" customHeight="0">
      <c r="A1" s="1" t="s">
        <v>0</v>
      </c>
    </row>
    <row r="2" s="1" customFormat="1" customHeight="0">
      <c r="A2" s="2" t="s">
        <v>1</v>
      </c>
    </row>
    <row r="3" s="1" customFormat="1" customHeight="0"/>
    <row r="4" s="3" customFormat="1" customHeight="0">
      <c r="A4" s="3" t="s">
        <v>2</v>
      </c>
      <c r="B4" s="3" t="s">
        <v>3</v>
      </c>
    </row>
    <row r="5">
      <c r="A5" t="s">
        <v>4</v>
      </c>
      <c r="B5" s="4" t="s">
        <v>5</v>
      </c>
    </row>
    <row r="6">
      <c r="A6" t="n">
        <v>632</v>
      </c>
      <c r="B6" s="5" t="n">
        <v>1</v>
      </c>
    </row>
    <row r="7" s="3" customFormat="1" customHeight="0">
      <c r="A7" s="3" t="s">
        <v>2</v>
      </c>
      <c r="B7" s="3" t="s">
        <v>3</v>
      </c>
    </row>
    <row r="8">
      <c r="A8" t="s">
        <v>4</v>
      </c>
      <c r="B8" s="4" t="s">
        <v>5</v>
      </c>
      <c r="C8" s="4" t="s">
        <v>6</v>
      </c>
      <c r="D8" s="4" t="s">
        <v>8</v>
      </c>
      <c r="E8" s="4" t="s">
        <v>9</v>
      </c>
      <c r="F8" s="4" t="s">
        <v>10</v>
      </c>
      <c r="G8" s="4" t="s">
        <v>10</v>
      </c>
      <c r="H8" s="4" t="s">
        <v>10</v>
      </c>
      <c r="I8" s="4" t="s">
        <v>10</v>
      </c>
      <c r="J8" s="4" t="s">
        <v>10</v>
      </c>
      <c r="K8" s="4" t="s">
        <v>10</v>
      </c>
      <c r="L8" s="4" t="s">
        <v>9</v>
      </c>
      <c r="M8" s="4" t="s">
        <v>6</v>
      </c>
      <c r="N8" s="4" t="s">
        <v>8</v>
      </c>
      <c r="O8" s="4" t="s">
        <v>6</v>
      </c>
      <c r="P8" s="4" t="s">
        <v>8</v>
      </c>
      <c r="Q8" s="4" t="s">
        <v>6</v>
      </c>
      <c r="R8" s="4" t="s">
        <v>8</v>
      </c>
      <c r="S8" s="4" t="s">
        <v>6</v>
      </c>
      <c r="T8" s="4" t="s">
        <v>8</v>
      </c>
      <c r="U8" s="4" t="s">
        <v>6</v>
      </c>
      <c r="V8" s="4" t="s">
        <v>8</v>
      </c>
      <c r="W8" s="4" t="s">
        <v>6</v>
      </c>
      <c r="X8" s="4" t="s">
        <v>8</v>
      </c>
      <c r="Y8" s="4" t="s">
        <v>6</v>
      </c>
      <c r="Z8" s="4" t="s">
        <v>8</v>
      </c>
      <c r="AA8" s="4" t="s">
        <v>6</v>
      </c>
      <c r="AB8" s="4" t="s">
        <v>8</v>
      </c>
      <c r="AC8" s="4" t="s">
        <v>12</v>
      </c>
      <c r="AD8" s="4" t="s">
        <v>12</v>
      </c>
      <c r="AE8" s="4" t="s">
        <v>12</v>
      </c>
      <c r="AF8" s="4" t="s">
        <v>12</v>
      </c>
      <c r="AG8" s="4" t="s">
        <v>12</v>
      </c>
      <c r="AH8" s="4" t="s">
        <v>12</v>
      </c>
      <c r="AI8" s="4" t="s">
        <v>12</v>
      </c>
      <c r="AJ8" s="4" t="s">
        <v>12</v>
      </c>
      <c r="AK8" s="4" t="s">
        <v>13</v>
      </c>
      <c r="AL8" s="4" t="s">
        <v>13</v>
      </c>
      <c r="AM8" s="4" t="s">
        <v>13</v>
      </c>
      <c r="AN8" s="4" t="s">
        <v>13</v>
      </c>
      <c r="AO8" s="4" t="s">
        <v>13</v>
      </c>
      <c r="AP8" s="4" t="s">
        <v>13</v>
      </c>
      <c r="AQ8" s="4" t="s">
        <v>13</v>
      </c>
      <c r="AR8" s="4" t="s">
        <v>13</v>
      </c>
      <c r="AS8" s="4" t="s">
        <v>9</v>
      </c>
      <c r="AT8" s="4" t="s">
        <v>6</v>
      </c>
      <c r="AU8" s="4" t="s">
        <v>8</v>
      </c>
      <c r="AV8" s="4" t="s">
        <v>6</v>
      </c>
      <c r="AW8" s="4" t="s">
        <v>8</v>
      </c>
      <c r="AX8" s="4" t="s">
        <v>6</v>
      </c>
      <c r="AY8" s="4" t="s">
        <v>8</v>
      </c>
      <c r="AZ8" s="4" t="s">
        <v>6</v>
      </c>
      <c r="BA8" s="4" t="s">
        <v>8</v>
      </c>
      <c r="BB8" s="4" t="s">
        <v>6</v>
      </c>
      <c r="BC8" s="4" t="s">
        <v>8</v>
      </c>
      <c r="BD8" s="4" t="s">
        <v>6</v>
      </c>
      <c r="BE8" s="4" t="s">
        <v>8</v>
      </c>
      <c r="BF8" s="4" t="s">
        <v>6</v>
      </c>
      <c r="BG8" s="4" t="s">
        <v>8</v>
      </c>
      <c r="BH8" s="4" t="s">
        <v>6</v>
      </c>
      <c r="BI8" s="4" t="s">
        <v>8</v>
      </c>
      <c r="BJ8" s="4" t="s">
        <v>12</v>
      </c>
      <c r="BK8" s="4" t="s">
        <v>12</v>
      </c>
      <c r="BL8" s="4" t="s">
        <v>12</v>
      </c>
      <c r="BM8" s="4" t="s">
        <v>12</v>
      </c>
      <c r="BN8" s="4" t="s">
        <v>12</v>
      </c>
      <c r="BO8" s="4" t="s">
        <v>12</v>
      </c>
      <c r="BP8" s="4" t="s">
        <v>12</v>
      </c>
      <c r="BQ8" s="4" t="s">
        <v>12</v>
      </c>
      <c r="BR8" s="4" t="s">
        <v>13</v>
      </c>
      <c r="BS8" s="4" t="s">
        <v>13</v>
      </c>
      <c r="BT8" s="4" t="s">
        <v>13</v>
      </c>
      <c r="BU8" s="4" t="s">
        <v>13</v>
      </c>
      <c r="BV8" s="4" t="s">
        <v>13</v>
      </c>
      <c r="BW8" s="4" t="s">
        <v>13</v>
      </c>
      <c r="BX8" s="4" t="s">
        <v>13</v>
      </c>
      <c r="BY8" s="4" t="s">
        <v>13</v>
      </c>
      <c r="BZ8" s="4" t="s">
        <v>9</v>
      </c>
      <c r="CA8" s="4" t="s">
        <v>6</v>
      </c>
      <c r="CB8" s="4" t="s">
        <v>8</v>
      </c>
      <c r="CC8" s="4" t="s">
        <v>6</v>
      </c>
      <c r="CD8" s="4" t="s">
        <v>8</v>
      </c>
      <c r="CE8" s="4" t="s">
        <v>6</v>
      </c>
      <c r="CF8" s="4" t="s">
        <v>8</v>
      </c>
      <c r="CG8" s="4" t="s">
        <v>6</v>
      </c>
      <c r="CH8" s="4" t="s">
        <v>8</v>
      </c>
      <c r="CI8" s="4" t="s">
        <v>6</v>
      </c>
      <c r="CJ8" s="4" t="s">
        <v>8</v>
      </c>
      <c r="CK8" s="4" t="s">
        <v>6</v>
      </c>
      <c r="CL8" s="4" t="s">
        <v>8</v>
      </c>
      <c r="CM8" s="4" t="s">
        <v>6</v>
      </c>
      <c r="CN8" s="4" t="s">
        <v>8</v>
      </c>
      <c r="CO8" s="4" t="s">
        <v>6</v>
      </c>
      <c r="CP8" s="4" t="s">
        <v>8</v>
      </c>
      <c r="CQ8" s="4" t="s">
        <v>12</v>
      </c>
      <c r="CR8" s="4" t="s">
        <v>12</v>
      </c>
      <c r="CS8" s="4" t="s">
        <v>12</v>
      </c>
      <c r="CT8" s="4" t="s">
        <v>12</v>
      </c>
      <c r="CU8" s="4" t="s">
        <v>12</v>
      </c>
      <c r="CV8" s="4" t="s">
        <v>12</v>
      </c>
      <c r="CW8" s="4" t="s">
        <v>12</v>
      </c>
      <c r="CX8" s="4" t="s">
        <v>12</v>
      </c>
      <c r="CY8" s="4" t="s">
        <v>13</v>
      </c>
      <c r="CZ8" s="4" t="s">
        <v>13</v>
      </c>
      <c r="DA8" s="4" t="s">
        <v>13</v>
      </c>
      <c r="DB8" s="4" t="s">
        <v>13</v>
      </c>
      <c r="DC8" s="4" t="s">
        <v>13</v>
      </c>
      <c r="DD8" s="4" t="s">
        <v>13</v>
      </c>
      <c r="DE8" s="4" t="s">
        <v>13</v>
      </c>
      <c r="DF8" s="4" t="s">
        <v>13</v>
      </c>
      <c r="DG8" s="4" t="s">
        <v>9</v>
      </c>
      <c r="DH8" s="4" t="s">
        <v>6</v>
      </c>
      <c r="DI8" s="4" t="s">
        <v>8</v>
      </c>
      <c r="DJ8" s="4" t="s">
        <v>6</v>
      </c>
      <c r="DK8" s="4" t="s">
        <v>8</v>
      </c>
      <c r="DL8" s="4" t="s">
        <v>6</v>
      </c>
      <c r="DM8" s="4" t="s">
        <v>8</v>
      </c>
      <c r="DN8" s="4" t="s">
        <v>6</v>
      </c>
      <c r="DO8" s="4" t="s">
        <v>8</v>
      </c>
      <c r="DP8" s="4" t="s">
        <v>6</v>
      </c>
      <c r="DQ8" s="4" t="s">
        <v>8</v>
      </c>
      <c r="DR8" s="4" t="s">
        <v>6</v>
      </c>
      <c r="DS8" s="4" t="s">
        <v>8</v>
      </c>
      <c r="DT8" s="4" t="s">
        <v>6</v>
      </c>
      <c r="DU8" s="4" t="s">
        <v>8</v>
      </c>
      <c r="DV8" s="4" t="s">
        <v>6</v>
      </c>
      <c r="DW8" s="4" t="s">
        <v>8</v>
      </c>
      <c r="DX8" s="4" t="s">
        <v>12</v>
      </c>
      <c r="DY8" s="4" t="s">
        <v>12</v>
      </c>
      <c r="DZ8" s="4" t="s">
        <v>12</v>
      </c>
      <c r="EA8" s="4" t="s">
        <v>12</v>
      </c>
      <c r="EB8" s="4" t="s">
        <v>12</v>
      </c>
      <c r="EC8" s="4" t="s">
        <v>12</v>
      </c>
      <c r="ED8" s="4" t="s">
        <v>12</v>
      </c>
      <c r="EE8" s="4" t="s">
        <v>12</v>
      </c>
      <c r="EF8" s="4" t="s">
        <v>13</v>
      </c>
      <c r="EG8" s="4" t="s">
        <v>13</v>
      </c>
      <c r="EH8" s="4" t="s">
        <v>13</v>
      </c>
      <c r="EI8" s="4" t="s">
        <v>13</v>
      </c>
      <c r="EJ8" s="4" t="s">
        <v>13</v>
      </c>
      <c r="EK8" s="4" t="s">
        <v>13</v>
      </c>
      <c r="EL8" s="4" t="s">
        <v>13</v>
      </c>
      <c r="EM8" s="4" t="s">
        <v>13</v>
      </c>
      <c r="EN8" s="4" t="s">
        <v>9</v>
      </c>
      <c r="EO8" s="4" t="s">
        <v>6</v>
      </c>
      <c r="EP8" s="4" t="s">
        <v>8</v>
      </c>
      <c r="EQ8" s="4" t="s">
        <v>6</v>
      </c>
      <c r="ER8" s="4" t="s">
        <v>8</v>
      </c>
      <c r="ES8" s="4" t="s">
        <v>6</v>
      </c>
      <c r="ET8" s="4" t="s">
        <v>8</v>
      </c>
      <c r="EU8" s="4" t="s">
        <v>6</v>
      </c>
      <c r="EV8" s="4" t="s">
        <v>8</v>
      </c>
      <c r="EW8" s="4" t="s">
        <v>6</v>
      </c>
      <c r="EX8" s="4" t="s">
        <v>8</v>
      </c>
      <c r="EY8" s="4" t="s">
        <v>6</v>
      </c>
      <c r="EZ8" s="4" t="s">
        <v>8</v>
      </c>
      <c r="FA8" s="4" t="s">
        <v>6</v>
      </c>
      <c r="FB8" s="4" t="s">
        <v>8</v>
      </c>
      <c r="FC8" s="4" t="s">
        <v>6</v>
      </c>
      <c r="FD8" s="4" t="s">
        <v>8</v>
      </c>
      <c r="FE8" s="4" t="s">
        <v>12</v>
      </c>
      <c r="FF8" s="4" t="s">
        <v>12</v>
      </c>
      <c r="FG8" s="4" t="s">
        <v>12</v>
      </c>
      <c r="FH8" s="4" t="s">
        <v>12</v>
      </c>
      <c r="FI8" s="4" t="s">
        <v>12</v>
      </c>
      <c r="FJ8" s="4" t="s">
        <v>12</v>
      </c>
      <c r="FK8" s="4" t="s">
        <v>12</v>
      </c>
      <c r="FL8" s="4" t="s">
        <v>12</v>
      </c>
      <c r="FM8" s="4" t="s">
        <v>13</v>
      </c>
      <c r="FN8" s="4" t="s">
        <v>13</v>
      </c>
      <c r="FO8" s="4" t="s">
        <v>13</v>
      </c>
      <c r="FP8" s="4" t="s">
        <v>13</v>
      </c>
      <c r="FQ8" s="4" t="s">
        <v>13</v>
      </c>
      <c r="FR8" s="4" t="s">
        <v>13</v>
      </c>
      <c r="FS8" s="4" t="s">
        <v>13</v>
      </c>
      <c r="FT8" s="4" t="s">
        <v>13</v>
      </c>
      <c r="FU8" s="4" t="s">
        <v>13</v>
      </c>
      <c r="FV8" s="4" t="s">
        <v>13</v>
      </c>
      <c r="FW8" s="4" t="s">
        <v>13</v>
      </c>
      <c r="FX8" s="4" t="s">
        <v>13</v>
      </c>
      <c r="FY8" s="4" t="s">
        <v>13</v>
      </c>
      <c r="FZ8" s="4" t="s">
        <v>13</v>
      </c>
      <c r="GA8" s="4" t="s">
        <v>13</v>
      </c>
      <c r="GB8" s="4" t="s">
        <v>13</v>
      </c>
      <c r="GC8" s="4" t="s">
        <v>13</v>
      </c>
      <c r="GD8" s="4" t="s">
        <v>13</v>
      </c>
      <c r="GE8" s="4" t="s">
        <v>13</v>
      </c>
      <c r="GF8" s="4" t="s">
        <v>13</v>
      </c>
      <c r="GG8" s="4" t="s">
        <v>13</v>
      </c>
      <c r="GH8" s="4" t="s">
        <v>13</v>
      </c>
      <c r="GI8" s="4" t="s">
        <v>13</v>
      </c>
      <c r="GJ8" s="4" t="s">
        <v>13</v>
      </c>
      <c r="GK8" s="4" t="s">
        <v>13</v>
      </c>
      <c r="GL8" s="4" t="s">
        <v>13</v>
      </c>
      <c r="GM8" s="4" t="s">
        <v>13</v>
      </c>
      <c r="GN8" s="4" t="s">
        <v>13</v>
      </c>
      <c r="GO8" s="4" t="s">
        <v>13</v>
      </c>
      <c r="GP8" s="4" t="s">
        <v>13</v>
      </c>
      <c r="GQ8" s="4" t="s">
        <v>13</v>
      </c>
      <c r="GR8" s="4" t="s">
        <v>13</v>
      </c>
      <c r="GS8" s="4" t="s">
        <v>13</v>
      </c>
      <c r="GT8" s="4" t="s">
        <v>13</v>
      </c>
      <c r="GU8" s="4" t="s">
        <v>13</v>
      </c>
      <c r="GV8" s="4" t="s">
        <v>13</v>
      </c>
    </row>
    <row r="9">
      <c r="A9" t="n">
        <v>636</v>
      </c>
      <c r="B9" s="6" t="n">
        <v>256</v>
      </c>
      <c r="C9" s="7" t="s">
        <v>7</v>
      </c>
      <c r="D9" s="7" t="n">
        <f t="normal" ca="1">16-LENB(INDIRECT(ADDRESS(9,3)))</f>
        <v>0</v>
      </c>
      <c r="E9" s="7" t="n">
        <v>0</v>
      </c>
      <c r="F9" s="7" t="n">
        <v>420</v>
      </c>
      <c r="G9" s="7" t="n">
        <v>423</v>
      </c>
      <c r="H9" s="7" t="n">
        <v>0</v>
      </c>
      <c r="I9" s="7" t="n">
        <v>0</v>
      </c>
      <c r="J9" s="7" t="n">
        <v>2</v>
      </c>
      <c r="K9" s="7" t="n">
        <v>0</v>
      </c>
      <c r="L9" s="7" t="n">
        <v>0</v>
      </c>
      <c r="M9" s="7" t="s">
        <v>11</v>
      </c>
      <c r="N9" s="7" t="n">
        <f t="normal" ca="1">16-LENB(INDIRECT(ADDRESS(9,13)))</f>
        <v>0</v>
      </c>
      <c r="O9" s="7" t="s">
        <v>11</v>
      </c>
      <c r="P9" s="7" t="n">
        <f t="normal" ca="1">16-LENB(INDIRECT(ADDRESS(9,15)))</f>
        <v>0</v>
      </c>
      <c r="Q9" s="7" t="s">
        <v>11</v>
      </c>
      <c r="R9" s="7" t="n">
        <f t="normal" ca="1">16-LENB(INDIRECT(ADDRESS(9,17)))</f>
        <v>0</v>
      </c>
      <c r="S9" s="7" t="s">
        <v>11</v>
      </c>
      <c r="T9" s="7" t="n">
        <f t="normal" ca="1">16-LENB(INDIRECT(ADDRESS(9,19)))</f>
        <v>0</v>
      </c>
      <c r="U9" s="7" t="s">
        <v>11</v>
      </c>
      <c r="V9" s="7" t="n">
        <f t="normal" ca="1">16-LENB(INDIRECT(ADDRESS(9,21)))</f>
        <v>0</v>
      </c>
      <c r="W9" s="7" t="s">
        <v>11</v>
      </c>
      <c r="X9" s="7" t="n">
        <f t="normal" ca="1">16-LENB(INDIRECT(ADDRESS(9,23)))</f>
        <v>0</v>
      </c>
      <c r="Y9" s="7" t="s">
        <v>11</v>
      </c>
      <c r="Z9" s="7" t="n">
        <f t="normal" ca="1">16-LENB(INDIRECT(ADDRESS(9,25)))</f>
        <v>0</v>
      </c>
      <c r="AA9" s="7" t="s">
        <v>11</v>
      </c>
      <c r="AB9" s="7" t="n">
        <f t="normal" ca="1">16-LENB(INDIRECT(ADDRESS(9,27)))</f>
        <v>0</v>
      </c>
      <c r="AC9" s="7" t="n">
        <v>100</v>
      </c>
      <c r="AD9" s="7" t="n">
        <v>80</v>
      </c>
      <c r="AE9" s="7" t="n">
        <v>60</v>
      </c>
      <c r="AF9" s="7" t="n">
        <v>30</v>
      </c>
      <c r="AG9" s="7" t="n">
        <v>20</v>
      </c>
      <c r="AH9" s="7" t="n">
        <v>15</v>
      </c>
      <c r="AI9" s="7" t="n">
        <v>10</v>
      </c>
      <c r="AJ9" s="7" t="n">
        <v>5</v>
      </c>
      <c r="AK9" s="7" t="n">
        <v>0</v>
      </c>
      <c r="AL9" s="7" t="n">
        <v>0</v>
      </c>
      <c r="AM9" s="7" t="n">
        <v>0</v>
      </c>
      <c r="AN9" s="7" t="n">
        <v>0</v>
      </c>
      <c r="AO9" s="7" t="n">
        <v>0</v>
      </c>
      <c r="AP9" s="7" t="n">
        <v>0</v>
      </c>
      <c r="AQ9" s="7" t="n">
        <v>0</v>
      </c>
      <c r="AR9" s="7" t="n">
        <v>0</v>
      </c>
      <c r="AS9" s="7" t="n">
        <v>1</v>
      </c>
      <c r="AT9" s="7" t="s">
        <v>14</v>
      </c>
      <c r="AU9" s="7" t="n">
        <f t="normal" ca="1">16-LENB(INDIRECT(ADDRESS(9,46)))</f>
        <v>0</v>
      </c>
      <c r="AV9" s="7" t="s">
        <v>14</v>
      </c>
      <c r="AW9" s="7" t="n">
        <f t="normal" ca="1">16-LENB(INDIRECT(ADDRESS(9,48)))</f>
        <v>0</v>
      </c>
      <c r="AX9" s="7" t="s">
        <v>14</v>
      </c>
      <c r="AY9" s="7" t="n">
        <f t="normal" ca="1">16-LENB(INDIRECT(ADDRESS(9,50)))</f>
        <v>0</v>
      </c>
      <c r="AZ9" s="7" t="s">
        <v>14</v>
      </c>
      <c r="BA9" s="7" t="n">
        <f t="normal" ca="1">16-LENB(INDIRECT(ADDRESS(9,52)))</f>
        <v>0</v>
      </c>
      <c r="BB9" s="7" t="s">
        <v>14</v>
      </c>
      <c r="BC9" s="7" t="n">
        <f t="normal" ca="1">16-LENB(INDIRECT(ADDRESS(9,54)))</f>
        <v>0</v>
      </c>
      <c r="BD9" s="7" t="s">
        <v>14</v>
      </c>
      <c r="BE9" s="7" t="n">
        <f t="normal" ca="1">16-LENB(INDIRECT(ADDRESS(9,56)))</f>
        <v>0</v>
      </c>
      <c r="BF9" s="7" t="s">
        <v>14</v>
      </c>
      <c r="BG9" s="7" t="n">
        <f t="normal" ca="1">16-LENB(INDIRECT(ADDRESS(9,58)))</f>
        <v>0</v>
      </c>
      <c r="BH9" s="7" t="s">
        <v>14</v>
      </c>
      <c r="BI9" s="7" t="n">
        <f t="normal" ca="1">16-LENB(INDIRECT(ADDRESS(9,60)))</f>
        <v>0</v>
      </c>
      <c r="BJ9" s="7" t="n">
        <v>100</v>
      </c>
      <c r="BK9" s="7" t="n">
        <v>80</v>
      </c>
      <c r="BL9" s="7" t="n">
        <v>60</v>
      </c>
      <c r="BM9" s="7" t="n">
        <v>30</v>
      </c>
      <c r="BN9" s="7" t="n">
        <v>20</v>
      </c>
      <c r="BO9" s="7" t="n">
        <v>15</v>
      </c>
      <c r="BP9" s="7" t="n">
        <v>10</v>
      </c>
      <c r="BQ9" s="7" t="n">
        <v>5</v>
      </c>
      <c r="BR9" s="7" t="n">
        <v>0</v>
      </c>
      <c r="BS9" s="7" t="n">
        <v>0</v>
      </c>
      <c r="BT9" s="7" t="n">
        <v>0</v>
      </c>
      <c r="BU9" s="7" t="n">
        <v>0</v>
      </c>
      <c r="BV9" s="7" t="n">
        <v>0</v>
      </c>
      <c r="BW9" s="7" t="n">
        <v>0</v>
      </c>
      <c r="BX9" s="7" t="n">
        <v>0</v>
      </c>
      <c r="BY9" s="7" t="n">
        <v>0</v>
      </c>
      <c r="BZ9" s="7" t="n">
        <v>2</v>
      </c>
      <c r="CA9" s="7" t="s">
        <v>15</v>
      </c>
      <c r="CB9" s="7" t="n">
        <f t="normal" ca="1">16-LENB(INDIRECT(ADDRESS(9,79)))</f>
        <v>0</v>
      </c>
      <c r="CC9" s="7" t="s">
        <v>15</v>
      </c>
      <c r="CD9" s="7" t="n">
        <f t="normal" ca="1">16-LENB(INDIRECT(ADDRESS(9,81)))</f>
        <v>0</v>
      </c>
      <c r="CE9" s="7" t="s">
        <v>15</v>
      </c>
      <c r="CF9" s="7" t="n">
        <f t="normal" ca="1">16-LENB(INDIRECT(ADDRESS(9,83)))</f>
        <v>0</v>
      </c>
      <c r="CG9" s="7" t="s">
        <v>11</v>
      </c>
      <c r="CH9" s="7" t="n">
        <f t="normal" ca="1">16-LENB(INDIRECT(ADDRESS(9,85)))</f>
        <v>0</v>
      </c>
      <c r="CI9" s="7" t="s">
        <v>11</v>
      </c>
      <c r="CJ9" s="7" t="n">
        <f t="normal" ca="1">16-LENB(INDIRECT(ADDRESS(9,87)))</f>
        <v>0</v>
      </c>
      <c r="CK9" s="7" t="s">
        <v>11</v>
      </c>
      <c r="CL9" s="7" t="n">
        <f t="normal" ca="1">16-LENB(INDIRECT(ADDRESS(9,89)))</f>
        <v>0</v>
      </c>
      <c r="CM9" s="7" t="s">
        <v>11</v>
      </c>
      <c r="CN9" s="7" t="n">
        <f t="normal" ca="1">16-LENB(INDIRECT(ADDRESS(9,91)))</f>
        <v>0</v>
      </c>
      <c r="CO9" s="7" t="s">
        <v>11</v>
      </c>
      <c r="CP9" s="7" t="n">
        <f t="normal" ca="1">16-LENB(INDIRECT(ADDRESS(9,93)))</f>
        <v>0</v>
      </c>
      <c r="CQ9" s="7" t="n">
        <v>100</v>
      </c>
      <c r="CR9" s="7" t="n">
        <v>80</v>
      </c>
      <c r="CS9" s="7" t="n">
        <v>60</v>
      </c>
      <c r="CT9" s="7" t="n">
        <v>30</v>
      </c>
      <c r="CU9" s="7" t="n">
        <v>20</v>
      </c>
      <c r="CV9" s="7" t="n">
        <v>15</v>
      </c>
      <c r="CW9" s="7" t="n">
        <v>10</v>
      </c>
      <c r="CX9" s="7" t="n">
        <v>5</v>
      </c>
      <c r="CY9" s="7" t="n">
        <v>0</v>
      </c>
      <c r="CZ9" s="7" t="n">
        <v>0</v>
      </c>
      <c r="DA9" s="7" t="n">
        <v>0</v>
      </c>
      <c r="DB9" s="7" t="n">
        <v>0</v>
      </c>
      <c r="DC9" s="7" t="n">
        <v>0</v>
      </c>
      <c r="DD9" s="7" t="n">
        <v>0</v>
      </c>
      <c r="DE9" s="7" t="n">
        <v>0</v>
      </c>
      <c r="DF9" s="7" t="n">
        <v>0</v>
      </c>
      <c r="DG9" s="7" t="n">
        <v>3</v>
      </c>
      <c r="DH9" s="7" t="s">
        <v>16</v>
      </c>
      <c r="DI9" s="7" t="n">
        <f t="normal" ca="1">16-LENB(INDIRECT(ADDRESS(9,112)))</f>
        <v>0</v>
      </c>
      <c r="DJ9" s="7" t="s">
        <v>16</v>
      </c>
      <c r="DK9" s="7" t="n">
        <f t="normal" ca="1">16-LENB(INDIRECT(ADDRESS(9,114)))</f>
        <v>0</v>
      </c>
      <c r="DL9" s="7" t="s">
        <v>14</v>
      </c>
      <c r="DM9" s="7" t="n">
        <f t="normal" ca="1">16-LENB(INDIRECT(ADDRESS(9,116)))</f>
        <v>0</v>
      </c>
      <c r="DN9" s="7" t="s">
        <v>14</v>
      </c>
      <c r="DO9" s="7" t="n">
        <f t="normal" ca="1">16-LENB(INDIRECT(ADDRESS(9,118)))</f>
        <v>0</v>
      </c>
      <c r="DP9" s="7" t="s">
        <v>14</v>
      </c>
      <c r="DQ9" s="7" t="n">
        <f t="normal" ca="1">16-LENB(INDIRECT(ADDRESS(9,120)))</f>
        <v>0</v>
      </c>
      <c r="DR9" s="7" t="s">
        <v>14</v>
      </c>
      <c r="DS9" s="7" t="n">
        <f t="normal" ca="1">16-LENB(INDIRECT(ADDRESS(9,122)))</f>
        <v>0</v>
      </c>
      <c r="DT9" s="7" t="s">
        <v>14</v>
      </c>
      <c r="DU9" s="7" t="n">
        <f t="normal" ca="1">16-LENB(INDIRECT(ADDRESS(9,124)))</f>
        <v>0</v>
      </c>
      <c r="DV9" s="7" t="s">
        <v>14</v>
      </c>
      <c r="DW9" s="7" t="n">
        <f t="normal" ca="1">16-LENB(INDIRECT(ADDRESS(9,126)))</f>
        <v>0</v>
      </c>
      <c r="DX9" s="7" t="n">
        <v>100</v>
      </c>
      <c r="DY9" s="7" t="n">
        <v>80</v>
      </c>
      <c r="DZ9" s="7" t="n">
        <v>60</v>
      </c>
      <c r="EA9" s="7" t="n">
        <v>30</v>
      </c>
      <c r="EB9" s="7" t="n">
        <v>20</v>
      </c>
      <c r="EC9" s="7" t="n">
        <v>15</v>
      </c>
      <c r="ED9" s="7" t="n">
        <v>10</v>
      </c>
      <c r="EE9" s="7" t="n">
        <v>5</v>
      </c>
      <c r="EF9" s="7" t="n">
        <v>0</v>
      </c>
      <c r="EG9" s="7" t="n">
        <v>0</v>
      </c>
      <c r="EH9" s="7" t="n">
        <v>0</v>
      </c>
      <c r="EI9" s="7" t="n">
        <v>0</v>
      </c>
      <c r="EJ9" s="7" t="n">
        <v>0</v>
      </c>
      <c r="EK9" s="7" t="n">
        <v>0</v>
      </c>
      <c r="EL9" s="7" t="n">
        <v>0</v>
      </c>
      <c r="EM9" s="7" t="n">
        <v>0</v>
      </c>
      <c r="EN9" s="7" t="n">
        <v>4</v>
      </c>
      <c r="EO9" s="7" t="s">
        <v>17</v>
      </c>
      <c r="EP9" s="7" t="n">
        <f t="normal" ca="1">16-LENB(INDIRECT(ADDRESS(9,145)))</f>
        <v>0</v>
      </c>
      <c r="EQ9" s="7" t="s">
        <v>11</v>
      </c>
      <c r="ER9" s="7" t="n">
        <f t="normal" ca="1">16-LENB(INDIRECT(ADDRESS(9,147)))</f>
        <v>0</v>
      </c>
      <c r="ES9" s="7" t="s">
        <v>14</v>
      </c>
      <c r="ET9" s="7" t="n">
        <f t="normal" ca="1">16-LENB(INDIRECT(ADDRESS(9,149)))</f>
        <v>0</v>
      </c>
      <c r="EU9" s="7" t="s">
        <v>11</v>
      </c>
      <c r="EV9" s="7" t="n">
        <f t="normal" ca="1">16-LENB(INDIRECT(ADDRESS(9,151)))</f>
        <v>0</v>
      </c>
      <c r="EW9" s="7" t="s">
        <v>14</v>
      </c>
      <c r="EX9" s="7" t="n">
        <f t="normal" ca="1">16-LENB(INDIRECT(ADDRESS(9,153)))</f>
        <v>0</v>
      </c>
      <c r="EY9" s="7" t="s">
        <v>11</v>
      </c>
      <c r="EZ9" s="7" t="n">
        <f t="normal" ca="1">16-LENB(INDIRECT(ADDRESS(9,155)))</f>
        <v>0</v>
      </c>
      <c r="FA9" s="7" t="s">
        <v>14</v>
      </c>
      <c r="FB9" s="7" t="n">
        <f t="normal" ca="1">16-LENB(INDIRECT(ADDRESS(9,157)))</f>
        <v>0</v>
      </c>
      <c r="FC9" s="7" t="s">
        <v>11</v>
      </c>
      <c r="FD9" s="7" t="n">
        <f t="normal" ca="1">16-LENB(INDIRECT(ADDRESS(9,159)))</f>
        <v>0</v>
      </c>
      <c r="FE9" s="7" t="n">
        <v>100</v>
      </c>
      <c r="FF9" s="7" t="n">
        <v>80</v>
      </c>
      <c r="FG9" s="7" t="n">
        <v>60</v>
      </c>
      <c r="FH9" s="7" t="n">
        <v>30</v>
      </c>
      <c r="FI9" s="7" t="n">
        <v>20</v>
      </c>
      <c r="FJ9" s="7" t="n">
        <v>15</v>
      </c>
      <c r="FK9" s="7" t="n">
        <v>10</v>
      </c>
      <c r="FL9" s="7" t="n">
        <v>5</v>
      </c>
      <c r="FM9" s="7" t="n">
        <v>0</v>
      </c>
      <c r="FN9" s="7" t="n">
        <v>0</v>
      </c>
      <c r="FO9" s="7" t="n">
        <v>0</v>
      </c>
      <c r="FP9" s="7" t="n">
        <v>0</v>
      </c>
      <c r="FQ9" s="7" t="n">
        <v>0</v>
      </c>
      <c r="FR9" s="7" t="n">
        <v>0</v>
      </c>
      <c r="FS9" s="7" t="n">
        <v>0</v>
      </c>
      <c r="FT9" s="7" t="n">
        <v>0</v>
      </c>
      <c r="FU9" s="7" t="n">
        <v>255</v>
      </c>
      <c r="FV9" s="7" t="n">
        <v>255</v>
      </c>
      <c r="FW9" s="7" t="n">
        <v>255</v>
      </c>
      <c r="FX9" s="7" t="n">
        <v>255</v>
      </c>
      <c r="FY9" s="7" t="n">
        <v>0</v>
      </c>
      <c r="FZ9" s="7" t="n">
        <v>0</v>
      </c>
      <c r="GA9" s="7" t="n">
        <v>0</v>
      </c>
      <c r="GB9" s="7" t="n">
        <v>0</v>
      </c>
      <c r="GC9" s="7" t="n">
        <v>0</v>
      </c>
      <c r="GD9" s="7" t="n">
        <v>0</v>
      </c>
      <c r="GE9" s="7" t="n">
        <v>0</v>
      </c>
      <c r="GF9" s="7" t="n">
        <v>0</v>
      </c>
      <c r="GG9" s="7" t="n">
        <v>0</v>
      </c>
      <c r="GH9" s="7" t="n">
        <v>0</v>
      </c>
      <c r="GI9" s="7" t="n">
        <v>0</v>
      </c>
      <c r="GJ9" s="7" t="n">
        <v>0</v>
      </c>
      <c r="GK9" s="7" t="n">
        <v>0</v>
      </c>
      <c r="GL9" s="7" t="n">
        <v>0</v>
      </c>
      <c r="GM9" s="7" t="n">
        <v>0</v>
      </c>
      <c r="GN9" s="7" t="n">
        <v>0</v>
      </c>
      <c r="GO9" s="7" t="n">
        <v>0</v>
      </c>
      <c r="GP9" s="7" t="n">
        <v>0</v>
      </c>
      <c r="GQ9" s="7" t="n">
        <v>0</v>
      </c>
      <c r="GR9" s="7" t="n">
        <v>0</v>
      </c>
      <c r="GS9" s="7" t="n">
        <v>0</v>
      </c>
      <c r="GT9" s="7" t="n">
        <v>0</v>
      </c>
      <c r="GU9" s="7" t="n">
        <v>0</v>
      </c>
      <c r="GV9" s="7" t="n">
        <v>0</v>
      </c>
    </row>
    <row r="10">
      <c r="A10" t="s">
        <v>4</v>
      </c>
      <c r="B10" s="4" t="s">
        <v>5</v>
      </c>
    </row>
    <row r="11">
      <c r="A11" t="n">
        <v>1436</v>
      </c>
      <c r="B11" s="5" t="n">
        <v>1</v>
      </c>
    </row>
    <row r="12" s="3" customFormat="1" customHeight="0">
      <c r="A12" s="3" t="s">
        <v>2</v>
      </c>
      <c r="B12" s="3" t="s">
        <v>3</v>
      </c>
    </row>
    <row r="13">
      <c r="A13" t="s">
        <v>4</v>
      </c>
      <c r="B13" s="4" t="s">
        <v>5</v>
      </c>
      <c r="C13" s="4" t="s">
        <v>6</v>
      </c>
      <c r="D13" s="4" t="s">
        <v>8</v>
      </c>
      <c r="E13" s="4" t="s">
        <v>9</v>
      </c>
      <c r="F13" s="4" t="s">
        <v>10</v>
      </c>
      <c r="G13" s="4" t="s">
        <v>10</v>
      </c>
      <c r="H13" s="4" t="s">
        <v>10</v>
      </c>
      <c r="I13" s="4" t="s">
        <v>10</v>
      </c>
      <c r="J13" s="4" t="s">
        <v>10</v>
      </c>
      <c r="K13" s="4" t="s">
        <v>10</v>
      </c>
      <c r="L13" s="4" t="s">
        <v>9</v>
      </c>
      <c r="M13" s="4" t="s">
        <v>6</v>
      </c>
      <c r="N13" s="4" t="s">
        <v>8</v>
      </c>
      <c r="O13" s="4" t="s">
        <v>6</v>
      </c>
      <c r="P13" s="4" t="s">
        <v>8</v>
      </c>
      <c r="Q13" s="4" t="s">
        <v>6</v>
      </c>
      <c r="R13" s="4" t="s">
        <v>8</v>
      </c>
      <c r="S13" s="4" t="s">
        <v>6</v>
      </c>
      <c r="T13" s="4" t="s">
        <v>8</v>
      </c>
      <c r="U13" s="4" t="s">
        <v>6</v>
      </c>
      <c r="V13" s="4" t="s">
        <v>8</v>
      </c>
      <c r="W13" s="4" t="s">
        <v>6</v>
      </c>
      <c r="X13" s="4" t="s">
        <v>8</v>
      </c>
      <c r="Y13" s="4" t="s">
        <v>6</v>
      </c>
      <c r="Z13" s="4" t="s">
        <v>8</v>
      </c>
      <c r="AA13" s="4" t="s">
        <v>6</v>
      </c>
      <c r="AB13" s="4" t="s">
        <v>8</v>
      </c>
      <c r="AC13" s="4" t="s">
        <v>12</v>
      </c>
      <c r="AD13" s="4" t="s">
        <v>12</v>
      </c>
      <c r="AE13" s="4" t="s">
        <v>12</v>
      </c>
      <c r="AF13" s="4" t="s">
        <v>12</v>
      </c>
      <c r="AG13" s="4" t="s">
        <v>12</v>
      </c>
      <c r="AH13" s="4" t="s">
        <v>12</v>
      </c>
      <c r="AI13" s="4" t="s">
        <v>12</v>
      </c>
      <c r="AJ13" s="4" t="s">
        <v>12</v>
      </c>
      <c r="AK13" s="4" t="s">
        <v>13</v>
      </c>
      <c r="AL13" s="4" t="s">
        <v>13</v>
      </c>
      <c r="AM13" s="4" t="s">
        <v>13</v>
      </c>
      <c r="AN13" s="4" t="s">
        <v>13</v>
      </c>
      <c r="AO13" s="4" t="s">
        <v>13</v>
      </c>
      <c r="AP13" s="4" t="s">
        <v>13</v>
      </c>
      <c r="AQ13" s="4" t="s">
        <v>13</v>
      </c>
      <c r="AR13" s="4" t="s">
        <v>13</v>
      </c>
      <c r="AS13" s="4" t="s">
        <v>13</v>
      </c>
      <c r="AT13" s="4" t="s">
        <v>13</v>
      </c>
      <c r="AU13" s="4" t="s">
        <v>13</v>
      </c>
      <c r="AV13" s="4" t="s">
        <v>13</v>
      </c>
      <c r="AW13" s="4" t="s">
        <v>13</v>
      </c>
      <c r="AX13" s="4" t="s">
        <v>13</v>
      </c>
      <c r="AY13" s="4" t="s">
        <v>13</v>
      </c>
      <c r="AZ13" s="4" t="s">
        <v>13</v>
      </c>
      <c r="BA13" s="4" t="s">
        <v>13</v>
      </c>
      <c r="BB13" s="4" t="s">
        <v>13</v>
      </c>
      <c r="BC13" s="4" t="s">
        <v>13</v>
      </c>
      <c r="BD13" s="4" t="s">
        <v>13</v>
      </c>
      <c r="BE13" s="4" t="s">
        <v>13</v>
      </c>
      <c r="BF13" s="4" t="s">
        <v>13</v>
      </c>
      <c r="BG13" s="4" t="s">
        <v>13</v>
      </c>
      <c r="BH13" s="4" t="s">
        <v>13</v>
      </c>
      <c r="BI13" s="4" t="s">
        <v>13</v>
      </c>
      <c r="BJ13" s="4" t="s">
        <v>13</v>
      </c>
      <c r="BK13" s="4" t="s">
        <v>13</v>
      </c>
      <c r="BL13" s="4" t="s">
        <v>13</v>
      </c>
      <c r="BM13" s="4" t="s">
        <v>13</v>
      </c>
      <c r="BN13" s="4" t="s">
        <v>13</v>
      </c>
      <c r="BO13" s="4" t="s">
        <v>13</v>
      </c>
      <c r="BP13" s="4" t="s">
        <v>13</v>
      </c>
      <c r="BQ13" s="4" t="s">
        <v>13</v>
      </c>
      <c r="BR13" s="4" t="s">
        <v>13</v>
      </c>
      <c r="BS13" s="4" t="s">
        <v>13</v>
      </c>
      <c r="BT13" s="4" t="s">
        <v>13</v>
      </c>
    </row>
    <row r="14">
      <c r="A14" t="n">
        <v>1440</v>
      </c>
      <c r="B14" s="6" t="n">
        <v>256</v>
      </c>
      <c r="C14" s="7" t="s">
        <v>7</v>
      </c>
      <c r="D14" s="7" t="n">
        <f t="normal" ca="1">16-LENB(INDIRECT(ADDRESS(14,3)))</f>
        <v>0</v>
      </c>
      <c r="E14" s="7" t="n">
        <v>80</v>
      </c>
      <c r="F14" s="7" t="n">
        <v>421</v>
      </c>
      <c r="G14" s="7" t="n">
        <v>423</v>
      </c>
      <c r="H14" s="7" t="n">
        <v>0</v>
      </c>
      <c r="I14" s="7" t="n">
        <v>0</v>
      </c>
      <c r="J14" s="7" t="n">
        <v>3</v>
      </c>
      <c r="K14" s="7" t="n">
        <v>0</v>
      </c>
      <c r="L14" s="7" t="n">
        <v>0</v>
      </c>
      <c r="M14" s="7" t="s">
        <v>17</v>
      </c>
      <c r="N14" s="7" t="n">
        <f t="normal" ca="1">16-LENB(INDIRECT(ADDRESS(14,13)))</f>
        <v>0</v>
      </c>
      <c r="O14" s="7" t="s">
        <v>17</v>
      </c>
      <c r="P14" s="7" t="n">
        <f t="normal" ca="1">16-LENB(INDIRECT(ADDRESS(14,15)))</f>
        <v>0</v>
      </c>
      <c r="Q14" s="7" t="s">
        <v>17</v>
      </c>
      <c r="R14" s="7" t="n">
        <f t="normal" ca="1">16-LENB(INDIRECT(ADDRESS(14,17)))</f>
        <v>0</v>
      </c>
      <c r="S14" s="7" t="s">
        <v>18</v>
      </c>
      <c r="T14" s="7" t="n">
        <f t="normal" ca="1">16-LENB(INDIRECT(ADDRESS(14,19)))</f>
        <v>0</v>
      </c>
      <c r="U14" s="7" t="s">
        <v>18</v>
      </c>
      <c r="V14" s="7" t="n">
        <f t="normal" ca="1">16-LENB(INDIRECT(ADDRESS(14,21)))</f>
        <v>0</v>
      </c>
      <c r="W14" s="7" t="s">
        <v>18</v>
      </c>
      <c r="X14" s="7" t="n">
        <f t="normal" ca="1">16-LENB(INDIRECT(ADDRESS(14,23)))</f>
        <v>0</v>
      </c>
      <c r="Y14" s="7" t="s">
        <v>18</v>
      </c>
      <c r="Z14" s="7" t="n">
        <f t="normal" ca="1">16-LENB(INDIRECT(ADDRESS(14,25)))</f>
        <v>0</v>
      </c>
      <c r="AA14" s="7" t="s">
        <v>18</v>
      </c>
      <c r="AB14" s="7" t="n">
        <f t="normal" ca="1">16-LENB(INDIRECT(ADDRESS(14,27)))</f>
        <v>0</v>
      </c>
      <c r="AC14" s="7" t="n">
        <v>100</v>
      </c>
      <c r="AD14" s="7" t="n">
        <v>100</v>
      </c>
      <c r="AE14" s="7" t="n">
        <v>100</v>
      </c>
      <c r="AF14" s="7" t="n">
        <v>0</v>
      </c>
      <c r="AG14" s="7" t="n">
        <v>0</v>
      </c>
      <c r="AH14" s="7" t="n">
        <v>0</v>
      </c>
      <c r="AI14" s="7" t="n">
        <v>0</v>
      </c>
      <c r="AJ14" s="7" t="n">
        <v>0</v>
      </c>
      <c r="AK14" s="7" t="n">
        <v>0</v>
      </c>
      <c r="AL14" s="7" t="n">
        <v>0</v>
      </c>
      <c r="AM14" s="7" t="n">
        <v>0</v>
      </c>
      <c r="AN14" s="7" t="n">
        <v>0</v>
      </c>
      <c r="AO14" s="7" t="n">
        <v>0</v>
      </c>
      <c r="AP14" s="7" t="n">
        <v>0</v>
      </c>
      <c r="AQ14" s="7" t="n">
        <v>0</v>
      </c>
      <c r="AR14" s="7" t="n">
        <v>0</v>
      </c>
      <c r="AS14" s="7" t="n">
        <v>255</v>
      </c>
      <c r="AT14" s="7" t="n">
        <v>255</v>
      </c>
      <c r="AU14" s="7" t="n">
        <v>255</v>
      </c>
      <c r="AV14" s="7" t="n">
        <v>255</v>
      </c>
      <c r="AW14" s="7" t="n">
        <v>0</v>
      </c>
      <c r="AX14" s="7" t="n">
        <v>0</v>
      </c>
      <c r="AY14" s="7" t="n">
        <v>0</v>
      </c>
      <c r="AZ14" s="7" t="n">
        <v>0</v>
      </c>
      <c r="BA14" s="7" t="n">
        <v>0</v>
      </c>
      <c r="BB14" s="7" t="n">
        <v>0</v>
      </c>
      <c r="BC14" s="7" t="n">
        <v>0</v>
      </c>
      <c r="BD14" s="7" t="n">
        <v>0</v>
      </c>
      <c r="BE14" s="7" t="n">
        <v>0</v>
      </c>
      <c r="BF14" s="7" t="n">
        <v>0</v>
      </c>
      <c r="BG14" s="7" t="n">
        <v>0</v>
      </c>
      <c r="BH14" s="7" t="n">
        <v>0</v>
      </c>
      <c r="BI14" s="7" t="n">
        <v>0</v>
      </c>
      <c r="BJ14" s="7" t="n">
        <v>0</v>
      </c>
      <c r="BK14" s="7" t="n">
        <v>0</v>
      </c>
      <c r="BL14" s="7" t="n">
        <v>0</v>
      </c>
      <c r="BM14" s="7" t="n">
        <v>0</v>
      </c>
      <c r="BN14" s="7" t="n">
        <v>0</v>
      </c>
      <c r="BO14" s="7" t="n">
        <v>0</v>
      </c>
      <c r="BP14" s="7" t="n">
        <v>0</v>
      </c>
      <c r="BQ14" s="7" t="n">
        <v>0</v>
      </c>
      <c r="BR14" s="7" t="n">
        <v>0</v>
      </c>
      <c r="BS14" s="7" t="n">
        <v>0</v>
      </c>
      <c r="BT14" s="7" t="n">
        <v>0</v>
      </c>
    </row>
    <row r="15">
      <c r="A15" t="s">
        <v>4</v>
      </c>
      <c r="B15" s="4" t="s">
        <v>5</v>
      </c>
    </row>
    <row r="16">
      <c r="A16" t="n">
        <v>1648</v>
      </c>
      <c r="B16" s="5" t="n">
        <v>1</v>
      </c>
    </row>
    <row r="17" spans="1:204" s="3" customFormat="1" customHeight="0">
      <c r="A17" s="3" t="s">
        <v>2</v>
      </c>
      <c r="B17" s="3" t="s">
        <v>3</v>
      </c>
    </row>
    <row r="18" spans="1:204">
      <c r="A18" t="s">
        <v>4</v>
      </c>
      <c r="B18" s="4" t="s">
        <v>5</v>
      </c>
      <c r="C18" s="4" t="s">
        <v>6</v>
      </c>
      <c r="D18" s="4" t="s">
        <v>8</v>
      </c>
      <c r="E18" s="4" t="s">
        <v>9</v>
      </c>
      <c r="F18" s="4" t="s">
        <v>10</v>
      </c>
      <c r="G18" s="4" t="s">
        <v>10</v>
      </c>
      <c r="H18" s="4" t="s">
        <v>10</v>
      </c>
      <c r="I18" s="4" t="s">
        <v>10</v>
      </c>
      <c r="J18" s="4" t="s">
        <v>10</v>
      </c>
      <c r="K18" s="4" t="s">
        <v>10</v>
      </c>
      <c r="L18" s="4" t="s">
        <v>9</v>
      </c>
      <c r="M18" s="4" t="s">
        <v>6</v>
      </c>
      <c r="N18" s="4" t="s">
        <v>8</v>
      </c>
      <c r="O18" s="4" t="s">
        <v>6</v>
      </c>
      <c r="P18" s="4" t="s">
        <v>8</v>
      </c>
      <c r="Q18" s="4" t="s">
        <v>6</v>
      </c>
      <c r="R18" s="4" t="s">
        <v>8</v>
      </c>
      <c r="S18" s="4" t="s">
        <v>6</v>
      </c>
      <c r="T18" s="4" t="s">
        <v>8</v>
      </c>
      <c r="U18" s="4" t="s">
        <v>6</v>
      </c>
      <c r="V18" s="4" t="s">
        <v>8</v>
      </c>
      <c r="W18" s="4" t="s">
        <v>6</v>
      </c>
      <c r="X18" s="4" t="s">
        <v>8</v>
      </c>
      <c r="Y18" s="4" t="s">
        <v>6</v>
      </c>
      <c r="Z18" s="4" t="s">
        <v>8</v>
      </c>
      <c r="AA18" s="4" t="s">
        <v>6</v>
      </c>
      <c r="AB18" s="4" t="s">
        <v>8</v>
      </c>
      <c r="AC18" s="4" t="s">
        <v>12</v>
      </c>
      <c r="AD18" s="4" t="s">
        <v>12</v>
      </c>
      <c r="AE18" s="4" t="s">
        <v>12</v>
      </c>
      <c r="AF18" s="4" t="s">
        <v>12</v>
      </c>
      <c r="AG18" s="4" t="s">
        <v>12</v>
      </c>
      <c r="AH18" s="4" t="s">
        <v>12</v>
      </c>
      <c r="AI18" s="4" t="s">
        <v>12</v>
      </c>
      <c r="AJ18" s="4" t="s">
        <v>12</v>
      </c>
      <c r="AK18" s="4" t="s">
        <v>13</v>
      </c>
      <c r="AL18" s="4" t="s">
        <v>13</v>
      </c>
      <c r="AM18" s="4" t="s">
        <v>13</v>
      </c>
      <c r="AN18" s="4" t="s">
        <v>13</v>
      </c>
      <c r="AO18" s="4" t="s">
        <v>13</v>
      </c>
      <c r="AP18" s="4" t="s">
        <v>13</v>
      </c>
      <c r="AQ18" s="4" t="s">
        <v>13</v>
      </c>
      <c r="AR18" s="4" t="s">
        <v>13</v>
      </c>
      <c r="AS18" s="4" t="s">
        <v>13</v>
      </c>
      <c r="AT18" s="4" t="s">
        <v>13</v>
      </c>
      <c r="AU18" s="4" t="s">
        <v>13</v>
      </c>
      <c r="AV18" s="4" t="s">
        <v>13</v>
      </c>
      <c r="AW18" s="4" t="s">
        <v>13</v>
      </c>
      <c r="AX18" s="4" t="s">
        <v>13</v>
      </c>
      <c r="AY18" s="4" t="s">
        <v>13</v>
      </c>
      <c r="AZ18" s="4" t="s">
        <v>13</v>
      </c>
      <c r="BA18" s="4" t="s">
        <v>13</v>
      </c>
      <c r="BB18" s="4" t="s">
        <v>13</v>
      </c>
      <c r="BC18" s="4" t="s">
        <v>13</v>
      </c>
      <c r="BD18" s="4" t="s">
        <v>13</v>
      </c>
      <c r="BE18" s="4" t="s">
        <v>13</v>
      </c>
      <c r="BF18" s="4" t="s">
        <v>13</v>
      </c>
      <c r="BG18" s="4" t="s">
        <v>13</v>
      </c>
      <c r="BH18" s="4" t="s">
        <v>13</v>
      </c>
      <c r="BI18" s="4" t="s">
        <v>13</v>
      </c>
      <c r="BJ18" s="4" t="s">
        <v>13</v>
      </c>
      <c r="BK18" s="4" t="s">
        <v>13</v>
      </c>
      <c r="BL18" s="4" t="s">
        <v>13</v>
      </c>
      <c r="BM18" s="4" t="s">
        <v>13</v>
      </c>
      <c r="BN18" s="4" t="s">
        <v>13</v>
      </c>
      <c r="BO18" s="4" t="s">
        <v>13</v>
      </c>
      <c r="BP18" s="4" t="s">
        <v>13</v>
      </c>
      <c r="BQ18" s="4" t="s">
        <v>13</v>
      </c>
      <c r="BR18" s="4" t="s">
        <v>13</v>
      </c>
      <c r="BS18" s="4" t="s">
        <v>13</v>
      </c>
      <c r="BT18" s="4" t="s">
        <v>13</v>
      </c>
    </row>
    <row r="19" spans="1:204">
      <c r="A19" t="n">
        <v>1652</v>
      </c>
      <c r="B19" s="6" t="n">
        <v>256</v>
      </c>
      <c r="C19" s="7" t="s">
        <v>7</v>
      </c>
      <c r="D19" s="7" t="n">
        <f t="normal" ca="1">16-LENB(INDIRECT(ADDRESS(19,3)))</f>
        <v>0</v>
      </c>
      <c r="E19" s="7" t="n">
        <v>85</v>
      </c>
      <c r="F19" s="7" t="n">
        <v>443</v>
      </c>
      <c r="G19" s="7" t="n">
        <v>423</v>
      </c>
      <c r="H19" s="7" t="n">
        <v>0</v>
      </c>
      <c r="I19" s="7" t="n">
        <v>0</v>
      </c>
      <c r="J19" s="7" t="n">
        <v>1</v>
      </c>
      <c r="K19" s="7" t="n">
        <v>0</v>
      </c>
      <c r="L19" s="7" t="n">
        <v>0</v>
      </c>
      <c r="M19" s="7" t="s">
        <v>19</v>
      </c>
      <c r="N19" s="7" t="n">
        <f t="normal" ca="1">16-LENB(INDIRECT(ADDRESS(19,13)))</f>
        <v>0</v>
      </c>
      <c r="O19" s="7" t="s">
        <v>15</v>
      </c>
      <c r="P19" s="7" t="n">
        <f t="normal" ca="1">16-LENB(INDIRECT(ADDRESS(19,15)))</f>
        <v>0</v>
      </c>
      <c r="Q19" s="7" t="s">
        <v>15</v>
      </c>
      <c r="R19" s="7" t="n">
        <f t="normal" ca="1">16-LENB(INDIRECT(ADDRESS(19,17)))</f>
        <v>0</v>
      </c>
      <c r="S19" s="7" t="s">
        <v>18</v>
      </c>
      <c r="T19" s="7" t="n">
        <f t="normal" ca="1">16-LENB(INDIRECT(ADDRESS(19,19)))</f>
        <v>0</v>
      </c>
      <c r="U19" s="7" t="s">
        <v>18</v>
      </c>
      <c r="V19" s="7" t="n">
        <f t="normal" ca="1">16-LENB(INDIRECT(ADDRESS(19,21)))</f>
        <v>0</v>
      </c>
      <c r="W19" s="7" t="s">
        <v>18</v>
      </c>
      <c r="X19" s="7" t="n">
        <f t="normal" ca="1">16-LENB(INDIRECT(ADDRESS(19,23)))</f>
        <v>0</v>
      </c>
      <c r="Y19" s="7" t="s">
        <v>18</v>
      </c>
      <c r="Z19" s="7" t="n">
        <f t="normal" ca="1">16-LENB(INDIRECT(ADDRESS(19,25)))</f>
        <v>0</v>
      </c>
      <c r="AA19" s="7" t="s">
        <v>18</v>
      </c>
      <c r="AB19" s="7" t="n">
        <f t="normal" ca="1">16-LENB(INDIRECT(ADDRESS(19,27)))</f>
        <v>0</v>
      </c>
      <c r="AC19" s="7" t="n">
        <v>100</v>
      </c>
      <c r="AD19" s="7" t="n">
        <v>100</v>
      </c>
      <c r="AE19" s="7" t="n">
        <v>100</v>
      </c>
      <c r="AF19" s="7" t="n">
        <v>0</v>
      </c>
      <c r="AG19" s="7" t="n">
        <v>0</v>
      </c>
      <c r="AH19" s="7" t="n">
        <v>0</v>
      </c>
      <c r="AI19" s="7" t="n">
        <v>0</v>
      </c>
      <c r="AJ19" s="7" t="n">
        <v>0</v>
      </c>
      <c r="AK19" s="7" t="n">
        <v>0</v>
      </c>
      <c r="AL19" s="7" t="n">
        <v>0</v>
      </c>
      <c r="AM19" s="7" t="n">
        <v>0</v>
      </c>
      <c r="AN19" s="7" t="n">
        <v>0</v>
      </c>
      <c r="AO19" s="7" t="n">
        <v>0</v>
      </c>
      <c r="AP19" s="7" t="n">
        <v>0</v>
      </c>
      <c r="AQ19" s="7" t="n">
        <v>0</v>
      </c>
      <c r="AR19" s="7" t="n">
        <v>0</v>
      </c>
      <c r="AS19" s="7" t="n">
        <v>255</v>
      </c>
      <c r="AT19" s="7" t="n">
        <v>255</v>
      </c>
      <c r="AU19" s="7" t="n">
        <v>255</v>
      </c>
      <c r="AV19" s="7" t="n">
        <v>255</v>
      </c>
      <c r="AW19" s="7" t="n">
        <v>0</v>
      </c>
      <c r="AX19" s="7" t="n">
        <v>0</v>
      </c>
      <c r="AY19" s="7" t="n">
        <v>0</v>
      </c>
      <c r="AZ19" s="7" t="n">
        <v>0</v>
      </c>
      <c r="BA19" s="7" t="n">
        <v>0</v>
      </c>
      <c r="BB19" s="7" t="n">
        <v>0</v>
      </c>
      <c r="BC19" s="7" t="n">
        <v>0</v>
      </c>
      <c r="BD19" s="7" t="n">
        <v>0</v>
      </c>
      <c r="BE19" s="7" t="n">
        <v>0</v>
      </c>
      <c r="BF19" s="7" t="n">
        <v>0</v>
      </c>
      <c r="BG19" s="7" t="n">
        <v>0</v>
      </c>
      <c r="BH19" s="7" t="n">
        <v>0</v>
      </c>
      <c r="BI19" s="7" t="n">
        <v>0</v>
      </c>
      <c r="BJ19" s="7" t="n">
        <v>0</v>
      </c>
      <c r="BK19" s="7" t="n">
        <v>0</v>
      </c>
      <c r="BL19" s="7" t="n">
        <v>0</v>
      </c>
      <c r="BM19" s="7" t="n">
        <v>0</v>
      </c>
      <c r="BN19" s="7" t="n">
        <v>0</v>
      </c>
      <c r="BO19" s="7" t="n">
        <v>0</v>
      </c>
      <c r="BP19" s="7" t="n">
        <v>0</v>
      </c>
      <c r="BQ19" s="7" t="n">
        <v>0</v>
      </c>
      <c r="BR19" s="7" t="n">
        <v>0</v>
      </c>
      <c r="BS19" s="7" t="n">
        <v>0</v>
      </c>
      <c r="BT19" s="7" t="n">
        <v>0</v>
      </c>
    </row>
    <row r="20" spans="1:204">
      <c r="A20" t="s">
        <v>4</v>
      </c>
      <c r="B20" s="4" t="s">
        <v>5</v>
      </c>
    </row>
    <row r="21" spans="1:204">
      <c r="A21" t="n">
        <v>1860</v>
      </c>
      <c r="B21" s="5" t="n">
        <v>1</v>
      </c>
    </row>
    <row r="22" spans="1:204" s="3" customFormat="1" customHeight="0">
      <c r="A22" s="3" t="s">
        <v>2</v>
      </c>
      <c r="B22" s="3" t="s">
        <v>3</v>
      </c>
    </row>
    <row r="23" spans="1:204">
      <c r="A23" t="s">
        <v>4</v>
      </c>
      <c r="B23" s="4" t="s">
        <v>5</v>
      </c>
      <c r="C23" s="4" t="s">
        <v>6</v>
      </c>
      <c r="D23" s="4" t="s">
        <v>8</v>
      </c>
      <c r="E23" s="4" t="s">
        <v>9</v>
      </c>
      <c r="F23" s="4" t="s">
        <v>10</v>
      </c>
      <c r="G23" s="4" t="s">
        <v>10</v>
      </c>
      <c r="H23" s="4" t="s">
        <v>10</v>
      </c>
      <c r="I23" s="4" t="s">
        <v>10</v>
      </c>
      <c r="J23" s="4" t="s">
        <v>10</v>
      </c>
      <c r="K23" s="4" t="s">
        <v>10</v>
      </c>
      <c r="L23" s="4" t="s">
        <v>9</v>
      </c>
      <c r="M23" s="4" t="s">
        <v>6</v>
      </c>
      <c r="N23" s="4" t="s">
        <v>8</v>
      </c>
      <c r="O23" s="4" t="s">
        <v>6</v>
      </c>
      <c r="P23" s="4" t="s">
        <v>8</v>
      </c>
      <c r="Q23" s="4" t="s">
        <v>6</v>
      </c>
      <c r="R23" s="4" t="s">
        <v>8</v>
      </c>
      <c r="S23" s="4" t="s">
        <v>6</v>
      </c>
      <c r="T23" s="4" t="s">
        <v>8</v>
      </c>
      <c r="U23" s="4" t="s">
        <v>6</v>
      </c>
      <c r="V23" s="4" t="s">
        <v>8</v>
      </c>
      <c r="W23" s="4" t="s">
        <v>6</v>
      </c>
      <c r="X23" s="4" t="s">
        <v>8</v>
      </c>
      <c r="Y23" s="4" t="s">
        <v>6</v>
      </c>
      <c r="Z23" s="4" t="s">
        <v>8</v>
      </c>
      <c r="AA23" s="4" t="s">
        <v>6</v>
      </c>
      <c r="AB23" s="4" t="s">
        <v>8</v>
      </c>
      <c r="AC23" s="4" t="s">
        <v>12</v>
      </c>
      <c r="AD23" s="4" t="s">
        <v>12</v>
      </c>
      <c r="AE23" s="4" t="s">
        <v>12</v>
      </c>
      <c r="AF23" s="4" t="s">
        <v>12</v>
      </c>
      <c r="AG23" s="4" t="s">
        <v>12</v>
      </c>
      <c r="AH23" s="4" t="s">
        <v>12</v>
      </c>
      <c r="AI23" s="4" t="s">
        <v>12</v>
      </c>
      <c r="AJ23" s="4" t="s">
        <v>12</v>
      </c>
      <c r="AK23" s="4" t="s">
        <v>13</v>
      </c>
      <c r="AL23" s="4" t="s">
        <v>13</v>
      </c>
      <c r="AM23" s="4" t="s">
        <v>13</v>
      </c>
      <c r="AN23" s="4" t="s">
        <v>13</v>
      </c>
      <c r="AO23" s="4" t="s">
        <v>13</v>
      </c>
      <c r="AP23" s="4" t="s">
        <v>13</v>
      </c>
      <c r="AQ23" s="4" t="s">
        <v>13</v>
      </c>
      <c r="AR23" s="4" t="s">
        <v>13</v>
      </c>
      <c r="AS23" s="4" t="s">
        <v>13</v>
      </c>
      <c r="AT23" s="4" t="s">
        <v>13</v>
      </c>
      <c r="AU23" s="4" t="s">
        <v>13</v>
      </c>
      <c r="AV23" s="4" t="s">
        <v>13</v>
      </c>
      <c r="AW23" s="4" t="s">
        <v>13</v>
      </c>
      <c r="AX23" s="4" t="s">
        <v>13</v>
      </c>
      <c r="AY23" s="4" t="s">
        <v>13</v>
      </c>
      <c r="AZ23" s="4" t="s">
        <v>13</v>
      </c>
      <c r="BA23" s="4" t="s">
        <v>13</v>
      </c>
      <c r="BB23" s="4" t="s">
        <v>13</v>
      </c>
      <c r="BC23" s="4" t="s">
        <v>13</v>
      </c>
      <c r="BD23" s="4" t="s">
        <v>13</v>
      </c>
      <c r="BE23" s="4" t="s">
        <v>13</v>
      </c>
      <c r="BF23" s="4" t="s">
        <v>13</v>
      </c>
      <c r="BG23" s="4" t="s">
        <v>13</v>
      </c>
      <c r="BH23" s="4" t="s">
        <v>13</v>
      </c>
      <c r="BI23" s="4" t="s">
        <v>13</v>
      </c>
      <c r="BJ23" s="4" t="s">
        <v>13</v>
      </c>
      <c r="BK23" s="4" t="s">
        <v>13</v>
      </c>
      <c r="BL23" s="4" t="s">
        <v>13</v>
      </c>
      <c r="BM23" s="4" t="s">
        <v>13</v>
      </c>
      <c r="BN23" s="4" t="s">
        <v>13</v>
      </c>
      <c r="BO23" s="4" t="s">
        <v>13</v>
      </c>
      <c r="BP23" s="4" t="s">
        <v>13</v>
      </c>
      <c r="BQ23" s="4" t="s">
        <v>13</v>
      </c>
      <c r="BR23" s="4" t="s">
        <v>13</v>
      </c>
      <c r="BS23" s="4" t="s">
        <v>13</v>
      </c>
      <c r="BT23" s="4" t="s">
        <v>13</v>
      </c>
    </row>
    <row r="24" spans="1:204">
      <c r="A24" t="n">
        <v>1864</v>
      </c>
      <c r="B24" s="6" t="n">
        <v>256</v>
      </c>
      <c r="C24" s="7" t="s">
        <v>7</v>
      </c>
      <c r="D24" s="7" t="n">
        <f t="normal" ca="1">16-LENB(INDIRECT(ADDRESS(24,3)))</f>
        <v>0</v>
      </c>
      <c r="E24" s="7" t="n">
        <v>86</v>
      </c>
      <c r="F24" s="7" t="n">
        <v>443</v>
      </c>
      <c r="G24" s="7" t="n">
        <v>423</v>
      </c>
      <c r="H24" s="7" t="n">
        <v>0</v>
      </c>
      <c r="I24" s="7" t="n">
        <v>0</v>
      </c>
      <c r="J24" s="7" t="n">
        <v>1</v>
      </c>
      <c r="K24" s="7" t="n">
        <v>0</v>
      </c>
      <c r="L24" s="7" t="n">
        <v>0</v>
      </c>
      <c r="M24" s="7" t="s">
        <v>20</v>
      </c>
      <c r="N24" s="7" t="n">
        <f t="normal" ca="1">16-LENB(INDIRECT(ADDRESS(24,13)))</f>
        <v>0</v>
      </c>
      <c r="O24" s="7" t="s">
        <v>14</v>
      </c>
      <c r="P24" s="7" t="n">
        <f t="normal" ca="1">16-LENB(INDIRECT(ADDRESS(24,15)))</f>
        <v>0</v>
      </c>
      <c r="Q24" s="7" t="s">
        <v>14</v>
      </c>
      <c r="R24" s="7" t="n">
        <f t="normal" ca="1">16-LENB(INDIRECT(ADDRESS(24,17)))</f>
        <v>0</v>
      </c>
      <c r="S24" s="7" t="s">
        <v>14</v>
      </c>
      <c r="T24" s="7" t="n">
        <f t="normal" ca="1">16-LENB(INDIRECT(ADDRESS(24,19)))</f>
        <v>0</v>
      </c>
      <c r="U24" s="7" t="s">
        <v>14</v>
      </c>
      <c r="V24" s="7" t="n">
        <f t="normal" ca="1">16-LENB(INDIRECT(ADDRESS(24,21)))</f>
        <v>0</v>
      </c>
      <c r="W24" s="7" t="s">
        <v>18</v>
      </c>
      <c r="X24" s="7" t="n">
        <f t="normal" ca="1">16-LENB(INDIRECT(ADDRESS(24,23)))</f>
        <v>0</v>
      </c>
      <c r="Y24" s="7" t="s">
        <v>18</v>
      </c>
      <c r="Z24" s="7" t="n">
        <f t="normal" ca="1">16-LENB(INDIRECT(ADDRESS(24,25)))</f>
        <v>0</v>
      </c>
      <c r="AA24" s="7" t="s">
        <v>18</v>
      </c>
      <c r="AB24" s="7" t="n">
        <f t="normal" ca="1">16-LENB(INDIRECT(ADDRESS(24,27)))</f>
        <v>0</v>
      </c>
      <c r="AC24" s="7" t="n">
        <v>100</v>
      </c>
      <c r="AD24" s="7" t="n">
        <v>100</v>
      </c>
      <c r="AE24" s="7" t="n">
        <v>100</v>
      </c>
      <c r="AF24" s="7" t="n">
        <v>100</v>
      </c>
      <c r="AG24" s="7" t="n">
        <v>100</v>
      </c>
      <c r="AH24" s="7" t="n">
        <v>0</v>
      </c>
      <c r="AI24" s="7" t="n">
        <v>0</v>
      </c>
      <c r="AJ24" s="7" t="n">
        <v>0</v>
      </c>
      <c r="AK24" s="7" t="n">
        <v>0</v>
      </c>
      <c r="AL24" s="7" t="n">
        <v>0</v>
      </c>
      <c r="AM24" s="7" t="n">
        <v>0</v>
      </c>
      <c r="AN24" s="7" t="n">
        <v>0</v>
      </c>
      <c r="AO24" s="7" t="n">
        <v>0</v>
      </c>
      <c r="AP24" s="7" t="n">
        <v>0</v>
      </c>
      <c r="AQ24" s="7" t="n">
        <v>0</v>
      </c>
      <c r="AR24" s="7" t="n">
        <v>0</v>
      </c>
      <c r="AS24" s="7" t="n">
        <v>255</v>
      </c>
      <c r="AT24" s="7" t="n">
        <v>255</v>
      </c>
      <c r="AU24" s="7" t="n">
        <v>255</v>
      </c>
      <c r="AV24" s="7" t="n">
        <v>255</v>
      </c>
      <c r="AW24" s="7" t="n">
        <v>0</v>
      </c>
      <c r="AX24" s="7" t="n">
        <v>0</v>
      </c>
      <c r="AY24" s="7" t="n">
        <v>0</v>
      </c>
      <c r="AZ24" s="7" t="n">
        <v>0</v>
      </c>
      <c r="BA24" s="7" t="n">
        <v>0</v>
      </c>
      <c r="BB24" s="7" t="n">
        <v>0</v>
      </c>
      <c r="BC24" s="7" t="n">
        <v>0</v>
      </c>
      <c r="BD24" s="7" t="n">
        <v>0</v>
      </c>
      <c r="BE24" s="7" t="n">
        <v>0</v>
      </c>
      <c r="BF24" s="7" t="n">
        <v>0</v>
      </c>
      <c r="BG24" s="7" t="n">
        <v>0</v>
      </c>
      <c r="BH24" s="7" t="n">
        <v>0</v>
      </c>
      <c r="BI24" s="7" t="n">
        <v>0</v>
      </c>
      <c r="BJ24" s="7" t="n">
        <v>0</v>
      </c>
      <c r="BK24" s="7" t="n">
        <v>0</v>
      </c>
      <c r="BL24" s="7" t="n">
        <v>0</v>
      </c>
      <c r="BM24" s="7" t="n">
        <v>0</v>
      </c>
      <c r="BN24" s="7" t="n">
        <v>0</v>
      </c>
      <c r="BO24" s="7" t="n">
        <v>0</v>
      </c>
      <c r="BP24" s="7" t="n">
        <v>0</v>
      </c>
      <c r="BQ24" s="7" t="n">
        <v>0</v>
      </c>
      <c r="BR24" s="7" t="n">
        <v>0</v>
      </c>
      <c r="BS24" s="7" t="n">
        <v>0</v>
      </c>
      <c r="BT24" s="7" t="n">
        <v>0</v>
      </c>
    </row>
    <row r="25" spans="1:204">
      <c r="A25" t="s">
        <v>4</v>
      </c>
      <c r="B25" s="4" t="s">
        <v>5</v>
      </c>
    </row>
    <row r="26" spans="1:204">
      <c r="A26" t="n">
        <v>2072</v>
      </c>
      <c r="B26" s="5" t="n">
        <v>1</v>
      </c>
    </row>
    <row r="27" spans="1:204" s="3" customFormat="1" customHeight="0">
      <c r="A27" s="3" t="s">
        <v>2</v>
      </c>
      <c r="B27" s="3" t="s">
        <v>21</v>
      </c>
    </row>
    <row r="28" spans="1:204">
      <c r="A28" t="s">
        <v>4</v>
      </c>
      <c r="B28" s="4" t="s">
        <v>5</v>
      </c>
      <c r="C28" s="4" t="s">
        <v>12</v>
      </c>
      <c r="D28" s="4" t="s">
        <v>6</v>
      </c>
    </row>
    <row r="29" spans="1:204">
      <c r="A29" t="n">
        <v>2076</v>
      </c>
      <c r="B29" s="8" t="n">
        <v>2</v>
      </c>
      <c r="C29" s="7" t="n">
        <v>10</v>
      </c>
      <c r="D29" s="7" t="s">
        <v>22</v>
      </c>
    </row>
    <row r="30" spans="1:204">
      <c r="A30" t="s">
        <v>4</v>
      </c>
      <c r="B30" s="4" t="s">
        <v>5</v>
      </c>
    </row>
    <row r="31" spans="1:204">
      <c r="A31" t="n">
        <v>2097</v>
      </c>
      <c r="B31" s="5" t="n">
        <v>1</v>
      </c>
    </row>
    <row r="32" spans="1:204" s="3" customFormat="1" customHeight="0">
      <c r="A32" s="3" t="s">
        <v>2</v>
      </c>
      <c r="B32" s="3" t="s">
        <v>23</v>
      </c>
    </row>
    <row r="33" spans="1:72">
      <c r="A33" t="s">
        <v>4</v>
      </c>
      <c r="B33" s="4" t="s">
        <v>5</v>
      </c>
      <c r="C33" s="4" t="s">
        <v>12</v>
      </c>
      <c r="D33" s="4" t="s">
        <v>10</v>
      </c>
      <c r="E33" s="4" t="s">
        <v>12</v>
      </c>
      <c r="F33" s="4" t="s">
        <v>6</v>
      </c>
    </row>
    <row r="34" spans="1:72">
      <c r="A34" t="n">
        <v>2100</v>
      </c>
      <c r="B34" s="9" t="n">
        <v>39</v>
      </c>
      <c r="C34" s="7" t="n">
        <v>10</v>
      </c>
      <c r="D34" s="7" t="n">
        <v>65533</v>
      </c>
      <c r="E34" s="7" t="n">
        <v>200</v>
      </c>
      <c r="F34" s="7" t="s">
        <v>24</v>
      </c>
    </row>
    <row r="35" spans="1:72">
      <c r="A35" t="s">
        <v>4</v>
      </c>
      <c r="B35" s="4" t="s">
        <v>5</v>
      </c>
      <c r="C35" s="4" t="s">
        <v>12</v>
      </c>
      <c r="D35" s="4" t="s">
        <v>12</v>
      </c>
      <c r="E35" s="4" t="s">
        <v>9</v>
      </c>
    </row>
    <row r="36" spans="1:72">
      <c r="A36" t="n">
        <v>2124</v>
      </c>
      <c r="B36" s="10" t="n">
        <v>74</v>
      </c>
      <c r="C36" s="7" t="n">
        <v>23</v>
      </c>
      <c r="D36" s="7" t="n">
        <v>0</v>
      </c>
      <c r="E36" s="7" t="n">
        <v>200</v>
      </c>
    </row>
    <row r="37" spans="1:72">
      <c r="A37" t="s">
        <v>4</v>
      </c>
      <c r="B37" s="4" t="s">
        <v>5</v>
      </c>
      <c r="C37" s="4" t="s">
        <v>12</v>
      </c>
      <c r="D37" s="4" t="s">
        <v>10</v>
      </c>
      <c r="E37" s="4" t="s">
        <v>12</v>
      </c>
      <c r="F37" s="4" t="s">
        <v>6</v>
      </c>
    </row>
    <row r="38" spans="1:72">
      <c r="A38" t="n">
        <v>2131</v>
      </c>
      <c r="B38" s="9" t="n">
        <v>39</v>
      </c>
      <c r="C38" s="7" t="n">
        <v>10</v>
      </c>
      <c r="D38" s="7" t="n">
        <v>65533</v>
      </c>
      <c r="E38" s="7" t="n">
        <v>222</v>
      </c>
      <c r="F38" s="7" t="s">
        <v>25</v>
      </c>
    </row>
    <row r="39" spans="1:72">
      <c r="A39" t="s">
        <v>4</v>
      </c>
      <c r="B39" s="4" t="s">
        <v>5</v>
      </c>
      <c r="C39" s="4" t="s">
        <v>12</v>
      </c>
      <c r="D39" s="4" t="s">
        <v>10</v>
      </c>
      <c r="E39" s="4" t="s">
        <v>12</v>
      </c>
      <c r="F39" s="4" t="s">
        <v>6</v>
      </c>
    </row>
    <row r="40" spans="1:72">
      <c r="A40" t="n">
        <v>2155</v>
      </c>
      <c r="B40" s="9" t="n">
        <v>39</v>
      </c>
      <c r="C40" s="7" t="n">
        <v>10</v>
      </c>
      <c r="D40" s="7" t="n">
        <v>65533</v>
      </c>
      <c r="E40" s="7" t="n">
        <v>223</v>
      </c>
      <c r="F40" s="7" t="s">
        <v>26</v>
      </c>
    </row>
    <row r="41" spans="1:72">
      <c r="A41" t="s">
        <v>4</v>
      </c>
      <c r="B41" s="4" t="s">
        <v>5</v>
      </c>
      <c r="C41" s="4" t="s">
        <v>12</v>
      </c>
      <c r="D41" s="4" t="s">
        <v>10</v>
      </c>
      <c r="E41" s="4" t="s">
        <v>12</v>
      </c>
      <c r="F41" s="4" t="s">
        <v>6</v>
      </c>
    </row>
    <row r="42" spans="1:72">
      <c r="A42" t="n">
        <v>2179</v>
      </c>
      <c r="B42" s="9" t="n">
        <v>39</v>
      </c>
      <c r="C42" s="7" t="n">
        <v>10</v>
      </c>
      <c r="D42" s="7" t="n">
        <v>65533</v>
      </c>
      <c r="E42" s="7" t="n">
        <v>231</v>
      </c>
      <c r="F42" s="7" t="s">
        <v>27</v>
      </c>
    </row>
    <row r="43" spans="1:72">
      <c r="A43" t="s">
        <v>4</v>
      </c>
      <c r="B43" s="4" t="s">
        <v>5</v>
      </c>
      <c r="C43" s="4" t="s">
        <v>12</v>
      </c>
      <c r="D43" s="4" t="s">
        <v>10</v>
      </c>
      <c r="E43" s="4" t="s">
        <v>28</v>
      </c>
      <c r="F43" s="4" t="s">
        <v>10</v>
      </c>
      <c r="G43" s="4" t="s">
        <v>9</v>
      </c>
      <c r="H43" s="4" t="s">
        <v>9</v>
      </c>
      <c r="I43" s="4" t="s">
        <v>10</v>
      </c>
      <c r="J43" s="4" t="s">
        <v>10</v>
      </c>
      <c r="K43" s="4" t="s">
        <v>9</v>
      </c>
      <c r="L43" s="4" t="s">
        <v>9</v>
      </c>
      <c r="M43" s="4" t="s">
        <v>9</v>
      </c>
      <c r="N43" s="4" t="s">
        <v>9</v>
      </c>
      <c r="O43" s="4" t="s">
        <v>6</v>
      </c>
    </row>
    <row r="44" spans="1:72">
      <c r="A44" t="n">
        <v>2203</v>
      </c>
      <c r="B44" s="11" t="n">
        <v>50</v>
      </c>
      <c r="C44" s="7" t="n">
        <v>0</v>
      </c>
      <c r="D44" s="7" t="n">
        <v>8121</v>
      </c>
      <c r="E44" s="7" t="n">
        <v>0.699999988079071</v>
      </c>
      <c r="F44" s="7" t="n">
        <v>1000</v>
      </c>
      <c r="G44" s="7" t="n">
        <v>0</v>
      </c>
      <c r="H44" s="7" t="n">
        <v>0</v>
      </c>
      <c r="I44" s="7" t="n">
        <v>0</v>
      </c>
      <c r="J44" s="7" t="n">
        <v>65533</v>
      </c>
      <c r="K44" s="7" t="n">
        <v>0</v>
      </c>
      <c r="L44" s="7" t="n">
        <v>0</v>
      </c>
      <c r="M44" s="7" t="n">
        <v>0</v>
      </c>
      <c r="N44" s="7" t="n">
        <v>0</v>
      </c>
      <c r="O44" s="7" t="s">
        <v>18</v>
      </c>
    </row>
    <row r="45" spans="1:72">
      <c r="A45" t="s">
        <v>4</v>
      </c>
      <c r="B45" s="4" t="s">
        <v>5</v>
      </c>
      <c r="C45" s="4" t="s">
        <v>12</v>
      </c>
      <c r="D45" s="4" t="s">
        <v>10</v>
      </c>
      <c r="E45" s="4" t="s">
        <v>28</v>
      </c>
      <c r="F45" s="4" t="s">
        <v>10</v>
      </c>
      <c r="G45" s="4" t="s">
        <v>9</v>
      </c>
      <c r="H45" s="4" t="s">
        <v>9</v>
      </c>
      <c r="I45" s="4" t="s">
        <v>10</v>
      </c>
      <c r="J45" s="4" t="s">
        <v>10</v>
      </c>
      <c r="K45" s="4" t="s">
        <v>9</v>
      </c>
      <c r="L45" s="4" t="s">
        <v>9</v>
      </c>
      <c r="M45" s="4" t="s">
        <v>9</v>
      </c>
      <c r="N45" s="4" t="s">
        <v>9</v>
      </c>
      <c r="O45" s="4" t="s">
        <v>6</v>
      </c>
    </row>
    <row r="46" spans="1:72">
      <c r="A46" t="n">
        <v>2242</v>
      </c>
      <c r="B46" s="11" t="n">
        <v>50</v>
      </c>
      <c r="C46" s="7" t="n">
        <v>0</v>
      </c>
      <c r="D46" s="7" t="n">
        <v>5049</v>
      </c>
      <c r="E46" s="7" t="n">
        <v>0.330000013113022</v>
      </c>
      <c r="F46" s="7" t="n">
        <v>1000</v>
      </c>
      <c r="G46" s="7" t="n">
        <v>0</v>
      </c>
      <c r="H46" s="7" t="n">
        <v>-1082130432</v>
      </c>
      <c r="I46" s="7" t="n">
        <v>0</v>
      </c>
      <c r="J46" s="7" t="n">
        <v>65533</v>
      </c>
      <c r="K46" s="7" t="n">
        <v>0</v>
      </c>
      <c r="L46" s="7" t="n">
        <v>0</v>
      </c>
      <c r="M46" s="7" t="n">
        <v>0</v>
      </c>
      <c r="N46" s="7" t="n">
        <v>0</v>
      </c>
      <c r="O46" s="7" t="s">
        <v>18</v>
      </c>
    </row>
    <row r="47" spans="1:72">
      <c r="A47" t="s">
        <v>4</v>
      </c>
      <c r="B47" s="4" t="s">
        <v>5</v>
      </c>
      <c r="C47" s="4" t="s">
        <v>12</v>
      </c>
      <c r="D47" s="4" t="s">
        <v>10</v>
      </c>
      <c r="E47" s="4" t="s">
        <v>28</v>
      </c>
      <c r="F47" s="4" t="s">
        <v>10</v>
      </c>
      <c r="G47" s="4" t="s">
        <v>9</v>
      </c>
      <c r="H47" s="4" t="s">
        <v>9</v>
      </c>
      <c r="I47" s="4" t="s">
        <v>10</v>
      </c>
      <c r="J47" s="4" t="s">
        <v>10</v>
      </c>
      <c r="K47" s="4" t="s">
        <v>9</v>
      </c>
      <c r="L47" s="4" t="s">
        <v>9</v>
      </c>
      <c r="M47" s="4" t="s">
        <v>9</v>
      </c>
      <c r="N47" s="4" t="s">
        <v>9</v>
      </c>
      <c r="O47" s="4" t="s">
        <v>6</v>
      </c>
    </row>
    <row r="48" spans="1:72">
      <c r="A48" t="n">
        <v>2281</v>
      </c>
      <c r="B48" s="11" t="n">
        <v>50</v>
      </c>
      <c r="C48" s="7" t="n">
        <v>0</v>
      </c>
      <c r="D48" s="7" t="n">
        <v>5020</v>
      </c>
      <c r="E48" s="7" t="n">
        <v>0.5</v>
      </c>
      <c r="F48" s="7" t="n">
        <v>1000</v>
      </c>
      <c r="G48" s="7" t="n">
        <v>0</v>
      </c>
      <c r="H48" s="7" t="n">
        <v>-1061158912</v>
      </c>
      <c r="I48" s="7" t="n">
        <v>0</v>
      </c>
      <c r="J48" s="7" t="n">
        <v>65533</v>
      </c>
      <c r="K48" s="7" t="n">
        <v>0</v>
      </c>
      <c r="L48" s="7" t="n">
        <v>0</v>
      </c>
      <c r="M48" s="7" t="n">
        <v>0</v>
      </c>
      <c r="N48" s="7" t="n">
        <v>0</v>
      </c>
      <c r="O48" s="7" t="s">
        <v>18</v>
      </c>
    </row>
    <row r="49" spans="1:15">
      <c r="A49" t="s">
        <v>4</v>
      </c>
      <c r="B49" s="4" t="s">
        <v>5</v>
      </c>
      <c r="C49" s="4" t="s">
        <v>12</v>
      </c>
      <c r="D49" s="4" t="s">
        <v>6</v>
      </c>
      <c r="E49" s="4" t="s">
        <v>6</v>
      </c>
      <c r="F49" s="4" t="s">
        <v>10</v>
      </c>
      <c r="G49" s="4" t="s">
        <v>10</v>
      </c>
    </row>
    <row r="50" spans="1:15">
      <c r="A50" t="n">
        <v>2320</v>
      </c>
      <c r="B50" s="10" t="n">
        <v>74</v>
      </c>
      <c r="C50" s="7" t="n">
        <v>13</v>
      </c>
      <c r="D50" s="7" t="s">
        <v>29</v>
      </c>
      <c r="E50" s="7" t="s">
        <v>30</v>
      </c>
      <c r="F50" s="7" t="n">
        <v>6032</v>
      </c>
      <c r="G50" s="7" t="n">
        <v>3435</v>
      </c>
    </row>
    <row r="51" spans="1:15">
      <c r="A51" t="s">
        <v>4</v>
      </c>
      <c r="B51" s="4" t="s">
        <v>5</v>
      </c>
      <c r="C51" s="4" t="s">
        <v>12</v>
      </c>
      <c r="D51" s="4" t="s">
        <v>6</v>
      </c>
      <c r="E51" s="4" t="s">
        <v>6</v>
      </c>
      <c r="F51" s="4" t="s">
        <v>10</v>
      </c>
      <c r="G51" s="4" t="s">
        <v>10</v>
      </c>
    </row>
    <row r="52" spans="1:15">
      <c r="A52" t="n">
        <v>2343</v>
      </c>
      <c r="B52" s="10" t="n">
        <v>74</v>
      </c>
      <c r="C52" s="7" t="n">
        <v>13</v>
      </c>
      <c r="D52" s="7" t="s">
        <v>31</v>
      </c>
      <c r="E52" s="7" t="s">
        <v>32</v>
      </c>
      <c r="F52" s="7" t="n">
        <v>6034</v>
      </c>
      <c r="G52" s="7" t="n">
        <v>9999</v>
      </c>
    </row>
    <row r="53" spans="1:15">
      <c r="A53" t="s">
        <v>4</v>
      </c>
      <c r="B53" s="4" t="s">
        <v>5</v>
      </c>
      <c r="C53" s="4" t="s">
        <v>12</v>
      </c>
      <c r="D53" s="4" t="s">
        <v>6</v>
      </c>
      <c r="E53" s="4" t="s">
        <v>6</v>
      </c>
      <c r="F53" s="4" t="s">
        <v>10</v>
      </c>
      <c r="G53" s="4" t="s">
        <v>10</v>
      </c>
    </row>
    <row r="54" spans="1:15">
      <c r="A54" t="n">
        <v>2366</v>
      </c>
      <c r="B54" s="10" t="n">
        <v>74</v>
      </c>
      <c r="C54" s="7" t="n">
        <v>13</v>
      </c>
      <c r="D54" s="7" t="s">
        <v>33</v>
      </c>
      <c r="E54" s="7" t="s">
        <v>18</v>
      </c>
      <c r="F54" s="7" t="n">
        <v>6036</v>
      </c>
      <c r="G54" s="7" t="n">
        <v>3432</v>
      </c>
    </row>
    <row r="55" spans="1:15">
      <c r="A55" t="s">
        <v>4</v>
      </c>
      <c r="B55" s="4" t="s">
        <v>5</v>
      </c>
      <c r="C55" s="4" t="s">
        <v>12</v>
      </c>
      <c r="D55" s="4" t="s">
        <v>6</v>
      </c>
      <c r="E55" s="4" t="s">
        <v>6</v>
      </c>
      <c r="F55" s="4" t="s">
        <v>10</v>
      </c>
      <c r="G55" s="4" t="s">
        <v>10</v>
      </c>
    </row>
    <row r="56" spans="1:15">
      <c r="A56" t="n">
        <v>2380</v>
      </c>
      <c r="B56" s="10" t="n">
        <v>74</v>
      </c>
      <c r="C56" s="7" t="n">
        <v>13</v>
      </c>
      <c r="D56" s="7" t="s">
        <v>34</v>
      </c>
      <c r="E56" s="7" t="s">
        <v>18</v>
      </c>
      <c r="F56" s="7" t="n">
        <v>6038</v>
      </c>
      <c r="G56" s="7" t="n">
        <v>3405</v>
      </c>
    </row>
    <row r="57" spans="1:15">
      <c r="A57" t="s">
        <v>4</v>
      </c>
      <c r="B57" s="4" t="s">
        <v>5</v>
      </c>
      <c r="C57" s="4" t="s">
        <v>10</v>
      </c>
      <c r="D57" s="4" t="s">
        <v>12</v>
      </c>
      <c r="E57" s="4" t="s">
        <v>6</v>
      </c>
      <c r="F57" s="4" t="s">
        <v>9</v>
      </c>
      <c r="G57" s="4" t="s">
        <v>10</v>
      </c>
      <c r="H57" s="4" t="s">
        <v>10</v>
      </c>
      <c r="I57" s="4" t="s">
        <v>6</v>
      </c>
      <c r="J57" s="4" t="s">
        <v>28</v>
      </c>
    </row>
    <row r="58" spans="1:15">
      <c r="A58" t="n">
        <v>2394</v>
      </c>
      <c r="B58" s="12" t="n">
        <v>106</v>
      </c>
      <c r="C58" s="7" t="n">
        <v>0</v>
      </c>
      <c r="D58" s="7" t="n">
        <v>3</v>
      </c>
      <c r="E58" s="7" t="s">
        <v>29</v>
      </c>
      <c r="F58" s="7" t="n">
        <v>1091567616</v>
      </c>
      <c r="G58" s="7" t="n">
        <v>7424</v>
      </c>
      <c r="H58" s="7" t="n">
        <v>6032</v>
      </c>
      <c r="I58" s="7" t="s">
        <v>35</v>
      </c>
      <c r="J58" s="7" t="n">
        <v>2</v>
      </c>
    </row>
    <row r="59" spans="1:15">
      <c r="A59" t="s">
        <v>4</v>
      </c>
      <c r="B59" s="4" t="s">
        <v>5</v>
      </c>
      <c r="C59" s="4" t="s">
        <v>10</v>
      </c>
      <c r="D59" s="4" t="s">
        <v>12</v>
      </c>
      <c r="E59" s="4" t="s">
        <v>6</v>
      </c>
      <c r="F59" s="4" t="s">
        <v>9</v>
      </c>
      <c r="G59" s="4" t="s">
        <v>10</v>
      </c>
      <c r="H59" s="4" t="s">
        <v>10</v>
      </c>
      <c r="I59" s="4" t="s">
        <v>6</v>
      </c>
      <c r="J59" s="4" t="s">
        <v>28</v>
      </c>
    </row>
    <row r="60" spans="1:15">
      <c r="A60" t="n">
        <v>2438</v>
      </c>
      <c r="B60" s="12" t="n">
        <v>106</v>
      </c>
      <c r="C60" s="7" t="n">
        <v>0</v>
      </c>
      <c r="D60" s="7" t="n">
        <v>3</v>
      </c>
      <c r="E60" s="7" t="s">
        <v>33</v>
      </c>
      <c r="F60" s="7" t="n">
        <v>1091567616</v>
      </c>
      <c r="G60" s="7" t="n">
        <v>7425</v>
      </c>
      <c r="H60" s="7" t="n">
        <v>6036</v>
      </c>
      <c r="I60" s="7" t="s">
        <v>36</v>
      </c>
      <c r="J60" s="7" t="n">
        <v>2</v>
      </c>
    </row>
    <row r="61" spans="1:15">
      <c r="A61" t="s">
        <v>4</v>
      </c>
      <c r="B61" s="4" t="s">
        <v>5</v>
      </c>
      <c r="C61" s="4" t="s">
        <v>10</v>
      </c>
      <c r="D61" s="4" t="s">
        <v>12</v>
      </c>
      <c r="E61" s="4" t="s">
        <v>6</v>
      </c>
      <c r="F61" s="4" t="s">
        <v>9</v>
      </c>
      <c r="G61" s="4" t="s">
        <v>10</v>
      </c>
      <c r="H61" s="4" t="s">
        <v>10</v>
      </c>
      <c r="I61" s="4" t="s">
        <v>6</v>
      </c>
      <c r="J61" s="4" t="s">
        <v>28</v>
      </c>
    </row>
    <row r="62" spans="1:15">
      <c r="A62" t="n">
        <v>2482</v>
      </c>
      <c r="B62" s="12" t="n">
        <v>106</v>
      </c>
      <c r="C62" s="7" t="n">
        <v>0</v>
      </c>
      <c r="D62" s="7" t="n">
        <v>3</v>
      </c>
      <c r="E62" s="7" t="s">
        <v>34</v>
      </c>
      <c r="F62" s="7" t="n">
        <v>1091567616</v>
      </c>
      <c r="G62" s="7" t="n">
        <v>7426</v>
      </c>
      <c r="H62" s="7" t="n">
        <v>6038</v>
      </c>
      <c r="I62" s="7" t="s">
        <v>37</v>
      </c>
      <c r="J62" s="7" t="n">
        <v>2</v>
      </c>
    </row>
    <row r="63" spans="1:15">
      <c r="A63" t="s">
        <v>4</v>
      </c>
      <c r="B63" s="4" t="s">
        <v>5</v>
      </c>
      <c r="C63" s="4" t="s">
        <v>12</v>
      </c>
      <c r="D63" s="4" t="s">
        <v>6</v>
      </c>
      <c r="E63" s="4" t="s">
        <v>6</v>
      </c>
      <c r="F63" s="4" t="s">
        <v>10</v>
      </c>
      <c r="G63" s="4" t="s">
        <v>10</v>
      </c>
    </row>
    <row r="64" spans="1:15">
      <c r="A64" t="n">
        <v>2526</v>
      </c>
      <c r="B64" s="10" t="n">
        <v>74</v>
      </c>
      <c r="C64" s="7" t="n">
        <v>13</v>
      </c>
      <c r="D64" s="7" t="s">
        <v>38</v>
      </c>
      <c r="E64" s="7" t="s">
        <v>39</v>
      </c>
      <c r="F64" s="7" t="n">
        <v>6230</v>
      </c>
      <c r="G64" s="7" t="n">
        <v>9999</v>
      </c>
    </row>
    <row r="65" spans="1:10">
      <c r="A65" t="s">
        <v>4</v>
      </c>
      <c r="B65" s="4" t="s">
        <v>5</v>
      </c>
      <c r="C65" s="4" t="s">
        <v>12</v>
      </c>
      <c r="D65" s="4" t="s">
        <v>6</v>
      </c>
      <c r="E65" s="4" t="s">
        <v>6</v>
      </c>
      <c r="F65" s="4" t="s">
        <v>10</v>
      </c>
      <c r="G65" s="4" t="s">
        <v>10</v>
      </c>
    </row>
    <row r="66" spans="1:10">
      <c r="A66" t="n">
        <v>2549</v>
      </c>
      <c r="B66" s="10" t="n">
        <v>74</v>
      </c>
      <c r="C66" s="7" t="n">
        <v>13</v>
      </c>
      <c r="D66" s="7" t="s">
        <v>40</v>
      </c>
      <c r="E66" s="7" t="s">
        <v>41</v>
      </c>
      <c r="F66" s="7" t="n">
        <v>6232</v>
      </c>
      <c r="G66" s="7" t="n">
        <v>9999</v>
      </c>
    </row>
    <row r="67" spans="1:10">
      <c r="A67" t="s">
        <v>4</v>
      </c>
      <c r="B67" s="4" t="s">
        <v>5</v>
      </c>
      <c r="C67" s="4" t="s">
        <v>12</v>
      </c>
      <c r="D67" s="4" t="s">
        <v>6</v>
      </c>
      <c r="E67" s="4" t="s">
        <v>6</v>
      </c>
      <c r="F67" s="4" t="s">
        <v>10</v>
      </c>
      <c r="G67" s="4" t="s">
        <v>10</v>
      </c>
      <c r="H67" s="4" t="s">
        <v>10</v>
      </c>
      <c r="I67" s="4" t="s">
        <v>10</v>
      </c>
      <c r="J67" s="4" t="s">
        <v>10</v>
      </c>
    </row>
    <row r="68" spans="1:10">
      <c r="A68" t="n">
        <v>2572</v>
      </c>
      <c r="B68" s="10" t="n">
        <v>74</v>
      </c>
      <c r="C68" s="7" t="n">
        <v>20</v>
      </c>
      <c r="D68" s="7" t="s">
        <v>42</v>
      </c>
      <c r="E68" s="7" t="s">
        <v>43</v>
      </c>
      <c r="F68" s="7" t="n">
        <v>0</v>
      </c>
      <c r="G68" s="7" t="n">
        <v>40</v>
      </c>
      <c r="H68" s="7" t="n">
        <v>129</v>
      </c>
      <c r="I68" s="7" t="n">
        <v>0</v>
      </c>
      <c r="J68" s="7" t="n">
        <v>0</v>
      </c>
    </row>
    <row r="69" spans="1:10">
      <c r="A69" t="s">
        <v>4</v>
      </c>
      <c r="B69" s="4" t="s">
        <v>5</v>
      </c>
      <c r="C69" s="4" t="s">
        <v>12</v>
      </c>
      <c r="D69" s="4" t="s">
        <v>6</v>
      </c>
      <c r="E69" s="4" t="s">
        <v>6</v>
      </c>
      <c r="F69" s="4" t="s">
        <v>10</v>
      </c>
      <c r="G69" s="4" t="s">
        <v>10</v>
      </c>
      <c r="H69" s="4" t="s">
        <v>10</v>
      </c>
      <c r="I69" s="4" t="s">
        <v>10</v>
      </c>
      <c r="J69" s="4" t="s">
        <v>10</v>
      </c>
    </row>
    <row r="70" spans="1:10">
      <c r="A70" t="n">
        <v>2607</v>
      </c>
      <c r="B70" s="10" t="n">
        <v>74</v>
      </c>
      <c r="C70" s="7" t="n">
        <v>20</v>
      </c>
      <c r="D70" s="7" t="s">
        <v>44</v>
      </c>
      <c r="E70" s="7" t="s">
        <v>43</v>
      </c>
      <c r="F70" s="7" t="n">
        <v>0</v>
      </c>
      <c r="G70" s="7" t="n">
        <v>40</v>
      </c>
      <c r="H70" s="7" t="n">
        <v>129</v>
      </c>
      <c r="I70" s="7" t="n">
        <v>0</v>
      </c>
      <c r="J70" s="7" t="n">
        <v>0</v>
      </c>
    </row>
    <row r="71" spans="1:10">
      <c r="A71" t="s">
        <v>4</v>
      </c>
      <c r="B71" s="4" t="s">
        <v>5</v>
      </c>
      <c r="C71" s="4" t="s">
        <v>12</v>
      </c>
      <c r="D71" s="4" t="s">
        <v>6</v>
      </c>
      <c r="E71" s="4" t="s">
        <v>6</v>
      </c>
      <c r="F71" s="4" t="s">
        <v>10</v>
      </c>
      <c r="G71" s="4" t="s">
        <v>10</v>
      </c>
      <c r="H71" s="4" t="s">
        <v>10</v>
      </c>
      <c r="I71" s="4" t="s">
        <v>10</v>
      </c>
      <c r="J71" s="4" t="s">
        <v>10</v>
      </c>
    </row>
    <row r="72" spans="1:10">
      <c r="A72" t="n">
        <v>2642</v>
      </c>
      <c r="B72" s="10" t="n">
        <v>74</v>
      </c>
      <c r="C72" s="7" t="n">
        <v>20</v>
      </c>
      <c r="D72" s="7" t="s">
        <v>45</v>
      </c>
      <c r="E72" s="7" t="s">
        <v>43</v>
      </c>
      <c r="F72" s="7" t="n">
        <v>0</v>
      </c>
      <c r="G72" s="7" t="n">
        <v>40</v>
      </c>
      <c r="H72" s="7" t="n">
        <v>129</v>
      </c>
      <c r="I72" s="7" t="n">
        <v>0</v>
      </c>
      <c r="J72" s="7" t="n">
        <v>0</v>
      </c>
    </row>
    <row r="73" spans="1:10">
      <c r="A73" t="s">
        <v>4</v>
      </c>
      <c r="B73" s="4" t="s">
        <v>5</v>
      </c>
      <c r="C73" s="4" t="s">
        <v>12</v>
      </c>
      <c r="D73" s="4" t="s">
        <v>6</v>
      </c>
      <c r="E73" s="4" t="s">
        <v>6</v>
      </c>
      <c r="F73" s="4" t="s">
        <v>10</v>
      </c>
      <c r="G73" s="4" t="s">
        <v>10</v>
      </c>
      <c r="H73" s="4" t="s">
        <v>10</v>
      </c>
      <c r="I73" s="4" t="s">
        <v>10</v>
      </c>
      <c r="J73" s="4" t="s">
        <v>10</v>
      </c>
    </row>
    <row r="74" spans="1:10">
      <c r="A74" t="n">
        <v>2677</v>
      </c>
      <c r="B74" s="10" t="n">
        <v>74</v>
      </c>
      <c r="C74" s="7" t="n">
        <v>20</v>
      </c>
      <c r="D74" s="7" t="s">
        <v>46</v>
      </c>
      <c r="E74" s="7" t="s">
        <v>43</v>
      </c>
      <c r="F74" s="7" t="n">
        <v>0</v>
      </c>
      <c r="G74" s="7" t="n">
        <v>40</v>
      </c>
      <c r="H74" s="7" t="n">
        <v>129</v>
      </c>
      <c r="I74" s="7" t="n">
        <v>0</v>
      </c>
      <c r="J74" s="7" t="n">
        <v>0</v>
      </c>
    </row>
    <row r="75" spans="1:10">
      <c r="A75" t="s">
        <v>4</v>
      </c>
      <c r="B75" s="4" t="s">
        <v>5</v>
      </c>
      <c r="C75" s="4" t="s">
        <v>12</v>
      </c>
      <c r="D75" s="4" t="s">
        <v>6</v>
      </c>
      <c r="E75" s="4" t="s">
        <v>6</v>
      </c>
      <c r="F75" s="4" t="s">
        <v>10</v>
      </c>
      <c r="G75" s="4" t="s">
        <v>10</v>
      </c>
      <c r="H75" s="4" t="s">
        <v>10</v>
      </c>
      <c r="I75" s="4" t="s">
        <v>10</v>
      </c>
      <c r="J75" s="4" t="s">
        <v>10</v>
      </c>
    </row>
    <row r="76" spans="1:10">
      <c r="A76" t="n">
        <v>2712</v>
      </c>
      <c r="B76" s="10" t="n">
        <v>74</v>
      </c>
      <c r="C76" s="7" t="n">
        <v>20</v>
      </c>
      <c r="D76" s="7" t="s">
        <v>47</v>
      </c>
      <c r="E76" s="7" t="s">
        <v>43</v>
      </c>
      <c r="F76" s="7" t="n">
        <v>0</v>
      </c>
      <c r="G76" s="7" t="n">
        <v>40</v>
      </c>
      <c r="H76" s="7" t="n">
        <v>129</v>
      </c>
      <c r="I76" s="7" t="n">
        <v>0</v>
      </c>
      <c r="J76" s="7" t="n">
        <v>0</v>
      </c>
    </row>
    <row r="77" spans="1:10">
      <c r="A77" t="s">
        <v>4</v>
      </c>
      <c r="B77" s="4" t="s">
        <v>5</v>
      </c>
      <c r="C77" s="4" t="s">
        <v>12</v>
      </c>
      <c r="D77" s="4" t="s">
        <v>6</v>
      </c>
      <c r="E77" s="4" t="s">
        <v>6</v>
      </c>
      <c r="F77" s="4" t="s">
        <v>10</v>
      </c>
      <c r="G77" s="4" t="s">
        <v>10</v>
      </c>
      <c r="H77" s="4" t="s">
        <v>10</v>
      </c>
      <c r="I77" s="4" t="s">
        <v>10</v>
      </c>
      <c r="J77" s="4" t="s">
        <v>10</v>
      </c>
    </row>
    <row r="78" spans="1:10">
      <c r="A78" t="n">
        <v>2747</v>
      </c>
      <c r="B78" s="10" t="n">
        <v>74</v>
      </c>
      <c r="C78" s="7" t="n">
        <v>20</v>
      </c>
      <c r="D78" s="7" t="s">
        <v>48</v>
      </c>
      <c r="E78" s="7" t="s">
        <v>43</v>
      </c>
      <c r="F78" s="7" t="n">
        <v>0</v>
      </c>
      <c r="G78" s="7" t="n">
        <v>40</v>
      </c>
      <c r="H78" s="7" t="n">
        <v>129</v>
      </c>
      <c r="I78" s="7" t="n">
        <v>0</v>
      </c>
      <c r="J78" s="7" t="n">
        <v>0</v>
      </c>
    </row>
    <row r="79" spans="1:10">
      <c r="A79" t="s">
        <v>4</v>
      </c>
      <c r="B79" s="4" t="s">
        <v>5</v>
      </c>
      <c r="C79" s="4" t="s">
        <v>12</v>
      </c>
      <c r="D79" s="4" t="s">
        <v>6</v>
      </c>
      <c r="E79" s="4" t="s">
        <v>6</v>
      </c>
      <c r="F79" s="4" t="s">
        <v>10</v>
      </c>
      <c r="G79" s="4" t="s">
        <v>10</v>
      </c>
      <c r="H79" s="4" t="s">
        <v>10</v>
      </c>
      <c r="I79" s="4" t="s">
        <v>10</v>
      </c>
      <c r="J79" s="4" t="s">
        <v>10</v>
      </c>
    </row>
    <row r="80" spans="1:10">
      <c r="A80" t="n">
        <v>2782</v>
      </c>
      <c r="B80" s="10" t="n">
        <v>74</v>
      </c>
      <c r="C80" s="7" t="n">
        <v>20</v>
      </c>
      <c r="D80" s="7" t="s">
        <v>49</v>
      </c>
      <c r="E80" s="7" t="s">
        <v>43</v>
      </c>
      <c r="F80" s="7" t="n">
        <v>0</v>
      </c>
      <c r="G80" s="7" t="n">
        <v>40</v>
      </c>
      <c r="H80" s="7" t="n">
        <v>129</v>
      </c>
      <c r="I80" s="7" t="n">
        <v>0</v>
      </c>
      <c r="J80" s="7" t="n">
        <v>0</v>
      </c>
    </row>
    <row r="81" spans="1:10">
      <c r="A81" t="s">
        <v>4</v>
      </c>
      <c r="B81" s="4" t="s">
        <v>5</v>
      </c>
      <c r="C81" s="4" t="s">
        <v>12</v>
      </c>
      <c r="D81" s="4" t="s">
        <v>6</v>
      </c>
      <c r="E81" s="4" t="s">
        <v>6</v>
      </c>
      <c r="F81" s="4" t="s">
        <v>10</v>
      </c>
      <c r="G81" s="4" t="s">
        <v>10</v>
      </c>
      <c r="H81" s="4" t="s">
        <v>10</v>
      </c>
      <c r="I81" s="4" t="s">
        <v>10</v>
      </c>
      <c r="J81" s="4" t="s">
        <v>10</v>
      </c>
    </row>
    <row r="82" spans="1:10">
      <c r="A82" t="n">
        <v>2817</v>
      </c>
      <c r="B82" s="10" t="n">
        <v>74</v>
      </c>
      <c r="C82" s="7" t="n">
        <v>20</v>
      </c>
      <c r="D82" s="7" t="s">
        <v>50</v>
      </c>
      <c r="E82" s="7" t="s">
        <v>51</v>
      </c>
      <c r="F82" s="7" t="n">
        <v>1</v>
      </c>
      <c r="G82" s="7" t="n">
        <v>0</v>
      </c>
      <c r="H82" s="7" t="n">
        <v>128</v>
      </c>
      <c r="I82" s="7" t="n">
        <v>0</v>
      </c>
      <c r="J82" s="7" t="n">
        <v>0</v>
      </c>
    </row>
    <row r="83" spans="1:10">
      <c r="A83" t="s">
        <v>4</v>
      </c>
      <c r="B83" s="4" t="s">
        <v>5</v>
      </c>
      <c r="C83" s="4" t="s">
        <v>12</v>
      </c>
      <c r="D83" s="4" t="s">
        <v>6</v>
      </c>
      <c r="E83" s="4" t="s">
        <v>6</v>
      </c>
      <c r="F83" s="4" t="s">
        <v>10</v>
      </c>
      <c r="G83" s="4" t="s">
        <v>10</v>
      </c>
      <c r="H83" s="4" t="s">
        <v>10</v>
      </c>
      <c r="I83" s="4" t="s">
        <v>10</v>
      </c>
      <c r="J83" s="4" t="s">
        <v>10</v>
      </c>
    </row>
    <row r="84" spans="1:10">
      <c r="A84" t="n">
        <v>2854</v>
      </c>
      <c r="B84" s="10" t="n">
        <v>74</v>
      </c>
      <c r="C84" s="7" t="n">
        <v>20</v>
      </c>
      <c r="D84" s="7" t="s">
        <v>52</v>
      </c>
      <c r="E84" s="7" t="s">
        <v>53</v>
      </c>
      <c r="F84" s="7" t="n">
        <v>1</v>
      </c>
      <c r="G84" s="7" t="n">
        <v>0</v>
      </c>
      <c r="H84" s="7" t="n">
        <v>128</v>
      </c>
      <c r="I84" s="7" t="n">
        <v>0</v>
      </c>
      <c r="J84" s="7" t="n">
        <v>0</v>
      </c>
    </row>
    <row r="85" spans="1:10">
      <c r="A85" t="s">
        <v>4</v>
      </c>
      <c r="B85" s="4" t="s">
        <v>5</v>
      </c>
      <c r="C85" s="4" t="s">
        <v>12</v>
      </c>
      <c r="D85" s="4" t="s">
        <v>6</v>
      </c>
      <c r="E85" s="4" t="s">
        <v>6</v>
      </c>
      <c r="F85" s="4" t="s">
        <v>10</v>
      </c>
      <c r="G85" s="4" t="s">
        <v>10</v>
      </c>
      <c r="H85" s="4" t="s">
        <v>10</v>
      </c>
      <c r="I85" s="4" t="s">
        <v>10</v>
      </c>
      <c r="J85" s="4" t="s">
        <v>10</v>
      </c>
    </row>
    <row r="86" spans="1:10">
      <c r="A86" t="n">
        <v>2891</v>
      </c>
      <c r="B86" s="10" t="n">
        <v>74</v>
      </c>
      <c r="C86" s="7" t="n">
        <v>20</v>
      </c>
      <c r="D86" s="7" t="s">
        <v>54</v>
      </c>
      <c r="E86" s="7" t="s">
        <v>55</v>
      </c>
      <c r="F86" s="7" t="n">
        <v>1</v>
      </c>
      <c r="G86" s="7" t="n">
        <v>0</v>
      </c>
      <c r="H86" s="7" t="n">
        <v>128</v>
      </c>
      <c r="I86" s="7" t="n">
        <v>0</v>
      </c>
      <c r="J86" s="7" t="n">
        <v>0</v>
      </c>
    </row>
    <row r="87" spans="1:10">
      <c r="A87" t="s">
        <v>4</v>
      </c>
      <c r="B87" s="4" t="s">
        <v>5</v>
      </c>
      <c r="C87" s="4" t="s">
        <v>12</v>
      </c>
      <c r="D87" s="4" t="s">
        <v>6</v>
      </c>
      <c r="E87" s="4" t="s">
        <v>6</v>
      </c>
      <c r="F87" s="4" t="s">
        <v>10</v>
      </c>
      <c r="G87" s="4" t="s">
        <v>10</v>
      </c>
      <c r="H87" s="4" t="s">
        <v>10</v>
      </c>
      <c r="I87" s="4" t="s">
        <v>10</v>
      </c>
      <c r="J87" s="4" t="s">
        <v>10</v>
      </c>
    </row>
    <row r="88" spans="1:10">
      <c r="A88" t="n">
        <v>2928</v>
      </c>
      <c r="B88" s="10" t="n">
        <v>74</v>
      </c>
      <c r="C88" s="7" t="n">
        <v>20</v>
      </c>
      <c r="D88" s="7" t="s">
        <v>56</v>
      </c>
      <c r="E88" s="7" t="s">
        <v>57</v>
      </c>
      <c r="F88" s="7" t="n">
        <v>1</v>
      </c>
      <c r="G88" s="7" t="n">
        <v>0</v>
      </c>
      <c r="H88" s="7" t="n">
        <v>128</v>
      </c>
      <c r="I88" s="7" t="n">
        <v>0</v>
      </c>
      <c r="J88" s="7" t="n">
        <v>0</v>
      </c>
    </row>
    <row r="89" spans="1:10">
      <c r="A89" t="s">
        <v>4</v>
      </c>
      <c r="B89" s="4" t="s">
        <v>5</v>
      </c>
      <c r="C89" s="4" t="s">
        <v>12</v>
      </c>
      <c r="D89" s="4" t="s">
        <v>6</v>
      </c>
      <c r="E89" s="4" t="s">
        <v>6</v>
      </c>
    </row>
    <row r="90" spans="1:10">
      <c r="A90" t="n">
        <v>2965</v>
      </c>
      <c r="B90" s="10" t="n">
        <v>74</v>
      </c>
      <c r="C90" s="7" t="n">
        <v>25</v>
      </c>
      <c r="D90" s="7" t="s">
        <v>58</v>
      </c>
      <c r="E90" s="7" t="s">
        <v>59</v>
      </c>
    </row>
    <row r="91" spans="1:10">
      <c r="A91" t="s">
        <v>4</v>
      </c>
      <c r="B91" s="4" t="s">
        <v>5</v>
      </c>
      <c r="C91" s="4" t="s">
        <v>10</v>
      </c>
      <c r="D91" s="4" t="s">
        <v>6</v>
      </c>
      <c r="E91" s="4" t="s">
        <v>6</v>
      </c>
      <c r="F91" s="4" t="s">
        <v>6</v>
      </c>
      <c r="G91" s="4" t="s">
        <v>12</v>
      </c>
      <c r="H91" s="4" t="s">
        <v>9</v>
      </c>
      <c r="I91" s="4" t="s">
        <v>28</v>
      </c>
      <c r="J91" s="4" t="s">
        <v>28</v>
      </c>
      <c r="K91" s="4" t="s">
        <v>28</v>
      </c>
      <c r="L91" s="4" t="s">
        <v>28</v>
      </c>
      <c r="M91" s="4" t="s">
        <v>28</v>
      </c>
      <c r="N91" s="4" t="s">
        <v>28</v>
      </c>
      <c r="O91" s="4" t="s">
        <v>28</v>
      </c>
      <c r="P91" s="4" t="s">
        <v>6</v>
      </c>
      <c r="Q91" s="4" t="s">
        <v>6</v>
      </c>
      <c r="R91" s="4" t="s">
        <v>9</v>
      </c>
      <c r="S91" s="4" t="s">
        <v>12</v>
      </c>
      <c r="T91" s="4" t="s">
        <v>9</v>
      </c>
      <c r="U91" s="4" t="s">
        <v>9</v>
      </c>
      <c r="V91" s="4" t="s">
        <v>10</v>
      </c>
    </row>
    <row r="92" spans="1:10">
      <c r="A92" t="n">
        <v>2994</v>
      </c>
      <c r="B92" s="13" t="n">
        <v>19</v>
      </c>
      <c r="C92" s="7" t="n">
        <v>2000</v>
      </c>
      <c r="D92" s="7" t="s">
        <v>18</v>
      </c>
      <c r="E92" s="7" t="s">
        <v>18</v>
      </c>
      <c r="F92" s="7" t="s">
        <v>11</v>
      </c>
      <c r="G92" s="7" t="n">
        <v>2</v>
      </c>
      <c r="H92" s="7" t="n">
        <v>0</v>
      </c>
      <c r="I92" s="7" t="n">
        <v>-2.49000000953674</v>
      </c>
      <c r="J92" s="7" t="n">
        <v>0</v>
      </c>
      <c r="K92" s="7" t="n">
        <v>-28.6599998474121</v>
      </c>
      <c r="L92" s="7" t="n">
        <v>8.69999980926514</v>
      </c>
      <c r="M92" s="7" t="n">
        <v>-1</v>
      </c>
      <c r="N92" s="7" t="n">
        <v>0</v>
      </c>
      <c r="O92" s="7" t="n">
        <v>0</v>
      </c>
      <c r="P92" s="7" t="s">
        <v>18</v>
      </c>
      <c r="Q92" s="7" t="s">
        <v>18</v>
      </c>
      <c r="R92" s="7" t="n">
        <v>1</v>
      </c>
      <c r="S92" s="7" t="n">
        <v>0</v>
      </c>
      <c r="T92" s="7" t="n">
        <v>1086324736</v>
      </c>
      <c r="U92" s="7" t="n">
        <v>1109393408</v>
      </c>
      <c r="V92" s="7" t="n">
        <v>0</v>
      </c>
    </row>
    <row r="93" spans="1:10">
      <c r="A93" t="s">
        <v>4</v>
      </c>
      <c r="B93" s="4" t="s">
        <v>5</v>
      </c>
      <c r="C93" s="4" t="s">
        <v>10</v>
      </c>
      <c r="D93" s="4" t="s">
        <v>6</v>
      </c>
      <c r="E93" s="4" t="s">
        <v>6</v>
      </c>
      <c r="F93" s="4" t="s">
        <v>6</v>
      </c>
      <c r="G93" s="4" t="s">
        <v>12</v>
      </c>
      <c r="H93" s="4" t="s">
        <v>9</v>
      </c>
      <c r="I93" s="4" t="s">
        <v>28</v>
      </c>
      <c r="J93" s="4" t="s">
        <v>28</v>
      </c>
      <c r="K93" s="4" t="s">
        <v>28</v>
      </c>
      <c r="L93" s="4" t="s">
        <v>28</v>
      </c>
      <c r="M93" s="4" t="s">
        <v>28</v>
      </c>
      <c r="N93" s="4" t="s">
        <v>28</v>
      </c>
      <c r="O93" s="4" t="s">
        <v>28</v>
      </c>
      <c r="P93" s="4" t="s">
        <v>6</v>
      </c>
      <c r="Q93" s="4" t="s">
        <v>6</v>
      </c>
      <c r="R93" s="4" t="s">
        <v>9</v>
      </c>
      <c r="S93" s="4" t="s">
        <v>12</v>
      </c>
      <c r="T93" s="4" t="s">
        <v>9</v>
      </c>
      <c r="U93" s="4" t="s">
        <v>9</v>
      </c>
      <c r="V93" s="4" t="s">
        <v>10</v>
      </c>
    </row>
    <row r="94" spans="1:10">
      <c r="A94" t="n">
        <v>3060</v>
      </c>
      <c r="B94" s="13" t="n">
        <v>19</v>
      </c>
      <c r="C94" s="7" t="n">
        <v>2001</v>
      </c>
      <c r="D94" s="7" t="s">
        <v>18</v>
      </c>
      <c r="E94" s="7" t="s">
        <v>18</v>
      </c>
      <c r="F94" s="7" t="s">
        <v>14</v>
      </c>
      <c r="G94" s="7" t="n">
        <v>2</v>
      </c>
      <c r="H94" s="7" t="n">
        <v>0</v>
      </c>
      <c r="I94" s="7" t="n">
        <v>-16.2800006866455</v>
      </c>
      <c r="J94" s="7" t="n">
        <v>0</v>
      </c>
      <c r="K94" s="7" t="n">
        <v>-51.1300010681152</v>
      </c>
      <c r="L94" s="7" t="n">
        <v>10.1999998092651</v>
      </c>
      <c r="M94" s="7" t="n">
        <v>-1</v>
      </c>
      <c r="N94" s="7" t="n">
        <v>0</v>
      </c>
      <c r="O94" s="7" t="n">
        <v>0</v>
      </c>
      <c r="P94" s="7" t="s">
        <v>18</v>
      </c>
      <c r="Q94" s="7" t="s">
        <v>18</v>
      </c>
      <c r="R94" s="7" t="n">
        <v>1</v>
      </c>
      <c r="S94" s="7" t="n">
        <v>1</v>
      </c>
      <c r="T94" s="7" t="n">
        <v>1086324736</v>
      </c>
      <c r="U94" s="7" t="n">
        <v>1109393408</v>
      </c>
      <c r="V94" s="7" t="n">
        <v>0</v>
      </c>
    </row>
    <row r="95" spans="1:10">
      <c r="A95" t="s">
        <v>4</v>
      </c>
      <c r="B95" s="4" t="s">
        <v>5</v>
      </c>
      <c r="C95" s="4" t="s">
        <v>10</v>
      </c>
      <c r="D95" s="4" t="s">
        <v>6</v>
      </c>
      <c r="E95" s="4" t="s">
        <v>6</v>
      </c>
      <c r="F95" s="4" t="s">
        <v>6</v>
      </c>
      <c r="G95" s="4" t="s">
        <v>12</v>
      </c>
      <c r="H95" s="4" t="s">
        <v>9</v>
      </c>
      <c r="I95" s="4" t="s">
        <v>28</v>
      </c>
      <c r="J95" s="4" t="s">
        <v>28</v>
      </c>
      <c r="K95" s="4" t="s">
        <v>28</v>
      </c>
      <c r="L95" s="4" t="s">
        <v>28</v>
      </c>
      <c r="M95" s="4" t="s">
        <v>28</v>
      </c>
      <c r="N95" s="4" t="s">
        <v>28</v>
      </c>
      <c r="O95" s="4" t="s">
        <v>28</v>
      </c>
      <c r="P95" s="4" t="s">
        <v>6</v>
      </c>
      <c r="Q95" s="4" t="s">
        <v>6</v>
      </c>
      <c r="R95" s="4" t="s">
        <v>9</v>
      </c>
      <c r="S95" s="4" t="s">
        <v>12</v>
      </c>
      <c r="T95" s="4" t="s">
        <v>9</v>
      </c>
      <c r="U95" s="4" t="s">
        <v>9</v>
      </c>
      <c r="V95" s="4" t="s">
        <v>10</v>
      </c>
    </row>
    <row r="96" spans="1:10">
      <c r="A96" t="n">
        <v>3126</v>
      </c>
      <c r="B96" s="13" t="n">
        <v>19</v>
      </c>
      <c r="C96" s="7" t="n">
        <v>2002</v>
      </c>
      <c r="D96" s="7" t="s">
        <v>18</v>
      </c>
      <c r="E96" s="7" t="s">
        <v>18</v>
      </c>
      <c r="F96" s="7" t="s">
        <v>16</v>
      </c>
      <c r="G96" s="7" t="n">
        <v>2</v>
      </c>
      <c r="H96" s="7" t="n">
        <v>0</v>
      </c>
      <c r="I96" s="7" t="n">
        <v>17.1800003051758</v>
      </c>
      <c r="J96" s="7" t="n">
        <v>0</v>
      </c>
      <c r="K96" s="7" t="n">
        <v>-57.4799995422363</v>
      </c>
      <c r="L96" s="7" t="n">
        <v>292.899993896484</v>
      </c>
      <c r="M96" s="7" t="n">
        <v>-1</v>
      </c>
      <c r="N96" s="7" t="n">
        <v>0</v>
      </c>
      <c r="O96" s="7" t="n">
        <v>0</v>
      </c>
      <c r="P96" s="7" t="s">
        <v>18</v>
      </c>
      <c r="Q96" s="7" t="s">
        <v>18</v>
      </c>
      <c r="R96" s="7" t="n">
        <v>1</v>
      </c>
      <c r="S96" s="7" t="n">
        <v>3</v>
      </c>
      <c r="T96" s="7" t="n">
        <v>1086324736</v>
      </c>
      <c r="U96" s="7" t="n">
        <v>1109393408</v>
      </c>
      <c r="V96" s="7" t="n">
        <v>7430</v>
      </c>
    </row>
    <row r="97" spans="1:22">
      <c r="A97" t="s">
        <v>4</v>
      </c>
      <c r="B97" s="4" t="s">
        <v>5</v>
      </c>
      <c r="C97" s="4" t="s">
        <v>10</v>
      </c>
      <c r="D97" s="4" t="s">
        <v>6</v>
      </c>
      <c r="E97" s="4" t="s">
        <v>6</v>
      </c>
      <c r="F97" s="4" t="s">
        <v>6</v>
      </c>
      <c r="G97" s="4" t="s">
        <v>12</v>
      </c>
      <c r="H97" s="4" t="s">
        <v>9</v>
      </c>
      <c r="I97" s="4" t="s">
        <v>28</v>
      </c>
      <c r="J97" s="4" t="s">
        <v>28</v>
      </c>
      <c r="K97" s="4" t="s">
        <v>28</v>
      </c>
      <c r="L97" s="4" t="s">
        <v>28</v>
      </c>
      <c r="M97" s="4" t="s">
        <v>28</v>
      </c>
      <c r="N97" s="4" t="s">
        <v>28</v>
      </c>
      <c r="O97" s="4" t="s">
        <v>28</v>
      </c>
      <c r="P97" s="4" t="s">
        <v>6</v>
      </c>
      <c r="Q97" s="4" t="s">
        <v>6</v>
      </c>
      <c r="R97" s="4" t="s">
        <v>9</v>
      </c>
      <c r="S97" s="4" t="s">
        <v>12</v>
      </c>
      <c r="T97" s="4" t="s">
        <v>9</v>
      </c>
      <c r="U97" s="4" t="s">
        <v>9</v>
      </c>
      <c r="V97" s="4" t="s">
        <v>10</v>
      </c>
    </row>
    <row r="98" spans="1:22">
      <c r="A98" t="n">
        <v>3188</v>
      </c>
      <c r="B98" s="13" t="n">
        <v>19</v>
      </c>
      <c r="C98" s="7" t="n">
        <v>2003</v>
      </c>
      <c r="D98" s="7" t="s">
        <v>18</v>
      </c>
      <c r="E98" s="7" t="s">
        <v>18</v>
      </c>
      <c r="F98" s="7" t="s">
        <v>15</v>
      </c>
      <c r="G98" s="7" t="n">
        <v>2</v>
      </c>
      <c r="H98" s="7" t="n">
        <v>0</v>
      </c>
      <c r="I98" s="7" t="n">
        <v>50.1500015258789</v>
      </c>
      <c r="J98" s="7" t="n">
        <v>5</v>
      </c>
      <c r="K98" s="7" t="n">
        <v>-38.0400009155273</v>
      </c>
      <c r="L98" s="7" t="n">
        <v>256</v>
      </c>
      <c r="M98" s="7" t="n">
        <v>-1</v>
      </c>
      <c r="N98" s="7" t="n">
        <v>0</v>
      </c>
      <c r="O98" s="7" t="n">
        <v>0</v>
      </c>
      <c r="P98" s="7" t="s">
        <v>18</v>
      </c>
      <c r="Q98" s="7" t="s">
        <v>18</v>
      </c>
      <c r="R98" s="7" t="n">
        <v>1</v>
      </c>
      <c r="S98" s="7" t="n">
        <v>2</v>
      </c>
      <c r="T98" s="7" t="n">
        <v>1086324736</v>
      </c>
      <c r="U98" s="7" t="n">
        <v>1109393408</v>
      </c>
      <c r="V98" s="7" t="n">
        <v>0</v>
      </c>
    </row>
    <row r="99" spans="1:22">
      <c r="A99" t="s">
        <v>4</v>
      </c>
      <c r="B99" s="4" t="s">
        <v>5</v>
      </c>
      <c r="C99" s="4" t="s">
        <v>10</v>
      </c>
      <c r="D99" s="4" t="s">
        <v>6</v>
      </c>
      <c r="E99" s="4" t="s">
        <v>6</v>
      </c>
      <c r="F99" s="4" t="s">
        <v>6</v>
      </c>
      <c r="G99" s="4" t="s">
        <v>12</v>
      </c>
      <c r="H99" s="4" t="s">
        <v>9</v>
      </c>
      <c r="I99" s="4" t="s">
        <v>28</v>
      </c>
      <c r="J99" s="4" t="s">
        <v>28</v>
      </c>
      <c r="K99" s="4" t="s">
        <v>28</v>
      </c>
      <c r="L99" s="4" t="s">
        <v>28</v>
      </c>
      <c r="M99" s="4" t="s">
        <v>28</v>
      </c>
      <c r="N99" s="4" t="s">
        <v>28</v>
      </c>
      <c r="O99" s="4" t="s">
        <v>28</v>
      </c>
      <c r="P99" s="4" t="s">
        <v>6</v>
      </c>
      <c r="Q99" s="4" t="s">
        <v>6</v>
      </c>
      <c r="R99" s="4" t="s">
        <v>9</v>
      </c>
      <c r="S99" s="4" t="s">
        <v>12</v>
      </c>
      <c r="T99" s="4" t="s">
        <v>9</v>
      </c>
      <c r="U99" s="4" t="s">
        <v>9</v>
      </c>
      <c r="V99" s="4" t="s">
        <v>10</v>
      </c>
    </row>
    <row r="100" spans="1:22">
      <c r="A100" t="n">
        <v>3250</v>
      </c>
      <c r="B100" s="13" t="n">
        <v>19</v>
      </c>
      <c r="C100" s="7" t="n">
        <v>2004</v>
      </c>
      <c r="D100" s="7" t="s">
        <v>18</v>
      </c>
      <c r="E100" s="7" t="s">
        <v>18</v>
      </c>
      <c r="F100" s="7" t="s">
        <v>14</v>
      </c>
      <c r="G100" s="7" t="n">
        <v>2</v>
      </c>
      <c r="H100" s="7" t="n">
        <v>0</v>
      </c>
      <c r="I100" s="7" t="n">
        <v>44.3600006103516</v>
      </c>
      <c r="J100" s="7" t="n">
        <v>5</v>
      </c>
      <c r="K100" s="7" t="n">
        <v>-12.8900003433228</v>
      </c>
      <c r="L100" s="7" t="n">
        <v>121.199996948242</v>
      </c>
      <c r="M100" s="7" t="n">
        <v>-1</v>
      </c>
      <c r="N100" s="7" t="n">
        <v>0</v>
      </c>
      <c r="O100" s="7" t="n">
        <v>0</v>
      </c>
      <c r="P100" s="7" t="s">
        <v>18</v>
      </c>
      <c r="Q100" s="7" t="s">
        <v>18</v>
      </c>
      <c r="R100" s="7" t="n">
        <v>1</v>
      </c>
      <c r="S100" s="7" t="n">
        <v>1</v>
      </c>
      <c r="T100" s="7" t="n">
        <v>1086324736</v>
      </c>
      <c r="U100" s="7" t="n">
        <v>1109393408</v>
      </c>
      <c r="V100" s="7" t="n">
        <v>0</v>
      </c>
    </row>
    <row r="101" spans="1:22">
      <c r="A101" t="s">
        <v>4</v>
      </c>
      <c r="B101" s="4" t="s">
        <v>5</v>
      </c>
      <c r="C101" s="4" t="s">
        <v>10</v>
      </c>
      <c r="D101" s="4" t="s">
        <v>6</v>
      </c>
      <c r="E101" s="4" t="s">
        <v>6</v>
      </c>
      <c r="F101" s="4" t="s">
        <v>6</v>
      </c>
      <c r="G101" s="4" t="s">
        <v>12</v>
      </c>
      <c r="H101" s="4" t="s">
        <v>9</v>
      </c>
      <c r="I101" s="4" t="s">
        <v>28</v>
      </c>
      <c r="J101" s="4" t="s">
        <v>28</v>
      </c>
      <c r="K101" s="4" t="s">
        <v>28</v>
      </c>
      <c r="L101" s="4" t="s">
        <v>28</v>
      </c>
      <c r="M101" s="4" t="s">
        <v>28</v>
      </c>
      <c r="N101" s="4" t="s">
        <v>28</v>
      </c>
      <c r="O101" s="4" t="s">
        <v>28</v>
      </c>
      <c r="P101" s="4" t="s">
        <v>6</v>
      </c>
      <c r="Q101" s="4" t="s">
        <v>6</v>
      </c>
      <c r="R101" s="4" t="s">
        <v>9</v>
      </c>
      <c r="S101" s="4" t="s">
        <v>12</v>
      </c>
      <c r="T101" s="4" t="s">
        <v>9</v>
      </c>
      <c r="U101" s="4" t="s">
        <v>9</v>
      </c>
      <c r="V101" s="4" t="s">
        <v>10</v>
      </c>
    </row>
    <row r="102" spans="1:22">
      <c r="A102" t="n">
        <v>3316</v>
      </c>
      <c r="B102" s="13" t="n">
        <v>19</v>
      </c>
      <c r="C102" s="7" t="n">
        <v>2005</v>
      </c>
      <c r="D102" s="7" t="s">
        <v>18</v>
      </c>
      <c r="E102" s="7" t="s">
        <v>18</v>
      </c>
      <c r="F102" s="7" t="s">
        <v>16</v>
      </c>
      <c r="G102" s="7" t="n">
        <v>2</v>
      </c>
      <c r="H102" s="7" t="n">
        <v>0</v>
      </c>
      <c r="I102" s="7" t="n">
        <v>70.0899963378906</v>
      </c>
      <c r="J102" s="7" t="n">
        <v>5</v>
      </c>
      <c r="K102" s="7" t="n">
        <v>-55.6300010681152</v>
      </c>
      <c r="L102" s="7" t="n">
        <v>341.5</v>
      </c>
      <c r="M102" s="7" t="n">
        <v>-1</v>
      </c>
      <c r="N102" s="7" t="n">
        <v>0</v>
      </c>
      <c r="O102" s="7" t="n">
        <v>0</v>
      </c>
      <c r="P102" s="7" t="s">
        <v>18</v>
      </c>
      <c r="Q102" s="7" t="s">
        <v>18</v>
      </c>
      <c r="R102" s="7" t="n">
        <v>1</v>
      </c>
      <c r="S102" s="7" t="n">
        <v>3</v>
      </c>
      <c r="T102" s="7" t="n">
        <v>1086324736</v>
      </c>
      <c r="U102" s="7" t="n">
        <v>1109393408</v>
      </c>
      <c r="V102" s="7" t="n">
        <v>7431</v>
      </c>
    </row>
    <row r="103" spans="1:22">
      <c r="A103" t="s">
        <v>4</v>
      </c>
      <c r="B103" s="4" t="s">
        <v>5</v>
      </c>
      <c r="C103" s="4" t="s">
        <v>10</v>
      </c>
      <c r="D103" s="4" t="s">
        <v>6</v>
      </c>
      <c r="E103" s="4" t="s">
        <v>6</v>
      </c>
      <c r="F103" s="4" t="s">
        <v>6</v>
      </c>
      <c r="G103" s="4" t="s">
        <v>12</v>
      </c>
      <c r="H103" s="4" t="s">
        <v>9</v>
      </c>
      <c r="I103" s="4" t="s">
        <v>28</v>
      </c>
      <c r="J103" s="4" t="s">
        <v>28</v>
      </c>
      <c r="K103" s="4" t="s">
        <v>28</v>
      </c>
      <c r="L103" s="4" t="s">
        <v>28</v>
      </c>
      <c r="M103" s="4" t="s">
        <v>28</v>
      </c>
      <c r="N103" s="4" t="s">
        <v>28</v>
      </c>
      <c r="O103" s="4" t="s">
        <v>28</v>
      </c>
      <c r="P103" s="4" t="s">
        <v>6</v>
      </c>
      <c r="Q103" s="4" t="s">
        <v>6</v>
      </c>
      <c r="R103" s="4" t="s">
        <v>9</v>
      </c>
      <c r="S103" s="4" t="s">
        <v>12</v>
      </c>
      <c r="T103" s="4" t="s">
        <v>9</v>
      </c>
      <c r="U103" s="4" t="s">
        <v>9</v>
      </c>
      <c r="V103" s="4" t="s">
        <v>10</v>
      </c>
    </row>
    <row r="104" spans="1:22">
      <c r="A104" t="n">
        <v>3378</v>
      </c>
      <c r="B104" s="13" t="n">
        <v>19</v>
      </c>
      <c r="C104" s="7" t="n">
        <v>2006</v>
      </c>
      <c r="D104" s="7" t="s">
        <v>18</v>
      </c>
      <c r="E104" s="7" t="s">
        <v>18</v>
      </c>
      <c r="F104" s="7" t="s">
        <v>17</v>
      </c>
      <c r="G104" s="7" t="n">
        <v>2</v>
      </c>
      <c r="H104" s="7" t="n">
        <v>0</v>
      </c>
      <c r="I104" s="7" t="n">
        <v>-0.899999976158142</v>
      </c>
      <c r="J104" s="7" t="n">
        <v>0</v>
      </c>
      <c r="K104" s="7" t="n">
        <v>-99.9100036621094</v>
      </c>
      <c r="L104" s="7" t="n">
        <v>4.09999990463257</v>
      </c>
      <c r="M104" s="7" t="n">
        <v>-1</v>
      </c>
      <c r="N104" s="7" t="n">
        <v>0</v>
      </c>
      <c r="O104" s="7" t="n">
        <v>0</v>
      </c>
      <c r="P104" s="7" t="s">
        <v>18</v>
      </c>
      <c r="Q104" s="7" t="s">
        <v>18</v>
      </c>
      <c r="R104" s="7" t="n">
        <v>1</v>
      </c>
      <c r="S104" s="7" t="n">
        <v>4</v>
      </c>
      <c r="T104" s="7" t="n">
        <v>1086324736</v>
      </c>
      <c r="U104" s="7" t="n">
        <v>1109393408</v>
      </c>
      <c r="V104" s="7" t="n">
        <v>7432</v>
      </c>
    </row>
    <row r="105" spans="1:22">
      <c r="A105" t="s">
        <v>4</v>
      </c>
      <c r="B105" s="4" t="s">
        <v>5</v>
      </c>
      <c r="C105" s="4" t="s">
        <v>10</v>
      </c>
      <c r="D105" s="4" t="s">
        <v>6</v>
      </c>
      <c r="E105" s="4" t="s">
        <v>6</v>
      </c>
      <c r="F105" s="4" t="s">
        <v>6</v>
      </c>
      <c r="G105" s="4" t="s">
        <v>12</v>
      </c>
      <c r="H105" s="4" t="s">
        <v>9</v>
      </c>
      <c r="I105" s="4" t="s">
        <v>28</v>
      </c>
      <c r="J105" s="4" t="s">
        <v>28</v>
      </c>
      <c r="K105" s="4" t="s">
        <v>28</v>
      </c>
      <c r="L105" s="4" t="s">
        <v>28</v>
      </c>
      <c r="M105" s="4" t="s">
        <v>28</v>
      </c>
      <c r="N105" s="4" t="s">
        <v>28</v>
      </c>
      <c r="O105" s="4" t="s">
        <v>28</v>
      </c>
      <c r="P105" s="4" t="s">
        <v>6</v>
      </c>
      <c r="Q105" s="4" t="s">
        <v>6</v>
      </c>
      <c r="R105" s="4" t="s">
        <v>9</v>
      </c>
      <c r="S105" s="4" t="s">
        <v>12</v>
      </c>
      <c r="T105" s="4" t="s">
        <v>9</v>
      </c>
      <c r="U105" s="4" t="s">
        <v>9</v>
      </c>
      <c r="V105" s="4" t="s">
        <v>10</v>
      </c>
    </row>
    <row r="106" spans="1:22">
      <c r="A106" t="n">
        <v>3444</v>
      </c>
      <c r="B106" s="13" t="n">
        <v>19</v>
      </c>
      <c r="C106" s="7" t="n">
        <v>2007</v>
      </c>
      <c r="D106" s="7" t="s">
        <v>18</v>
      </c>
      <c r="E106" s="7" t="s">
        <v>18</v>
      </c>
      <c r="F106" s="7" t="s">
        <v>15</v>
      </c>
      <c r="G106" s="7" t="n">
        <v>2</v>
      </c>
      <c r="H106" s="7" t="n">
        <v>0</v>
      </c>
      <c r="I106" s="7" t="n">
        <v>-49.4799995422363</v>
      </c>
      <c r="J106" s="7" t="n">
        <v>6</v>
      </c>
      <c r="K106" s="7" t="n">
        <v>-70.2200012207031</v>
      </c>
      <c r="L106" s="7" t="n">
        <v>134.600006103516</v>
      </c>
      <c r="M106" s="7" t="n">
        <v>-1</v>
      </c>
      <c r="N106" s="7" t="n">
        <v>0</v>
      </c>
      <c r="O106" s="7" t="n">
        <v>0</v>
      </c>
      <c r="P106" s="7" t="s">
        <v>18</v>
      </c>
      <c r="Q106" s="7" t="s">
        <v>18</v>
      </c>
      <c r="R106" s="7" t="n">
        <v>1</v>
      </c>
      <c r="S106" s="7" t="n">
        <v>2</v>
      </c>
      <c r="T106" s="7" t="n">
        <v>1086324736</v>
      </c>
      <c r="U106" s="7" t="n">
        <v>1109393408</v>
      </c>
      <c r="V106" s="7" t="n">
        <v>0</v>
      </c>
    </row>
    <row r="107" spans="1:22">
      <c r="A107" t="s">
        <v>4</v>
      </c>
      <c r="B107" s="4" t="s">
        <v>5</v>
      </c>
      <c r="C107" s="4" t="s">
        <v>10</v>
      </c>
      <c r="D107" s="4" t="s">
        <v>6</v>
      </c>
      <c r="E107" s="4" t="s">
        <v>6</v>
      </c>
      <c r="F107" s="4" t="s">
        <v>6</v>
      </c>
      <c r="G107" s="4" t="s">
        <v>12</v>
      </c>
      <c r="H107" s="4" t="s">
        <v>9</v>
      </c>
      <c r="I107" s="4" t="s">
        <v>28</v>
      </c>
      <c r="J107" s="4" t="s">
        <v>28</v>
      </c>
      <c r="K107" s="4" t="s">
        <v>28</v>
      </c>
      <c r="L107" s="4" t="s">
        <v>28</v>
      </c>
      <c r="M107" s="4" t="s">
        <v>28</v>
      </c>
      <c r="N107" s="4" t="s">
        <v>28</v>
      </c>
      <c r="O107" s="4" t="s">
        <v>28</v>
      </c>
      <c r="P107" s="4" t="s">
        <v>6</v>
      </c>
      <c r="Q107" s="4" t="s">
        <v>6</v>
      </c>
      <c r="R107" s="4" t="s">
        <v>9</v>
      </c>
      <c r="S107" s="4" t="s">
        <v>12</v>
      </c>
      <c r="T107" s="4" t="s">
        <v>9</v>
      </c>
      <c r="U107" s="4" t="s">
        <v>9</v>
      </c>
      <c r="V107" s="4" t="s">
        <v>10</v>
      </c>
    </row>
    <row r="108" spans="1:22">
      <c r="A108" t="n">
        <v>3506</v>
      </c>
      <c r="B108" s="13" t="n">
        <v>19</v>
      </c>
      <c r="C108" s="7" t="n">
        <v>2008</v>
      </c>
      <c r="D108" s="7" t="s">
        <v>18</v>
      </c>
      <c r="E108" s="7" t="s">
        <v>18</v>
      </c>
      <c r="F108" s="7" t="s">
        <v>14</v>
      </c>
      <c r="G108" s="7" t="n">
        <v>2</v>
      </c>
      <c r="H108" s="7" t="n">
        <v>0</v>
      </c>
      <c r="I108" s="7" t="n">
        <v>-41.0999984741211</v>
      </c>
      <c r="J108" s="7" t="n">
        <v>6</v>
      </c>
      <c r="K108" s="7" t="n">
        <v>-100.220001220703</v>
      </c>
      <c r="L108" s="7" t="n">
        <v>92.9000015258789</v>
      </c>
      <c r="M108" s="7" t="n">
        <v>-1</v>
      </c>
      <c r="N108" s="7" t="n">
        <v>0</v>
      </c>
      <c r="O108" s="7" t="n">
        <v>0</v>
      </c>
      <c r="P108" s="7" t="s">
        <v>18</v>
      </c>
      <c r="Q108" s="7" t="s">
        <v>18</v>
      </c>
      <c r="R108" s="7" t="n">
        <v>1</v>
      </c>
      <c r="S108" s="7" t="n">
        <v>1</v>
      </c>
      <c r="T108" s="7" t="n">
        <v>1086324736</v>
      </c>
      <c r="U108" s="7" t="n">
        <v>1109393408</v>
      </c>
      <c r="V108" s="7" t="n">
        <v>0</v>
      </c>
    </row>
    <row r="109" spans="1:22">
      <c r="A109" t="s">
        <v>4</v>
      </c>
      <c r="B109" s="4" t="s">
        <v>5</v>
      </c>
      <c r="C109" s="4" t="s">
        <v>10</v>
      </c>
      <c r="D109" s="4" t="s">
        <v>6</v>
      </c>
      <c r="E109" s="4" t="s">
        <v>6</v>
      </c>
      <c r="F109" s="4" t="s">
        <v>6</v>
      </c>
      <c r="G109" s="4" t="s">
        <v>12</v>
      </c>
      <c r="H109" s="4" t="s">
        <v>9</v>
      </c>
      <c r="I109" s="4" t="s">
        <v>28</v>
      </c>
      <c r="J109" s="4" t="s">
        <v>28</v>
      </c>
      <c r="K109" s="4" t="s">
        <v>28</v>
      </c>
      <c r="L109" s="4" t="s">
        <v>28</v>
      </c>
      <c r="M109" s="4" t="s">
        <v>28</v>
      </c>
      <c r="N109" s="4" t="s">
        <v>28</v>
      </c>
      <c r="O109" s="4" t="s">
        <v>28</v>
      </c>
      <c r="P109" s="4" t="s">
        <v>6</v>
      </c>
      <c r="Q109" s="4" t="s">
        <v>6</v>
      </c>
      <c r="R109" s="4" t="s">
        <v>9</v>
      </c>
      <c r="S109" s="4" t="s">
        <v>12</v>
      </c>
      <c r="T109" s="4" t="s">
        <v>9</v>
      </c>
      <c r="U109" s="4" t="s">
        <v>9</v>
      </c>
      <c r="V109" s="4" t="s">
        <v>10</v>
      </c>
    </row>
    <row r="110" spans="1:22">
      <c r="A110" t="n">
        <v>3572</v>
      </c>
      <c r="B110" s="13" t="n">
        <v>19</v>
      </c>
      <c r="C110" s="7" t="n">
        <v>2009</v>
      </c>
      <c r="D110" s="7" t="s">
        <v>18</v>
      </c>
      <c r="E110" s="7" t="s">
        <v>18</v>
      </c>
      <c r="F110" s="7" t="s">
        <v>16</v>
      </c>
      <c r="G110" s="7" t="n">
        <v>2</v>
      </c>
      <c r="H110" s="7" t="n">
        <v>0</v>
      </c>
      <c r="I110" s="7" t="n">
        <v>-49.6800003051758</v>
      </c>
      <c r="J110" s="7" t="n">
        <v>6</v>
      </c>
      <c r="K110" s="7" t="n">
        <v>-135.779998779297</v>
      </c>
      <c r="L110" s="7" t="n">
        <v>310.5</v>
      </c>
      <c r="M110" s="7" t="n">
        <v>-1</v>
      </c>
      <c r="N110" s="7" t="n">
        <v>0</v>
      </c>
      <c r="O110" s="7" t="n">
        <v>0</v>
      </c>
      <c r="P110" s="7" t="s">
        <v>18</v>
      </c>
      <c r="Q110" s="7" t="s">
        <v>18</v>
      </c>
      <c r="R110" s="7" t="n">
        <v>1</v>
      </c>
      <c r="S110" s="7" t="n">
        <v>3</v>
      </c>
      <c r="T110" s="7" t="n">
        <v>1086324736</v>
      </c>
      <c r="U110" s="7" t="n">
        <v>1109393408</v>
      </c>
      <c r="V110" s="7" t="n">
        <v>7433</v>
      </c>
    </row>
    <row r="111" spans="1:22">
      <c r="A111" t="s">
        <v>4</v>
      </c>
      <c r="B111" s="4" t="s">
        <v>5</v>
      </c>
      <c r="C111" s="4" t="s">
        <v>10</v>
      </c>
      <c r="D111" s="4" t="s">
        <v>12</v>
      </c>
      <c r="E111" s="4" t="s">
        <v>10</v>
      </c>
      <c r="F111" s="4" t="s">
        <v>28</v>
      </c>
      <c r="G111" s="4" t="s">
        <v>10</v>
      </c>
      <c r="H111" s="4" t="s">
        <v>10</v>
      </c>
      <c r="I111" s="4" t="s">
        <v>6</v>
      </c>
      <c r="J111" s="4" t="s">
        <v>28</v>
      </c>
    </row>
    <row r="112" spans="1:22">
      <c r="A112" t="n">
        <v>3634</v>
      </c>
      <c r="B112" s="12" t="n">
        <v>106</v>
      </c>
      <c r="C112" s="7" t="n">
        <v>0</v>
      </c>
      <c r="D112" s="7" t="n">
        <v>2</v>
      </c>
      <c r="E112" s="7" t="n">
        <v>2002</v>
      </c>
      <c r="F112" s="7" t="n">
        <v>16</v>
      </c>
      <c r="G112" s="7" t="n">
        <v>7430</v>
      </c>
      <c r="H112" s="7" t="n">
        <v>0</v>
      </c>
      <c r="I112" s="7" t="s">
        <v>60</v>
      </c>
      <c r="J112" s="7" t="n">
        <v>2</v>
      </c>
    </row>
    <row r="113" spans="1:22">
      <c r="A113" t="s">
        <v>4</v>
      </c>
      <c r="B113" s="4" t="s">
        <v>5</v>
      </c>
      <c r="C113" s="4" t="s">
        <v>10</v>
      </c>
      <c r="D113" s="4" t="s">
        <v>12</v>
      </c>
      <c r="E113" s="4" t="s">
        <v>10</v>
      </c>
      <c r="F113" s="4" t="s">
        <v>28</v>
      </c>
      <c r="G113" s="4" t="s">
        <v>10</v>
      </c>
      <c r="H113" s="4" t="s">
        <v>10</v>
      </c>
      <c r="I113" s="4" t="s">
        <v>6</v>
      </c>
      <c r="J113" s="4" t="s">
        <v>28</v>
      </c>
    </row>
    <row r="114" spans="1:22">
      <c r="A114" t="n">
        <v>3673</v>
      </c>
      <c r="B114" s="12" t="n">
        <v>106</v>
      </c>
      <c r="C114" s="7" t="n">
        <v>0</v>
      </c>
      <c r="D114" s="7" t="n">
        <v>2</v>
      </c>
      <c r="E114" s="7" t="n">
        <v>2005</v>
      </c>
      <c r="F114" s="7" t="n">
        <v>16</v>
      </c>
      <c r="G114" s="7" t="n">
        <v>7431</v>
      </c>
      <c r="H114" s="7" t="n">
        <v>0</v>
      </c>
      <c r="I114" s="7" t="s">
        <v>61</v>
      </c>
      <c r="J114" s="7" t="n">
        <v>2</v>
      </c>
    </row>
    <row r="115" spans="1:22">
      <c r="A115" t="s">
        <v>4</v>
      </c>
      <c r="B115" s="4" t="s">
        <v>5</v>
      </c>
      <c r="C115" s="4" t="s">
        <v>10</v>
      </c>
      <c r="D115" s="4" t="s">
        <v>12</v>
      </c>
      <c r="E115" s="4" t="s">
        <v>10</v>
      </c>
      <c r="F115" s="4" t="s">
        <v>28</v>
      </c>
      <c r="G115" s="4" t="s">
        <v>10</v>
      </c>
      <c r="H115" s="4" t="s">
        <v>10</v>
      </c>
      <c r="I115" s="4" t="s">
        <v>6</v>
      </c>
      <c r="J115" s="4" t="s">
        <v>28</v>
      </c>
    </row>
    <row r="116" spans="1:22">
      <c r="A116" t="n">
        <v>3712</v>
      </c>
      <c r="B116" s="12" t="n">
        <v>106</v>
      </c>
      <c r="C116" s="7" t="n">
        <v>0</v>
      </c>
      <c r="D116" s="7" t="n">
        <v>2</v>
      </c>
      <c r="E116" s="7" t="n">
        <v>2006</v>
      </c>
      <c r="F116" s="7" t="n">
        <v>16</v>
      </c>
      <c r="G116" s="7" t="n">
        <v>7432</v>
      </c>
      <c r="H116" s="7" t="n">
        <v>0</v>
      </c>
      <c r="I116" s="7" t="s">
        <v>62</v>
      </c>
      <c r="J116" s="7" t="n">
        <v>2</v>
      </c>
    </row>
    <row r="117" spans="1:22">
      <c r="A117" t="s">
        <v>4</v>
      </c>
      <c r="B117" s="4" t="s">
        <v>5</v>
      </c>
      <c r="C117" s="4" t="s">
        <v>10</v>
      </c>
      <c r="D117" s="4" t="s">
        <v>12</v>
      </c>
      <c r="E117" s="4" t="s">
        <v>10</v>
      </c>
      <c r="F117" s="4" t="s">
        <v>28</v>
      </c>
      <c r="G117" s="4" t="s">
        <v>10</v>
      </c>
      <c r="H117" s="4" t="s">
        <v>10</v>
      </c>
      <c r="I117" s="4" t="s">
        <v>6</v>
      </c>
      <c r="J117" s="4" t="s">
        <v>28</v>
      </c>
    </row>
    <row r="118" spans="1:22">
      <c r="A118" t="n">
        <v>3751</v>
      </c>
      <c r="B118" s="12" t="n">
        <v>106</v>
      </c>
      <c r="C118" s="7" t="n">
        <v>0</v>
      </c>
      <c r="D118" s="7" t="n">
        <v>2</v>
      </c>
      <c r="E118" s="7" t="n">
        <v>2009</v>
      </c>
      <c r="F118" s="7" t="n">
        <v>16</v>
      </c>
      <c r="G118" s="7" t="n">
        <v>7433</v>
      </c>
      <c r="H118" s="7" t="n">
        <v>0</v>
      </c>
      <c r="I118" s="7" t="s">
        <v>63</v>
      </c>
      <c r="J118" s="7" t="n">
        <v>2</v>
      </c>
    </row>
    <row r="119" spans="1:22">
      <c r="A119" t="s">
        <v>4</v>
      </c>
      <c r="B119" s="4" t="s">
        <v>5</v>
      </c>
      <c r="C119" s="4" t="s">
        <v>12</v>
      </c>
      <c r="D119" s="4" t="s">
        <v>6</v>
      </c>
    </row>
    <row r="120" spans="1:22">
      <c r="A120" t="n">
        <v>3790</v>
      </c>
      <c r="B120" s="8" t="n">
        <v>2</v>
      </c>
      <c r="C120" s="7" t="n">
        <v>11</v>
      </c>
      <c r="D120" s="7" t="s">
        <v>64</v>
      </c>
    </row>
    <row r="121" spans="1:22">
      <c r="A121" t="s">
        <v>4</v>
      </c>
      <c r="B121" s="4" t="s">
        <v>5</v>
      </c>
      <c r="C121" s="4" t="s">
        <v>12</v>
      </c>
      <c r="D121" s="4" t="s">
        <v>10</v>
      </c>
      <c r="E121" s="4" t="s">
        <v>10</v>
      </c>
      <c r="F121" s="4" t="s">
        <v>10</v>
      </c>
      <c r="G121" s="4" t="s">
        <v>10</v>
      </c>
      <c r="H121" s="4" t="s">
        <v>10</v>
      </c>
      <c r="I121" s="4" t="s">
        <v>10</v>
      </c>
      <c r="J121" s="4" t="s">
        <v>9</v>
      </c>
      <c r="K121" s="4" t="s">
        <v>9</v>
      </c>
      <c r="L121" s="4" t="s">
        <v>9</v>
      </c>
      <c r="M121" s="4" t="s">
        <v>6</v>
      </c>
    </row>
    <row r="122" spans="1:22">
      <c r="A122" t="n">
        <v>3804</v>
      </c>
      <c r="B122" s="14" t="n">
        <v>124</v>
      </c>
      <c r="C122" s="7" t="n">
        <v>255</v>
      </c>
      <c r="D122" s="7" t="n">
        <v>0</v>
      </c>
      <c r="E122" s="7" t="n">
        <v>0</v>
      </c>
      <c r="F122" s="7" t="n">
        <v>0</v>
      </c>
      <c r="G122" s="7" t="n">
        <v>0</v>
      </c>
      <c r="H122" s="7" t="n">
        <v>0</v>
      </c>
      <c r="I122" s="7" t="n">
        <v>65535</v>
      </c>
      <c r="J122" s="7" t="n">
        <v>0</v>
      </c>
      <c r="K122" s="7" t="n">
        <v>0</v>
      </c>
      <c r="L122" s="7" t="n">
        <v>0</v>
      </c>
      <c r="M122" s="7" t="s">
        <v>18</v>
      </c>
    </row>
    <row r="123" spans="1:22">
      <c r="A123" t="s">
        <v>4</v>
      </c>
      <c r="B123" s="4" t="s">
        <v>5</v>
      </c>
    </row>
    <row r="124" spans="1:22">
      <c r="A124" t="n">
        <v>3831</v>
      </c>
      <c r="B124" s="5" t="n">
        <v>1</v>
      </c>
    </row>
    <row r="125" spans="1:22" s="3" customFormat="1" customHeight="0">
      <c r="A125" s="3" t="s">
        <v>2</v>
      </c>
      <c r="B125" s="3" t="s">
        <v>65</v>
      </c>
    </row>
    <row r="126" spans="1:22">
      <c r="A126" t="s">
        <v>4</v>
      </c>
      <c r="B126" s="4" t="s">
        <v>5</v>
      </c>
      <c r="C126" s="4" t="s">
        <v>12</v>
      </c>
      <c r="D126" s="4" t="s">
        <v>6</v>
      </c>
      <c r="E126" s="4" t="s">
        <v>10</v>
      </c>
    </row>
    <row r="127" spans="1:22">
      <c r="A127" t="n">
        <v>3832</v>
      </c>
      <c r="B127" s="15" t="n">
        <v>91</v>
      </c>
      <c r="C127" s="7" t="n">
        <v>1</v>
      </c>
      <c r="D127" s="7" t="s">
        <v>66</v>
      </c>
      <c r="E127" s="7" t="n">
        <v>1</v>
      </c>
    </row>
    <row r="128" spans="1:22">
      <c r="A128" t="s">
        <v>4</v>
      </c>
      <c r="B128" s="4" t="s">
        <v>5</v>
      </c>
      <c r="C128" s="4" t="s">
        <v>12</v>
      </c>
      <c r="D128" s="4" t="s">
        <v>6</v>
      </c>
      <c r="E128" s="4" t="s">
        <v>10</v>
      </c>
    </row>
    <row r="129" spans="1:13">
      <c r="A129" t="n">
        <v>3848</v>
      </c>
      <c r="B129" s="15" t="n">
        <v>91</v>
      </c>
      <c r="C129" s="7" t="n">
        <v>1</v>
      </c>
      <c r="D129" s="7" t="s">
        <v>67</v>
      </c>
      <c r="E129" s="7" t="n">
        <v>1</v>
      </c>
    </row>
    <row r="130" spans="1:13">
      <c r="A130" t="s">
        <v>4</v>
      </c>
      <c r="B130" s="4" t="s">
        <v>5</v>
      </c>
      <c r="C130" s="4" t="s">
        <v>12</v>
      </c>
      <c r="D130" s="4" t="s">
        <v>10</v>
      </c>
      <c r="E130" s="4" t="s">
        <v>6</v>
      </c>
      <c r="F130" s="4" t="s">
        <v>6</v>
      </c>
      <c r="G130" s="4" t="s">
        <v>12</v>
      </c>
    </row>
    <row r="131" spans="1:13">
      <c r="A131" t="n">
        <v>3866</v>
      </c>
      <c r="B131" s="16" t="n">
        <v>32</v>
      </c>
      <c r="C131" s="7" t="n">
        <v>0</v>
      </c>
      <c r="D131" s="7" t="n">
        <v>65533</v>
      </c>
      <c r="E131" s="7" t="s">
        <v>68</v>
      </c>
      <c r="F131" s="7" t="s">
        <v>69</v>
      </c>
      <c r="G131" s="7" t="n">
        <v>0</v>
      </c>
    </row>
    <row r="132" spans="1:13">
      <c r="A132" t="s">
        <v>4</v>
      </c>
      <c r="B132" s="4" t="s">
        <v>5</v>
      </c>
      <c r="C132" s="4" t="s">
        <v>12</v>
      </c>
      <c r="D132" s="4" t="s">
        <v>10</v>
      </c>
      <c r="E132" s="4" t="s">
        <v>6</v>
      </c>
      <c r="F132" s="4" t="s">
        <v>6</v>
      </c>
      <c r="G132" s="4" t="s">
        <v>12</v>
      </c>
    </row>
    <row r="133" spans="1:13">
      <c r="A133" t="n">
        <v>3884</v>
      </c>
      <c r="B133" s="16" t="n">
        <v>32</v>
      </c>
      <c r="C133" s="7" t="n">
        <v>0</v>
      </c>
      <c r="D133" s="7" t="n">
        <v>65533</v>
      </c>
      <c r="E133" s="7" t="s">
        <v>68</v>
      </c>
      <c r="F133" s="7" t="s">
        <v>70</v>
      </c>
      <c r="G133" s="7" t="n">
        <v>0</v>
      </c>
    </row>
    <row r="134" spans="1:13">
      <c r="A134" t="s">
        <v>4</v>
      </c>
      <c r="B134" s="4" t="s">
        <v>5</v>
      </c>
      <c r="C134" s="4" t="s">
        <v>12</v>
      </c>
      <c r="D134" s="4" t="s">
        <v>10</v>
      </c>
      <c r="E134" s="4" t="s">
        <v>6</v>
      </c>
      <c r="F134" s="4" t="s">
        <v>6</v>
      </c>
      <c r="G134" s="4" t="s">
        <v>12</v>
      </c>
    </row>
    <row r="135" spans="1:13">
      <c r="A135" t="n">
        <v>3902</v>
      </c>
      <c r="B135" s="16" t="n">
        <v>32</v>
      </c>
      <c r="C135" s="7" t="n">
        <v>0</v>
      </c>
      <c r="D135" s="7" t="n">
        <v>65533</v>
      </c>
      <c r="E135" s="7" t="s">
        <v>68</v>
      </c>
      <c r="F135" s="7" t="s">
        <v>71</v>
      </c>
      <c r="G135" s="7" t="n">
        <v>0</v>
      </c>
    </row>
    <row r="136" spans="1:13">
      <c r="A136" t="s">
        <v>4</v>
      </c>
      <c r="B136" s="4" t="s">
        <v>5</v>
      </c>
      <c r="C136" s="4" t="s">
        <v>12</v>
      </c>
      <c r="D136" s="4" t="s">
        <v>10</v>
      </c>
      <c r="E136" s="4" t="s">
        <v>6</v>
      </c>
      <c r="F136" s="4" t="s">
        <v>6</v>
      </c>
      <c r="G136" s="4" t="s">
        <v>12</v>
      </c>
    </row>
    <row r="137" spans="1:13">
      <c r="A137" t="n">
        <v>3920</v>
      </c>
      <c r="B137" s="16" t="n">
        <v>32</v>
      </c>
      <c r="C137" s="7" t="n">
        <v>0</v>
      </c>
      <c r="D137" s="7" t="n">
        <v>65533</v>
      </c>
      <c r="E137" s="7" t="s">
        <v>68</v>
      </c>
      <c r="F137" s="7" t="s">
        <v>72</v>
      </c>
      <c r="G137" s="7" t="n">
        <v>0</v>
      </c>
    </row>
    <row r="138" spans="1:13">
      <c r="A138" t="s">
        <v>4</v>
      </c>
      <c r="B138" s="4" t="s">
        <v>5</v>
      </c>
      <c r="C138" s="4" t="s">
        <v>6</v>
      </c>
      <c r="D138" s="4" t="s">
        <v>6</v>
      </c>
    </row>
    <row r="139" spans="1:13">
      <c r="A139" t="n">
        <v>3938</v>
      </c>
      <c r="B139" s="17" t="n">
        <v>70</v>
      </c>
      <c r="C139" s="7" t="s">
        <v>50</v>
      </c>
      <c r="D139" s="7" t="s">
        <v>73</v>
      </c>
    </row>
    <row r="140" spans="1:13">
      <c r="A140" t="s">
        <v>4</v>
      </c>
      <c r="B140" s="4" t="s">
        <v>5</v>
      </c>
      <c r="C140" s="4" t="s">
        <v>6</v>
      </c>
      <c r="D140" s="4" t="s">
        <v>6</v>
      </c>
    </row>
    <row r="141" spans="1:13">
      <c r="A141" t="n">
        <v>3955</v>
      </c>
      <c r="B141" s="17" t="n">
        <v>70</v>
      </c>
      <c r="C141" s="7" t="s">
        <v>52</v>
      </c>
      <c r="D141" s="7" t="s">
        <v>73</v>
      </c>
    </row>
    <row r="142" spans="1:13">
      <c r="A142" t="s">
        <v>4</v>
      </c>
      <c r="B142" s="4" t="s">
        <v>5</v>
      </c>
      <c r="C142" s="4" t="s">
        <v>6</v>
      </c>
      <c r="D142" s="4" t="s">
        <v>6</v>
      </c>
    </row>
    <row r="143" spans="1:13">
      <c r="A143" t="n">
        <v>3972</v>
      </c>
      <c r="B143" s="17" t="n">
        <v>70</v>
      </c>
      <c r="C143" s="7" t="s">
        <v>54</v>
      </c>
      <c r="D143" s="7" t="s">
        <v>73</v>
      </c>
    </row>
    <row r="144" spans="1:13">
      <c r="A144" t="s">
        <v>4</v>
      </c>
      <c r="B144" s="4" t="s">
        <v>5</v>
      </c>
      <c r="C144" s="4" t="s">
        <v>6</v>
      </c>
      <c r="D144" s="4" t="s">
        <v>6</v>
      </c>
    </row>
    <row r="145" spans="1:7">
      <c r="A145" t="n">
        <v>3989</v>
      </c>
      <c r="B145" s="17" t="n">
        <v>70</v>
      </c>
      <c r="C145" s="7" t="s">
        <v>56</v>
      </c>
      <c r="D145" s="7" t="s">
        <v>73</v>
      </c>
    </row>
    <row r="146" spans="1:7">
      <c r="A146" t="s">
        <v>4</v>
      </c>
      <c r="B146" s="4" t="s">
        <v>5</v>
      </c>
      <c r="C146" s="4" t="s">
        <v>12</v>
      </c>
      <c r="D146" s="4" t="s">
        <v>6</v>
      </c>
      <c r="E146" s="4" t="s">
        <v>9</v>
      </c>
      <c r="F146" s="4" t="s">
        <v>9</v>
      </c>
      <c r="G146" s="4" t="s">
        <v>9</v>
      </c>
      <c r="H146" s="4" t="s">
        <v>9</v>
      </c>
      <c r="I146" s="4" t="s">
        <v>10</v>
      </c>
      <c r="J146" s="4" t="s">
        <v>12</v>
      </c>
    </row>
    <row r="147" spans="1:7">
      <c r="A147" t="n">
        <v>4006</v>
      </c>
      <c r="B147" s="18" t="n">
        <v>94</v>
      </c>
      <c r="C147" s="7" t="n">
        <v>7</v>
      </c>
      <c r="D147" s="7" t="s">
        <v>74</v>
      </c>
      <c r="E147" s="7" t="n">
        <v>1065353216</v>
      </c>
      <c r="F147" s="7" t="n">
        <v>1061997773</v>
      </c>
      <c r="G147" s="7" t="n">
        <v>1060320051</v>
      </c>
      <c r="H147" s="7" t="n">
        <v>1065353216</v>
      </c>
      <c r="I147" s="7" t="n">
        <v>0</v>
      </c>
      <c r="J147" s="7" t="n">
        <v>3</v>
      </c>
    </row>
    <row r="148" spans="1:7">
      <c r="A148" t="s">
        <v>4</v>
      </c>
      <c r="B148" s="4" t="s">
        <v>5</v>
      </c>
      <c r="C148" s="4" t="s">
        <v>12</v>
      </c>
      <c r="D148" s="4" t="s">
        <v>6</v>
      </c>
      <c r="E148" s="4" t="s">
        <v>9</v>
      </c>
      <c r="F148" s="4" t="s">
        <v>9</v>
      </c>
      <c r="G148" s="4" t="s">
        <v>9</v>
      </c>
      <c r="H148" s="4" t="s">
        <v>9</v>
      </c>
      <c r="I148" s="4" t="s">
        <v>10</v>
      </c>
      <c r="J148" s="4" t="s">
        <v>12</v>
      </c>
    </row>
    <row r="149" spans="1:7">
      <c r="A149" t="n">
        <v>4036</v>
      </c>
      <c r="B149" s="18" t="n">
        <v>94</v>
      </c>
      <c r="C149" s="7" t="n">
        <v>7</v>
      </c>
      <c r="D149" s="7" t="s">
        <v>75</v>
      </c>
      <c r="E149" s="7" t="n">
        <v>1065353216</v>
      </c>
      <c r="F149" s="7" t="n">
        <v>1061997773</v>
      </c>
      <c r="G149" s="7" t="n">
        <v>1060320051</v>
      </c>
      <c r="H149" s="7" t="n">
        <v>1065353216</v>
      </c>
      <c r="I149" s="7" t="n">
        <v>0</v>
      </c>
      <c r="J149" s="7" t="n">
        <v>3</v>
      </c>
    </row>
    <row r="150" spans="1:7">
      <c r="A150" t="s">
        <v>4</v>
      </c>
      <c r="B150" s="4" t="s">
        <v>5</v>
      </c>
      <c r="C150" s="4" t="s">
        <v>12</v>
      </c>
      <c r="D150" s="4" t="s">
        <v>6</v>
      </c>
      <c r="E150" s="4" t="s">
        <v>9</v>
      </c>
      <c r="F150" s="4" t="s">
        <v>9</v>
      </c>
      <c r="G150" s="4" t="s">
        <v>9</v>
      </c>
      <c r="H150" s="4" t="s">
        <v>9</v>
      </c>
      <c r="I150" s="4" t="s">
        <v>10</v>
      </c>
      <c r="J150" s="4" t="s">
        <v>12</v>
      </c>
    </row>
    <row r="151" spans="1:7">
      <c r="A151" t="n">
        <v>4066</v>
      </c>
      <c r="B151" s="18" t="n">
        <v>94</v>
      </c>
      <c r="C151" s="7" t="n">
        <v>7</v>
      </c>
      <c r="D151" s="7" t="s">
        <v>76</v>
      </c>
      <c r="E151" s="7" t="n">
        <v>1065353216</v>
      </c>
      <c r="F151" s="7" t="n">
        <v>1061997773</v>
      </c>
      <c r="G151" s="7" t="n">
        <v>1060320051</v>
      </c>
      <c r="H151" s="7" t="n">
        <v>1065353216</v>
      </c>
      <c r="I151" s="7" t="n">
        <v>0</v>
      </c>
      <c r="J151" s="7" t="n">
        <v>3</v>
      </c>
    </row>
    <row r="152" spans="1:7">
      <c r="A152" t="s">
        <v>4</v>
      </c>
      <c r="B152" s="4" t="s">
        <v>5</v>
      </c>
      <c r="C152" s="4" t="s">
        <v>12</v>
      </c>
      <c r="D152" s="4" t="s">
        <v>6</v>
      </c>
      <c r="E152" s="4" t="s">
        <v>9</v>
      </c>
      <c r="F152" s="4" t="s">
        <v>9</v>
      </c>
      <c r="G152" s="4" t="s">
        <v>9</v>
      </c>
      <c r="H152" s="4" t="s">
        <v>9</v>
      </c>
      <c r="I152" s="4" t="s">
        <v>10</v>
      </c>
      <c r="J152" s="4" t="s">
        <v>12</v>
      </c>
    </row>
    <row r="153" spans="1:7">
      <c r="A153" t="n">
        <v>4096</v>
      </c>
      <c r="B153" s="18" t="n">
        <v>94</v>
      </c>
      <c r="C153" s="7" t="n">
        <v>7</v>
      </c>
      <c r="D153" s="7" t="s">
        <v>77</v>
      </c>
      <c r="E153" s="7" t="n">
        <v>1065353216</v>
      </c>
      <c r="F153" s="7" t="n">
        <v>1061997773</v>
      </c>
      <c r="G153" s="7" t="n">
        <v>1060320051</v>
      </c>
      <c r="H153" s="7" t="n">
        <v>1065353216</v>
      </c>
      <c r="I153" s="7" t="n">
        <v>0</v>
      </c>
      <c r="J153" s="7" t="n">
        <v>3</v>
      </c>
    </row>
    <row r="154" spans="1:7">
      <c r="A154" t="s">
        <v>4</v>
      </c>
      <c r="B154" s="4" t="s">
        <v>5</v>
      </c>
      <c r="C154" s="4" t="s">
        <v>12</v>
      </c>
      <c r="D154" s="4" t="s">
        <v>6</v>
      </c>
      <c r="E154" s="4" t="s">
        <v>9</v>
      </c>
      <c r="F154" s="4" t="s">
        <v>9</v>
      </c>
      <c r="G154" s="4" t="s">
        <v>9</v>
      </c>
      <c r="H154" s="4" t="s">
        <v>9</v>
      </c>
      <c r="I154" s="4" t="s">
        <v>10</v>
      </c>
      <c r="J154" s="4" t="s">
        <v>12</v>
      </c>
    </row>
    <row r="155" spans="1:7">
      <c r="A155" t="n">
        <v>4126</v>
      </c>
      <c r="B155" s="18" t="n">
        <v>94</v>
      </c>
      <c r="C155" s="7" t="n">
        <v>7</v>
      </c>
      <c r="D155" s="7" t="s">
        <v>78</v>
      </c>
      <c r="E155" s="7" t="n">
        <v>1065353216</v>
      </c>
      <c r="F155" s="7" t="n">
        <v>1061997773</v>
      </c>
      <c r="G155" s="7" t="n">
        <v>1060320051</v>
      </c>
      <c r="H155" s="7" t="n">
        <v>1065353216</v>
      </c>
      <c r="I155" s="7" t="n">
        <v>0</v>
      </c>
      <c r="J155" s="7" t="n">
        <v>3</v>
      </c>
    </row>
    <row r="156" spans="1:7">
      <c r="A156" t="s">
        <v>4</v>
      </c>
      <c r="B156" s="4" t="s">
        <v>5</v>
      </c>
      <c r="C156" s="4" t="s">
        <v>12</v>
      </c>
      <c r="D156" s="4" t="s">
        <v>6</v>
      </c>
      <c r="E156" s="4" t="s">
        <v>9</v>
      </c>
      <c r="F156" s="4" t="s">
        <v>9</v>
      </c>
      <c r="G156" s="4" t="s">
        <v>9</v>
      </c>
      <c r="H156" s="4" t="s">
        <v>9</v>
      </c>
      <c r="I156" s="4" t="s">
        <v>10</v>
      </c>
      <c r="J156" s="4" t="s">
        <v>12</v>
      </c>
    </row>
    <row r="157" spans="1:7">
      <c r="A157" t="n">
        <v>4156</v>
      </c>
      <c r="B157" s="18" t="n">
        <v>94</v>
      </c>
      <c r="C157" s="7" t="n">
        <v>7</v>
      </c>
      <c r="D157" s="7" t="s">
        <v>79</v>
      </c>
      <c r="E157" s="7" t="n">
        <v>1065353216</v>
      </c>
      <c r="F157" s="7" t="n">
        <v>1061997773</v>
      </c>
      <c r="G157" s="7" t="n">
        <v>1060320051</v>
      </c>
      <c r="H157" s="7" t="n">
        <v>1065353216</v>
      </c>
      <c r="I157" s="7" t="n">
        <v>0</v>
      </c>
      <c r="J157" s="7" t="n">
        <v>3</v>
      </c>
    </row>
    <row r="158" spans="1:7">
      <c r="A158" t="s">
        <v>4</v>
      </c>
      <c r="B158" s="4" t="s">
        <v>5</v>
      </c>
      <c r="C158" s="4" t="s">
        <v>12</v>
      </c>
      <c r="D158" s="4" t="s">
        <v>6</v>
      </c>
      <c r="E158" s="4" t="s">
        <v>9</v>
      </c>
      <c r="F158" s="4" t="s">
        <v>9</v>
      </c>
      <c r="G158" s="4" t="s">
        <v>9</v>
      </c>
      <c r="H158" s="4" t="s">
        <v>9</v>
      </c>
      <c r="I158" s="4" t="s">
        <v>10</v>
      </c>
      <c r="J158" s="4" t="s">
        <v>12</v>
      </c>
    </row>
    <row r="159" spans="1:7">
      <c r="A159" t="n">
        <v>4186</v>
      </c>
      <c r="B159" s="18" t="n">
        <v>94</v>
      </c>
      <c r="C159" s="7" t="n">
        <v>7</v>
      </c>
      <c r="D159" s="7" t="s">
        <v>80</v>
      </c>
      <c r="E159" s="7" t="n">
        <v>1065353216</v>
      </c>
      <c r="F159" s="7" t="n">
        <v>1061997773</v>
      </c>
      <c r="G159" s="7" t="n">
        <v>1060320051</v>
      </c>
      <c r="H159" s="7" t="n">
        <v>1065353216</v>
      </c>
      <c r="I159" s="7" t="n">
        <v>0</v>
      </c>
      <c r="J159" s="7" t="n">
        <v>3</v>
      </c>
    </row>
    <row r="160" spans="1:7">
      <c r="A160" t="s">
        <v>4</v>
      </c>
      <c r="B160" s="4" t="s">
        <v>5</v>
      </c>
      <c r="C160" s="4" t="s">
        <v>12</v>
      </c>
      <c r="D160" s="4" t="s">
        <v>6</v>
      </c>
      <c r="E160" s="4" t="s">
        <v>9</v>
      </c>
      <c r="F160" s="4" t="s">
        <v>9</v>
      </c>
      <c r="G160" s="4" t="s">
        <v>9</v>
      </c>
      <c r="H160" s="4" t="s">
        <v>9</v>
      </c>
      <c r="I160" s="4" t="s">
        <v>10</v>
      </c>
      <c r="J160" s="4" t="s">
        <v>12</v>
      </c>
    </row>
    <row r="161" spans="1:10">
      <c r="A161" t="n">
        <v>4216</v>
      </c>
      <c r="B161" s="18" t="n">
        <v>94</v>
      </c>
      <c r="C161" s="7" t="n">
        <v>7</v>
      </c>
      <c r="D161" s="7" t="s">
        <v>81</v>
      </c>
      <c r="E161" s="7" t="n">
        <v>1065353216</v>
      </c>
      <c r="F161" s="7" t="n">
        <v>1061997773</v>
      </c>
      <c r="G161" s="7" t="n">
        <v>1060320051</v>
      </c>
      <c r="H161" s="7" t="n">
        <v>1065353216</v>
      </c>
      <c r="I161" s="7" t="n">
        <v>0</v>
      </c>
      <c r="J161" s="7" t="n">
        <v>3</v>
      </c>
    </row>
    <row r="162" spans="1:10">
      <c r="A162" t="s">
        <v>4</v>
      </c>
      <c r="B162" s="4" t="s">
        <v>5</v>
      </c>
      <c r="C162" s="4" t="s">
        <v>12</v>
      </c>
      <c r="D162" s="4" t="s">
        <v>6</v>
      </c>
      <c r="E162" s="4" t="s">
        <v>9</v>
      </c>
      <c r="F162" s="4" t="s">
        <v>9</v>
      </c>
      <c r="G162" s="4" t="s">
        <v>9</v>
      </c>
      <c r="H162" s="4" t="s">
        <v>9</v>
      </c>
      <c r="I162" s="4" t="s">
        <v>10</v>
      </c>
      <c r="J162" s="4" t="s">
        <v>12</v>
      </c>
    </row>
    <row r="163" spans="1:10">
      <c r="A163" t="n">
        <v>4246</v>
      </c>
      <c r="B163" s="18" t="n">
        <v>94</v>
      </c>
      <c r="C163" s="7" t="n">
        <v>7</v>
      </c>
      <c r="D163" s="7" t="s">
        <v>82</v>
      </c>
      <c r="E163" s="7" t="n">
        <v>1065353216</v>
      </c>
      <c r="F163" s="7" t="n">
        <v>1061997773</v>
      </c>
      <c r="G163" s="7" t="n">
        <v>1060320051</v>
      </c>
      <c r="H163" s="7" t="n">
        <v>1065353216</v>
      </c>
      <c r="I163" s="7" t="n">
        <v>0</v>
      </c>
      <c r="J163" s="7" t="n">
        <v>3</v>
      </c>
    </row>
    <row r="164" spans="1:10">
      <c r="A164" t="s">
        <v>4</v>
      </c>
      <c r="B164" s="4" t="s">
        <v>5</v>
      </c>
      <c r="C164" s="4" t="s">
        <v>12</v>
      </c>
      <c r="D164" s="4" t="s">
        <v>6</v>
      </c>
      <c r="E164" s="4" t="s">
        <v>9</v>
      </c>
      <c r="F164" s="4" t="s">
        <v>9</v>
      </c>
      <c r="G164" s="4" t="s">
        <v>9</v>
      </c>
      <c r="H164" s="4" t="s">
        <v>9</v>
      </c>
      <c r="I164" s="4" t="s">
        <v>10</v>
      </c>
      <c r="J164" s="4" t="s">
        <v>12</v>
      </c>
    </row>
    <row r="165" spans="1:10">
      <c r="A165" t="n">
        <v>4276</v>
      </c>
      <c r="B165" s="18" t="n">
        <v>94</v>
      </c>
      <c r="C165" s="7" t="n">
        <v>7</v>
      </c>
      <c r="D165" s="7" t="s">
        <v>83</v>
      </c>
      <c r="E165" s="7" t="n">
        <v>1065353216</v>
      </c>
      <c r="F165" s="7" t="n">
        <v>1061997773</v>
      </c>
      <c r="G165" s="7" t="n">
        <v>1060320051</v>
      </c>
      <c r="H165" s="7" t="n">
        <v>1065353216</v>
      </c>
      <c r="I165" s="7" t="n">
        <v>0</v>
      </c>
      <c r="J165" s="7" t="n">
        <v>3</v>
      </c>
    </row>
    <row r="166" spans="1:10">
      <c r="A166" t="s">
        <v>4</v>
      </c>
      <c r="B166" s="4" t="s">
        <v>5</v>
      </c>
      <c r="C166" s="4" t="s">
        <v>12</v>
      </c>
      <c r="D166" s="4" t="s">
        <v>6</v>
      </c>
      <c r="E166" s="4" t="s">
        <v>9</v>
      </c>
      <c r="F166" s="4" t="s">
        <v>9</v>
      </c>
      <c r="G166" s="4" t="s">
        <v>9</v>
      </c>
      <c r="H166" s="4" t="s">
        <v>9</v>
      </c>
      <c r="I166" s="4" t="s">
        <v>10</v>
      </c>
      <c r="J166" s="4" t="s">
        <v>12</v>
      </c>
    </row>
    <row r="167" spans="1:10">
      <c r="A167" t="n">
        <v>4306</v>
      </c>
      <c r="B167" s="18" t="n">
        <v>94</v>
      </c>
      <c r="C167" s="7" t="n">
        <v>7</v>
      </c>
      <c r="D167" s="7" t="s">
        <v>84</v>
      </c>
      <c r="E167" s="7" t="n">
        <v>1065353216</v>
      </c>
      <c r="F167" s="7" t="n">
        <v>1061997773</v>
      </c>
      <c r="G167" s="7" t="n">
        <v>1060320051</v>
      </c>
      <c r="H167" s="7" t="n">
        <v>1065353216</v>
      </c>
      <c r="I167" s="7" t="n">
        <v>0</v>
      </c>
      <c r="J167" s="7" t="n">
        <v>3</v>
      </c>
    </row>
    <row r="168" spans="1:10">
      <c r="A168" t="s">
        <v>4</v>
      </c>
      <c r="B168" s="4" t="s">
        <v>5</v>
      </c>
      <c r="C168" s="4" t="s">
        <v>12</v>
      </c>
      <c r="D168" s="4" t="s">
        <v>6</v>
      </c>
      <c r="E168" s="4" t="s">
        <v>9</v>
      </c>
      <c r="F168" s="4" t="s">
        <v>9</v>
      </c>
      <c r="G168" s="4" t="s">
        <v>9</v>
      </c>
      <c r="H168" s="4" t="s">
        <v>9</v>
      </c>
      <c r="I168" s="4" t="s">
        <v>10</v>
      </c>
      <c r="J168" s="4" t="s">
        <v>12</v>
      </c>
    </row>
    <row r="169" spans="1:10">
      <c r="A169" t="n">
        <v>4336</v>
      </c>
      <c r="B169" s="18" t="n">
        <v>94</v>
      </c>
      <c r="C169" s="7" t="n">
        <v>7</v>
      </c>
      <c r="D169" s="7" t="s">
        <v>85</v>
      </c>
      <c r="E169" s="7" t="n">
        <v>1065353216</v>
      </c>
      <c r="F169" s="7" t="n">
        <v>1061997773</v>
      </c>
      <c r="G169" s="7" t="n">
        <v>1060320051</v>
      </c>
      <c r="H169" s="7" t="n">
        <v>1065353216</v>
      </c>
      <c r="I169" s="7" t="n">
        <v>0</v>
      </c>
      <c r="J169" s="7" t="n">
        <v>3</v>
      </c>
    </row>
    <row r="170" spans="1:10">
      <c r="A170" t="s">
        <v>4</v>
      </c>
      <c r="B170" s="4" t="s">
        <v>5</v>
      </c>
      <c r="C170" s="4" t="s">
        <v>12</v>
      </c>
      <c r="D170" s="4" t="s">
        <v>6</v>
      </c>
      <c r="E170" s="4" t="s">
        <v>9</v>
      </c>
      <c r="F170" s="4" t="s">
        <v>9</v>
      </c>
      <c r="G170" s="4" t="s">
        <v>9</v>
      </c>
      <c r="H170" s="4" t="s">
        <v>9</v>
      </c>
      <c r="I170" s="4" t="s">
        <v>10</v>
      </c>
      <c r="J170" s="4" t="s">
        <v>12</v>
      </c>
    </row>
    <row r="171" spans="1:10">
      <c r="A171" t="n">
        <v>4366</v>
      </c>
      <c r="B171" s="18" t="n">
        <v>94</v>
      </c>
      <c r="C171" s="7" t="n">
        <v>7</v>
      </c>
      <c r="D171" s="7" t="s">
        <v>86</v>
      </c>
      <c r="E171" s="7" t="n">
        <v>1065353216</v>
      </c>
      <c r="F171" s="7" t="n">
        <v>1061997773</v>
      </c>
      <c r="G171" s="7" t="n">
        <v>1060320051</v>
      </c>
      <c r="H171" s="7" t="n">
        <v>1065353216</v>
      </c>
      <c r="I171" s="7" t="n">
        <v>0</v>
      </c>
      <c r="J171" s="7" t="n">
        <v>3</v>
      </c>
    </row>
    <row r="172" spans="1:10">
      <c r="A172" t="s">
        <v>4</v>
      </c>
      <c r="B172" s="4" t="s">
        <v>5</v>
      </c>
      <c r="C172" s="4" t="s">
        <v>12</v>
      </c>
      <c r="D172" s="4" t="s">
        <v>10</v>
      </c>
      <c r="E172" s="4" t="s">
        <v>6</v>
      </c>
      <c r="F172" s="4" t="s">
        <v>6</v>
      </c>
      <c r="G172" s="4" t="s">
        <v>12</v>
      </c>
    </row>
    <row r="173" spans="1:10">
      <c r="A173" t="n">
        <v>4396</v>
      </c>
      <c r="B173" s="16" t="n">
        <v>32</v>
      </c>
      <c r="C173" s="7" t="n">
        <v>2</v>
      </c>
      <c r="D173" s="7" t="n">
        <v>65533</v>
      </c>
      <c r="E173" s="7" t="s">
        <v>87</v>
      </c>
      <c r="F173" s="7" t="s">
        <v>88</v>
      </c>
      <c r="G173" s="7" t="n">
        <v>4</v>
      </c>
    </row>
    <row r="174" spans="1:10">
      <c r="A174" t="s">
        <v>4</v>
      </c>
      <c r="B174" s="4" t="s">
        <v>5</v>
      </c>
      <c r="C174" s="4" t="s">
        <v>12</v>
      </c>
      <c r="D174" s="4" t="s">
        <v>10</v>
      </c>
      <c r="E174" s="4" t="s">
        <v>6</v>
      </c>
      <c r="F174" s="4" t="s">
        <v>6</v>
      </c>
      <c r="G174" s="4" t="s">
        <v>12</v>
      </c>
    </row>
    <row r="175" spans="1:10">
      <c r="A175" t="n">
        <v>4410</v>
      </c>
      <c r="B175" s="16" t="n">
        <v>32</v>
      </c>
      <c r="C175" s="7" t="n">
        <v>2</v>
      </c>
      <c r="D175" s="7" t="n">
        <v>65533</v>
      </c>
      <c r="E175" s="7" t="s">
        <v>87</v>
      </c>
      <c r="F175" s="7" t="s">
        <v>89</v>
      </c>
      <c r="G175" s="7" t="n">
        <v>4</v>
      </c>
    </row>
    <row r="176" spans="1:10">
      <c r="A176" t="s">
        <v>4</v>
      </c>
      <c r="B176" s="4" t="s">
        <v>5</v>
      </c>
      <c r="C176" s="4" t="s">
        <v>12</v>
      </c>
      <c r="D176" s="4" t="s">
        <v>10</v>
      </c>
      <c r="E176" s="4" t="s">
        <v>6</v>
      </c>
      <c r="F176" s="4" t="s">
        <v>6</v>
      </c>
      <c r="G176" s="4" t="s">
        <v>12</v>
      </c>
    </row>
    <row r="177" spans="1:10">
      <c r="A177" t="n">
        <v>4424</v>
      </c>
      <c r="B177" s="16" t="n">
        <v>32</v>
      </c>
      <c r="C177" s="7" t="n">
        <v>2</v>
      </c>
      <c r="D177" s="7" t="n">
        <v>65533</v>
      </c>
      <c r="E177" s="7" t="s">
        <v>87</v>
      </c>
      <c r="F177" s="7" t="s">
        <v>90</v>
      </c>
      <c r="G177" s="7" t="n">
        <v>4</v>
      </c>
    </row>
    <row r="178" spans="1:10">
      <c r="A178" t="s">
        <v>4</v>
      </c>
      <c r="B178" s="4" t="s">
        <v>5</v>
      </c>
      <c r="C178" s="4" t="s">
        <v>12</v>
      </c>
      <c r="D178" s="4" t="s">
        <v>10</v>
      </c>
      <c r="E178" s="4" t="s">
        <v>6</v>
      </c>
      <c r="F178" s="4" t="s">
        <v>6</v>
      </c>
      <c r="G178" s="4" t="s">
        <v>12</v>
      </c>
    </row>
    <row r="179" spans="1:10">
      <c r="A179" t="n">
        <v>4438</v>
      </c>
      <c r="B179" s="16" t="n">
        <v>32</v>
      </c>
      <c r="C179" s="7" t="n">
        <v>2</v>
      </c>
      <c r="D179" s="7" t="n">
        <v>65533</v>
      </c>
      <c r="E179" s="7" t="s">
        <v>87</v>
      </c>
      <c r="F179" s="7" t="s">
        <v>91</v>
      </c>
      <c r="G179" s="7" t="n">
        <v>4</v>
      </c>
    </row>
    <row r="180" spans="1:10">
      <c r="A180" t="s">
        <v>4</v>
      </c>
      <c r="B180" s="4" t="s">
        <v>5</v>
      </c>
      <c r="C180" s="4" t="s">
        <v>12</v>
      </c>
      <c r="D180" s="4" t="s">
        <v>10</v>
      </c>
      <c r="E180" s="4" t="s">
        <v>12</v>
      </c>
      <c r="F180" s="4" t="s">
        <v>92</v>
      </c>
    </row>
    <row r="181" spans="1:10">
      <c r="A181" t="n">
        <v>4452</v>
      </c>
      <c r="B181" s="19" t="n">
        <v>5</v>
      </c>
      <c r="C181" s="7" t="n">
        <v>30</v>
      </c>
      <c r="D181" s="7" t="n">
        <v>11056</v>
      </c>
      <c r="E181" s="7" t="n">
        <v>1</v>
      </c>
      <c r="F181" s="20" t="n">
        <f t="normal" ca="1">A211</f>
        <v>0</v>
      </c>
    </row>
    <row r="182" spans="1:10">
      <c r="A182" t="s">
        <v>4</v>
      </c>
      <c r="B182" s="4" t="s">
        <v>5</v>
      </c>
      <c r="C182" s="4" t="s">
        <v>6</v>
      </c>
      <c r="D182" s="4" t="s">
        <v>6</v>
      </c>
    </row>
    <row r="183" spans="1:10">
      <c r="A183" t="n">
        <v>4461</v>
      </c>
      <c r="B183" s="17" t="n">
        <v>70</v>
      </c>
      <c r="C183" s="7" t="s">
        <v>74</v>
      </c>
      <c r="D183" s="7" t="s">
        <v>93</v>
      </c>
    </row>
    <row r="184" spans="1:10">
      <c r="A184" t="s">
        <v>4</v>
      </c>
      <c r="B184" s="4" t="s">
        <v>5</v>
      </c>
      <c r="C184" s="4" t="s">
        <v>6</v>
      </c>
      <c r="D184" s="4" t="s">
        <v>6</v>
      </c>
    </row>
    <row r="185" spans="1:10">
      <c r="A185" t="n">
        <v>4478</v>
      </c>
      <c r="B185" s="17" t="n">
        <v>70</v>
      </c>
      <c r="C185" s="7" t="s">
        <v>75</v>
      </c>
      <c r="D185" s="7" t="s">
        <v>93</v>
      </c>
    </row>
    <row r="186" spans="1:10">
      <c r="A186" t="s">
        <v>4</v>
      </c>
      <c r="B186" s="4" t="s">
        <v>5</v>
      </c>
      <c r="C186" s="4" t="s">
        <v>6</v>
      </c>
      <c r="D186" s="4" t="s">
        <v>6</v>
      </c>
    </row>
    <row r="187" spans="1:10">
      <c r="A187" t="n">
        <v>4495</v>
      </c>
      <c r="B187" s="17" t="n">
        <v>70</v>
      </c>
      <c r="C187" s="7" t="s">
        <v>76</v>
      </c>
      <c r="D187" s="7" t="s">
        <v>93</v>
      </c>
    </row>
    <row r="188" spans="1:10">
      <c r="A188" t="s">
        <v>4</v>
      </c>
      <c r="B188" s="4" t="s">
        <v>5</v>
      </c>
      <c r="C188" s="4" t="s">
        <v>6</v>
      </c>
      <c r="D188" s="4" t="s">
        <v>6</v>
      </c>
    </row>
    <row r="189" spans="1:10">
      <c r="A189" t="n">
        <v>4512</v>
      </c>
      <c r="B189" s="17" t="n">
        <v>70</v>
      </c>
      <c r="C189" s="7" t="s">
        <v>77</v>
      </c>
      <c r="D189" s="7" t="s">
        <v>93</v>
      </c>
    </row>
    <row r="190" spans="1:10">
      <c r="A190" t="s">
        <v>4</v>
      </c>
      <c r="B190" s="4" t="s">
        <v>5</v>
      </c>
      <c r="C190" s="4" t="s">
        <v>12</v>
      </c>
      <c r="D190" s="4" t="s">
        <v>6</v>
      </c>
      <c r="E190" s="4" t="s">
        <v>9</v>
      </c>
      <c r="F190" s="4" t="s">
        <v>9</v>
      </c>
      <c r="G190" s="4" t="s">
        <v>9</v>
      </c>
      <c r="H190" s="4" t="s">
        <v>9</v>
      </c>
      <c r="I190" s="4" t="s">
        <v>10</v>
      </c>
      <c r="J190" s="4" t="s">
        <v>12</v>
      </c>
    </row>
    <row r="191" spans="1:10">
      <c r="A191" t="n">
        <v>4529</v>
      </c>
      <c r="B191" s="18" t="n">
        <v>94</v>
      </c>
      <c r="C191" s="7" t="n">
        <v>7</v>
      </c>
      <c r="D191" s="7" t="s">
        <v>74</v>
      </c>
      <c r="E191" s="7" t="n">
        <v>1065353216</v>
      </c>
      <c r="F191" s="7" t="n">
        <v>1065353216</v>
      </c>
      <c r="G191" s="7" t="n">
        <v>1065353216</v>
      </c>
      <c r="H191" s="7" t="n">
        <v>1065353216</v>
      </c>
      <c r="I191" s="7" t="n">
        <v>0</v>
      </c>
      <c r="J191" s="7" t="n">
        <v>3</v>
      </c>
    </row>
    <row r="192" spans="1:10">
      <c r="A192" t="s">
        <v>4</v>
      </c>
      <c r="B192" s="4" t="s">
        <v>5</v>
      </c>
      <c r="C192" s="4" t="s">
        <v>12</v>
      </c>
      <c r="D192" s="4" t="s">
        <v>6</v>
      </c>
      <c r="E192" s="4" t="s">
        <v>9</v>
      </c>
      <c r="F192" s="4" t="s">
        <v>9</v>
      </c>
      <c r="G192" s="4" t="s">
        <v>9</v>
      </c>
      <c r="H192" s="4" t="s">
        <v>9</v>
      </c>
      <c r="I192" s="4" t="s">
        <v>10</v>
      </c>
      <c r="J192" s="4" t="s">
        <v>12</v>
      </c>
    </row>
    <row r="193" spans="1:10">
      <c r="A193" t="n">
        <v>4559</v>
      </c>
      <c r="B193" s="18" t="n">
        <v>94</v>
      </c>
      <c r="C193" s="7" t="n">
        <v>7</v>
      </c>
      <c r="D193" s="7" t="s">
        <v>75</v>
      </c>
      <c r="E193" s="7" t="n">
        <v>1065353216</v>
      </c>
      <c r="F193" s="7" t="n">
        <v>1065353216</v>
      </c>
      <c r="G193" s="7" t="n">
        <v>1065353216</v>
      </c>
      <c r="H193" s="7" t="n">
        <v>1065353216</v>
      </c>
      <c r="I193" s="7" t="n">
        <v>0</v>
      </c>
      <c r="J193" s="7" t="n">
        <v>3</v>
      </c>
    </row>
    <row r="194" spans="1:10">
      <c r="A194" t="s">
        <v>4</v>
      </c>
      <c r="B194" s="4" t="s">
        <v>5</v>
      </c>
      <c r="C194" s="4" t="s">
        <v>12</v>
      </c>
      <c r="D194" s="4" t="s">
        <v>6</v>
      </c>
      <c r="E194" s="4" t="s">
        <v>9</v>
      </c>
      <c r="F194" s="4" t="s">
        <v>9</v>
      </c>
      <c r="G194" s="4" t="s">
        <v>9</v>
      </c>
      <c r="H194" s="4" t="s">
        <v>9</v>
      </c>
      <c r="I194" s="4" t="s">
        <v>10</v>
      </c>
      <c r="J194" s="4" t="s">
        <v>12</v>
      </c>
    </row>
    <row r="195" spans="1:10">
      <c r="A195" t="n">
        <v>4589</v>
      </c>
      <c r="B195" s="18" t="n">
        <v>94</v>
      </c>
      <c r="C195" s="7" t="n">
        <v>7</v>
      </c>
      <c r="D195" s="7" t="s">
        <v>76</v>
      </c>
      <c r="E195" s="7" t="n">
        <v>1065353216</v>
      </c>
      <c r="F195" s="7" t="n">
        <v>1065353216</v>
      </c>
      <c r="G195" s="7" t="n">
        <v>1065353216</v>
      </c>
      <c r="H195" s="7" t="n">
        <v>1065353216</v>
      </c>
      <c r="I195" s="7" t="n">
        <v>0</v>
      </c>
      <c r="J195" s="7" t="n">
        <v>3</v>
      </c>
    </row>
    <row r="196" spans="1:10">
      <c r="A196" t="s">
        <v>4</v>
      </c>
      <c r="B196" s="4" t="s">
        <v>5</v>
      </c>
      <c r="C196" s="4" t="s">
        <v>12</v>
      </c>
      <c r="D196" s="4" t="s">
        <v>6</v>
      </c>
      <c r="E196" s="4" t="s">
        <v>9</v>
      </c>
      <c r="F196" s="4" t="s">
        <v>9</v>
      </c>
      <c r="G196" s="4" t="s">
        <v>9</v>
      </c>
      <c r="H196" s="4" t="s">
        <v>9</v>
      </c>
      <c r="I196" s="4" t="s">
        <v>10</v>
      </c>
      <c r="J196" s="4" t="s">
        <v>12</v>
      </c>
    </row>
    <row r="197" spans="1:10">
      <c r="A197" t="n">
        <v>4619</v>
      </c>
      <c r="B197" s="18" t="n">
        <v>94</v>
      </c>
      <c r="C197" s="7" t="n">
        <v>7</v>
      </c>
      <c r="D197" s="7" t="s">
        <v>77</v>
      </c>
      <c r="E197" s="7" t="n">
        <v>1065353216</v>
      </c>
      <c r="F197" s="7" t="n">
        <v>1065353216</v>
      </c>
      <c r="G197" s="7" t="n">
        <v>1065353216</v>
      </c>
      <c r="H197" s="7" t="n">
        <v>1065353216</v>
      </c>
      <c r="I197" s="7" t="n">
        <v>0</v>
      </c>
      <c r="J197" s="7" t="n">
        <v>3</v>
      </c>
    </row>
    <row r="198" spans="1:10">
      <c r="A198" t="s">
        <v>4</v>
      </c>
      <c r="B198" s="4" t="s">
        <v>5</v>
      </c>
      <c r="C198" s="4" t="s">
        <v>12</v>
      </c>
      <c r="D198" s="4" t="s">
        <v>10</v>
      </c>
      <c r="E198" s="4" t="s">
        <v>6</v>
      </c>
      <c r="F198" s="4" t="s">
        <v>6</v>
      </c>
      <c r="G198" s="4" t="s">
        <v>12</v>
      </c>
    </row>
    <row r="199" spans="1:10">
      <c r="A199" t="n">
        <v>4649</v>
      </c>
      <c r="B199" s="16" t="n">
        <v>32</v>
      </c>
      <c r="C199" s="7" t="n">
        <v>1</v>
      </c>
      <c r="D199" s="7" t="n">
        <v>65533</v>
      </c>
      <c r="E199" s="7" t="s">
        <v>87</v>
      </c>
      <c r="F199" s="7" t="s">
        <v>88</v>
      </c>
      <c r="G199" s="7" t="n">
        <v>4</v>
      </c>
    </row>
    <row r="200" spans="1:10">
      <c r="A200" t="s">
        <v>4</v>
      </c>
      <c r="B200" s="4" t="s">
        <v>5</v>
      </c>
      <c r="C200" s="4" t="s">
        <v>12</v>
      </c>
      <c r="D200" s="4" t="s">
        <v>6</v>
      </c>
      <c r="E200" s="4" t="s">
        <v>10</v>
      </c>
    </row>
    <row r="201" spans="1:10">
      <c r="A201" t="n">
        <v>4663</v>
      </c>
      <c r="B201" s="18" t="n">
        <v>94</v>
      </c>
      <c r="C201" s="7" t="n">
        <v>1</v>
      </c>
      <c r="D201" s="7" t="s">
        <v>50</v>
      </c>
      <c r="E201" s="7" t="n">
        <v>2048</v>
      </c>
    </row>
    <row r="202" spans="1:10">
      <c r="A202" t="s">
        <v>4</v>
      </c>
      <c r="B202" s="4" t="s">
        <v>5</v>
      </c>
      <c r="C202" s="4" t="s">
        <v>12</v>
      </c>
      <c r="D202" s="4" t="s">
        <v>6</v>
      </c>
      <c r="E202" s="4" t="s">
        <v>10</v>
      </c>
    </row>
    <row r="203" spans="1:10">
      <c r="A203" t="n">
        <v>4678</v>
      </c>
      <c r="B203" s="18" t="n">
        <v>94</v>
      </c>
      <c r="C203" s="7" t="n">
        <v>1</v>
      </c>
      <c r="D203" s="7" t="s">
        <v>50</v>
      </c>
      <c r="E203" s="7" t="n">
        <v>1</v>
      </c>
    </row>
    <row r="204" spans="1:10">
      <c r="A204" t="s">
        <v>4</v>
      </c>
      <c r="B204" s="4" t="s">
        <v>5</v>
      </c>
      <c r="C204" s="4" t="s">
        <v>12</v>
      </c>
      <c r="D204" s="4" t="s">
        <v>6</v>
      </c>
      <c r="E204" s="4" t="s">
        <v>10</v>
      </c>
    </row>
    <row r="205" spans="1:10">
      <c r="A205" t="n">
        <v>4693</v>
      </c>
      <c r="B205" s="18" t="n">
        <v>94</v>
      </c>
      <c r="C205" s="7" t="n">
        <v>1</v>
      </c>
      <c r="D205" s="7" t="s">
        <v>50</v>
      </c>
      <c r="E205" s="7" t="n">
        <v>2</v>
      </c>
    </row>
    <row r="206" spans="1:10">
      <c r="A206" t="s">
        <v>4</v>
      </c>
      <c r="B206" s="4" t="s">
        <v>5</v>
      </c>
      <c r="C206" s="4" t="s">
        <v>12</v>
      </c>
      <c r="D206" s="4" t="s">
        <v>6</v>
      </c>
      <c r="E206" s="4" t="s">
        <v>10</v>
      </c>
    </row>
    <row r="207" spans="1:10">
      <c r="A207" t="n">
        <v>4708</v>
      </c>
      <c r="B207" s="18" t="n">
        <v>94</v>
      </c>
      <c r="C207" s="7" t="n">
        <v>0</v>
      </c>
      <c r="D207" s="7" t="s">
        <v>50</v>
      </c>
      <c r="E207" s="7" t="n">
        <v>4</v>
      </c>
    </row>
    <row r="208" spans="1:10">
      <c r="A208" t="s">
        <v>4</v>
      </c>
      <c r="B208" s="4" t="s">
        <v>5</v>
      </c>
      <c r="C208" s="4" t="s">
        <v>12</v>
      </c>
      <c r="D208" s="4" t="s">
        <v>10</v>
      </c>
      <c r="E208" s="4" t="s">
        <v>6</v>
      </c>
      <c r="F208" s="4" t="s">
        <v>6</v>
      </c>
      <c r="G208" s="4" t="s">
        <v>12</v>
      </c>
    </row>
    <row r="209" spans="1:10">
      <c r="A209" t="n">
        <v>4723</v>
      </c>
      <c r="B209" s="16" t="n">
        <v>32</v>
      </c>
      <c r="C209" s="7" t="n">
        <v>0</v>
      </c>
      <c r="D209" s="7" t="n">
        <v>65533</v>
      </c>
      <c r="E209" s="7" t="s">
        <v>68</v>
      </c>
      <c r="F209" s="7" t="s">
        <v>69</v>
      </c>
      <c r="G209" s="7" t="n">
        <v>1</v>
      </c>
    </row>
    <row r="210" spans="1:10">
      <c r="A210" t="s">
        <v>4</v>
      </c>
      <c r="B210" s="4" t="s">
        <v>5</v>
      </c>
      <c r="C210" s="4" t="s">
        <v>12</v>
      </c>
      <c r="D210" s="4" t="s">
        <v>6</v>
      </c>
      <c r="E210" s="4" t="s">
        <v>10</v>
      </c>
    </row>
    <row r="211" spans="1:10">
      <c r="A211" t="n">
        <v>4741</v>
      </c>
      <c r="B211" s="15" t="n">
        <v>91</v>
      </c>
      <c r="C211" s="7" t="n">
        <v>1</v>
      </c>
      <c r="D211" s="7" t="s">
        <v>94</v>
      </c>
      <c r="E211" s="7" t="n">
        <v>1</v>
      </c>
    </row>
    <row r="212" spans="1:10">
      <c r="A212" t="s">
        <v>4</v>
      </c>
      <c r="B212" s="4" t="s">
        <v>5</v>
      </c>
      <c r="C212" s="4" t="s">
        <v>12</v>
      </c>
      <c r="D212" s="4" t="s">
        <v>10</v>
      </c>
      <c r="E212" s="4" t="s">
        <v>12</v>
      </c>
      <c r="F212" s="4" t="s">
        <v>12</v>
      </c>
      <c r="G212" s="4" t="s">
        <v>10</v>
      </c>
      <c r="H212" s="4" t="s">
        <v>12</v>
      </c>
      <c r="I212" s="4" t="s">
        <v>12</v>
      </c>
      <c r="J212" s="4" t="s">
        <v>12</v>
      </c>
      <c r="K212" s="4" t="s">
        <v>92</v>
      </c>
    </row>
    <row r="213" spans="1:10">
      <c r="A213" t="n">
        <v>4759</v>
      </c>
      <c r="B213" s="19" t="n">
        <v>5</v>
      </c>
      <c r="C213" s="7" t="n">
        <v>30</v>
      </c>
      <c r="D213" s="7" t="n">
        <v>9613</v>
      </c>
      <c r="E213" s="7" t="n">
        <v>8</v>
      </c>
      <c r="F213" s="7" t="n">
        <v>30</v>
      </c>
      <c r="G213" s="7" t="n">
        <v>11056</v>
      </c>
      <c r="H213" s="7" t="n">
        <v>8</v>
      </c>
      <c r="I213" s="7" t="n">
        <v>9</v>
      </c>
      <c r="J213" s="7" t="n">
        <v>1</v>
      </c>
      <c r="K213" s="20" t="n">
        <f t="normal" ca="1">A219</f>
        <v>0</v>
      </c>
    </row>
    <row r="214" spans="1:10">
      <c r="A214" t="s">
        <v>4</v>
      </c>
      <c r="B214" s="4" t="s">
        <v>5</v>
      </c>
      <c r="C214" s="4" t="s">
        <v>12</v>
      </c>
      <c r="D214" s="4" t="s">
        <v>6</v>
      </c>
      <c r="E214" s="4" t="s">
        <v>10</v>
      </c>
    </row>
    <row r="215" spans="1:10">
      <c r="A215" t="n">
        <v>4774</v>
      </c>
      <c r="B215" s="15" t="n">
        <v>91</v>
      </c>
      <c r="C215" s="7" t="n">
        <v>0</v>
      </c>
      <c r="D215" s="7" t="s">
        <v>94</v>
      </c>
      <c r="E215" s="7" t="n">
        <v>1</v>
      </c>
    </row>
    <row r="216" spans="1:10">
      <c r="A216" t="s">
        <v>4</v>
      </c>
      <c r="B216" s="4" t="s">
        <v>5</v>
      </c>
      <c r="C216" s="4" t="s">
        <v>12</v>
      </c>
      <c r="D216" s="4" t="s">
        <v>6</v>
      </c>
      <c r="E216" s="4" t="s">
        <v>10</v>
      </c>
    </row>
    <row r="217" spans="1:10">
      <c r="A217" t="n">
        <v>4792</v>
      </c>
      <c r="B217" s="18" t="n">
        <v>94</v>
      </c>
      <c r="C217" s="7" t="n">
        <v>1</v>
      </c>
      <c r="D217" s="7" t="s">
        <v>50</v>
      </c>
      <c r="E217" s="7" t="n">
        <v>2048</v>
      </c>
    </row>
    <row r="218" spans="1:10">
      <c r="A218" t="s">
        <v>4</v>
      </c>
      <c r="B218" s="4" t="s">
        <v>5</v>
      </c>
      <c r="C218" s="4" t="s">
        <v>12</v>
      </c>
      <c r="D218" s="4" t="s">
        <v>10</v>
      </c>
      <c r="E218" s="4" t="s">
        <v>12</v>
      </c>
      <c r="F218" s="4" t="s">
        <v>92</v>
      </c>
    </row>
    <row r="219" spans="1:10">
      <c r="A219" t="n">
        <v>4807</v>
      </c>
      <c r="B219" s="19" t="n">
        <v>5</v>
      </c>
      <c r="C219" s="7" t="n">
        <v>30</v>
      </c>
      <c r="D219" s="7" t="n">
        <v>11057</v>
      </c>
      <c r="E219" s="7" t="n">
        <v>1</v>
      </c>
      <c r="F219" s="20" t="n">
        <f t="normal" ca="1">A245</f>
        <v>0</v>
      </c>
    </row>
    <row r="220" spans="1:10">
      <c r="A220" t="s">
        <v>4</v>
      </c>
      <c r="B220" s="4" t="s">
        <v>5</v>
      </c>
      <c r="C220" s="4" t="s">
        <v>6</v>
      </c>
      <c r="D220" s="4" t="s">
        <v>6</v>
      </c>
    </row>
    <row r="221" spans="1:10">
      <c r="A221" t="n">
        <v>4816</v>
      </c>
      <c r="B221" s="17" t="n">
        <v>70</v>
      </c>
      <c r="C221" s="7" t="s">
        <v>78</v>
      </c>
      <c r="D221" s="7" t="s">
        <v>93</v>
      </c>
    </row>
    <row r="222" spans="1:10">
      <c r="A222" t="s">
        <v>4</v>
      </c>
      <c r="B222" s="4" t="s">
        <v>5</v>
      </c>
      <c r="C222" s="4" t="s">
        <v>6</v>
      </c>
      <c r="D222" s="4" t="s">
        <v>6</v>
      </c>
    </row>
    <row r="223" spans="1:10">
      <c r="A223" t="n">
        <v>4833</v>
      </c>
      <c r="B223" s="17" t="n">
        <v>70</v>
      </c>
      <c r="C223" s="7" t="s">
        <v>79</v>
      </c>
      <c r="D223" s="7" t="s">
        <v>93</v>
      </c>
    </row>
    <row r="224" spans="1:10">
      <c r="A224" t="s">
        <v>4</v>
      </c>
      <c r="B224" s="4" t="s">
        <v>5</v>
      </c>
      <c r="C224" s="4" t="s">
        <v>6</v>
      </c>
      <c r="D224" s="4" t="s">
        <v>6</v>
      </c>
    </row>
    <row r="225" spans="1:11">
      <c r="A225" t="n">
        <v>4850</v>
      </c>
      <c r="B225" s="17" t="n">
        <v>70</v>
      </c>
      <c r="C225" s="7" t="s">
        <v>80</v>
      </c>
      <c r="D225" s="7" t="s">
        <v>93</v>
      </c>
    </row>
    <row r="226" spans="1:11">
      <c r="A226" t="s">
        <v>4</v>
      </c>
      <c r="B226" s="4" t="s">
        <v>5</v>
      </c>
      <c r="C226" s="4" t="s">
        <v>12</v>
      </c>
      <c r="D226" s="4" t="s">
        <v>6</v>
      </c>
      <c r="E226" s="4" t="s">
        <v>9</v>
      </c>
      <c r="F226" s="4" t="s">
        <v>9</v>
      </c>
      <c r="G226" s="4" t="s">
        <v>9</v>
      </c>
      <c r="H226" s="4" t="s">
        <v>9</v>
      </c>
      <c r="I226" s="4" t="s">
        <v>10</v>
      </c>
      <c r="J226" s="4" t="s">
        <v>12</v>
      </c>
    </row>
    <row r="227" spans="1:11">
      <c r="A227" t="n">
        <v>4867</v>
      </c>
      <c r="B227" s="18" t="n">
        <v>94</v>
      </c>
      <c r="C227" s="7" t="n">
        <v>7</v>
      </c>
      <c r="D227" s="7" t="s">
        <v>78</v>
      </c>
      <c r="E227" s="7" t="n">
        <v>1065353216</v>
      </c>
      <c r="F227" s="7" t="n">
        <v>1065353216</v>
      </c>
      <c r="G227" s="7" t="n">
        <v>1065353216</v>
      </c>
      <c r="H227" s="7" t="n">
        <v>1065353216</v>
      </c>
      <c r="I227" s="7" t="n">
        <v>0</v>
      </c>
      <c r="J227" s="7" t="n">
        <v>3</v>
      </c>
    </row>
    <row r="228" spans="1:11">
      <c r="A228" t="s">
        <v>4</v>
      </c>
      <c r="B228" s="4" t="s">
        <v>5</v>
      </c>
      <c r="C228" s="4" t="s">
        <v>12</v>
      </c>
      <c r="D228" s="4" t="s">
        <v>6</v>
      </c>
      <c r="E228" s="4" t="s">
        <v>9</v>
      </c>
      <c r="F228" s="4" t="s">
        <v>9</v>
      </c>
      <c r="G228" s="4" t="s">
        <v>9</v>
      </c>
      <c r="H228" s="4" t="s">
        <v>9</v>
      </c>
      <c r="I228" s="4" t="s">
        <v>10</v>
      </c>
      <c r="J228" s="4" t="s">
        <v>12</v>
      </c>
    </row>
    <row r="229" spans="1:11">
      <c r="A229" t="n">
        <v>4897</v>
      </c>
      <c r="B229" s="18" t="n">
        <v>94</v>
      </c>
      <c r="C229" s="7" t="n">
        <v>7</v>
      </c>
      <c r="D229" s="7" t="s">
        <v>79</v>
      </c>
      <c r="E229" s="7" t="n">
        <v>1065353216</v>
      </c>
      <c r="F229" s="7" t="n">
        <v>1065353216</v>
      </c>
      <c r="G229" s="7" t="n">
        <v>1065353216</v>
      </c>
      <c r="H229" s="7" t="n">
        <v>1065353216</v>
      </c>
      <c r="I229" s="7" t="n">
        <v>0</v>
      </c>
      <c r="J229" s="7" t="n">
        <v>3</v>
      </c>
    </row>
    <row r="230" spans="1:11">
      <c r="A230" t="s">
        <v>4</v>
      </c>
      <c r="B230" s="4" t="s">
        <v>5</v>
      </c>
      <c r="C230" s="4" t="s">
        <v>12</v>
      </c>
      <c r="D230" s="4" t="s">
        <v>6</v>
      </c>
      <c r="E230" s="4" t="s">
        <v>9</v>
      </c>
      <c r="F230" s="4" t="s">
        <v>9</v>
      </c>
      <c r="G230" s="4" t="s">
        <v>9</v>
      </c>
      <c r="H230" s="4" t="s">
        <v>9</v>
      </c>
      <c r="I230" s="4" t="s">
        <v>10</v>
      </c>
      <c r="J230" s="4" t="s">
        <v>12</v>
      </c>
    </row>
    <row r="231" spans="1:11">
      <c r="A231" t="n">
        <v>4927</v>
      </c>
      <c r="B231" s="18" t="n">
        <v>94</v>
      </c>
      <c r="C231" s="7" t="n">
        <v>7</v>
      </c>
      <c r="D231" s="7" t="s">
        <v>80</v>
      </c>
      <c r="E231" s="7" t="n">
        <v>1065353216</v>
      </c>
      <c r="F231" s="7" t="n">
        <v>1065353216</v>
      </c>
      <c r="G231" s="7" t="n">
        <v>1065353216</v>
      </c>
      <c r="H231" s="7" t="n">
        <v>1065353216</v>
      </c>
      <c r="I231" s="7" t="n">
        <v>0</v>
      </c>
      <c r="J231" s="7" t="n">
        <v>3</v>
      </c>
    </row>
    <row r="232" spans="1:11">
      <c r="A232" t="s">
        <v>4</v>
      </c>
      <c r="B232" s="4" t="s">
        <v>5</v>
      </c>
      <c r="C232" s="4" t="s">
        <v>12</v>
      </c>
      <c r="D232" s="4" t="s">
        <v>10</v>
      </c>
      <c r="E232" s="4" t="s">
        <v>6</v>
      </c>
      <c r="F232" s="4" t="s">
        <v>6</v>
      </c>
      <c r="G232" s="4" t="s">
        <v>12</v>
      </c>
    </row>
    <row r="233" spans="1:11">
      <c r="A233" t="n">
        <v>4957</v>
      </c>
      <c r="B233" s="16" t="n">
        <v>32</v>
      </c>
      <c r="C233" s="7" t="n">
        <v>1</v>
      </c>
      <c r="D233" s="7" t="n">
        <v>65533</v>
      </c>
      <c r="E233" s="7" t="s">
        <v>87</v>
      </c>
      <c r="F233" s="7" t="s">
        <v>89</v>
      </c>
      <c r="G233" s="7" t="n">
        <v>4</v>
      </c>
    </row>
    <row r="234" spans="1:11">
      <c r="A234" t="s">
        <v>4</v>
      </c>
      <c r="B234" s="4" t="s">
        <v>5</v>
      </c>
      <c r="C234" s="4" t="s">
        <v>12</v>
      </c>
      <c r="D234" s="4" t="s">
        <v>6</v>
      </c>
      <c r="E234" s="4" t="s">
        <v>10</v>
      </c>
    </row>
    <row r="235" spans="1:11">
      <c r="A235" t="n">
        <v>4971</v>
      </c>
      <c r="B235" s="18" t="n">
        <v>94</v>
      </c>
      <c r="C235" s="7" t="n">
        <v>1</v>
      </c>
      <c r="D235" s="7" t="s">
        <v>52</v>
      </c>
      <c r="E235" s="7" t="n">
        <v>2048</v>
      </c>
    </row>
    <row r="236" spans="1:11">
      <c r="A236" t="s">
        <v>4</v>
      </c>
      <c r="B236" s="4" t="s">
        <v>5</v>
      </c>
      <c r="C236" s="4" t="s">
        <v>12</v>
      </c>
      <c r="D236" s="4" t="s">
        <v>6</v>
      </c>
      <c r="E236" s="4" t="s">
        <v>10</v>
      </c>
    </row>
    <row r="237" spans="1:11">
      <c r="A237" t="n">
        <v>4986</v>
      </c>
      <c r="B237" s="18" t="n">
        <v>94</v>
      </c>
      <c r="C237" s="7" t="n">
        <v>1</v>
      </c>
      <c r="D237" s="7" t="s">
        <v>52</v>
      </c>
      <c r="E237" s="7" t="n">
        <v>1</v>
      </c>
    </row>
    <row r="238" spans="1:11">
      <c r="A238" t="s">
        <v>4</v>
      </c>
      <c r="B238" s="4" t="s">
        <v>5</v>
      </c>
      <c r="C238" s="4" t="s">
        <v>12</v>
      </c>
      <c r="D238" s="4" t="s">
        <v>6</v>
      </c>
      <c r="E238" s="4" t="s">
        <v>10</v>
      </c>
    </row>
    <row r="239" spans="1:11">
      <c r="A239" t="n">
        <v>5001</v>
      </c>
      <c r="B239" s="18" t="n">
        <v>94</v>
      </c>
      <c r="C239" s="7" t="n">
        <v>1</v>
      </c>
      <c r="D239" s="7" t="s">
        <v>52</v>
      </c>
      <c r="E239" s="7" t="n">
        <v>2</v>
      </c>
    </row>
    <row r="240" spans="1:11">
      <c r="A240" t="s">
        <v>4</v>
      </c>
      <c r="B240" s="4" t="s">
        <v>5</v>
      </c>
      <c r="C240" s="4" t="s">
        <v>12</v>
      </c>
      <c r="D240" s="4" t="s">
        <v>6</v>
      </c>
      <c r="E240" s="4" t="s">
        <v>10</v>
      </c>
    </row>
    <row r="241" spans="1:10">
      <c r="A241" t="n">
        <v>5016</v>
      </c>
      <c r="B241" s="18" t="n">
        <v>94</v>
      </c>
      <c r="C241" s="7" t="n">
        <v>0</v>
      </c>
      <c r="D241" s="7" t="s">
        <v>52</v>
      </c>
      <c r="E241" s="7" t="n">
        <v>4</v>
      </c>
    </row>
    <row r="242" spans="1:10">
      <c r="A242" t="s">
        <v>4</v>
      </c>
      <c r="B242" s="4" t="s">
        <v>5</v>
      </c>
      <c r="C242" s="4" t="s">
        <v>12</v>
      </c>
      <c r="D242" s="4" t="s">
        <v>10</v>
      </c>
      <c r="E242" s="4" t="s">
        <v>6</v>
      </c>
      <c r="F242" s="4" t="s">
        <v>6</v>
      </c>
      <c r="G242" s="4" t="s">
        <v>12</v>
      </c>
    </row>
    <row r="243" spans="1:10">
      <c r="A243" t="n">
        <v>5031</v>
      </c>
      <c r="B243" s="16" t="n">
        <v>32</v>
      </c>
      <c r="C243" s="7" t="n">
        <v>0</v>
      </c>
      <c r="D243" s="7" t="n">
        <v>65533</v>
      </c>
      <c r="E243" s="7" t="s">
        <v>68</v>
      </c>
      <c r="F243" s="7" t="s">
        <v>70</v>
      </c>
      <c r="G243" s="7" t="n">
        <v>1</v>
      </c>
    </row>
    <row r="244" spans="1:10">
      <c r="A244" t="s">
        <v>4</v>
      </c>
      <c r="B244" s="4" t="s">
        <v>5</v>
      </c>
      <c r="C244" s="4" t="s">
        <v>12</v>
      </c>
      <c r="D244" s="4" t="s">
        <v>10</v>
      </c>
      <c r="E244" s="4" t="s">
        <v>12</v>
      </c>
      <c r="F244" s="4" t="s">
        <v>92</v>
      </c>
    </row>
    <row r="245" spans="1:10">
      <c r="A245" t="n">
        <v>5049</v>
      </c>
      <c r="B245" s="19" t="n">
        <v>5</v>
      </c>
      <c r="C245" s="7" t="n">
        <v>30</v>
      </c>
      <c r="D245" s="7" t="n">
        <v>11058</v>
      </c>
      <c r="E245" s="7" t="n">
        <v>1</v>
      </c>
      <c r="F245" s="20" t="n">
        <f t="normal" ca="1">A279</f>
        <v>0</v>
      </c>
    </row>
    <row r="246" spans="1:10">
      <c r="A246" t="s">
        <v>4</v>
      </c>
      <c r="B246" s="4" t="s">
        <v>5</v>
      </c>
      <c r="C246" s="4" t="s">
        <v>6</v>
      </c>
      <c r="D246" s="4" t="s">
        <v>6</v>
      </c>
    </row>
    <row r="247" spans="1:10">
      <c r="A247" t="n">
        <v>5058</v>
      </c>
      <c r="B247" s="17" t="n">
        <v>70</v>
      </c>
      <c r="C247" s="7" t="s">
        <v>81</v>
      </c>
      <c r="D247" s="7" t="s">
        <v>93</v>
      </c>
    </row>
    <row r="248" spans="1:10">
      <c r="A248" t="s">
        <v>4</v>
      </c>
      <c r="B248" s="4" t="s">
        <v>5</v>
      </c>
      <c r="C248" s="4" t="s">
        <v>6</v>
      </c>
      <c r="D248" s="4" t="s">
        <v>6</v>
      </c>
    </row>
    <row r="249" spans="1:10">
      <c r="A249" t="n">
        <v>5075</v>
      </c>
      <c r="B249" s="17" t="n">
        <v>70</v>
      </c>
      <c r="C249" s="7" t="s">
        <v>82</v>
      </c>
      <c r="D249" s="7" t="s">
        <v>93</v>
      </c>
    </row>
    <row r="250" spans="1:10">
      <c r="A250" t="s">
        <v>4</v>
      </c>
      <c r="B250" s="4" t="s">
        <v>5</v>
      </c>
      <c r="C250" s="4" t="s">
        <v>6</v>
      </c>
      <c r="D250" s="4" t="s">
        <v>6</v>
      </c>
    </row>
    <row r="251" spans="1:10">
      <c r="A251" t="n">
        <v>5092</v>
      </c>
      <c r="B251" s="17" t="n">
        <v>70</v>
      </c>
      <c r="C251" s="7" t="s">
        <v>83</v>
      </c>
      <c r="D251" s="7" t="s">
        <v>93</v>
      </c>
    </row>
    <row r="252" spans="1:10">
      <c r="A252" t="s">
        <v>4</v>
      </c>
      <c r="B252" s="4" t="s">
        <v>5</v>
      </c>
      <c r="C252" s="4" t="s">
        <v>6</v>
      </c>
      <c r="D252" s="4" t="s">
        <v>6</v>
      </c>
    </row>
    <row r="253" spans="1:10">
      <c r="A253" t="n">
        <v>5109</v>
      </c>
      <c r="B253" s="17" t="n">
        <v>70</v>
      </c>
      <c r="C253" s="7" t="s">
        <v>84</v>
      </c>
      <c r="D253" s="7" t="s">
        <v>93</v>
      </c>
    </row>
    <row r="254" spans="1:10">
      <c r="A254" t="s">
        <v>4</v>
      </c>
      <c r="B254" s="4" t="s">
        <v>5</v>
      </c>
      <c r="C254" s="4" t="s">
        <v>6</v>
      </c>
      <c r="D254" s="4" t="s">
        <v>6</v>
      </c>
    </row>
    <row r="255" spans="1:10">
      <c r="A255" t="n">
        <v>5126</v>
      </c>
      <c r="B255" s="17" t="n">
        <v>70</v>
      </c>
      <c r="C255" s="7" t="s">
        <v>85</v>
      </c>
      <c r="D255" s="7" t="s">
        <v>93</v>
      </c>
    </row>
    <row r="256" spans="1:10">
      <c r="A256" t="s">
        <v>4</v>
      </c>
      <c r="B256" s="4" t="s">
        <v>5</v>
      </c>
      <c r="C256" s="4" t="s">
        <v>12</v>
      </c>
      <c r="D256" s="4" t="s">
        <v>6</v>
      </c>
      <c r="E256" s="4" t="s">
        <v>9</v>
      </c>
      <c r="F256" s="4" t="s">
        <v>9</v>
      </c>
      <c r="G256" s="4" t="s">
        <v>9</v>
      </c>
      <c r="H256" s="4" t="s">
        <v>9</v>
      </c>
      <c r="I256" s="4" t="s">
        <v>10</v>
      </c>
      <c r="J256" s="4" t="s">
        <v>12</v>
      </c>
    </row>
    <row r="257" spans="1:10">
      <c r="A257" t="n">
        <v>5143</v>
      </c>
      <c r="B257" s="18" t="n">
        <v>94</v>
      </c>
      <c r="C257" s="7" t="n">
        <v>7</v>
      </c>
      <c r="D257" s="7" t="s">
        <v>81</v>
      </c>
      <c r="E257" s="7" t="n">
        <v>1065353216</v>
      </c>
      <c r="F257" s="7" t="n">
        <v>1065353216</v>
      </c>
      <c r="G257" s="7" t="n">
        <v>1065353216</v>
      </c>
      <c r="H257" s="7" t="n">
        <v>1065353216</v>
      </c>
      <c r="I257" s="7" t="n">
        <v>0</v>
      </c>
      <c r="J257" s="7" t="n">
        <v>3</v>
      </c>
    </row>
    <row r="258" spans="1:10">
      <c r="A258" t="s">
        <v>4</v>
      </c>
      <c r="B258" s="4" t="s">
        <v>5</v>
      </c>
      <c r="C258" s="4" t="s">
        <v>12</v>
      </c>
      <c r="D258" s="4" t="s">
        <v>6</v>
      </c>
      <c r="E258" s="4" t="s">
        <v>9</v>
      </c>
      <c r="F258" s="4" t="s">
        <v>9</v>
      </c>
      <c r="G258" s="4" t="s">
        <v>9</v>
      </c>
      <c r="H258" s="4" t="s">
        <v>9</v>
      </c>
      <c r="I258" s="4" t="s">
        <v>10</v>
      </c>
      <c r="J258" s="4" t="s">
        <v>12</v>
      </c>
    </row>
    <row r="259" spans="1:10">
      <c r="A259" t="n">
        <v>5173</v>
      </c>
      <c r="B259" s="18" t="n">
        <v>94</v>
      </c>
      <c r="C259" s="7" t="n">
        <v>7</v>
      </c>
      <c r="D259" s="7" t="s">
        <v>82</v>
      </c>
      <c r="E259" s="7" t="n">
        <v>1065353216</v>
      </c>
      <c r="F259" s="7" t="n">
        <v>1065353216</v>
      </c>
      <c r="G259" s="7" t="n">
        <v>1065353216</v>
      </c>
      <c r="H259" s="7" t="n">
        <v>1065353216</v>
      </c>
      <c r="I259" s="7" t="n">
        <v>0</v>
      </c>
      <c r="J259" s="7" t="n">
        <v>3</v>
      </c>
    </row>
    <row r="260" spans="1:10">
      <c r="A260" t="s">
        <v>4</v>
      </c>
      <c r="B260" s="4" t="s">
        <v>5</v>
      </c>
      <c r="C260" s="4" t="s">
        <v>12</v>
      </c>
      <c r="D260" s="4" t="s">
        <v>6</v>
      </c>
      <c r="E260" s="4" t="s">
        <v>9</v>
      </c>
      <c r="F260" s="4" t="s">
        <v>9</v>
      </c>
      <c r="G260" s="4" t="s">
        <v>9</v>
      </c>
      <c r="H260" s="4" t="s">
        <v>9</v>
      </c>
      <c r="I260" s="4" t="s">
        <v>10</v>
      </c>
      <c r="J260" s="4" t="s">
        <v>12</v>
      </c>
    </row>
    <row r="261" spans="1:10">
      <c r="A261" t="n">
        <v>5203</v>
      </c>
      <c r="B261" s="18" t="n">
        <v>94</v>
      </c>
      <c r="C261" s="7" t="n">
        <v>7</v>
      </c>
      <c r="D261" s="7" t="s">
        <v>83</v>
      </c>
      <c r="E261" s="7" t="n">
        <v>1065353216</v>
      </c>
      <c r="F261" s="7" t="n">
        <v>1065353216</v>
      </c>
      <c r="G261" s="7" t="n">
        <v>1065353216</v>
      </c>
      <c r="H261" s="7" t="n">
        <v>1065353216</v>
      </c>
      <c r="I261" s="7" t="n">
        <v>0</v>
      </c>
      <c r="J261" s="7" t="n">
        <v>3</v>
      </c>
    </row>
    <row r="262" spans="1:10">
      <c r="A262" t="s">
        <v>4</v>
      </c>
      <c r="B262" s="4" t="s">
        <v>5</v>
      </c>
      <c r="C262" s="4" t="s">
        <v>12</v>
      </c>
      <c r="D262" s="4" t="s">
        <v>6</v>
      </c>
      <c r="E262" s="4" t="s">
        <v>9</v>
      </c>
      <c r="F262" s="4" t="s">
        <v>9</v>
      </c>
      <c r="G262" s="4" t="s">
        <v>9</v>
      </c>
      <c r="H262" s="4" t="s">
        <v>9</v>
      </c>
      <c r="I262" s="4" t="s">
        <v>10</v>
      </c>
      <c r="J262" s="4" t="s">
        <v>12</v>
      </c>
    </row>
    <row r="263" spans="1:10">
      <c r="A263" t="n">
        <v>5233</v>
      </c>
      <c r="B263" s="18" t="n">
        <v>94</v>
      </c>
      <c r="C263" s="7" t="n">
        <v>7</v>
      </c>
      <c r="D263" s="7" t="s">
        <v>84</v>
      </c>
      <c r="E263" s="7" t="n">
        <v>1065353216</v>
      </c>
      <c r="F263" s="7" t="n">
        <v>1065353216</v>
      </c>
      <c r="G263" s="7" t="n">
        <v>1065353216</v>
      </c>
      <c r="H263" s="7" t="n">
        <v>1065353216</v>
      </c>
      <c r="I263" s="7" t="n">
        <v>0</v>
      </c>
      <c r="J263" s="7" t="n">
        <v>3</v>
      </c>
    </row>
    <row r="264" spans="1:10">
      <c r="A264" t="s">
        <v>4</v>
      </c>
      <c r="B264" s="4" t="s">
        <v>5</v>
      </c>
      <c r="C264" s="4" t="s">
        <v>12</v>
      </c>
      <c r="D264" s="4" t="s">
        <v>6</v>
      </c>
      <c r="E264" s="4" t="s">
        <v>9</v>
      </c>
      <c r="F264" s="4" t="s">
        <v>9</v>
      </c>
      <c r="G264" s="4" t="s">
        <v>9</v>
      </c>
      <c r="H264" s="4" t="s">
        <v>9</v>
      </c>
      <c r="I264" s="4" t="s">
        <v>10</v>
      </c>
      <c r="J264" s="4" t="s">
        <v>12</v>
      </c>
    </row>
    <row r="265" spans="1:10">
      <c r="A265" t="n">
        <v>5263</v>
      </c>
      <c r="B265" s="18" t="n">
        <v>94</v>
      </c>
      <c r="C265" s="7" t="n">
        <v>7</v>
      </c>
      <c r="D265" s="7" t="s">
        <v>85</v>
      </c>
      <c r="E265" s="7" t="n">
        <v>1065353216</v>
      </c>
      <c r="F265" s="7" t="n">
        <v>1065353216</v>
      </c>
      <c r="G265" s="7" t="n">
        <v>1065353216</v>
      </c>
      <c r="H265" s="7" t="n">
        <v>1065353216</v>
      </c>
      <c r="I265" s="7" t="n">
        <v>0</v>
      </c>
      <c r="J265" s="7" t="n">
        <v>3</v>
      </c>
    </row>
    <row r="266" spans="1:10">
      <c r="A266" t="s">
        <v>4</v>
      </c>
      <c r="B266" s="4" t="s">
        <v>5</v>
      </c>
      <c r="C266" s="4" t="s">
        <v>12</v>
      </c>
      <c r="D266" s="4" t="s">
        <v>10</v>
      </c>
      <c r="E266" s="4" t="s">
        <v>6</v>
      </c>
      <c r="F266" s="4" t="s">
        <v>6</v>
      </c>
      <c r="G266" s="4" t="s">
        <v>12</v>
      </c>
    </row>
    <row r="267" spans="1:10">
      <c r="A267" t="n">
        <v>5293</v>
      </c>
      <c r="B267" s="16" t="n">
        <v>32</v>
      </c>
      <c r="C267" s="7" t="n">
        <v>1</v>
      </c>
      <c r="D267" s="7" t="n">
        <v>65533</v>
      </c>
      <c r="E267" s="7" t="s">
        <v>87</v>
      </c>
      <c r="F267" s="7" t="s">
        <v>90</v>
      </c>
      <c r="G267" s="7" t="n">
        <v>4</v>
      </c>
    </row>
    <row r="268" spans="1:10">
      <c r="A268" t="s">
        <v>4</v>
      </c>
      <c r="B268" s="4" t="s">
        <v>5</v>
      </c>
      <c r="C268" s="4" t="s">
        <v>12</v>
      </c>
      <c r="D268" s="4" t="s">
        <v>6</v>
      </c>
      <c r="E268" s="4" t="s">
        <v>10</v>
      </c>
    </row>
    <row r="269" spans="1:10">
      <c r="A269" t="n">
        <v>5307</v>
      </c>
      <c r="B269" s="18" t="n">
        <v>94</v>
      </c>
      <c r="C269" s="7" t="n">
        <v>1</v>
      </c>
      <c r="D269" s="7" t="s">
        <v>54</v>
      </c>
      <c r="E269" s="7" t="n">
        <v>2048</v>
      </c>
    </row>
    <row r="270" spans="1:10">
      <c r="A270" t="s">
        <v>4</v>
      </c>
      <c r="B270" s="4" t="s">
        <v>5</v>
      </c>
      <c r="C270" s="4" t="s">
        <v>12</v>
      </c>
      <c r="D270" s="4" t="s">
        <v>6</v>
      </c>
      <c r="E270" s="4" t="s">
        <v>10</v>
      </c>
    </row>
    <row r="271" spans="1:10">
      <c r="A271" t="n">
        <v>5322</v>
      </c>
      <c r="B271" s="18" t="n">
        <v>94</v>
      </c>
      <c r="C271" s="7" t="n">
        <v>1</v>
      </c>
      <c r="D271" s="7" t="s">
        <v>54</v>
      </c>
      <c r="E271" s="7" t="n">
        <v>1</v>
      </c>
    </row>
    <row r="272" spans="1:10">
      <c r="A272" t="s">
        <v>4</v>
      </c>
      <c r="B272" s="4" t="s">
        <v>5</v>
      </c>
      <c r="C272" s="4" t="s">
        <v>12</v>
      </c>
      <c r="D272" s="4" t="s">
        <v>6</v>
      </c>
      <c r="E272" s="4" t="s">
        <v>10</v>
      </c>
    </row>
    <row r="273" spans="1:10">
      <c r="A273" t="n">
        <v>5337</v>
      </c>
      <c r="B273" s="18" t="n">
        <v>94</v>
      </c>
      <c r="C273" s="7" t="n">
        <v>1</v>
      </c>
      <c r="D273" s="7" t="s">
        <v>54</v>
      </c>
      <c r="E273" s="7" t="n">
        <v>2</v>
      </c>
    </row>
    <row r="274" spans="1:10">
      <c r="A274" t="s">
        <v>4</v>
      </c>
      <c r="B274" s="4" t="s">
        <v>5</v>
      </c>
      <c r="C274" s="4" t="s">
        <v>12</v>
      </c>
      <c r="D274" s="4" t="s">
        <v>6</v>
      </c>
      <c r="E274" s="4" t="s">
        <v>10</v>
      </c>
    </row>
    <row r="275" spans="1:10">
      <c r="A275" t="n">
        <v>5352</v>
      </c>
      <c r="B275" s="18" t="n">
        <v>94</v>
      </c>
      <c r="C275" s="7" t="n">
        <v>0</v>
      </c>
      <c r="D275" s="7" t="s">
        <v>54</v>
      </c>
      <c r="E275" s="7" t="n">
        <v>4</v>
      </c>
    </row>
    <row r="276" spans="1:10">
      <c r="A276" t="s">
        <v>4</v>
      </c>
      <c r="B276" s="4" t="s">
        <v>5</v>
      </c>
      <c r="C276" s="4" t="s">
        <v>12</v>
      </c>
      <c r="D276" s="4" t="s">
        <v>10</v>
      </c>
      <c r="E276" s="4" t="s">
        <v>6</v>
      </c>
      <c r="F276" s="4" t="s">
        <v>6</v>
      </c>
      <c r="G276" s="4" t="s">
        <v>12</v>
      </c>
    </row>
    <row r="277" spans="1:10">
      <c r="A277" t="n">
        <v>5367</v>
      </c>
      <c r="B277" s="16" t="n">
        <v>32</v>
      </c>
      <c r="C277" s="7" t="n">
        <v>0</v>
      </c>
      <c r="D277" s="7" t="n">
        <v>65533</v>
      </c>
      <c r="E277" s="7" t="s">
        <v>68</v>
      </c>
      <c r="F277" s="7" t="s">
        <v>71</v>
      </c>
      <c r="G277" s="7" t="n">
        <v>1</v>
      </c>
    </row>
    <row r="278" spans="1:10">
      <c r="A278" t="s">
        <v>4</v>
      </c>
      <c r="B278" s="4" t="s">
        <v>5</v>
      </c>
      <c r="C278" s="4" t="s">
        <v>12</v>
      </c>
      <c r="D278" s="4" t="s">
        <v>10</v>
      </c>
      <c r="E278" s="4" t="s">
        <v>12</v>
      </c>
      <c r="F278" s="4" t="s">
        <v>92</v>
      </c>
    </row>
    <row r="279" spans="1:10">
      <c r="A279" t="n">
        <v>5385</v>
      </c>
      <c r="B279" s="19" t="n">
        <v>5</v>
      </c>
      <c r="C279" s="7" t="n">
        <v>30</v>
      </c>
      <c r="D279" s="7" t="n">
        <v>11059</v>
      </c>
      <c r="E279" s="7" t="n">
        <v>1</v>
      </c>
      <c r="F279" s="20" t="n">
        <f t="normal" ca="1">A303</f>
        <v>0</v>
      </c>
    </row>
    <row r="280" spans="1:10">
      <c r="A280" t="s">
        <v>4</v>
      </c>
      <c r="B280" s="4" t="s">
        <v>5</v>
      </c>
      <c r="C280" s="4" t="s">
        <v>6</v>
      </c>
      <c r="D280" s="4" t="s">
        <v>6</v>
      </c>
    </row>
    <row r="281" spans="1:10">
      <c r="A281" t="n">
        <v>5394</v>
      </c>
      <c r="B281" s="17" t="n">
        <v>70</v>
      </c>
      <c r="C281" s="7" t="s">
        <v>86</v>
      </c>
      <c r="D281" s="7" t="s">
        <v>93</v>
      </c>
    </row>
    <row r="282" spans="1:10">
      <c r="A282" t="s">
        <v>4</v>
      </c>
      <c r="B282" s="4" t="s">
        <v>5</v>
      </c>
      <c r="C282" s="4" t="s">
        <v>6</v>
      </c>
      <c r="D282" s="4" t="s">
        <v>6</v>
      </c>
    </row>
    <row r="283" spans="1:10">
      <c r="A283" t="n">
        <v>5411</v>
      </c>
      <c r="B283" s="17" t="n">
        <v>70</v>
      </c>
      <c r="C283" s="7" t="s">
        <v>95</v>
      </c>
      <c r="D283" s="7" t="s">
        <v>93</v>
      </c>
    </row>
    <row r="284" spans="1:10">
      <c r="A284" t="s">
        <v>4</v>
      </c>
      <c r="B284" s="4" t="s">
        <v>5</v>
      </c>
      <c r="C284" s="4" t="s">
        <v>12</v>
      </c>
      <c r="D284" s="4" t="s">
        <v>6</v>
      </c>
      <c r="E284" s="4" t="s">
        <v>9</v>
      </c>
      <c r="F284" s="4" t="s">
        <v>9</v>
      </c>
      <c r="G284" s="4" t="s">
        <v>9</v>
      </c>
      <c r="H284" s="4" t="s">
        <v>9</v>
      </c>
      <c r="I284" s="4" t="s">
        <v>10</v>
      </c>
      <c r="J284" s="4" t="s">
        <v>12</v>
      </c>
    </row>
    <row r="285" spans="1:10">
      <c r="A285" t="n">
        <v>5428</v>
      </c>
      <c r="B285" s="18" t="n">
        <v>94</v>
      </c>
      <c r="C285" s="7" t="n">
        <v>7</v>
      </c>
      <c r="D285" s="7" t="s">
        <v>86</v>
      </c>
      <c r="E285" s="7" t="n">
        <v>1065353216</v>
      </c>
      <c r="F285" s="7" t="n">
        <v>1065353216</v>
      </c>
      <c r="G285" s="7" t="n">
        <v>1065353216</v>
      </c>
      <c r="H285" s="7" t="n">
        <v>1065353216</v>
      </c>
      <c r="I285" s="7" t="n">
        <v>0</v>
      </c>
      <c r="J285" s="7" t="n">
        <v>3</v>
      </c>
    </row>
    <row r="286" spans="1:10">
      <c r="A286" t="s">
        <v>4</v>
      </c>
      <c r="B286" s="4" t="s">
        <v>5</v>
      </c>
      <c r="C286" s="4" t="s">
        <v>12</v>
      </c>
      <c r="D286" s="4" t="s">
        <v>10</v>
      </c>
      <c r="E286" s="4" t="s">
        <v>6</v>
      </c>
      <c r="F286" s="4" t="s">
        <v>6</v>
      </c>
      <c r="G286" s="4" t="s">
        <v>12</v>
      </c>
    </row>
    <row r="287" spans="1:10">
      <c r="A287" t="n">
        <v>5458</v>
      </c>
      <c r="B287" s="16" t="n">
        <v>32</v>
      </c>
      <c r="C287" s="7" t="n">
        <v>1</v>
      </c>
      <c r="D287" s="7" t="n">
        <v>65533</v>
      </c>
      <c r="E287" s="7" t="s">
        <v>87</v>
      </c>
      <c r="F287" s="7" t="s">
        <v>91</v>
      </c>
      <c r="G287" s="7" t="n">
        <v>4</v>
      </c>
    </row>
    <row r="288" spans="1:10">
      <c r="A288" t="s">
        <v>4</v>
      </c>
      <c r="B288" s="4" t="s">
        <v>5</v>
      </c>
      <c r="C288" s="4" t="s">
        <v>12</v>
      </c>
      <c r="D288" s="4" t="s">
        <v>6</v>
      </c>
      <c r="E288" s="4" t="s">
        <v>10</v>
      </c>
    </row>
    <row r="289" spans="1:10">
      <c r="A289" t="n">
        <v>5472</v>
      </c>
      <c r="B289" s="18" t="n">
        <v>94</v>
      </c>
      <c r="C289" s="7" t="n">
        <v>1</v>
      </c>
      <c r="D289" s="7" t="s">
        <v>56</v>
      </c>
      <c r="E289" s="7" t="n">
        <v>2048</v>
      </c>
    </row>
    <row r="290" spans="1:10">
      <c r="A290" t="s">
        <v>4</v>
      </c>
      <c r="B290" s="4" t="s">
        <v>5</v>
      </c>
      <c r="C290" s="4" t="s">
        <v>12</v>
      </c>
      <c r="D290" s="4" t="s">
        <v>6</v>
      </c>
      <c r="E290" s="4" t="s">
        <v>10</v>
      </c>
    </row>
    <row r="291" spans="1:10">
      <c r="A291" t="n">
        <v>5487</v>
      </c>
      <c r="B291" s="18" t="n">
        <v>94</v>
      </c>
      <c r="C291" s="7" t="n">
        <v>1</v>
      </c>
      <c r="D291" s="7" t="s">
        <v>56</v>
      </c>
      <c r="E291" s="7" t="n">
        <v>1</v>
      </c>
    </row>
    <row r="292" spans="1:10">
      <c r="A292" t="s">
        <v>4</v>
      </c>
      <c r="B292" s="4" t="s">
        <v>5</v>
      </c>
      <c r="C292" s="4" t="s">
        <v>12</v>
      </c>
      <c r="D292" s="4" t="s">
        <v>6</v>
      </c>
      <c r="E292" s="4" t="s">
        <v>10</v>
      </c>
    </row>
    <row r="293" spans="1:10">
      <c r="A293" t="n">
        <v>5502</v>
      </c>
      <c r="B293" s="18" t="n">
        <v>94</v>
      </c>
      <c r="C293" s="7" t="n">
        <v>1</v>
      </c>
      <c r="D293" s="7" t="s">
        <v>56</v>
      </c>
      <c r="E293" s="7" t="n">
        <v>2</v>
      </c>
    </row>
    <row r="294" spans="1:10">
      <c r="A294" t="s">
        <v>4</v>
      </c>
      <c r="B294" s="4" t="s">
        <v>5</v>
      </c>
      <c r="C294" s="4" t="s">
        <v>12</v>
      </c>
      <c r="D294" s="4" t="s">
        <v>6</v>
      </c>
      <c r="E294" s="4" t="s">
        <v>10</v>
      </c>
    </row>
    <row r="295" spans="1:10">
      <c r="A295" t="n">
        <v>5517</v>
      </c>
      <c r="B295" s="18" t="n">
        <v>94</v>
      </c>
      <c r="C295" s="7" t="n">
        <v>0</v>
      </c>
      <c r="D295" s="7" t="s">
        <v>56</v>
      </c>
      <c r="E295" s="7" t="n">
        <v>4</v>
      </c>
    </row>
    <row r="296" spans="1:10">
      <c r="A296" t="s">
        <v>4</v>
      </c>
      <c r="B296" s="4" t="s">
        <v>5</v>
      </c>
      <c r="C296" s="4" t="s">
        <v>12</v>
      </c>
      <c r="D296" s="4" t="s">
        <v>10</v>
      </c>
      <c r="E296" s="4" t="s">
        <v>6</v>
      </c>
      <c r="F296" s="4" t="s">
        <v>6</v>
      </c>
      <c r="G296" s="4" t="s">
        <v>12</v>
      </c>
    </row>
    <row r="297" spans="1:10">
      <c r="A297" t="n">
        <v>5532</v>
      </c>
      <c r="B297" s="16" t="n">
        <v>32</v>
      </c>
      <c r="C297" s="7" t="n">
        <v>0</v>
      </c>
      <c r="D297" s="7" t="n">
        <v>65533</v>
      </c>
      <c r="E297" s="7" t="s">
        <v>68</v>
      </c>
      <c r="F297" s="7" t="s">
        <v>72</v>
      </c>
      <c r="G297" s="7" t="n">
        <v>1</v>
      </c>
    </row>
    <row r="298" spans="1:10">
      <c r="A298" t="s">
        <v>4</v>
      </c>
      <c r="B298" s="4" t="s">
        <v>5</v>
      </c>
      <c r="C298" s="4" t="s">
        <v>12</v>
      </c>
      <c r="D298" s="4" t="s">
        <v>6</v>
      </c>
      <c r="E298" s="4" t="s">
        <v>10</v>
      </c>
    </row>
    <row r="299" spans="1:10">
      <c r="A299" t="n">
        <v>5550</v>
      </c>
      <c r="B299" s="15" t="n">
        <v>91</v>
      </c>
      <c r="C299" s="7" t="n">
        <v>0</v>
      </c>
      <c r="D299" s="7" t="s">
        <v>66</v>
      </c>
      <c r="E299" s="7" t="n">
        <v>1</v>
      </c>
    </row>
    <row r="300" spans="1:10">
      <c r="A300" t="s">
        <v>4</v>
      </c>
      <c r="B300" s="4" t="s">
        <v>5</v>
      </c>
      <c r="C300" s="4" t="s">
        <v>12</v>
      </c>
      <c r="D300" s="4" t="s">
        <v>6</v>
      </c>
      <c r="E300" s="4" t="s">
        <v>10</v>
      </c>
    </row>
    <row r="301" spans="1:10">
      <c r="A301" t="n">
        <v>5566</v>
      </c>
      <c r="B301" s="15" t="n">
        <v>91</v>
      </c>
      <c r="C301" s="7" t="n">
        <v>0</v>
      </c>
      <c r="D301" s="7" t="s">
        <v>67</v>
      </c>
      <c r="E301" s="7" t="n">
        <v>1</v>
      </c>
    </row>
    <row r="302" spans="1:10">
      <c r="A302" t="s">
        <v>4</v>
      </c>
      <c r="B302" s="4" t="s">
        <v>5</v>
      </c>
      <c r="C302" s="4" t="s">
        <v>12</v>
      </c>
      <c r="D302" s="4" t="s">
        <v>12</v>
      </c>
      <c r="E302" s="4" t="s">
        <v>12</v>
      </c>
      <c r="F302" s="4" t="s">
        <v>9</v>
      </c>
      <c r="G302" s="4" t="s">
        <v>12</v>
      </c>
      <c r="H302" s="4" t="s">
        <v>12</v>
      </c>
      <c r="I302" s="4" t="s">
        <v>92</v>
      </c>
    </row>
    <row r="303" spans="1:10">
      <c r="A303" t="n">
        <v>5584</v>
      </c>
      <c r="B303" s="19" t="n">
        <v>5</v>
      </c>
      <c r="C303" s="7" t="n">
        <v>35</v>
      </c>
      <c r="D303" s="7" t="n">
        <v>3</v>
      </c>
      <c r="E303" s="7" t="n">
        <v>0</v>
      </c>
      <c r="F303" s="7" t="n">
        <v>0</v>
      </c>
      <c r="G303" s="7" t="n">
        <v>2</v>
      </c>
      <c r="H303" s="7" t="n">
        <v>1</v>
      </c>
      <c r="I303" s="20" t="n">
        <f t="normal" ca="1">A307</f>
        <v>0</v>
      </c>
    </row>
    <row r="304" spans="1:10">
      <c r="A304" t="s">
        <v>4</v>
      </c>
      <c r="B304" s="4" t="s">
        <v>5</v>
      </c>
      <c r="C304" s="4" t="s">
        <v>92</v>
      </c>
    </row>
    <row r="305" spans="1:9">
      <c r="A305" t="n">
        <v>5598</v>
      </c>
      <c r="B305" s="21" t="n">
        <v>3</v>
      </c>
      <c r="C305" s="20" t="n">
        <f t="normal" ca="1">A329</f>
        <v>0</v>
      </c>
    </row>
    <row r="306" spans="1:9">
      <c r="A306" t="s">
        <v>4</v>
      </c>
      <c r="B306" s="4" t="s">
        <v>5</v>
      </c>
      <c r="C306" s="4" t="s">
        <v>12</v>
      </c>
      <c r="D306" s="4" t="s">
        <v>12</v>
      </c>
      <c r="E306" s="4" t="s">
        <v>12</v>
      </c>
      <c r="F306" s="4" t="s">
        <v>9</v>
      </c>
      <c r="G306" s="4" t="s">
        <v>12</v>
      </c>
      <c r="H306" s="4" t="s">
        <v>12</v>
      </c>
      <c r="I306" s="4" t="s">
        <v>92</v>
      </c>
    </row>
    <row r="307" spans="1:9">
      <c r="A307" t="n">
        <v>5603</v>
      </c>
      <c r="B307" s="19" t="n">
        <v>5</v>
      </c>
      <c r="C307" s="7" t="n">
        <v>35</v>
      </c>
      <c r="D307" s="7" t="n">
        <v>3</v>
      </c>
      <c r="E307" s="7" t="n">
        <v>0</v>
      </c>
      <c r="F307" s="7" t="n">
        <v>1</v>
      </c>
      <c r="G307" s="7" t="n">
        <v>2</v>
      </c>
      <c r="H307" s="7" t="n">
        <v>1</v>
      </c>
      <c r="I307" s="20" t="n">
        <f t="normal" ca="1">A311</f>
        <v>0</v>
      </c>
    </row>
    <row r="308" spans="1:9">
      <c r="A308" t="s">
        <v>4</v>
      </c>
      <c r="B308" s="4" t="s">
        <v>5</v>
      </c>
      <c r="C308" s="4" t="s">
        <v>92</v>
      </c>
    </row>
    <row r="309" spans="1:9">
      <c r="A309" t="n">
        <v>5617</v>
      </c>
      <c r="B309" s="21" t="n">
        <v>3</v>
      </c>
      <c r="C309" s="20" t="n">
        <f t="normal" ca="1">A329</f>
        <v>0</v>
      </c>
    </row>
    <row r="310" spans="1:9">
      <c r="A310" t="s">
        <v>4</v>
      </c>
      <c r="B310" s="4" t="s">
        <v>5</v>
      </c>
      <c r="C310" s="4" t="s">
        <v>12</v>
      </c>
      <c r="D310" s="4" t="s">
        <v>12</v>
      </c>
      <c r="E310" s="4" t="s">
        <v>12</v>
      </c>
      <c r="F310" s="4" t="s">
        <v>9</v>
      </c>
      <c r="G310" s="4" t="s">
        <v>12</v>
      </c>
      <c r="H310" s="4" t="s">
        <v>12</v>
      </c>
      <c r="I310" s="4" t="s">
        <v>92</v>
      </c>
    </row>
    <row r="311" spans="1:9">
      <c r="A311" t="n">
        <v>5622</v>
      </c>
      <c r="B311" s="19" t="n">
        <v>5</v>
      </c>
      <c r="C311" s="7" t="n">
        <v>35</v>
      </c>
      <c r="D311" s="7" t="n">
        <v>3</v>
      </c>
      <c r="E311" s="7" t="n">
        <v>0</v>
      </c>
      <c r="F311" s="7" t="n">
        <v>2</v>
      </c>
      <c r="G311" s="7" t="n">
        <v>2</v>
      </c>
      <c r="H311" s="7" t="n">
        <v>1</v>
      </c>
      <c r="I311" s="20" t="n">
        <f t="normal" ca="1">A315</f>
        <v>0</v>
      </c>
    </row>
    <row r="312" spans="1:9">
      <c r="A312" t="s">
        <v>4</v>
      </c>
      <c r="B312" s="4" t="s">
        <v>5</v>
      </c>
      <c r="C312" s="4" t="s">
        <v>92</v>
      </c>
    </row>
    <row r="313" spans="1:9">
      <c r="A313" t="n">
        <v>5636</v>
      </c>
      <c r="B313" s="21" t="n">
        <v>3</v>
      </c>
      <c r="C313" s="20" t="n">
        <f t="normal" ca="1">A329</f>
        <v>0</v>
      </c>
    </row>
    <row r="314" spans="1:9">
      <c r="A314" t="s">
        <v>4</v>
      </c>
      <c r="B314" s="4" t="s">
        <v>5</v>
      </c>
      <c r="C314" s="4" t="s">
        <v>12</v>
      </c>
      <c r="D314" s="4" t="s">
        <v>12</v>
      </c>
      <c r="E314" s="4" t="s">
        <v>12</v>
      </c>
      <c r="F314" s="4" t="s">
        <v>9</v>
      </c>
      <c r="G314" s="4" t="s">
        <v>12</v>
      </c>
      <c r="H314" s="4" t="s">
        <v>12</v>
      </c>
      <c r="I314" s="4" t="s">
        <v>92</v>
      </c>
    </row>
    <row r="315" spans="1:9">
      <c r="A315" t="n">
        <v>5641</v>
      </c>
      <c r="B315" s="19" t="n">
        <v>5</v>
      </c>
      <c r="C315" s="7" t="n">
        <v>35</v>
      </c>
      <c r="D315" s="7" t="n">
        <v>3</v>
      </c>
      <c r="E315" s="7" t="n">
        <v>0</v>
      </c>
      <c r="F315" s="7" t="n">
        <v>3</v>
      </c>
      <c r="G315" s="7" t="n">
        <v>2</v>
      </c>
      <c r="H315" s="7" t="n">
        <v>1</v>
      </c>
      <c r="I315" s="20" t="n">
        <f t="normal" ca="1">A319</f>
        <v>0</v>
      </c>
    </row>
    <row r="316" spans="1:9">
      <c r="A316" t="s">
        <v>4</v>
      </c>
      <c r="B316" s="4" t="s">
        <v>5</v>
      </c>
      <c r="C316" s="4" t="s">
        <v>92</v>
      </c>
    </row>
    <row r="317" spans="1:9">
      <c r="A317" t="n">
        <v>5655</v>
      </c>
      <c r="B317" s="21" t="n">
        <v>3</v>
      </c>
      <c r="C317" s="20" t="n">
        <f t="normal" ca="1">A329</f>
        <v>0</v>
      </c>
    </row>
    <row r="318" spans="1:9">
      <c r="A318" t="s">
        <v>4</v>
      </c>
      <c r="B318" s="4" t="s">
        <v>5</v>
      </c>
      <c r="C318" s="4" t="s">
        <v>12</v>
      </c>
      <c r="D318" s="4" t="s">
        <v>12</v>
      </c>
      <c r="E318" s="4" t="s">
        <v>12</v>
      </c>
      <c r="F318" s="4" t="s">
        <v>9</v>
      </c>
      <c r="G318" s="4" t="s">
        <v>12</v>
      </c>
      <c r="H318" s="4" t="s">
        <v>12</v>
      </c>
      <c r="I318" s="4" t="s">
        <v>92</v>
      </c>
    </row>
    <row r="319" spans="1:9">
      <c r="A319" t="n">
        <v>5660</v>
      </c>
      <c r="B319" s="19" t="n">
        <v>5</v>
      </c>
      <c r="C319" s="7" t="n">
        <v>35</v>
      </c>
      <c r="D319" s="7" t="n">
        <v>3</v>
      </c>
      <c r="E319" s="7" t="n">
        <v>0</v>
      </c>
      <c r="F319" s="7" t="n">
        <v>4</v>
      </c>
      <c r="G319" s="7" t="n">
        <v>2</v>
      </c>
      <c r="H319" s="7" t="n">
        <v>1</v>
      </c>
      <c r="I319" s="20" t="n">
        <f t="normal" ca="1">A323</f>
        <v>0</v>
      </c>
    </row>
    <row r="320" spans="1:9">
      <c r="A320" t="s">
        <v>4</v>
      </c>
      <c r="B320" s="4" t="s">
        <v>5</v>
      </c>
      <c r="C320" s="4" t="s">
        <v>92</v>
      </c>
    </row>
    <row r="321" spans="1:9">
      <c r="A321" t="n">
        <v>5674</v>
      </c>
      <c r="B321" s="21" t="n">
        <v>3</v>
      </c>
      <c r="C321" s="20" t="n">
        <f t="normal" ca="1">A329</f>
        <v>0</v>
      </c>
    </row>
    <row r="322" spans="1:9">
      <c r="A322" t="s">
        <v>4</v>
      </c>
      <c r="B322" s="4" t="s">
        <v>5</v>
      </c>
      <c r="C322" s="4" t="s">
        <v>12</v>
      </c>
      <c r="D322" s="4" t="s">
        <v>12</v>
      </c>
      <c r="E322" s="4" t="s">
        <v>12</v>
      </c>
      <c r="F322" s="4" t="s">
        <v>9</v>
      </c>
      <c r="G322" s="4" t="s">
        <v>12</v>
      </c>
      <c r="H322" s="4" t="s">
        <v>12</v>
      </c>
      <c r="I322" s="4" t="s">
        <v>92</v>
      </c>
    </row>
    <row r="323" spans="1:9">
      <c r="A323" t="n">
        <v>5679</v>
      </c>
      <c r="B323" s="19" t="n">
        <v>5</v>
      </c>
      <c r="C323" s="7" t="n">
        <v>35</v>
      </c>
      <c r="D323" s="7" t="n">
        <v>3</v>
      </c>
      <c r="E323" s="7" t="n">
        <v>0</v>
      </c>
      <c r="F323" s="7" t="n">
        <v>5</v>
      </c>
      <c r="G323" s="7" t="n">
        <v>2</v>
      </c>
      <c r="H323" s="7" t="n">
        <v>1</v>
      </c>
      <c r="I323" s="20" t="n">
        <f t="normal" ca="1">A327</f>
        <v>0</v>
      </c>
    </row>
    <row r="324" spans="1:9">
      <c r="A324" t="s">
        <v>4</v>
      </c>
      <c r="B324" s="4" t="s">
        <v>5</v>
      </c>
      <c r="C324" s="4" t="s">
        <v>92</v>
      </c>
    </row>
    <row r="325" spans="1:9">
      <c r="A325" t="n">
        <v>5693</v>
      </c>
      <c r="B325" s="21" t="n">
        <v>3</v>
      </c>
      <c r="C325" s="20" t="n">
        <f t="normal" ca="1">A329</f>
        <v>0</v>
      </c>
    </row>
    <row r="326" spans="1:9">
      <c r="A326" t="s">
        <v>4</v>
      </c>
      <c r="B326" s="4" t="s">
        <v>5</v>
      </c>
      <c r="C326" s="4" t="s">
        <v>12</v>
      </c>
      <c r="D326" s="4" t="s">
        <v>12</v>
      </c>
      <c r="E326" s="4" t="s">
        <v>12</v>
      </c>
      <c r="F326" s="4" t="s">
        <v>9</v>
      </c>
      <c r="G326" s="4" t="s">
        <v>12</v>
      </c>
      <c r="H326" s="4" t="s">
        <v>12</v>
      </c>
      <c r="I326" s="4" t="s">
        <v>92</v>
      </c>
    </row>
    <row r="327" spans="1:9">
      <c r="A327" t="n">
        <v>5698</v>
      </c>
      <c r="B327" s="19" t="n">
        <v>5</v>
      </c>
      <c r="C327" s="7" t="n">
        <v>35</v>
      </c>
      <c r="D327" s="7" t="n">
        <v>3</v>
      </c>
      <c r="E327" s="7" t="n">
        <v>0</v>
      </c>
      <c r="F327" s="7" t="n">
        <v>6</v>
      </c>
      <c r="G327" s="7" t="n">
        <v>2</v>
      </c>
      <c r="H327" s="7" t="n">
        <v>1</v>
      </c>
      <c r="I327" s="20" t="n">
        <f t="normal" ca="1">A329</f>
        <v>0</v>
      </c>
    </row>
    <row r="328" spans="1:9">
      <c r="A328" t="s">
        <v>4</v>
      </c>
      <c r="B328" s="4" t="s">
        <v>5</v>
      </c>
      <c r="C328" s="4" t="s">
        <v>12</v>
      </c>
      <c r="D328" s="4" t="s">
        <v>10</v>
      </c>
      <c r="E328" s="4" t="s">
        <v>10</v>
      </c>
      <c r="F328" s="4" t="s">
        <v>10</v>
      </c>
      <c r="G328" s="4" t="s">
        <v>10</v>
      </c>
      <c r="H328" s="4" t="s">
        <v>10</v>
      </c>
      <c r="I328" s="4" t="s">
        <v>6</v>
      </c>
      <c r="J328" s="4" t="s">
        <v>28</v>
      </c>
      <c r="K328" s="4" t="s">
        <v>28</v>
      </c>
      <c r="L328" s="4" t="s">
        <v>28</v>
      </c>
      <c r="M328" s="4" t="s">
        <v>9</v>
      </c>
      <c r="N328" s="4" t="s">
        <v>9</v>
      </c>
      <c r="O328" s="4" t="s">
        <v>28</v>
      </c>
      <c r="P328" s="4" t="s">
        <v>28</v>
      </c>
      <c r="Q328" s="4" t="s">
        <v>28</v>
      </c>
      <c r="R328" s="4" t="s">
        <v>28</v>
      </c>
      <c r="S328" s="4" t="s">
        <v>12</v>
      </c>
    </row>
    <row r="329" spans="1:9">
      <c r="A329" t="n">
        <v>5712</v>
      </c>
      <c r="B329" s="9" t="n">
        <v>39</v>
      </c>
      <c r="C329" s="7" t="n">
        <v>12</v>
      </c>
      <c r="D329" s="7" t="n">
        <v>65533</v>
      </c>
      <c r="E329" s="7" t="n">
        <v>231</v>
      </c>
      <c r="F329" s="7" t="n">
        <v>0</v>
      </c>
      <c r="G329" s="7" t="n">
        <v>65533</v>
      </c>
      <c r="H329" s="7" t="n">
        <v>0</v>
      </c>
      <c r="I329" s="7" t="s">
        <v>18</v>
      </c>
      <c r="J329" s="7" t="n">
        <v>26</v>
      </c>
      <c r="K329" s="7" t="n">
        <v>2</v>
      </c>
      <c r="L329" s="7" t="n">
        <v>-172</v>
      </c>
      <c r="M329" s="7" t="n">
        <v>0</v>
      </c>
      <c r="N329" s="7" t="n">
        <v>0</v>
      </c>
      <c r="O329" s="7" t="n">
        <v>0</v>
      </c>
      <c r="P329" s="7" t="n">
        <v>1</v>
      </c>
      <c r="Q329" s="7" t="n">
        <v>1</v>
      </c>
      <c r="R329" s="7" t="n">
        <v>1</v>
      </c>
      <c r="S329" s="7" t="n">
        <v>131</v>
      </c>
    </row>
    <row r="330" spans="1:9">
      <c r="A330" t="s">
        <v>4</v>
      </c>
      <c r="B330" s="4" t="s">
        <v>5</v>
      </c>
    </row>
    <row r="331" spans="1:9">
      <c r="A331" t="n">
        <v>5762</v>
      </c>
      <c r="B331" s="5" t="n">
        <v>1</v>
      </c>
    </row>
    <row r="332" spans="1:9" s="3" customFormat="1" customHeight="0">
      <c r="A332" s="3" t="s">
        <v>2</v>
      </c>
      <c r="B332" s="3" t="s">
        <v>96</v>
      </c>
    </row>
    <row r="333" spans="1:9">
      <c r="A333" t="s">
        <v>4</v>
      </c>
      <c r="B333" s="4" t="s">
        <v>5</v>
      </c>
      <c r="C333" s="4" t="s">
        <v>12</v>
      </c>
      <c r="D333" s="4" t="s">
        <v>12</v>
      </c>
      <c r="E333" s="4" t="s">
        <v>12</v>
      </c>
      <c r="F333" s="4" t="s">
        <v>9</v>
      </c>
      <c r="G333" s="4" t="s">
        <v>12</v>
      </c>
      <c r="H333" s="4" t="s">
        <v>12</v>
      </c>
      <c r="I333" s="4" t="s">
        <v>92</v>
      </c>
    </row>
    <row r="334" spans="1:9">
      <c r="A334" t="n">
        <v>5764</v>
      </c>
      <c r="B334" s="19" t="n">
        <v>5</v>
      </c>
      <c r="C334" s="7" t="n">
        <v>32</v>
      </c>
      <c r="D334" s="7" t="n">
        <v>3</v>
      </c>
      <c r="E334" s="7" t="n">
        <v>0</v>
      </c>
      <c r="F334" s="7" t="n">
        <v>80</v>
      </c>
      <c r="G334" s="7" t="n">
        <v>2</v>
      </c>
      <c r="H334" s="7" t="n">
        <v>1</v>
      </c>
      <c r="I334" s="20" t="n">
        <f t="normal" ca="1">A346</f>
        <v>0</v>
      </c>
    </row>
    <row r="335" spans="1:9">
      <c r="A335" t="s">
        <v>4</v>
      </c>
      <c r="B335" s="4" t="s">
        <v>5</v>
      </c>
      <c r="C335" s="4" t="s">
        <v>12</v>
      </c>
      <c r="D335" s="4" t="s">
        <v>12</v>
      </c>
      <c r="E335" s="4" t="s">
        <v>12</v>
      </c>
      <c r="F335" s="4" t="s">
        <v>9</v>
      </c>
      <c r="G335" s="4" t="s">
        <v>12</v>
      </c>
      <c r="H335" s="4" t="s">
        <v>12</v>
      </c>
      <c r="I335" s="4" t="s">
        <v>92</v>
      </c>
    </row>
    <row r="336" spans="1:9">
      <c r="A336" t="n">
        <v>5778</v>
      </c>
      <c r="B336" s="19" t="n">
        <v>5</v>
      </c>
      <c r="C336" s="7" t="n">
        <v>32</v>
      </c>
      <c r="D336" s="7" t="n">
        <v>4</v>
      </c>
      <c r="E336" s="7" t="n">
        <v>0</v>
      </c>
      <c r="F336" s="7" t="n">
        <v>1</v>
      </c>
      <c r="G336" s="7" t="n">
        <v>2</v>
      </c>
      <c r="H336" s="7" t="n">
        <v>1</v>
      </c>
      <c r="I336" s="20" t="n">
        <f t="normal" ca="1">A344</f>
        <v>0</v>
      </c>
    </row>
    <row r="337" spans="1:19">
      <c r="A337" t="s">
        <v>4</v>
      </c>
      <c r="B337" s="4" t="s">
        <v>5</v>
      </c>
      <c r="C337" s="4" t="s">
        <v>10</v>
      </c>
    </row>
    <row r="338" spans="1:19">
      <c r="A338" t="n">
        <v>5792</v>
      </c>
      <c r="B338" s="22" t="n">
        <v>12</v>
      </c>
      <c r="C338" s="7" t="n">
        <v>6032</v>
      </c>
    </row>
    <row r="339" spans="1:19">
      <c r="A339" t="s">
        <v>4</v>
      </c>
      <c r="B339" s="4" t="s">
        <v>5</v>
      </c>
      <c r="C339" s="4" t="s">
        <v>12</v>
      </c>
      <c r="D339" s="4" t="s">
        <v>6</v>
      </c>
      <c r="E339" s="4" t="s">
        <v>10</v>
      </c>
    </row>
    <row r="340" spans="1:19">
      <c r="A340" t="n">
        <v>5795</v>
      </c>
      <c r="B340" s="15" t="n">
        <v>91</v>
      </c>
      <c r="C340" s="7" t="n">
        <v>1</v>
      </c>
      <c r="D340" s="7" t="s">
        <v>30</v>
      </c>
      <c r="E340" s="7" t="n">
        <v>1</v>
      </c>
    </row>
    <row r="341" spans="1:19">
      <c r="A341" t="s">
        <v>4</v>
      </c>
      <c r="B341" s="4" t="s">
        <v>5</v>
      </c>
      <c r="C341" s="4" t="s">
        <v>10</v>
      </c>
      <c r="D341" s="4" t="s">
        <v>12</v>
      </c>
      <c r="E341" s="4" t="s">
        <v>12</v>
      </c>
      <c r="F341" s="4" t="s">
        <v>6</v>
      </c>
    </row>
    <row r="342" spans="1:19">
      <c r="A342" t="n">
        <v>5809</v>
      </c>
      <c r="B342" s="23" t="n">
        <v>20</v>
      </c>
      <c r="C342" s="7" t="n">
        <v>65533</v>
      </c>
      <c r="D342" s="7" t="n">
        <v>0</v>
      </c>
      <c r="E342" s="7" t="n">
        <v>11</v>
      </c>
      <c r="F342" s="7" t="s">
        <v>97</v>
      </c>
    </row>
    <row r="343" spans="1:19">
      <c r="A343" t="s">
        <v>4</v>
      </c>
      <c r="B343" s="4" t="s">
        <v>5</v>
      </c>
      <c r="C343" s="4" t="s">
        <v>12</v>
      </c>
      <c r="D343" s="4" t="s">
        <v>12</v>
      </c>
      <c r="E343" s="4" t="s">
        <v>9</v>
      </c>
      <c r="F343" s="4" t="s">
        <v>12</v>
      </c>
      <c r="G343" s="4" t="s">
        <v>12</v>
      </c>
    </row>
    <row r="344" spans="1:19">
      <c r="A344" t="n">
        <v>5828</v>
      </c>
      <c r="B344" s="24" t="n">
        <v>8</v>
      </c>
      <c r="C344" s="7" t="n">
        <v>3</v>
      </c>
      <c r="D344" s="7" t="n">
        <v>0</v>
      </c>
      <c r="E344" s="7" t="n">
        <v>0</v>
      </c>
      <c r="F344" s="7" t="n">
        <v>19</v>
      </c>
      <c r="G344" s="7" t="n">
        <v>1</v>
      </c>
    </row>
    <row r="345" spans="1:19">
      <c r="A345" t="s">
        <v>4</v>
      </c>
      <c r="B345" s="4" t="s">
        <v>5</v>
      </c>
      <c r="C345" s="4" t="s">
        <v>12</v>
      </c>
      <c r="D345" s="4" t="s">
        <v>12</v>
      </c>
      <c r="E345" s="4" t="s">
        <v>12</v>
      </c>
      <c r="F345" s="4" t="s">
        <v>9</v>
      </c>
      <c r="G345" s="4" t="s">
        <v>12</v>
      </c>
      <c r="H345" s="4" t="s">
        <v>12</v>
      </c>
      <c r="I345" s="4" t="s">
        <v>92</v>
      </c>
    </row>
    <row r="346" spans="1:19">
      <c r="A346" t="n">
        <v>5837</v>
      </c>
      <c r="B346" s="19" t="n">
        <v>5</v>
      </c>
      <c r="C346" s="7" t="n">
        <v>32</v>
      </c>
      <c r="D346" s="7" t="n">
        <v>3</v>
      </c>
      <c r="E346" s="7" t="n">
        <v>0</v>
      </c>
      <c r="F346" s="7" t="n">
        <v>85</v>
      </c>
      <c r="G346" s="7" t="n">
        <v>2</v>
      </c>
      <c r="H346" s="7" t="n">
        <v>1</v>
      </c>
      <c r="I346" s="20" t="n">
        <f t="normal" ca="1">A358</f>
        <v>0</v>
      </c>
    </row>
    <row r="347" spans="1:19">
      <c r="A347" t="s">
        <v>4</v>
      </c>
      <c r="B347" s="4" t="s">
        <v>5</v>
      </c>
      <c r="C347" s="4" t="s">
        <v>12</v>
      </c>
      <c r="D347" s="4" t="s">
        <v>12</v>
      </c>
      <c r="E347" s="4" t="s">
        <v>12</v>
      </c>
      <c r="F347" s="4" t="s">
        <v>9</v>
      </c>
      <c r="G347" s="4" t="s">
        <v>12</v>
      </c>
      <c r="H347" s="4" t="s">
        <v>12</v>
      </c>
      <c r="I347" s="4" t="s">
        <v>92</v>
      </c>
    </row>
    <row r="348" spans="1:19">
      <c r="A348" t="n">
        <v>5851</v>
      </c>
      <c r="B348" s="19" t="n">
        <v>5</v>
      </c>
      <c r="C348" s="7" t="n">
        <v>32</v>
      </c>
      <c r="D348" s="7" t="n">
        <v>4</v>
      </c>
      <c r="E348" s="7" t="n">
        <v>0</v>
      </c>
      <c r="F348" s="7" t="n">
        <v>1</v>
      </c>
      <c r="G348" s="7" t="n">
        <v>2</v>
      </c>
      <c r="H348" s="7" t="n">
        <v>1</v>
      </c>
      <c r="I348" s="20" t="n">
        <f t="normal" ca="1">A356</f>
        <v>0</v>
      </c>
    </row>
    <row r="349" spans="1:19">
      <c r="A349" t="s">
        <v>4</v>
      </c>
      <c r="B349" s="4" t="s">
        <v>5</v>
      </c>
      <c r="C349" s="4" t="s">
        <v>10</v>
      </c>
    </row>
    <row r="350" spans="1:19">
      <c r="A350" t="n">
        <v>5865</v>
      </c>
      <c r="B350" s="22" t="n">
        <v>12</v>
      </c>
      <c r="C350" s="7" t="n">
        <v>6230</v>
      </c>
    </row>
    <row r="351" spans="1:19">
      <c r="A351" t="s">
        <v>4</v>
      </c>
      <c r="B351" s="4" t="s">
        <v>5</v>
      </c>
      <c r="C351" s="4" t="s">
        <v>12</v>
      </c>
      <c r="D351" s="4" t="s">
        <v>6</v>
      </c>
      <c r="E351" s="4" t="s">
        <v>10</v>
      </c>
    </row>
    <row r="352" spans="1:19">
      <c r="A352" t="n">
        <v>5868</v>
      </c>
      <c r="B352" s="15" t="n">
        <v>91</v>
      </c>
      <c r="C352" s="7" t="n">
        <v>1</v>
      </c>
      <c r="D352" s="7" t="s">
        <v>39</v>
      </c>
      <c r="E352" s="7" t="n">
        <v>1</v>
      </c>
    </row>
    <row r="353" spans="1:9">
      <c r="A353" t="s">
        <v>4</v>
      </c>
      <c r="B353" s="4" t="s">
        <v>5</v>
      </c>
      <c r="C353" s="4" t="s">
        <v>10</v>
      </c>
      <c r="D353" s="4" t="s">
        <v>12</v>
      </c>
      <c r="E353" s="4" t="s">
        <v>12</v>
      </c>
      <c r="F353" s="4" t="s">
        <v>6</v>
      </c>
    </row>
    <row r="354" spans="1:9">
      <c r="A354" t="n">
        <v>5882</v>
      </c>
      <c r="B354" s="23" t="n">
        <v>20</v>
      </c>
      <c r="C354" s="7" t="n">
        <v>65533</v>
      </c>
      <c r="D354" s="7" t="n">
        <v>0</v>
      </c>
      <c r="E354" s="7" t="n">
        <v>11</v>
      </c>
      <c r="F354" s="7" t="s">
        <v>98</v>
      </c>
    </row>
    <row r="355" spans="1:9">
      <c r="A355" t="s">
        <v>4</v>
      </c>
      <c r="B355" s="4" t="s">
        <v>5</v>
      </c>
      <c r="C355" s="4" t="s">
        <v>12</v>
      </c>
      <c r="D355" s="4" t="s">
        <v>12</v>
      </c>
      <c r="E355" s="4" t="s">
        <v>9</v>
      </c>
      <c r="F355" s="4" t="s">
        <v>12</v>
      </c>
      <c r="G355" s="4" t="s">
        <v>12</v>
      </c>
    </row>
    <row r="356" spans="1:9">
      <c r="A356" t="n">
        <v>5901</v>
      </c>
      <c r="B356" s="24" t="n">
        <v>8</v>
      </c>
      <c r="C356" s="7" t="n">
        <v>3</v>
      </c>
      <c r="D356" s="7" t="n">
        <v>0</v>
      </c>
      <c r="E356" s="7" t="n">
        <v>0</v>
      </c>
      <c r="F356" s="7" t="n">
        <v>19</v>
      </c>
      <c r="G356" s="7" t="n">
        <v>1</v>
      </c>
    </row>
    <row r="357" spans="1:9">
      <c r="A357" t="s">
        <v>4</v>
      </c>
      <c r="B357" s="4" t="s">
        <v>5</v>
      </c>
      <c r="C357" s="4" t="s">
        <v>12</v>
      </c>
      <c r="D357" s="4" t="s">
        <v>12</v>
      </c>
      <c r="E357" s="4" t="s">
        <v>12</v>
      </c>
      <c r="F357" s="4" t="s">
        <v>9</v>
      </c>
      <c r="G357" s="4" t="s">
        <v>12</v>
      </c>
      <c r="H357" s="4" t="s">
        <v>12</v>
      </c>
      <c r="I357" s="4" t="s">
        <v>92</v>
      </c>
    </row>
    <row r="358" spans="1:9">
      <c r="A358" t="n">
        <v>5910</v>
      </c>
      <c r="B358" s="19" t="n">
        <v>5</v>
      </c>
      <c r="C358" s="7" t="n">
        <v>32</v>
      </c>
      <c r="D358" s="7" t="n">
        <v>3</v>
      </c>
      <c r="E358" s="7" t="n">
        <v>0</v>
      </c>
      <c r="F358" s="7" t="n">
        <v>86</v>
      </c>
      <c r="G358" s="7" t="n">
        <v>2</v>
      </c>
      <c r="H358" s="7" t="n">
        <v>1</v>
      </c>
      <c r="I358" s="20" t="n">
        <f t="normal" ca="1">A370</f>
        <v>0</v>
      </c>
    </row>
    <row r="359" spans="1:9">
      <c r="A359" t="s">
        <v>4</v>
      </c>
      <c r="B359" s="4" t="s">
        <v>5</v>
      </c>
      <c r="C359" s="4" t="s">
        <v>12</v>
      </c>
      <c r="D359" s="4" t="s">
        <v>12</v>
      </c>
      <c r="E359" s="4" t="s">
        <v>12</v>
      </c>
      <c r="F359" s="4" t="s">
        <v>9</v>
      </c>
      <c r="G359" s="4" t="s">
        <v>12</v>
      </c>
      <c r="H359" s="4" t="s">
        <v>12</v>
      </c>
      <c r="I359" s="4" t="s">
        <v>92</v>
      </c>
    </row>
    <row r="360" spans="1:9">
      <c r="A360" t="n">
        <v>5924</v>
      </c>
      <c r="B360" s="19" t="n">
        <v>5</v>
      </c>
      <c r="C360" s="7" t="n">
        <v>32</v>
      </c>
      <c r="D360" s="7" t="n">
        <v>4</v>
      </c>
      <c r="E360" s="7" t="n">
        <v>0</v>
      </c>
      <c r="F360" s="7" t="n">
        <v>1</v>
      </c>
      <c r="G360" s="7" t="n">
        <v>2</v>
      </c>
      <c r="H360" s="7" t="n">
        <v>1</v>
      </c>
      <c r="I360" s="20" t="n">
        <f t="normal" ca="1">A368</f>
        <v>0</v>
      </c>
    </row>
    <row r="361" spans="1:9">
      <c r="A361" t="s">
        <v>4</v>
      </c>
      <c r="B361" s="4" t="s">
        <v>5</v>
      </c>
      <c r="C361" s="4" t="s">
        <v>10</v>
      </c>
    </row>
    <row r="362" spans="1:9">
      <c r="A362" t="n">
        <v>5938</v>
      </c>
      <c r="B362" s="22" t="n">
        <v>12</v>
      </c>
      <c r="C362" s="7" t="n">
        <v>6232</v>
      </c>
    </row>
    <row r="363" spans="1:9">
      <c r="A363" t="s">
        <v>4</v>
      </c>
      <c r="B363" s="4" t="s">
        <v>5</v>
      </c>
      <c r="C363" s="4" t="s">
        <v>12</v>
      </c>
      <c r="D363" s="4" t="s">
        <v>6</v>
      </c>
      <c r="E363" s="4" t="s">
        <v>10</v>
      </c>
    </row>
    <row r="364" spans="1:9">
      <c r="A364" t="n">
        <v>5941</v>
      </c>
      <c r="B364" s="15" t="n">
        <v>91</v>
      </c>
      <c r="C364" s="7" t="n">
        <v>1</v>
      </c>
      <c r="D364" s="7" t="s">
        <v>41</v>
      </c>
      <c r="E364" s="7" t="n">
        <v>1</v>
      </c>
    </row>
    <row r="365" spans="1:9">
      <c r="A365" t="s">
        <v>4</v>
      </c>
      <c r="B365" s="4" t="s">
        <v>5</v>
      </c>
      <c r="C365" s="4" t="s">
        <v>10</v>
      </c>
      <c r="D365" s="4" t="s">
        <v>12</v>
      </c>
      <c r="E365" s="4" t="s">
        <v>12</v>
      </c>
      <c r="F365" s="4" t="s">
        <v>6</v>
      </c>
    </row>
    <row r="366" spans="1:9">
      <c r="A366" t="n">
        <v>5955</v>
      </c>
      <c r="B366" s="23" t="n">
        <v>20</v>
      </c>
      <c r="C366" s="7" t="n">
        <v>65533</v>
      </c>
      <c r="D366" s="7" t="n">
        <v>0</v>
      </c>
      <c r="E366" s="7" t="n">
        <v>11</v>
      </c>
      <c r="F366" s="7" t="s">
        <v>99</v>
      </c>
    </row>
    <row r="367" spans="1:9">
      <c r="A367" t="s">
        <v>4</v>
      </c>
      <c r="B367" s="4" t="s">
        <v>5</v>
      </c>
      <c r="C367" s="4" t="s">
        <v>12</v>
      </c>
      <c r="D367" s="4" t="s">
        <v>12</v>
      </c>
      <c r="E367" s="4" t="s">
        <v>9</v>
      </c>
      <c r="F367" s="4" t="s">
        <v>12</v>
      </c>
      <c r="G367" s="4" t="s">
        <v>12</v>
      </c>
    </row>
    <row r="368" spans="1:9">
      <c r="A368" t="n">
        <v>5974</v>
      </c>
      <c r="B368" s="24" t="n">
        <v>8</v>
      </c>
      <c r="C368" s="7" t="n">
        <v>3</v>
      </c>
      <c r="D368" s="7" t="n">
        <v>0</v>
      </c>
      <c r="E368" s="7" t="n">
        <v>0</v>
      </c>
      <c r="F368" s="7" t="n">
        <v>19</v>
      </c>
      <c r="G368" s="7" t="n">
        <v>1</v>
      </c>
    </row>
    <row r="369" spans="1:9">
      <c r="A369" t="s">
        <v>4</v>
      </c>
      <c r="B369" s="4" t="s">
        <v>5</v>
      </c>
      <c r="C369" s="4" t="s">
        <v>12</v>
      </c>
      <c r="D369" s="4" t="s">
        <v>10</v>
      </c>
      <c r="E369" s="4" t="s">
        <v>12</v>
      </c>
      <c r="F369" s="4" t="s">
        <v>92</v>
      </c>
    </row>
    <row r="370" spans="1:9">
      <c r="A370" t="n">
        <v>5983</v>
      </c>
      <c r="B370" s="19" t="n">
        <v>5</v>
      </c>
      <c r="C370" s="7" t="n">
        <v>30</v>
      </c>
      <c r="D370" s="7" t="n">
        <v>6753</v>
      </c>
      <c r="E370" s="7" t="n">
        <v>1</v>
      </c>
      <c r="F370" s="20" t="n">
        <f t="normal" ca="1">A376</f>
        <v>0</v>
      </c>
    </row>
    <row r="371" spans="1:9">
      <c r="A371" t="s">
        <v>4</v>
      </c>
      <c r="B371" s="4" t="s">
        <v>5</v>
      </c>
      <c r="C371" s="4" t="s">
        <v>10</v>
      </c>
    </row>
    <row r="372" spans="1:9">
      <c r="A372" t="n">
        <v>5992</v>
      </c>
      <c r="B372" s="25" t="n">
        <v>13</v>
      </c>
      <c r="C372" s="7" t="n">
        <v>6753</v>
      </c>
    </row>
    <row r="373" spans="1:9">
      <c r="A373" t="s">
        <v>4</v>
      </c>
      <c r="B373" s="4" t="s">
        <v>5</v>
      </c>
      <c r="C373" s="4" t="s">
        <v>10</v>
      </c>
      <c r="D373" s="4" t="s">
        <v>12</v>
      </c>
      <c r="E373" s="4" t="s">
        <v>12</v>
      </c>
      <c r="F373" s="4" t="s">
        <v>6</v>
      </c>
    </row>
    <row r="374" spans="1:9">
      <c r="A374" t="n">
        <v>5995</v>
      </c>
      <c r="B374" s="23" t="n">
        <v>20</v>
      </c>
      <c r="C374" s="7" t="n">
        <v>65533</v>
      </c>
      <c r="D374" s="7" t="n">
        <v>0</v>
      </c>
      <c r="E374" s="7" t="n">
        <v>11</v>
      </c>
      <c r="F374" s="7" t="s">
        <v>100</v>
      </c>
    </row>
    <row r="375" spans="1:9">
      <c r="A375" t="s">
        <v>4</v>
      </c>
      <c r="B375" s="4" t="s">
        <v>5</v>
      </c>
    </row>
    <row r="376" spans="1:9">
      <c r="A376" t="n">
        <v>6011</v>
      </c>
      <c r="B376" s="5" t="n">
        <v>1</v>
      </c>
    </row>
    <row r="377" spans="1:9" s="3" customFormat="1" customHeight="0">
      <c r="A377" s="3" t="s">
        <v>2</v>
      </c>
      <c r="B377" s="3" t="s">
        <v>101</v>
      </c>
    </row>
    <row r="378" spans="1:9">
      <c r="A378" t="s">
        <v>4</v>
      </c>
      <c r="B378" s="4" t="s">
        <v>5</v>
      </c>
      <c r="C378" s="4" t="s">
        <v>12</v>
      </c>
      <c r="D378" s="4" t="s">
        <v>10</v>
      </c>
    </row>
    <row r="379" spans="1:9">
      <c r="A379" t="n">
        <v>6012</v>
      </c>
      <c r="B379" s="26" t="n">
        <v>22</v>
      </c>
      <c r="C379" s="7" t="n">
        <v>20</v>
      </c>
      <c r="D379" s="7" t="n">
        <v>0</v>
      </c>
    </row>
    <row r="380" spans="1:9">
      <c r="A380" t="s">
        <v>4</v>
      </c>
      <c r="B380" s="4" t="s">
        <v>5</v>
      </c>
      <c r="C380" s="4" t="s">
        <v>10</v>
      </c>
      <c r="D380" s="4" t="s">
        <v>12</v>
      </c>
      <c r="E380" s="4" t="s">
        <v>12</v>
      </c>
    </row>
    <row r="381" spans="1:9">
      <c r="A381" t="n">
        <v>6016</v>
      </c>
      <c r="B381" s="27" t="n">
        <v>104</v>
      </c>
      <c r="C381" s="7" t="n">
        <v>190</v>
      </c>
      <c r="D381" s="7" t="n">
        <v>3</v>
      </c>
      <c r="E381" s="7" t="n">
        <v>2</v>
      </c>
    </row>
    <row r="382" spans="1:9">
      <c r="A382" t="s">
        <v>4</v>
      </c>
      <c r="B382" s="4" t="s">
        <v>5</v>
      </c>
    </row>
    <row r="383" spans="1:9">
      <c r="A383" t="n">
        <v>6021</v>
      </c>
      <c r="B383" s="5" t="n">
        <v>1</v>
      </c>
    </row>
    <row r="384" spans="1:9">
      <c r="A384" t="s">
        <v>4</v>
      </c>
      <c r="B384" s="4" t="s">
        <v>5</v>
      </c>
      <c r="C384" s="4" t="s">
        <v>10</v>
      </c>
      <c r="D384" s="4" t="s">
        <v>12</v>
      </c>
      <c r="E384" s="4" t="s">
        <v>10</v>
      </c>
    </row>
    <row r="385" spans="1:6">
      <c r="A385" t="n">
        <v>6022</v>
      </c>
      <c r="B385" s="27" t="n">
        <v>104</v>
      </c>
      <c r="C385" s="7" t="n">
        <v>190</v>
      </c>
      <c r="D385" s="7" t="n">
        <v>1</v>
      </c>
      <c r="E385" s="7" t="n">
        <v>0</v>
      </c>
    </row>
    <row r="386" spans="1:6">
      <c r="A386" t="s">
        <v>4</v>
      </c>
      <c r="B386" s="4" t="s">
        <v>5</v>
      </c>
    </row>
    <row r="387" spans="1:6">
      <c r="A387" t="n">
        <v>6028</v>
      </c>
      <c r="B387" s="5" t="n">
        <v>1</v>
      </c>
    </row>
    <row r="388" spans="1:6">
      <c r="A388" t="s">
        <v>4</v>
      </c>
      <c r="B388" s="4" t="s">
        <v>5</v>
      </c>
      <c r="C388" s="4" t="s">
        <v>12</v>
      </c>
      <c r="D388" s="4" t="s">
        <v>10</v>
      </c>
      <c r="E388" s="4" t="s">
        <v>10</v>
      </c>
      <c r="F388" s="4" t="s">
        <v>10</v>
      </c>
      <c r="G388" s="4" t="s">
        <v>10</v>
      </c>
      <c r="H388" s="4" t="s">
        <v>12</v>
      </c>
    </row>
    <row r="389" spans="1:6">
      <c r="A389" t="n">
        <v>6029</v>
      </c>
      <c r="B389" s="28" t="n">
        <v>25</v>
      </c>
      <c r="C389" s="7" t="n">
        <v>5</v>
      </c>
      <c r="D389" s="7" t="n">
        <v>65535</v>
      </c>
      <c r="E389" s="7" t="n">
        <v>500</v>
      </c>
      <c r="F389" s="7" t="n">
        <v>800</v>
      </c>
      <c r="G389" s="7" t="n">
        <v>140</v>
      </c>
      <c r="H389" s="7" t="n">
        <v>0</v>
      </c>
    </row>
    <row r="390" spans="1:6">
      <c r="A390" t="s">
        <v>4</v>
      </c>
      <c r="B390" s="4" t="s">
        <v>5</v>
      </c>
      <c r="C390" s="4" t="s">
        <v>10</v>
      </c>
      <c r="D390" s="4" t="s">
        <v>12</v>
      </c>
      <c r="E390" s="4" t="s">
        <v>102</v>
      </c>
      <c r="F390" s="4" t="s">
        <v>12</v>
      </c>
      <c r="G390" s="4" t="s">
        <v>12</v>
      </c>
    </row>
    <row r="391" spans="1:6">
      <c r="A391" t="n">
        <v>6040</v>
      </c>
      <c r="B391" s="29" t="n">
        <v>24</v>
      </c>
      <c r="C391" s="7" t="n">
        <v>65533</v>
      </c>
      <c r="D391" s="7" t="n">
        <v>11</v>
      </c>
      <c r="E391" s="7" t="s">
        <v>103</v>
      </c>
      <c r="F391" s="7" t="n">
        <v>2</v>
      </c>
      <c r="G391" s="7" t="n">
        <v>0</v>
      </c>
    </row>
    <row r="392" spans="1:6">
      <c r="A392" t="s">
        <v>4</v>
      </c>
      <c r="B392" s="4" t="s">
        <v>5</v>
      </c>
    </row>
    <row r="393" spans="1:6">
      <c r="A393" t="n">
        <v>6138</v>
      </c>
      <c r="B393" s="30" t="n">
        <v>28</v>
      </c>
    </row>
    <row r="394" spans="1:6">
      <c r="A394" t="s">
        <v>4</v>
      </c>
      <c r="B394" s="4" t="s">
        <v>5</v>
      </c>
      <c r="C394" s="4" t="s">
        <v>12</v>
      </c>
      <c r="D394" s="31" t="s">
        <v>104</v>
      </c>
      <c r="E394" s="4" t="s">
        <v>5</v>
      </c>
      <c r="F394" s="4" t="s">
        <v>12</v>
      </c>
      <c r="G394" s="4" t="s">
        <v>10</v>
      </c>
      <c r="H394" s="31" t="s">
        <v>105</v>
      </c>
      <c r="I394" s="4" t="s">
        <v>12</v>
      </c>
      <c r="J394" s="31" t="s">
        <v>104</v>
      </c>
      <c r="K394" s="4" t="s">
        <v>5</v>
      </c>
      <c r="L394" s="4" t="s">
        <v>12</v>
      </c>
      <c r="M394" s="4" t="s">
        <v>10</v>
      </c>
      <c r="N394" s="31" t="s">
        <v>105</v>
      </c>
      <c r="O394" s="4" t="s">
        <v>12</v>
      </c>
      <c r="P394" s="4" t="s">
        <v>12</v>
      </c>
      <c r="Q394" s="4" t="s">
        <v>92</v>
      </c>
    </row>
    <row r="395" spans="1:6">
      <c r="A395" t="n">
        <v>6139</v>
      </c>
      <c r="B395" s="19" t="n">
        <v>5</v>
      </c>
      <c r="C395" s="7" t="n">
        <v>28</v>
      </c>
      <c r="D395" s="31" t="s">
        <v>3</v>
      </c>
      <c r="E395" s="32" t="n">
        <v>64</v>
      </c>
      <c r="F395" s="7" t="n">
        <v>5</v>
      </c>
      <c r="G395" s="7" t="n">
        <v>1</v>
      </c>
      <c r="H395" s="31" t="s">
        <v>3</v>
      </c>
      <c r="I395" s="7" t="n">
        <v>28</v>
      </c>
      <c r="J395" s="31" t="s">
        <v>3</v>
      </c>
      <c r="K395" s="32" t="n">
        <v>64</v>
      </c>
      <c r="L395" s="7" t="n">
        <v>5</v>
      </c>
      <c r="M395" s="7" t="n">
        <v>11</v>
      </c>
      <c r="N395" s="31" t="s">
        <v>3</v>
      </c>
      <c r="O395" s="7" t="n">
        <v>9</v>
      </c>
      <c r="P395" s="7" t="n">
        <v>1</v>
      </c>
      <c r="Q395" s="20" t="n">
        <f t="normal" ca="1">A481</f>
        <v>0</v>
      </c>
    </row>
    <row r="396" spans="1:6">
      <c r="A396" t="s">
        <v>4</v>
      </c>
      <c r="B396" s="4" t="s">
        <v>5</v>
      </c>
      <c r="C396" s="4" t="s">
        <v>12</v>
      </c>
    </row>
    <row r="397" spans="1:6">
      <c r="A397" t="n">
        <v>6156</v>
      </c>
      <c r="B397" s="33" t="n">
        <v>27</v>
      </c>
      <c r="C397" s="7" t="n">
        <v>0</v>
      </c>
    </row>
    <row r="398" spans="1:6">
      <c r="A398" t="s">
        <v>4</v>
      </c>
      <c r="B398" s="4" t="s">
        <v>5</v>
      </c>
      <c r="C398" s="4" t="s">
        <v>12</v>
      </c>
    </row>
    <row r="399" spans="1:6">
      <c r="A399" t="n">
        <v>6158</v>
      </c>
      <c r="B399" s="33" t="n">
        <v>27</v>
      </c>
      <c r="C399" s="7" t="n">
        <v>1</v>
      </c>
    </row>
    <row r="400" spans="1:6">
      <c r="A400" t="s">
        <v>4</v>
      </c>
      <c r="B400" s="4" t="s">
        <v>5</v>
      </c>
      <c r="C400" s="4" t="s">
        <v>12</v>
      </c>
      <c r="D400" s="4" t="s">
        <v>10</v>
      </c>
      <c r="E400" s="4" t="s">
        <v>28</v>
      </c>
    </row>
    <row r="401" spans="1:17">
      <c r="A401" t="n">
        <v>6160</v>
      </c>
      <c r="B401" s="34" t="n">
        <v>58</v>
      </c>
      <c r="C401" s="7" t="n">
        <v>0</v>
      </c>
      <c r="D401" s="7" t="n">
        <v>300</v>
      </c>
      <c r="E401" s="7" t="n">
        <v>0.300000011920929</v>
      </c>
    </row>
    <row r="402" spans="1:17">
      <c r="A402" t="s">
        <v>4</v>
      </c>
      <c r="B402" s="4" t="s">
        <v>5</v>
      </c>
      <c r="C402" s="4" t="s">
        <v>12</v>
      </c>
      <c r="D402" s="4" t="s">
        <v>10</v>
      </c>
    </row>
    <row r="403" spans="1:17">
      <c r="A403" t="n">
        <v>6168</v>
      </c>
      <c r="B403" s="34" t="n">
        <v>58</v>
      </c>
      <c r="C403" s="7" t="n">
        <v>255</v>
      </c>
      <c r="D403" s="7" t="n">
        <v>0</v>
      </c>
    </row>
    <row r="404" spans="1:17">
      <c r="A404" t="s">
        <v>4</v>
      </c>
      <c r="B404" s="4" t="s">
        <v>5</v>
      </c>
      <c r="C404" s="4" t="s">
        <v>12</v>
      </c>
      <c r="D404" s="4" t="s">
        <v>10</v>
      </c>
      <c r="E404" s="4" t="s">
        <v>10</v>
      </c>
      <c r="F404" s="4" t="s">
        <v>10</v>
      </c>
      <c r="G404" s="4" t="s">
        <v>10</v>
      </c>
      <c r="H404" s="4" t="s">
        <v>12</v>
      </c>
    </row>
    <row r="405" spans="1:17">
      <c r="A405" t="n">
        <v>6172</v>
      </c>
      <c r="B405" s="28" t="n">
        <v>25</v>
      </c>
      <c r="C405" s="7" t="n">
        <v>5</v>
      </c>
      <c r="D405" s="7" t="n">
        <v>65535</v>
      </c>
      <c r="E405" s="7" t="n">
        <v>160</v>
      </c>
      <c r="F405" s="7" t="n">
        <v>65535</v>
      </c>
      <c r="G405" s="7" t="n">
        <v>65535</v>
      </c>
      <c r="H405" s="7" t="n">
        <v>0</v>
      </c>
    </row>
    <row r="406" spans="1:17">
      <c r="A406" t="s">
        <v>4</v>
      </c>
      <c r="B406" s="4" t="s">
        <v>5</v>
      </c>
      <c r="C406" s="4" t="s">
        <v>10</v>
      </c>
      <c r="D406" s="4" t="s">
        <v>12</v>
      </c>
      <c r="E406" s="4" t="s">
        <v>12</v>
      </c>
      <c r="F406" s="4" t="s">
        <v>12</v>
      </c>
      <c r="G406" s="4" t="s">
        <v>102</v>
      </c>
      <c r="H406" s="4" t="s">
        <v>12</v>
      </c>
      <c r="I406" s="4" t="s">
        <v>12</v>
      </c>
      <c r="J406" s="4" t="s">
        <v>12</v>
      </c>
      <c r="K406" s="4" t="s">
        <v>12</v>
      </c>
    </row>
    <row r="407" spans="1:17">
      <c r="A407" t="n">
        <v>6183</v>
      </c>
      <c r="B407" s="29" t="n">
        <v>24</v>
      </c>
      <c r="C407" s="7" t="n">
        <v>65533</v>
      </c>
      <c r="D407" s="7" t="n">
        <v>11</v>
      </c>
      <c r="E407" s="7" t="n">
        <v>6</v>
      </c>
      <c r="F407" s="7" t="n">
        <v>8</v>
      </c>
      <c r="G407" s="7" t="s">
        <v>106</v>
      </c>
      <c r="H407" s="7" t="n">
        <v>6</v>
      </c>
      <c r="I407" s="7" t="n">
        <v>8</v>
      </c>
      <c r="J407" s="7" t="n">
        <v>2</v>
      </c>
      <c r="K407" s="7" t="n">
        <v>0</v>
      </c>
    </row>
    <row r="408" spans="1:17">
      <c r="A408" t="s">
        <v>4</v>
      </c>
      <c r="B408" s="4" t="s">
        <v>5</v>
      </c>
      <c r="C408" s="4" t="s">
        <v>12</v>
      </c>
      <c r="D408" s="4" t="s">
        <v>12</v>
      </c>
      <c r="E408" s="4" t="s">
        <v>9</v>
      </c>
      <c r="F408" s="4" t="s">
        <v>12</v>
      </c>
      <c r="G408" s="4" t="s">
        <v>12</v>
      </c>
    </row>
    <row r="409" spans="1:17">
      <c r="A409" t="n">
        <v>6214</v>
      </c>
      <c r="B409" s="35" t="n">
        <v>18</v>
      </c>
      <c r="C409" s="7" t="n">
        <v>0</v>
      </c>
      <c r="D409" s="7" t="n">
        <v>0</v>
      </c>
      <c r="E409" s="7" t="n">
        <v>0</v>
      </c>
      <c r="F409" s="7" t="n">
        <v>19</v>
      </c>
      <c r="G409" s="7" t="n">
        <v>1</v>
      </c>
    </row>
    <row r="410" spans="1:17">
      <c r="A410" t="s">
        <v>4</v>
      </c>
      <c r="B410" s="4" t="s">
        <v>5</v>
      </c>
      <c r="C410" s="4" t="s">
        <v>12</v>
      </c>
      <c r="D410" s="4" t="s">
        <v>12</v>
      </c>
      <c r="E410" s="4" t="s">
        <v>10</v>
      </c>
      <c r="F410" s="4" t="s">
        <v>28</v>
      </c>
    </row>
    <row r="411" spans="1:17">
      <c r="A411" t="n">
        <v>6223</v>
      </c>
      <c r="B411" s="36" t="n">
        <v>107</v>
      </c>
      <c r="C411" s="7" t="n">
        <v>0</v>
      </c>
      <c r="D411" s="7" t="n">
        <v>0</v>
      </c>
      <c r="E411" s="7" t="n">
        <v>0</v>
      </c>
      <c r="F411" s="7" t="n">
        <v>32</v>
      </c>
    </row>
    <row r="412" spans="1:17">
      <c r="A412" t="s">
        <v>4</v>
      </c>
      <c r="B412" s="4" t="s">
        <v>5</v>
      </c>
      <c r="C412" s="4" t="s">
        <v>12</v>
      </c>
      <c r="D412" s="4" t="s">
        <v>12</v>
      </c>
      <c r="E412" s="4" t="s">
        <v>6</v>
      </c>
      <c r="F412" s="4" t="s">
        <v>10</v>
      </c>
    </row>
    <row r="413" spans="1:17">
      <c r="A413" t="n">
        <v>6232</v>
      </c>
      <c r="B413" s="36" t="n">
        <v>107</v>
      </c>
      <c r="C413" s="7" t="n">
        <v>1</v>
      </c>
      <c r="D413" s="7" t="n">
        <v>0</v>
      </c>
      <c r="E413" s="7" t="s">
        <v>107</v>
      </c>
      <c r="F413" s="7" t="n">
        <v>1</v>
      </c>
    </row>
    <row r="414" spans="1:17">
      <c r="A414" t="s">
        <v>4</v>
      </c>
      <c r="B414" s="4" t="s">
        <v>5</v>
      </c>
      <c r="C414" s="4" t="s">
        <v>12</v>
      </c>
      <c r="D414" s="4" t="s">
        <v>12</v>
      </c>
      <c r="E414" s="4" t="s">
        <v>6</v>
      </c>
      <c r="F414" s="4" t="s">
        <v>10</v>
      </c>
    </row>
    <row r="415" spans="1:17">
      <c r="A415" t="n">
        <v>6241</v>
      </c>
      <c r="B415" s="36" t="n">
        <v>107</v>
      </c>
      <c r="C415" s="7" t="n">
        <v>1</v>
      </c>
      <c r="D415" s="7" t="n">
        <v>0</v>
      </c>
      <c r="E415" s="7" t="s">
        <v>108</v>
      </c>
      <c r="F415" s="7" t="n">
        <v>2</v>
      </c>
    </row>
    <row r="416" spans="1:17">
      <c r="A416" t="s">
        <v>4</v>
      </c>
      <c r="B416" s="4" t="s">
        <v>5</v>
      </c>
      <c r="C416" s="4" t="s">
        <v>12</v>
      </c>
      <c r="D416" s="4" t="s">
        <v>12</v>
      </c>
      <c r="E416" s="4" t="s">
        <v>12</v>
      </c>
      <c r="F416" s="4" t="s">
        <v>10</v>
      </c>
      <c r="G416" s="4" t="s">
        <v>10</v>
      </c>
      <c r="H416" s="4" t="s">
        <v>12</v>
      </c>
    </row>
    <row r="417" spans="1:11">
      <c r="A417" t="n">
        <v>6249</v>
      </c>
      <c r="B417" s="36" t="n">
        <v>107</v>
      </c>
      <c r="C417" s="7" t="n">
        <v>2</v>
      </c>
      <c r="D417" s="7" t="n">
        <v>0</v>
      </c>
      <c r="E417" s="7" t="n">
        <v>1</v>
      </c>
      <c r="F417" s="7" t="n">
        <v>65535</v>
      </c>
      <c r="G417" s="7" t="n">
        <v>65535</v>
      </c>
      <c r="H417" s="7" t="n">
        <v>0</v>
      </c>
    </row>
    <row r="418" spans="1:11">
      <c r="A418" t="s">
        <v>4</v>
      </c>
      <c r="B418" s="4" t="s">
        <v>5</v>
      </c>
      <c r="C418" s="4" t="s">
        <v>12</v>
      </c>
      <c r="D418" s="4" t="s">
        <v>12</v>
      </c>
      <c r="E418" s="4" t="s">
        <v>12</v>
      </c>
    </row>
    <row r="419" spans="1:11">
      <c r="A419" t="n">
        <v>6258</v>
      </c>
      <c r="B419" s="36" t="n">
        <v>107</v>
      </c>
      <c r="C419" s="7" t="n">
        <v>4</v>
      </c>
      <c r="D419" s="7" t="n">
        <v>0</v>
      </c>
      <c r="E419" s="7" t="n">
        <v>0</v>
      </c>
    </row>
    <row r="420" spans="1:11">
      <c r="A420" t="s">
        <v>4</v>
      </c>
      <c r="B420" s="4" t="s">
        <v>5</v>
      </c>
      <c r="C420" s="4" t="s">
        <v>12</v>
      </c>
      <c r="D420" s="4" t="s">
        <v>12</v>
      </c>
    </row>
    <row r="421" spans="1:11">
      <c r="A421" t="n">
        <v>6262</v>
      </c>
      <c r="B421" s="36" t="n">
        <v>107</v>
      </c>
      <c r="C421" s="7" t="n">
        <v>3</v>
      </c>
      <c r="D421" s="7" t="n">
        <v>0</v>
      </c>
    </row>
    <row r="422" spans="1:11">
      <c r="A422" t="s">
        <v>4</v>
      </c>
      <c r="B422" s="4" t="s">
        <v>5</v>
      </c>
      <c r="C422" s="4" t="s">
        <v>12</v>
      </c>
    </row>
    <row r="423" spans="1:11">
      <c r="A423" t="n">
        <v>6265</v>
      </c>
      <c r="B423" s="33" t="n">
        <v>27</v>
      </c>
      <c r="C423" s="7" t="n">
        <v>0</v>
      </c>
    </row>
    <row r="424" spans="1:11">
      <c r="A424" t="s">
        <v>4</v>
      </c>
      <c r="B424" s="4" t="s">
        <v>5</v>
      </c>
      <c r="C424" s="4" t="s">
        <v>12</v>
      </c>
      <c r="D424" s="4" t="s">
        <v>10</v>
      </c>
      <c r="E424" s="4" t="s">
        <v>10</v>
      </c>
      <c r="F424" s="4" t="s">
        <v>10</v>
      </c>
      <c r="G424" s="4" t="s">
        <v>10</v>
      </c>
      <c r="H424" s="4" t="s">
        <v>12</v>
      </c>
    </row>
    <row r="425" spans="1:11">
      <c r="A425" t="n">
        <v>6267</v>
      </c>
      <c r="B425" s="28" t="n">
        <v>25</v>
      </c>
      <c r="C425" s="7" t="n">
        <v>5</v>
      </c>
      <c r="D425" s="7" t="n">
        <v>65535</v>
      </c>
      <c r="E425" s="7" t="n">
        <v>65535</v>
      </c>
      <c r="F425" s="7" t="n">
        <v>65535</v>
      </c>
      <c r="G425" s="7" t="n">
        <v>65535</v>
      </c>
      <c r="H425" s="7" t="n">
        <v>0</v>
      </c>
    </row>
    <row r="426" spans="1:11">
      <c r="A426" t="s">
        <v>4</v>
      </c>
      <c r="B426" s="4" t="s">
        <v>5</v>
      </c>
      <c r="C426" s="4" t="s">
        <v>12</v>
      </c>
      <c r="D426" s="4" t="s">
        <v>12</v>
      </c>
      <c r="E426" s="4" t="s">
        <v>12</v>
      </c>
      <c r="F426" s="4" t="s">
        <v>12</v>
      </c>
      <c r="G426" s="4" t="s">
        <v>10</v>
      </c>
      <c r="H426" s="4" t="s">
        <v>92</v>
      </c>
      <c r="I426" s="4" t="s">
        <v>92</v>
      </c>
    </row>
    <row r="427" spans="1:11">
      <c r="A427" t="n">
        <v>6278</v>
      </c>
      <c r="B427" s="37" t="n">
        <v>6</v>
      </c>
      <c r="C427" s="7" t="n">
        <v>35</v>
      </c>
      <c r="D427" s="7" t="n">
        <v>0</v>
      </c>
      <c r="E427" s="7" t="n">
        <v>1</v>
      </c>
      <c r="F427" s="7" t="n">
        <v>1</v>
      </c>
      <c r="G427" s="7" t="n">
        <v>1</v>
      </c>
      <c r="H427" s="20" t="n">
        <f t="normal" ca="1">A429</f>
        <v>0</v>
      </c>
      <c r="I427" s="20" t="n">
        <f t="normal" ca="1">A459</f>
        <v>0</v>
      </c>
    </row>
    <row r="428" spans="1:11">
      <c r="A428" t="s">
        <v>4</v>
      </c>
      <c r="B428" s="4" t="s">
        <v>5</v>
      </c>
      <c r="C428" s="4" t="s">
        <v>12</v>
      </c>
      <c r="D428" s="4" t="s">
        <v>10</v>
      </c>
      <c r="E428" s="4" t="s">
        <v>28</v>
      </c>
    </row>
    <row r="429" spans="1:11">
      <c r="A429" t="n">
        <v>6293</v>
      </c>
      <c r="B429" s="34" t="n">
        <v>58</v>
      </c>
      <c r="C429" s="7" t="n">
        <v>100</v>
      </c>
      <c r="D429" s="7" t="n">
        <v>300</v>
      </c>
      <c r="E429" s="7" t="n">
        <v>0.300000011920929</v>
      </c>
    </row>
    <row r="430" spans="1:11">
      <c r="A430" t="s">
        <v>4</v>
      </c>
      <c r="B430" s="4" t="s">
        <v>5</v>
      </c>
      <c r="C430" s="4" t="s">
        <v>12</v>
      </c>
      <c r="D430" s="4" t="s">
        <v>10</v>
      </c>
    </row>
    <row r="431" spans="1:11">
      <c r="A431" t="n">
        <v>6301</v>
      </c>
      <c r="B431" s="34" t="n">
        <v>58</v>
      </c>
      <c r="C431" s="7" t="n">
        <v>255</v>
      </c>
      <c r="D431" s="7" t="n">
        <v>0</v>
      </c>
    </row>
    <row r="432" spans="1:11">
      <c r="A432" t="s">
        <v>4</v>
      </c>
      <c r="B432" s="4" t="s">
        <v>5</v>
      </c>
      <c r="C432" s="4" t="s">
        <v>10</v>
      </c>
    </row>
    <row r="433" spans="1:9">
      <c r="A433" t="n">
        <v>6305</v>
      </c>
      <c r="B433" s="38" t="n">
        <v>16</v>
      </c>
      <c r="C433" s="7" t="n">
        <v>500</v>
      </c>
    </row>
    <row r="434" spans="1:9">
      <c r="A434" t="s">
        <v>4</v>
      </c>
      <c r="B434" s="4" t="s">
        <v>5</v>
      </c>
      <c r="C434" s="4" t="s">
        <v>6</v>
      </c>
      <c r="D434" s="4" t="s">
        <v>6</v>
      </c>
    </row>
    <row r="435" spans="1:9">
      <c r="A435" t="n">
        <v>6308</v>
      </c>
      <c r="B435" s="17" t="n">
        <v>70</v>
      </c>
      <c r="C435" s="7" t="s">
        <v>38</v>
      </c>
      <c r="D435" s="7" t="s">
        <v>109</v>
      </c>
    </row>
    <row r="436" spans="1:9">
      <c r="A436" t="s">
        <v>4</v>
      </c>
      <c r="B436" s="4" t="s">
        <v>5</v>
      </c>
      <c r="C436" s="4" t="s">
        <v>10</v>
      </c>
    </row>
    <row r="437" spans="1:9">
      <c r="A437" t="n">
        <v>6321</v>
      </c>
      <c r="B437" s="38" t="n">
        <v>16</v>
      </c>
      <c r="C437" s="7" t="n">
        <v>1200</v>
      </c>
    </row>
    <row r="438" spans="1:9">
      <c r="A438" t="s">
        <v>4</v>
      </c>
      <c r="B438" s="4" t="s">
        <v>5</v>
      </c>
      <c r="C438" s="4" t="s">
        <v>12</v>
      </c>
    </row>
    <row r="439" spans="1:9">
      <c r="A439" t="n">
        <v>6324</v>
      </c>
      <c r="B439" s="32" t="n">
        <v>64</v>
      </c>
      <c r="C439" s="7" t="n">
        <v>14</v>
      </c>
    </row>
    <row r="440" spans="1:9">
      <c r="A440" t="s">
        <v>4</v>
      </c>
      <c r="B440" s="4" t="s">
        <v>5</v>
      </c>
    </row>
    <row r="441" spans="1:9">
      <c r="A441" t="n">
        <v>6326</v>
      </c>
      <c r="B441" s="5" t="n">
        <v>1</v>
      </c>
    </row>
    <row r="442" spans="1:9">
      <c r="A442" t="s">
        <v>4</v>
      </c>
      <c r="B442" s="4" t="s">
        <v>5</v>
      </c>
      <c r="C442" s="4" t="s">
        <v>12</v>
      </c>
      <c r="D442" s="4" t="s">
        <v>12</v>
      </c>
      <c r="E442" s="4" t="s">
        <v>12</v>
      </c>
      <c r="F442" s="4" t="s">
        <v>12</v>
      </c>
    </row>
    <row r="443" spans="1:9">
      <c r="A443" t="n">
        <v>6327</v>
      </c>
      <c r="B443" s="39" t="n">
        <v>14</v>
      </c>
      <c r="C443" s="7" t="n">
        <v>0</v>
      </c>
      <c r="D443" s="7" t="n">
        <v>16</v>
      </c>
      <c r="E443" s="7" t="n">
        <v>0</v>
      </c>
      <c r="F443" s="7" t="n">
        <v>0</v>
      </c>
    </row>
    <row r="444" spans="1:9">
      <c r="A444" t="s">
        <v>4</v>
      </c>
      <c r="B444" s="4" t="s">
        <v>5</v>
      </c>
      <c r="C444" s="4" t="s">
        <v>12</v>
      </c>
    </row>
    <row r="445" spans="1:9">
      <c r="A445" t="n">
        <v>6332</v>
      </c>
      <c r="B445" s="32" t="n">
        <v>64</v>
      </c>
      <c r="C445" s="7" t="n">
        <v>18</v>
      </c>
    </row>
    <row r="446" spans="1:9">
      <c r="A446" t="s">
        <v>4</v>
      </c>
      <c r="B446" s="4" t="s">
        <v>5</v>
      </c>
      <c r="C446" s="4" t="s">
        <v>12</v>
      </c>
      <c r="D446" s="4" t="s">
        <v>10</v>
      </c>
    </row>
    <row r="447" spans="1:9">
      <c r="A447" t="n">
        <v>6334</v>
      </c>
      <c r="B447" s="32" t="n">
        <v>64</v>
      </c>
      <c r="C447" s="7" t="n">
        <v>0</v>
      </c>
      <c r="D447" s="7" t="n">
        <v>1</v>
      </c>
    </row>
    <row r="448" spans="1:9">
      <c r="A448" t="s">
        <v>4</v>
      </c>
      <c r="B448" s="4" t="s">
        <v>5</v>
      </c>
      <c r="C448" s="4" t="s">
        <v>12</v>
      </c>
      <c r="D448" s="4" t="s">
        <v>10</v>
      </c>
    </row>
    <row r="449" spans="1:6">
      <c r="A449" t="n">
        <v>6338</v>
      </c>
      <c r="B449" s="32" t="n">
        <v>64</v>
      </c>
      <c r="C449" s="7" t="n">
        <v>0</v>
      </c>
      <c r="D449" s="7" t="n">
        <v>11</v>
      </c>
    </row>
    <row r="450" spans="1:6">
      <c r="A450" t="s">
        <v>4</v>
      </c>
      <c r="B450" s="4" t="s">
        <v>5</v>
      </c>
      <c r="C450" s="4" t="s">
        <v>12</v>
      </c>
      <c r="D450" s="4" t="s">
        <v>10</v>
      </c>
      <c r="E450" s="4" t="s">
        <v>10</v>
      </c>
      <c r="F450" s="4" t="s">
        <v>12</v>
      </c>
      <c r="G450" s="4" t="s">
        <v>9</v>
      </c>
    </row>
    <row r="451" spans="1:6">
      <c r="A451" t="n">
        <v>6342</v>
      </c>
      <c r="B451" s="40" t="n">
        <v>95</v>
      </c>
      <c r="C451" s="7" t="n">
        <v>0</v>
      </c>
      <c r="D451" s="7" t="n">
        <v>1</v>
      </c>
      <c r="E451" s="7" t="n">
        <v>11</v>
      </c>
      <c r="F451" s="7" t="n">
        <v>255</v>
      </c>
      <c r="G451" s="7" t="n">
        <v>0</v>
      </c>
    </row>
    <row r="452" spans="1:6">
      <c r="A452" t="s">
        <v>4</v>
      </c>
      <c r="B452" s="4" t="s">
        <v>5</v>
      </c>
      <c r="C452" s="4" t="s">
        <v>9</v>
      </c>
    </row>
    <row r="453" spans="1:6">
      <c r="A453" t="n">
        <v>6353</v>
      </c>
      <c r="B453" s="41" t="n">
        <v>15</v>
      </c>
      <c r="C453" s="7" t="n">
        <v>4096</v>
      </c>
    </row>
    <row r="454" spans="1:6">
      <c r="A454" t="s">
        <v>4</v>
      </c>
      <c r="B454" s="4" t="s">
        <v>5</v>
      </c>
      <c r="C454" s="4" t="s">
        <v>12</v>
      </c>
      <c r="D454" s="4" t="s">
        <v>9</v>
      </c>
      <c r="E454" s="4" t="s">
        <v>12</v>
      </c>
      <c r="F454" s="4" t="s">
        <v>12</v>
      </c>
      <c r="G454" s="4" t="s">
        <v>9</v>
      </c>
      <c r="H454" s="4" t="s">
        <v>12</v>
      </c>
      <c r="I454" s="4" t="s">
        <v>9</v>
      </c>
      <c r="J454" s="4" t="s">
        <v>12</v>
      </c>
    </row>
    <row r="455" spans="1:6">
      <c r="A455" t="n">
        <v>6358</v>
      </c>
      <c r="B455" s="42" t="n">
        <v>33</v>
      </c>
      <c r="C455" s="7" t="n">
        <v>0</v>
      </c>
      <c r="D455" s="7" t="n">
        <v>3</v>
      </c>
      <c r="E455" s="7" t="n">
        <v>0</v>
      </c>
      <c r="F455" s="7" t="n">
        <v>0</v>
      </c>
      <c r="G455" s="7" t="n">
        <v>-1</v>
      </c>
      <c r="H455" s="7" t="n">
        <v>0</v>
      </c>
      <c r="I455" s="7" t="n">
        <v>-1</v>
      </c>
      <c r="J455" s="7" t="n">
        <v>0</v>
      </c>
    </row>
    <row r="456" spans="1:6">
      <c r="A456" t="s">
        <v>4</v>
      </c>
      <c r="B456" s="4" t="s">
        <v>5</v>
      </c>
      <c r="C456" s="4" t="s">
        <v>92</v>
      </c>
    </row>
    <row r="457" spans="1:6">
      <c r="A457" t="n">
        <v>6376</v>
      </c>
      <c r="B457" s="21" t="n">
        <v>3</v>
      </c>
      <c r="C457" s="20" t="n">
        <f t="normal" ca="1">A479</f>
        <v>0</v>
      </c>
    </row>
    <row r="458" spans="1:6">
      <c r="A458" t="s">
        <v>4</v>
      </c>
      <c r="B458" s="4" t="s">
        <v>5</v>
      </c>
      <c r="C458" s="4" t="s">
        <v>12</v>
      </c>
      <c r="D458" s="4" t="s">
        <v>10</v>
      </c>
      <c r="E458" s="4" t="s">
        <v>28</v>
      </c>
    </row>
    <row r="459" spans="1:6">
      <c r="A459" t="n">
        <v>6381</v>
      </c>
      <c r="B459" s="34" t="n">
        <v>58</v>
      </c>
      <c r="C459" s="7" t="n">
        <v>100</v>
      </c>
      <c r="D459" s="7" t="n">
        <v>300</v>
      </c>
      <c r="E459" s="7" t="n">
        <v>0.300000011920929</v>
      </c>
    </row>
    <row r="460" spans="1:6">
      <c r="A460" t="s">
        <v>4</v>
      </c>
      <c r="B460" s="4" t="s">
        <v>5</v>
      </c>
      <c r="C460" s="4" t="s">
        <v>12</v>
      </c>
      <c r="D460" s="4" t="s">
        <v>10</v>
      </c>
    </row>
    <row r="461" spans="1:6">
      <c r="A461" t="n">
        <v>6389</v>
      </c>
      <c r="B461" s="34" t="n">
        <v>58</v>
      </c>
      <c r="C461" s="7" t="n">
        <v>255</v>
      </c>
      <c r="D461" s="7" t="n">
        <v>0</v>
      </c>
    </row>
    <row r="462" spans="1:6">
      <c r="A462" t="s">
        <v>4</v>
      </c>
      <c r="B462" s="4" t="s">
        <v>5</v>
      </c>
      <c r="C462" s="4" t="s">
        <v>12</v>
      </c>
      <c r="D462" s="4" t="s">
        <v>6</v>
      </c>
    </row>
    <row r="463" spans="1:6">
      <c r="A463" t="n">
        <v>6393</v>
      </c>
      <c r="B463" s="8" t="n">
        <v>2</v>
      </c>
      <c r="C463" s="7" t="n">
        <v>10</v>
      </c>
      <c r="D463" s="7" t="s">
        <v>110</v>
      </c>
    </row>
    <row r="464" spans="1:6">
      <c r="A464" t="s">
        <v>4</v>
      </c>
      <c r="B464" s="4" t="s">
        <v>5</v>
      </c>
      <c r="C464" s="4" t="s">
        <v>10</v>
      </c>
    </row>
    <row r="465" spans="1:10">
      <c r="A465" t="n">
        <v>6416</v>
      </c>
      <c r="B465" s="38" t="n">
        <v>16</v>
      </c>
      <c r="C465" s="7" t="n">
        <v>0</v>
      </c>
    </row>
    <row r="466" spans="1:10">
      <c r="A466" t="s">
        <v>4</v>
      </c>
      <c r="B466" s="4" t="s">
        <v>5</v>
      </c>
      <c r="C466" s="4" t="s">
        <v>12</v>
      </c>
      <c r="D466" s="4" t="s">
        <v>6</v>
      </c>
    </row>
    <row r="467" spans="1:10">
      <c r="A467" t="n">
        <v>6419</v>
      </c>
      <c r="B467" s="8" t="n">
        <v>2</v>
      </c>
      <c r="C467" s="7" t="n">
        <v>10</v>
      </c>
      <c r="D467" s="7" t="s">
        <v>111</v>
      </c>
    </row>
    <row r="468" spans="1:10">
      <c r="A468" t="s">
        <v>4</v>
      </c>
      <c r="B468" s="4" t="s">
        <v>5</v>
      </c>
      <c r="C468" s="4" t="s">
        <v>10</v>
      </c>
    </row>
    <row r="469" spans="1:10">
      <c r="A469" t="n">
        <v>6437</v>
      </c>
      <c r="B469" s="38" t="n">
        <v>16</v>
      </c>
      <c r="C469" s="7" t="n">
        <v>0</v>
      </c>
    </row>
    <row r="470" spans="1:10">
      <c r="A470" t="s">
        <v>4</v>
      </c>
      <c r="B470" s="4" t="s">
        <v>5</v>
      </c>
      <c r="C470" s="4" t="s">
        <v>12</v>
      </c>
      <c r="D470" s="4" t="s">
        <v>6</v>
      </c>
    </row>
    <row r="471" spans="1:10">
      <c r="A471" t="n">
        <v>6440</v>
      </c>
      <c r="B471" s="8" t="n">
        <v>2</v>
      </c>
      <c r="C471" s="7" t="n">
        <v>10</v>
      </c>
      <c r="D471" s="7" t="s">
        <v>112</v>
      </c>
    </row>
    <row r="472" spans="1:10">
      <c r="A472" t="s">
        <v>4</v>
      </c>
      <c r="B472" s="4" t="s">
        <v>5</v>
      </c>
      <c r="C472" s="4" t="s">
        <v>10</v>
      </c>
    </row>
    <row r="473" spans="1:10">
      <c r="A473" t="n">
        <v>6459</v>
      </c>
      <c r="B473" s="38" t="n">
        <v>16</v>
      </c>
      <c r="C473" s="7" t="n">
        <v>0</v>
      </c>
    </row>
    <row r="474" spans="1:10">
      <c r="A474" t="s">
        <v>4</v>
      </c>
      <c r="B474" s="4" t="s">
        <v>5</v>
      </c>
      <c r="C474" s="4" t="s">
        <v>12</v>
      </c>
    </row>
    <row r="475" spans="1:10">
      <c r="A475" t="n">
        <v>6462</v>
      </c>
      <c r="B475" s="43" t="n">
        <v>23</v>
      </c>
      <c r="C475" s="7" t="n">
        <v>20</v>
      </c>
    </row>
    <row r="476" spans="1:10">
      <c r="A476" t="s">
        <v>4</v>
      </c>
      <c r="B476" s="4" t="s">
        <v>5</v>
      </c>
      <c r="C476" s="4" t="s">
        <v>92</v>
      </c>
    </row>
    <row r="477" spans="1:10">
      <c r="A477" t="n">
        <v>6464</v>
      </c>
      <c r="B477" s="21" t="n">
        <v>3</v>
      </c>
      <c r="C477" s="20" t="n">
        <f t="normal" ca="1">A479</f>
        <v>0</v>
      </c>
    </row>
    <row r="478" spans="1:10">
      <c r="A478" t="s">
        <v>4</v>
      </c>
      <c r="B478" s="4" t="s">
        <v>5</v>
      </c>
      <c r="C478" s="4" t="s">
        <v>92</v>
      </c>
    </row>
    <row r="479" spans="1:10">
      <c r="A479" t="n">
        <v>6469</v>
      </c>
      <c r="B479" s="21" t="n">
        <v>3</v>
      </c>
      <c r="C479" s="20" t="n">
        <f t="normal" ca="1">A507</f>
        <v>0</v>
      </c>
    </row>
    <row r="480" spans="1:10">
      <c r="A480" t="s">
        <v>4</v>
      </c>
      <c r="B480" s="4" t="s">
        <v>5</v>
      </c>
      <c r="C480" s="4" t="s">
        <v>12</v>
      </c>
      <c r="D480" s="4" t="s">
        <v>10</v>
      </c>
      <c r="E480" s="4" t="s">
        <v>10</v>
      </c>
      <c r="F480" s="4" t="s">
        <v>10</v>
      </c>
      <c r="G480" s="4" t="s">
        <v>10</v>
      </c>
      <c r="H480" s="4" t="s">
        <v>12</v>
      </c>
    </row>
    <row r="481" spans="1:8">
      <c r="A481" t="n">
        <v>6474</v>
      </c>
      <c r="B481" s="28" t="n">
        <v>25</v>
      </c>
      <c r="C481" s="7" t="n">
        <v>5</v>
      </c>
      <c r="D481" s="7" t="n">
        <v>65535</v>
      </c>
      <c r="E481" s="7" t="n">
        <v>500</v>
      </c>
      <c r="F481" s="7" t="n">
        <v>800</v>
      </c>
      <c r="G481" s="7" t="n">
        <v>140</v>
      </c>
      <c r="H481" s="7" t="n">
        <v>0</v>
      </c>
    </row>
    <row r="482" spans="1:8">
      <c r="A482" t="s">
        <v>4</v>
      </c>
      <c r="B482" s="4" t="s">
        <v>5</v>
      </c>
      <c r="C482" s="4" t="s">
        <v>10</v>
      </c>
      <c r="D482" s="4" t="s">
        <v>12</v>
      </c>
      <c r="E482" s="4" t="s">
        <v>102</v>
      </c>
      <c r="F482" s="4" t="s">
        <v>12</v>
      </c>
      <c r="G482" s="4" t="s">
        <v>12</v>
      </c>
    </row>
    <row r="483" spans="1:8">
      <c r="A483" t="n">
        <v>6485</v>
      </c>
      <c r="B483" s="29" t="n">
        <v>24</v>
      </c>
      <c r="C483" s="7" t="n">
        <v>65533</v>
      </c>
      <c r="D483" s="7" t="n">
        <v>11</v>
      </c>
      <c r="E483" s="7" t="s">
        <v>113</v>
      </c>
      <c r="F483" s="7" t="n">
        <v>2</v>
      </c>
      <c r="G483" s="7" t="n">
        <v>0</v>
      </c>
    </row>
    <row r="484" spans="1:8">
      <c r="A484" t="s">
        <v>4</v>
      </c>
      <c r="B484" s="4" t="s">
        <v>5</v>
      </c>
    </row>
    <row r="485" spans="1:8">
      <c r="A485" t="n">
        <v>6635</v>
      </c>
      <c r="B485" s="30" t="n">
        <v>28</v>
      </c>
    </row>
    <row r="486" spans="1:8">
      <c r="A486" t="s">
        <v>4</v>
      </c>
      <c r="B486" s="4" t="s">
        <v>5</v>
      </c>
      <c r="C486" s="4" t="s">
        <v>12</v>
      </c>
    </row>
    <row r="487" spans="1:8">
      <c r="A487" t="n">
        <v>6636</v>
      </c>
      <c r="B487" s="33" t="n">
        <v>27</v>
      </c>
      <c r="C487" s="7" t="n">
        <v>0</v>
      </c>
    </row>
    <row r="488" spans="1:8">
      <c r="A488" t="s">
        <v>4</v>
      </c>
      <c r="B488" s="4" t="s">
        <v>5</v>
      </c>
      <c r="C488" s="4" t="s">
        <v>12</v>
      </c>
    </row>
    <row r="489" spans="1:8">
      <c r="A489" t="n">
        <v>6638</v>
      </c>
      <c r="B489" s="33" t="n">
        <v>27</v>
      </c>
      <c r="C489" s="7" t="n">
        <v>1</v>
      </c>
    </row>
    <row r="490" spans="1:8">
      <c r="A490" t="s">
        <v>4</v>
      </c>
      <c r="B490" s="4" t="s">
        <v>5</v>
      </c>
      <c r="C490" s="4" t="s">
        <v>12</v>
      </c>
      <c r="D490" s="4" t="s">
        <v>10</v>
      </c>
      <c r="E490" s="4" t="s">
        <v>10</v>
      </c>
      <c r="F490" s="4" t="s">
        <v>10</v>
      </c>
      <c r="G490" s="4" t="s">
        <v>10</v>
      </c>
      <c r="H490" s="4" t="s">
        <v>12</v>
      </c>
    </row>
    <row r="491" spans="1:8">
      <c r="A491" t="n">
        <v>6640</v>
      </c>
      <c r="B491" s="28" t="n">
        <v>25</v>
      </c>
      <c r="C491" s="7" t="n">
        <v>5</v>
      </c>
      <c r="D491" s="7" t="n">
        <v>65535</v>
      </c>
      <c r="E491" s="7" t="n">
        <v>65535</v>
      </c>
      <c r="F491" s="7" t="n">
        <v>65535</v>
      </c>
      <c r="G491" s="7" t="n">
        <v>65535</v>
      </c>
      <c r="H491" s="7" t="n">
        <v>0</v>
      </c>
    </row>
    <row r="492" spans="1:8">
      <c r="A492" t="s">
        <v>4</v>
      </c>
      <c r="B492" s="4" t="s">
        <v>5</v>
      </c>
      <c r="C492" s="4" t="s">
        <v>12</v>
      </c>
      <c r="D492" s="4" t="s">
        <v>6</v>
      </c>
    </row>
    <row r="493" spans="1:8">
      <c r="A493" t="n">
        <v>6651</v>
      </c>
      <c r="B493" s="8" t="n">
        <v>2</v>
      </c>
      <c r="C493" s="7" t="n">
        <v>10</v>
      </c>
      <c r="D493" s="7" t="s">
        <v>110</v>
      </c>
    </row>
    <row r="494" spans="1:8">
      <c r="A494" t="s">
        <v>4</v>
      </c>
      <c r="B494" s="4" t="s">
        <v>5</v>
      </c>
      <c r="C494" s="4" t="s">
        <v>10</v>
      </c>
    </row>
    <row r="495" spans="1:8">
      <c r="A495" t="n">
        <v>6674</v>
      </c>
      <c r="B495" s="38" t="n">
        <v>16</v>
      </c>
      <c r="C495" s="7" t="n">
        <v>0</v>
      </c>
    </row>
    <row r="496" spans="1:8">
      <c r="A496" t="s">
        <v>4</v>
      </c>
      <c r="B496" s="4" t="s">
        <v>5</v>
      </c>
      <c r="C496" s="4" t="s">
        <v>12</v>
      </c>
      <c r="D496" s="4" t="s">
        <v>6</v>
      </c>
    </row>
    <row r="497" spans="1:8">
      <c r="A497" t="n">
        <v>6677</v>
      </c>
      <c r="B497" s="8" t="n">
        <v>2</v>
      </c>
      <c r="C497" s="7" t="n">
        <v>10</v>
      </c>
      <c r="D497" s="7" t="s">
        <v>111</v>
      </c>
    </row>
    <row r="498" spans="1:8">
      <c r="A498" t="s">
        <v>4</v>
      </c>
      <c r="B498" s="4" t="s">
        <v>5</v>
      </c>
      <c r="C498" s="4" t="s">
        <v>10</v>
      </c>
    </row>
    <row r="499" spans="1:8">
      <c r="A499" t="n">
        <v>6695</v>
      </c>
      <c r="B499" s="38" t="n">
        <v>16</v>
      </c>
      <c r="C499" s="7" t="n">
        <v>0</v>
      </c>
    </row>
    <row r="500" spans="1:8">
      <c r="A500" t="s">
        <v>4</v>
      </c>
      <c r="B500" s="4" t="s">
        <v>5</v>
      </c>
      <c r="C500" s="4" t="s">
        <v>12</v>
      </c>
      <c r="D500" s="4" t="s">
        <v>6</v>
      </c>
    </row>
    <row r="501" spans="1:8">
      <c r="A501" t="n">
        <v>6698</v>
      </c>
      <c r="B501" s="8" t="n">
        <v>2</v>
      </c>
      <c r="C501" s="7" t="n">
        <v>10</v>
      </c>
      <c r="D501" s="7" t="s">
        <v>112</v>
      </c>
    </row>
    <row r="502" spans="1:8">
      <c r="A502" t="s">
        <v>4</v>
      </c>
      <c r="B502" s="4" t="s">
        <v>5</v>
      </c>
      <c r="C502" s="4" t="s">
        <v>10</v>
      </c>
    </row>
    <row r="503" spans="1:8">
      <c r="A503" t="n">
        <v>6717</v>
      </c>
      <c r="B503" s="38" t="n">
        <v>16</v>
      </c>
      <c r="C503" s="7" t="n">
        <v>0</v>
      </c>
    </row>
    <row r="504" spans="1:8">
      <c r="A504" t="s">
        <v>4</v>
      </c>
      <c r="B504" s="4" t="s">
        <v>5</v>
      </c>
      <c r="C504" s="4" t="s">
        <v>12</v>
      </c>
    </row>
    <row r="505" spans="1:8">
      <c r="A505" t="n">
        <v>6720</v>
      </c>
      <c r="B505" s="43" t="n">
        <v>23</v>
      </c>
      <c r="C505" s="7" t="n">
        <v>20</v>
      </c>
    </row>
    <row r="506" spans="1:8">
      <c r="A506" t="s">
        <v>4</v>
      </c>
      <c r="B506" s="4" t="s">
        <v>5</v>
      </c>
    </row>
    <row r="507" spans="1:8">
      <c r="A507" t="n">
        <v>6722</v>
      </c>
      <c r="B507" s="5" t="n">
        <v>1</v>
      </c>
    </row>
    <row r="508" spans="1:8" s="3" customFormat="1" customHeight="0">
      <c r="A508" s="3" t="s">
        <v>2</v>
      </c>
      <c r="B508" s="3" t="s">
        <v>114</v>
      </c>
    </row>
    <row r="509" spans="1:8">
      <c r="A509" t="s">
        <v>4</v>
      </c>
      <c r="B509" s="4" t="s">
        <v>5</v>
      </c>
      <c r="C509" s="4" t="s">
        <v>12</v>
      </c>
      <c r="D509" s="4" t="s">
        <v>10</v>
      </c>
    </row>
    <row r="510" spans="1:8">
      <c r="A510" t="n">
        <v>6724</v>
      </c>
      <c r="B510" s="26" t="n">
        <v>22</v>
      </c>
      <c r="C510" s="7" t="n">
        <v>0</v>
      </c>
      <c r="D510" s="7" t="n">
        <v>0</v>
      </c>
    </row>
    <row r="511" spans="1:8">
      <c r="A511" t="s">
        <v>4</v>
      </c>
      <c r="B511" s="4" t="s">
        <v>5</v>
      </c>
      <c r="C511" s="4" t="s">
        <v>12</v>
      </c>
      <c r="D511" s="4" t="s">
        <v>10</v>
      </c>
      <c r="E511" s="4" t="s">
        <v>28</v>
      </c>
    </row>
    <row r="512" spans="1:8">
      <c r="A512" t="n">
        <v>6728</v>
      </c>
      <c r="B512" s="34" t="n">
        <v>58</v>
      </c>
      <c r="C512" s="7" t="n">
        <v>0</v>
      </c>
      <c r="D512" s="7" t="n">
        <v>0</v>
      </c>
      <c r="E512" s="7" t="n">
        <v>1</v>
      </c>
    </row>
    <row r="513" spans="1:5">
      <c r="A513" t="s">
        <v>4</v>
      </c>
      <c r="B513" s="4" t="s">
        <v>5</v>
      </c>
      <c r="C513" s="4" t="s">
        <v>6</v>
      </c>
      <c r="D513" s="4" t="s">
        <v>6</v>
      </c>
    </row>
    <row r="514" spans="1:5">
      <c r="A514" t="n">
        <v>6736</v>
      </c>
      <c r="B514" s="17" t="n">
        <v>70</v>
      </c>
      <c r="C514" s="7" t="s">
        <v>38</v>
      </c>
      <c r="D514" s="7" t="s">
        <v>93</v>
      </c>
    </row>
    <row r="515" spans="1:5">
      <c r="A515" t="s">
        <v>4</v>
      </c>
      <c r="B515" s="4" t="s">
        <v>5</v>
      </c>
      <c r="C515" s="4" t="s">
        <v>10</v>
      </c>
      <c r="D515" s="4" t="s">
        <v>12</v>
      </c>
      <c r="E515" s="4" t="s">
        <v>12</v>
      </c>
    </row>
    <row r="516" spans="1:5">
      <c r="A516" t="n">
        <v>6751</v>
      </c>
      <c r="B516" s="27" t="n">
        <v>104</v>
      </c>
      <c r="C516" s="7" t="n">
        <v>190</v>
      </c>
      <c r="D516" s="7" t="n">
        <v>3</v>
      </c>
      <c r="E516" s="7" t="n">
        <v>4</v>
      </c>
    </row>
    <row r="517" spans="1:5">
      <c r="A517" t="s">
        <v>4</v>
      </c>
      <c r="B517" s="4" t="s">
        <v>5</v>
      </c>
    </row>
    <row r="518" spans="1:5">
      <c r="A518" t="n">
        <v>6756</v>
      </c>
      <c r="B518" s="5" t="n">
        <v>1</v>
      </c>
    </row>
    <row r="519" spans="1:5">
      <c r="A519" t="s">
        <v>4</v>
      </c>
      <c r="B519" s="4" t="s">
        <v>5</v>
      </c>
      <c r="C519" s="4" t="s">
        <v>10</v>
      </c>
      <c r="D519" s="4" t="s">
        <v>12</v>
      </c>
      <c r="E519" s="4" t="s">
        <v>10</v>
      </c>
    </row>
    <row r="520" spans="1:5">
      <c r="A520" t="n">
        <v>6757</v>
      </c>
      <c r="B520" s="27" t="n">
        <v>104</v>
      </c>
      <c r="C520" s="7" t="n">
        <v>190</v>
      </c>
      <c r="D520" s="7" t="n">
        <v>1</v>
      </c>
      <c r="E520" s="7" t="n">
        <v>1</v>
      </c>
    </row>
    <row r="521" spans="1:5">
      <c r="A521" t="s">
        <v>4</v>
      </c>
      <c r="B521" s="4" t="s">
        <v>5</v>
      </c>
    </row>
    <row r="522" spans="1:5">
      <c r="A522" t="n">
        <v>6763</v>
      </c>
      <c r="B522" s="5" t="n">
        <v>1</v>
      </c>
    </row>
    <row r="523" spans="1:5">
      <c r="A523" t="s">
        <v>4</v>
      </c>
      <c r="B523" s="4" t="s">
        <v>5</v>
      </c>
      <c r="C523" s="4" t="s">
        <v>12</v>
      </c>
    </row>
    <row r="524" spans="1:5">
      <c r="A524" t="n">
        <v>6764</v>
      </c>
      <c r="B524" s="32" t="n">
        <v>64</v>
      </c>
      <c r="C524" s="7" t="n">
        <v>7</v>
      </c>
    </row>
    <row r="525" spans="1:5">
      <c r="A525" t="s">
        <v>4</v>
      </c>
      <c r="B525" s="4" t="s">
        <v>5</v>
      </c>
      <c r="C525" s="4" t="s">
        <v>12</v>
      </c>
      <c r="D525" s="4" t="s">
        <v>10</v>
      </c>
      <c r="E525" s="4" t="s">
        <v>28</v>
      </c>
      <c r="F525" s="4" t="s">
        <v>10</v>
      </c>
      <c r="G525" s="4" t="s">
        <v>9</v>
      </c>
      <c r="H525" s="4" t="s">
        <v>9</v>
      </c>
      <c r="I525" s="4" t="s">
        <v>10</v>
      </c>
      <c r="J525" s="4" t="s">
        <v>10</v>
      </c>
      <c r="K525" s="4" t="s">
        <v>9</v>
      </c>
      <c r="L525" s="4" t="s">
        <v>9</v>
      </c>
      <c r="M525" s="4" t="s">
        <v>9</v>
      </c>
      <c r="N525" s="4" t="s">
        <v>9</v>
      </c>
      <c r="O525" s="4" t="s">
        <v>6</v>
      </c>
    </row>
    <row r="526" spans="1:5">
      <c r="A526" t="n">
        <v>6766</v>
      </c>
      <c r="B526" s="11" t="n">
        <v>50</v>
      </c>
      <c r="C526" s="7" t="n">
        <v>0</v>
      </c>
      <c r="D526" s="7" t="n">
        <v>12105</v>
      </c>
      <c r="E526" s="7" t="n">
        <v>1</v>
      </c>
      <c r="F526" s="7" t="n">
        <v>0</v>
      </c>
      <c r="G526" s="7" t="n">
        <v>0</v>
      </c>
      <c r="H526" s="7" t="n">
        <v>0</v>
      </c>
      <c r="I526" s="7" t="n">
        <v>0</v>
      </c>
      <c r="J526" s="7" t="n">
        <v>65533</v>
      </c>
      <c r="K526" s="7" t="n">
        <v>0</v>
      </c>
      <c r="L526" s="7" t="n">
        <v>0</v>
      </c>
      <c r="M526" s="7" t="n">
        <v>0</v>
      </c>
      <c r="N526" s="7" t="n">
        <v>0</v>
      </c>
      <c r="O526" s="7" t="s">
        <v>18</v>
      </c>
    </row>
    <row r="527" spans="1:5">
      <c r="A527" t="s">
        <v>4</v>
      </c>
      <c r="B527" s="4" t="s">
        <v>5</v>
      </c>
      <c r="C527" s="4" t="s">
        <v>12</v>
      </c>
      <c r="D527" s="4" t="s">
        <v>10</v>
      </c>
      <c r="E527" s="4" t="s">
        <v>10</v>
      </c>
      <c r="F527" s="4" t="s">
        <v>10</v>
      </c>
      <c r="G527" s="4" t="s">
        <v>10</v>
      </c>
      <c r="H527" s="4" t="s">
        <v>12</v>
      </c>
    </row>
    <row r="528" spans="1:5">
      <c r="A528" t="n">
        <v>6805</v>
      </c>
      <c r="B528" s="28" t="n">
        <v>25</v>
      </c>
      <c r="C528" s="7" t="n">
        <v>5</v>
      </c>
      <c r="D528" s="7" t="n">
        <v>65535</v>
      </c>
      <c r="E528" s="7" t="n">
        <v>65535</v>
      </c>
      <c r="F528" s="7" t="n">
        <v>65535</v>
      </c>
      <c r="G528" s="7" t="n">
        <v>65535</v>
      </c>
      <c r="H528" s="7" t="n">
        <v>0</v>
      </c>
    </row>
    <row r="529" spans="1:15">
      <c r="A529" t="s">
        <v>4</v>
      </c>
      <c r="B529" s="4" t="s">
        <v>5</v>
      </c>
      <c r="C529" s="4" t="s">
        <v>10</v>
      </c>
      <c r="D529" s="4" t="s">
        <v>12</v>
      </c>
      <c r="E529" s="4" t="s">
        <v>102</v>
      </c>
      <c r="F529" s="4" t="s">
        <v>12</v>
      </c>
      <c r="G529" s="4" t="s">
        <v>12</v>
      </c>
    </row>
    <row r="530" spans="1:15">
      <c r="A530" t="n">
        <v>6816</v>
      </c>
      <c r="B530" s="29" t="n">
        <v>24</v>
      </c>
      <c r="C530" s="7" t="n">
        <v>65533</v>
      </c>
      <c r="D530" s="7" t="n">
        <v>11</v>
      </c>
      <c r="E530" s="7" t="s">
        <v>115</v>
      </c>
      <c r="F530" s="7" t="n">
        <v>2</v>
      </c>
      <c r="G530" s="7" t="n">
        <v>0</v>
      </c>
    </row>
    <row r="531" spans="1:15">
      <c r="A531" t="s">
        <v>4</v>
      </c>
      <c r="B531" s="4" t="s">
        <v>5</v>
      </c>
    </row>
    <row r="532" spans="1:15">
      <c r="A532" t="n">
        <v>6841</v>
      </c>
      <c r="B532" s="30" t="n">
        <v>28</v>
      </c>
    </row>
    <row r="533" spans="1:15">
      <c r="A533" t="s">
        <v>4</v>
      </c>
      <c r="B533" s="4" t="s">
        <v>5</v>
      </c>
      <c r="C533" s="4" t="s">
        <v>12</v>
      </c>
    </row>
    <row r="534" spans="1:15">
      <c r="A534" t="n">
        <v>6842</v>
      </c>
      <c r="B534" s="33" t="n">
        <v>27</v>
      </c>
      <c r="C534" s="7" t="n">
        <v>0</v>
      </c>
    </row>
    <row r="535" spans="1:15">
      <c r="A535" t="s">
        <v>4</v>
      </c>
      <c r="B535" s="4" t="s">
        <v>5</v>
      </c>
      <c r="C535" s="4" t="s">
        <v>12</v>
      </c>
    </row>
    <row r="536" spans="1:15">
      <c r="A536" t="n">
        <v>6844</v>
      </c>
      <c r="B536" s="33" t="n">
        <v>27</v>
      </c>
      <c r="C536" s="7" t="n">
        <v>1</v>
      </c>
    </row>
    <row r="537" spans="1:15">
      <c r="A537" t="s">
        <v>4</v>
      </c>
      <c r="B537" s="4" t="s">
        <v>5</v>
      </c>
      <c r="C537" s="4" t="s">
        <v>10</v>
      </c>
    </row>
    <row r="538" spans="1:15">
      <c r="A538" t="n">
        <v>6846</v>
      </c>
      <c r="B538" s="38" t="n">
        <v>16</v>
      </c>
      <c r="C538" s="7" t="n">
        <v>300</v>
      </c>
    </row>
    <row r="539" spans="1:15">
      <c r="A539" t="s">
        <v>4</v>
      </c>
      <c r="B539" s="4" t="s">
        <v>5</v>
      </c>
      <c r="C539" s="4" t="s">
        <v>12</v>
      </c>
      <c r="D539" s="31" t="s">
        <v>104</v>
      </c>
      <c r="E539" s="4" t="s">
        <v>5</v>
      </c>
      <c r="F539" s="4" t="s">
        <v>12</v>
      </c>
      <c r="G539" s="4" t="s">
        <v>10</v>
      </c>
      <c r="H539" s="4" t="s">
        <v>10</v>
      </c>
      <c r="I539" s="31" t="s">
        <v>105</v>
      </c>
      <c r="J539" s="4" t="s">
        <v>12</v>
      </c>
      <c r="K539" s="4" t="s">
        <v>9</v>
      </c>
      <c r="L539" s="4" t="s">
        <v>12</v>
      </c>
      <c r="M539" s="4" t="s">
        <v>12</v>
      </c>
      <c r="N539" s="31" t="s">
        <v>104</v>
      </c>
      <c r="O539" s="4" t="s">
        <v>5</v>
      </c>
      <c r="P539" s="4" t="s">
        <v>12</v>
      </c>
      <c r="Q539" s="4" t="s">
        <v>10</v>
      </c>
      <c r="R539" s="4" t="s">
        <v>10</v>
      </c>
      <c r="S539" s="31" t="s">
        <v>105</v>
      </c>
      <c r="T539" s="4" t="s">
        <v>12</v>
      </c>
      <c r="U539" s="4" t="s">
        <v>12</v>
      </c>
      <c r="V539" s="4" t="s">
        <v>12</v>
      </c>
      <c r="W539" s="4" t="s">
        <v>92</v>
      </c>
    </row>
    <row r="540" spans="1:15">
      <c r="A540" t="n">
        <v>6849</v>
      </c>
      <c r="B540" s="19" t="n">
        <v>5</v>
      </c>
      <c r="C540" s="7" t="n">
        <v>28</v>
      </c>
      <c r="D540" s="31" t="s">
        <v>3</v>
      </c>
      <c r="E540" s="40" t="n">
        <v>95</v>
      </c>
      <c r="F540" s="7" t="n">
        <v>12</v>
      </c>
      <c r="G540" s="7" t="n">
        <v>1</v>
      </c>
      <c r="H540" s="7" t="n">
        <v>11</v>
      </c>
      <c r="I540" s="31" t="s">
        <v>3</v>
      </c>
      <c r="J540" s="7" t="n">
        <v>0</v>
      </c>
      <c r="K540" s="7" t="n">
        <v>7</v>
      </c>
      <c r="L540" s="7" t="n">
        <v>4</v>
      </c>
      <c r="M540" s="7" t="n">
        <v>28</v>
      </c>
      <c r="N540" s="31" t="s">
        <v>3</v>
      </c>
      <c r="O540" s="40" t="n">
        <v>95</v>
      </c>
      <c r="P540" s="7" t="n">
        <v>15</v>
      </c>
      <c r="Q540" s="7" t="n">
        <v>1</v>
      </c>
      <c r="R540" s="7" t="n">
        <v>11</v>
      </c>
      <c r="S540" s="31" t="s">
        <v>3</v>
      </c>
      <c r="T540" s="7" t="n">
        <v>8</v>
      </c>
      <c r="U540" s="7" t="n">
        <v>9</v>
      </c>
      <c r="V540" s="7" t="n">
        <v>1</v>
      </c>
      <c r="W540" s="20" t="n">
        <f t="normal" ca="1">A558</f>
        <v>0</v>
      </c>
    </row>
    <row r="541" spans="1:15">
      <c r="A541" t="s">
        <v>4</v>
      </c>
      <c r="B541" s="4" t="s">
        <v>5</v>
      </c>
      <c r="C541" s="4" t="s">
        <v>12</v>
      </c>
      <c r="D541" s="4" t="s">
        <v>10</v>
      </c>
      <c r="E541" s="4" t="s">
        <v>10</v>
      </c>
      <c r="F541" s="4" t="s">
        <v>9</v>
      </c>
    </row>
    <row r="542" spans="1:15">
      <c r="A542" t="n">
        <v>6877</v>
      </c>
      <c r="B542" s="40" t="n">
        <v>95</v>
      </c>
      <c r="C542" s="7" t="n">
        <v>14</v>
      </c>
      <c r="D542" s="7" t="n">
        <v>1</v>
      </c>
      <c r="E542" s="7" t="n">
        <v>11</v>
      </c>
      <c r="F542" s="7" t="n">
        <v>1</v>
      </c>
    </row>
    <row r="543" spans="1:15">
      <c r="A543" t="s">
        <v>4</v>
      </c>
      <c r="B543" s="4" t="s">
        <v>5</v>
      </c>
      <c r="C543" s="4" t="s">
        <v>12</v>
      </c>
      <c r="D543" s="4" t="s">
        <v>10</v>
      </c>
      <c r="E543" s="4" t="s">
        <v>28</v>
      </c>
      <c r="F543" s="4" t="s">
        <v>10</v>
      </c>
      <c r="G543" s="4" t="s">
        <v>9</v>
      </c>
      <c r="H543" s="4" t="s">
        <v>9</v>
      </c>
      <c r="I543" s="4" t="s">
        <v>10</v>
      </c>
      <c r="J543" s="4" t="s">
        <v>10</v>
      </c>
      <c r="K543" s="4" t="s">
        <v>9</v>
      </c>
      <c r="L543" s="4" t="s">
        <v>9</v>
      </c>
      <c r="M543" s="4" t="s">
        <v>9</v>
      </c>
      <c r="N543" s="4" t="s">
        <v>9</v>
      </c>
      <c r="O543" s="4" t="s">
        <v>6</v>
      </c>
    </row>
    <row r="544" spans="1:15">
      <c r="A544" t="n">
        <v>6887</v>
      </c>
      <c r="B544" s="11" t="n">
        <v>50</v>
      </c>
      <c r="C544" s="7" t="n">
        <v>0</v>
      </c>
      <c r="D544" s="7" t="n">
        <v>12105</v>
      </c>
      <c r="E544" s="7" t="n">
        <v>1</v>
      </c>
      <c r="F544" s="7" t="n">
        <v>0</v>
      </c>
      <c r="G544" s="7" t="n">
        <v>0</v>
      </c>
      <c r="H544" s="7" t="n">
        <v>0</v>
      </c>
      <c r="I544" s="7" t="n">
        <v>0</v>
      </c>
      <c r="J544" s="7" t="n">
        <v>65533</v>
      </c>
      <c r="K544" s="7" t="n">
        <v>0</v>
      </c>
      <c r="L544" s="7" t="n">
        <v>0</v>
      </c>
      <c r="M544" s="7" t="n">
        <v>0</v>
      </c>
      <c r="N544" s="7" t="n">
        <v>0</v>
      </c>
      <c r="O544" s="7" t="s">
        <v>18</v>
      </c>
    </row>
    <row r="545" spans="1:23">
      <c r="A545" t="s">
        <v>4</v>
      </c>
      <c r="B545" s="4" t="s">
        <v>5</v>
      </c>
      <c r="C545" s="4" t="s">
        <v>10</v>
      </c>
      <c r="D545" s="4" t="s">
        <v>12</v>
      </c>
      <c r="E545" s="4" t="s">
        <v>102</v>
      </c>
      <c r="F545" s="4" t="s">
        <v>12</v>
      </c>
      <c r="G545" s="4" t="s">
        <v>12</v>
      </c>
    </row>
    <row r="546" spans="1:23">
      <c r="A546" t="n">
        <v>6926</v>
      </c>
      <c r="B546" s="29" t="n">
        <v>24</v>
      </c>
      <c r="C546" s="7" t="n">
        <v>65533</v>
      </c>
      <c r="D546" s="7" t="n">
        <v>11</v>
      </c>
      <c r="E546" s="7" t="s">
        <v>116</v>
      </c>
      <c r="F546" s="7" t="n">
        <v>2</v>
      </c>
      <c r="G546" s="7" t="n">
        <v>0</v>
      </c>
    </row>
    <row r="547" spans="1:23">
      <c r="A547" t="s">
        <v>4</v>
      </c>
      <c r="B547" s="4" t="s">
        <v>5</v>
      </c>
    </row>
    <row r="548" spans="1:23">
      <c r="A548" t="n">
        <v>6999</v>
      </c>
      <c r="B548" s="30" t="n">
        <v>28</v>
      </c>
    </row>
    <row r="549" spans="1:23">
      <c r="A549" t="s">
        <v>4</v>
      </c>
      <c r="B549" s="4" t="s">
        <v>5</v>
      </c>
      <c r="C549" s="4" t="s">
        <v>12</v>
      </c>
    </row>
    <row r="550" spans="1:23">
      <c r="A550" t="n">
        <v>7000</v>
      </c>
      <c r="B550" s="33" t="n">
        <v>27</v>
      </c>
      <c r="C550" s="7" t="n">
        <v>0</v>
      </c>
    </row>
    <row r="551" spans="1:23">
      <c r="A551" t="s">
        <v>4</v>
      </c>
      <c r="B551" s="4" t="s">
        <v>5</v>
      </c>
      <c r="C551" s="4" t="s">
        <v>12</v>
      </c>
    </row>
    <row r="552" spans="1:23">
      <c r="A552" t="n">
        <v>7002</v>
      </c>
      <c r="B552" s="33" t="n">
        <v>27</v>
      </c>
      <c r="C552" s="7" t="n">
        <v>1</v>
      </c>
    </row>
    <row r="553" spans="1:23">
      <c r="A553" t="s">
        <v>4</v>
      </c>
      <c r="B553" s="4" t="s">
        <v>5</v>
      </c>
      <c r="C553" s="4" t="s">
        <v>10</v>
      </c>
    </row>
    <row r="554" spans="1:23">
      <c r="A554" t="n">
        <v>7004</v>
      </c>
      <c r="B554" s="38" t="n">
        <v>16</v>
      </c>
      <c r="C554" s="7" t="n">
        <v>300</v>
      </c>
    </row>
    <row r="555" spans="1:23">
      <c r="A555" t="s">
        <v>4</v>
      </c>
      <c r="B555" s="4" t="s">
        <v>5</v>
      </c>
      <c r="C555" s="4" t="s">
        <v>92</v>
      </c>
    </row>
    <row r="556" spans="1:23">
      <c r="A556" t="n">
        <v>7007</v>
      </c>
      <c r="B556" s="21" t="n">
        <v>3</v>
      </c>
      <c r="C556" s="20" t="n">
        <f t="normal" ca="1">A582</f>
        <v>0</v>
      </c>
    </row>
    <row r="557" spans="1:23">
      <c r="A557" t="s">
        <v>4</v>
      </c>
      <c r="B557" s="4" t="s">
        <v>5</v>
      </c>
      <c r="C557" s="4" t="s">
        <v>12</v>
      </c>
      <c r="D557" s="31" t="s">
        <v>104</v>
      </c>
      <c r="E557" s="4" t="s">
        <v>5</v>
      </c>
      <c r="F557" s="4" t="s">
        <v>12</v>
      </c>
      <c r="G557" s="4" t="s">
        <v>10</v>
      </c>
      <c r="H557" s="4" t="s">
        <v>10</v>
      </c>
      <c r="I557" s="31" t="s">
        <v>105</v>
      </c>
      <c r="J557" s="4" t="s">
        <v>12</v>
      </c>
      <c r="K557" s="4" t="s">
        <v>9</v>
      </c>
      <c r="L557" s="4" t="s">
        <v>12</v>
      </c>
      <c r="M557" s="4" t="s">
        <v>12</v>
      </c>
      <c r="N557" s="31" t="s">
        <v>104</v>
      </c>
      <c r="O557" s="4" t="s">
        <v>5</v>
      </c>
      <c r="P557" s="4" t="s">
        <v>12</v>
      </c>
      <c r="Q557" s="4" t="s">
        <v>10</v>
      </c>
      <c r="R557" s="4" t="s">
        <v>10</v>
      </c>
      <c r="S557" s="31" t="s">
        <v>105</v>
      </c>
      <c r="T557" s="4" t="s">
        <v>12</v>
      </c>
      <c r="U557" s="4" t="s">
        <v>12</v>
      </c>
      <c r="V557" s="4" t="s">
        <v>12</v>
      </c>
      <c r="W557" s="4" t="s">
        <v>92</v>
      </c>
    </row>
    <row r="558" spans="1:23">
      <c r="A558" t="n">
        <v>7012</v>
      </c>
      <c r="B558" s="19" t="n">
        <v>5</v>
      </c>
      <c r="C558" s="7" t="n">
        <v>28</v>
      </c>
      <c r="D558" s="31" t="s">
        <v>3</v>
      </c>
      <c r="E558" s="40" t="n">
        <v>95</v>
      </c>
      <c r="F558" s="7" t="n">
        <v>12</v>
      </c>
      <c r="G558" s="7" t="n">
        <v>1</v>
      </c>
      <c r="H558" s="7" t="n">
        <v>11</v>
      </c>
      <c r="I558" s="31" t="s">
        <v>3</v>
      </c>
      <c r="J558" s="7" t="n">
        <v>0</v>
      </c>
      <c r="K558" s="7" t="n">
        <v>7</v>
      </c>
      <c r="L558" s="7" t="n">
        <v>2</v>
      </c>
      <c r="M558" s="7" t="n">
        <v>28</v>
      </c>
      <c r="N558" s="31" t="s">
        <v>3</v>
      </c>
      <c r="O558" s="40" t="n">
        <v>95</v>
      </c>
      <c r="P558" s="7" t="n">
        <v>15</v>
      </c>
      <c r="Q558" s="7" t="n">
        <v>1</v>
      </c>
      <c r="R558" s="7" t="n">
        <v>11</v>
      </c>
      <c r="S558" s="31" t="s">
        <v>3</v>
      </c>
      <c r="T558" s="7" t="n">
        <v>8</v>
      </c>
      <c r="U558" s="7" t="n">
        <v>9</v>
      </c>
      <c r="V558" s="7" t="n">
        <v>1</v>
      </c>
      <c r="W558" s="20" t="n">
        <f t="normal" ca="1">A576</f>
        <v>0</v>
      </c>
    </row>
    <row r="559" spans="1:23">
      <c r="A559" t="s">
        <v>4</v>
      </c>
      <c r="B559" s="4" t="s">
        <v>5</v>
      </c>
      <c r="C559" s="4" t="s">
        <v>12</v>
      </c>
      <c r="D559" s="4" t="s">
        <v>10</v>
      </c>
      <c r="E559" s="4" t="s">
        <v>10</v>
      </c>
      <c r="F559" s="4" t="s">
        <v>9</v>
      </c>
    </row>
    <row r="560" spans="1:23">
      <c r="A560" t="n">
        <v>7040</v>
      </c>
      <c r="B560" s="40" t="n">
        <v>95</v>
      </c>
      <c r="C560" s="7" t="n">
        <v>14</v>
      </c>
      <c r="D560" s="7" t="n">
        <v>1</v>
      </c>
      <c r="E560" s="7" t="n">
        <v>11</v>
      </c>
      <c r="F560" s="7" t="n">
        <v>1</v>
      </c>
    </row>
    <row r="561" spans="1:23">
      <c r="A561" t="s">
        <v>4</v>
      </c>
      <c r="B561" s="4" t="s">
        <v>5</v>
      </c>
      <c r="C561" s="4" t="s">
        <v>12</v>
      </c>
      <c r="D561" s="4" t="s">
        <v>10</v>
      </c>
      <c r="E561" s="4" t="s">
        <v>28</v>
      </c>
      <c r="F561" s="4" t="s">
        <v>10</v>
      </c>
      <c r="G561" s="4" t="s">
        <v>9</v>
      </c>
      <c r="H561" s="4" t="s">
        <v>9</v>
      </c>
      <c r="I561" s="4" t="s">
        <v>10</v>
      </c>
      <c r="J561" s="4" t="s">
        <v>10</v>
      </c>
      <c r="K561" s="4" t="s">
        <v>9</v>
      </c>
      <c r="L561" s="4" t="s">
        <v>9</v>
      </c>
      <c r="M561" s="4" t="s">
        <v>9</v>
      </c>
      <c r="N561" s="4" t="s">
        <v>9</v>
      </c>
      <c r="O561" s="4" t="s">
        <v>6</v>
      </c>
    </row>
    <row r="562" spans="1:23">
      <c r="A562" t="n">
        <v>7050</v>
      </c>
      <c r="B562" s="11" t="n">
        <v>50</v>
      </c>
      <c r="C562" s="7" t="n">
        <v>0</v>
      </c>
      <c r="D562" s="7" t="n">
        <v>12105</v>
      </c>
      <c r="E562" s="7" t="n">
        <v>1</v>
      </c>
      <c r="F562" s="7" t="n">
        <v>0</v>
      </c>
      <c r="G562" s="7" t="n">
        <v>0</v>
      </c>
      <c r="H562" s="7" t="n">
        <v>0</v>
      </c>
      <c r="I562" s="7" t="n">
        <v>0</v>
      </c>
      <c r="J562" s="7" t="n">
        <v>65533</v>
      </c>
      <c r="K562" s="7" t="n">
        <v>0</v>
      </c>
      <c r="L562" s="7" t="n">
        <v>0</v>
      </c>
      <c r="M562" s="7" t="n">
        <v>0</v>
      </c>
      <c r="N562" s="7" t="n">
        <v>0</v>
      </c>
      <c r="O562" s="7" t="s">
        <v>18</v>
      </c>
    </row>
    <row r="563" spans="1:23">
      <c r="A563" t="s">
        <v>4</v>
      </c>
      <c r="B563" s="4" t="s">
        <v>5</v>
      </c>
      <c r="C563" s="4" t="s">
        <v>10</v>
      </c>
      <c r="D563" s="4" t="s">
        <v>12</v>
      </c>
      <c r="E563" s="4" t="s">
        <v>102</v>
      </c>
      <c r="F563" s="4" t="s">
        <v>12</v>
      </c>
      <c r="G563" s="4" t="s">
        <v>12</v>
      </c>
    </row>
    <row r="564" spans="1:23">
      <c r="A564" t="n">
        <v>7089</v>
      </c>
      <c r="B564" s="29" t="n">
        <v>24</v>
      </c>
      <c r="C564" s="7" t="n">
        <v>65533</v>
      </c>
      <c r="D564" s="7" t="n">
        <v>11</v>
      </c>
      <c r="E564" s="7" t="s">
        <v>117</v>
      </c>
      <c r="F564" s="7" t="n">
        <v>2</v>
      </c>
      <c r="G564" s="7" t="n">
        <v>0</v>
      </c>
    </row>
    <row r="565" spans="1:23">
      <c r="A565" t="s">
        <v>4</v>
      </c>
      <c r="B565" s="4" t="s">
        <v>5</v>
      </c>
    </row>
    <row r="566" spans="1:23">
      <c r="A566" t="n">
        <v>7164</v>
      </c>
      <c r="B566" s="30" t="n">
        <v>28</v>
      </c>
    </row>
    <row r="567" spans="1:23">
      <c r="A567" t="s">
        <v>4</v>
      </c>
      <c r="B567" s="4" t="s">
        <v>5</v>
      </c>
      <c r="C567" s="4" t="s">
        <v>12</v>
      </c>
    </row>
    <row r="568" spans="1:23">
      <c r="A568" t="n">
        <v>7165</v>
      </c>
      <c r="B568" s="33" t="n">
        <v>27</v>
      </c>
      <c r="C568" s="7" t="n">
        <v>0</v>
      </c>
    </row>
    <row r="569" spans="1:23">
      <c r="A569" t="s">
        <v>4</v>
      </c>
      <c r="B569" s="4" t="s">
        <v>5</v>
      </c>
      <c r="C569" s="4" t="s">
        <v>12</v>
      </c>
    </row>
    <row r="570" spans="1:23">
      <c r="A570" t="n">
        <v>7167</v>
      </c>
      <c r="B570" s="33" t="n">
        <v>27</v>
      </c>
      <c r="C570" s="7" t="n">
        <v>1</v>
      </c>
    </row>
    <row r="571" spans="1:23">
      <c r="A571" t="s">
        <v>4</v>
      </c>
      <c r="B571" s="4" t="s">
        <v>5</v>
      </c>
      <c r="C571" s="4" t="s">
        <v>10</v>
      </c>
    </row>
    <row r="572" spans="1:23">
      <c r="A572" t="n">
        <v>7169</v>
      </c>
      <c r="B572" s="38" t="n">
        <v>16</v>
      </c>
      <c r="C572" s="7" t="n">
        <v>300</v>
      </c>
    </row>
    <row r="573" spans="1:23">
      <c r="A573" t="s">
        <v>4</v>
      </c>
      <c r="B573" s="4" t="s">
        <v>5</v>
      </c>
      <c r="C573" s="4" t="s">
        <v>92</v>
      </c>
    </row>
    <row r="574" spans="1:23">
      <c r="A574" t="n">
        <v>7172</v>
      </c>
      <c r="B574" s="21" t="n">
        <v>3</v>
      </c>
      <c r="C574" s="20" t="n">
        <f t="normal" ca="1">A582</f>
        <v>0</v>
      </c>
    </row>
    <row r="575" spans="1:23">
      <c r="A575" t="s">
        <v>4</v>
      </c>
      <c r="B575" s="4" t="s">
        <v>5</v>
      </c>
      <c r="C575" s="4" t="s">
        <v>12</v>
      </c>
      <c r="D575" s="31" t="s">
        <v>104</v>
      </c>
      <c r="E575" s="4" t="s">
        <v>5</v>
      </c>
      <c r="F575" s="4" t="s">
        <v>12</v>
      </c>
      <c r="G575" s="4" t="s">
        <v>10</v>
      </c>
      <c r="H575" s="4" t="s">
        <v>10</v>
      </c>
      <c r="I575" s="31" t="s">
        <v>105</v>
      </c>
      <c r="J575" s="4" t="s">
        <v>12</v>
      </c>
      <c r="K575" s="4" t="s">
        <v>9</v>
      </c>
      <c r="L575" s="4" t="s">
        <v>12</v>
      </c>
      <c r="M575" s="4" t="s">
        <v>12</v>
      </c>
      <c r="N575" s="31" t="s">
        <v>104</v>
      </c>
      <c r="O575" s="4" t="s">
        <v>5</v>
      </c>
      <c r="P575" s="4" t="s">
        <v>12</v>
      </c>
      <c r="Q575" s="4" t="s">
        <v>10</v>
      </c>
      <c r="R575" s="4" t="s">
        <v>10</v>
      </c>
      <c r="S575" s="31" t="s">
        <v>105</v>
      </c>
      <c r="T575" s="4" t="s">
        <v>12</v>
      </c>
      <c r="U575" s="4" t="s">
        <v>12</v>
      </c>
      <c r="V575" s="4" t="s">
        <v>92</v>
      </c>
    </row>
    <row r="576" spans="1:23">
      <c r="A576" t="n">
        <v>7177</v>
      </c>
      <c r="B576" s="19" t="n">
        <v>5</v>
      </c>
      <c r="C576" s="7" t="n">
        <v>28</v>
      </c>
      <c r="D576" s="31" t="s">
        <v>3</v>
      </c>
      <c r="E576" s="40" t="n">
        <v>95</v>
      </c>
      <c r="F576" s="7" t="n">
        <v>12</v>
      </c>
      <c r="G576" s="7" t="n">
        <v>1</v>
      </c>
      <c r="H576" s="7" t="n">
        <v>11</v>
      </c>
      <c r="I576" s="31" t="s">
        <v>3</v>
      </c>
      <c r="J576" s="7" t="n">
        <v>0</v>
      </c>
      <c r="K576" s="7" t="n">
        <v>7</v>
      </c>
      <c r="L576" s="7" t="n">
        <v>4</v>
      </c>
      <c r="M576" s="7" t="n">
        <v>28</v>
      </c>
      <c r="N576" s="31" t="s">
        <v>3</v>
      </c>
      <c r="O576" s="40" t="n">
        <v>95</v>
      </c>
      <c r="P576" s="7" t="n">
        <v>15</v>
      </c>
      <c r="Q576" s="7" t="n">
        <v>1</v>
      </c>
      <c r="R576" s="7" t="n">
        <v>11</v>
      </c>
      <c r="S576" s="31" t="s">
        <v>3</v>
      </c>
      <c r="T576" s="7" t="n">
        <v>9</v>
      </c>
      <c r="U576" s="7" t="n">
        <v>1</v>
      </c>
      <c r="V576" s="20" t="n">
        <f t="normal" ca="1">A580</f>
        <v>0</v>
      </c>
    </row>
    <row r="577" spans="1:22">
      <c r="A577" t="s">
        <v>4</v>
      </c>
      <c r="B577" s="4" t="s">
        <v>5</v>
      </c>
      <c r="C577" s="4" t="s">
        <v>92</v>
      </c>
    </row>
    <row r="578" spans="1:22">
      <c r="A578" t="n">
        <v>7204</v>
      </c>
      <c r="B578" s="21" t="n">
        <v>3</v>
      </c>
      <c r="C578" s="20" t="n">
        <f t="normal" ca="1">A582</f>
        <v>0</v>
      </c>
    </row>
    <row r="579" spans="1:22">
      <c r="A579" t="s">
        <v>4</v>
      </c>
      <c r="B579" s="4" t="s">
        <v>5</v>
      </c>
      <c r="C579" s="4" t="s">
        <v>12</v>
      </c>
      <c r="D579" s="31" t="s">
        <v>104</v>
      </c>
      <c r="E579" s="4" t="s">
        <v>5</v>
      </c>
      <c r="F579" s="4" t="s">
        <v>12</v>
      </c>
      <c r="G579" s="4" t="s">
        <v>10</v>
      </c>
      <c r="H579" s="4" t="s">
        <v>10</v>
      </c>
      <c r="I579" s="31" t="s">
        <v>105</v>
      </c>
      <c r="J579" s="4" t="s">
        <v>12</v>
      </c>
      <c r="K579" s="4" t="s">
        <v>9</v>
      </c>
      <c r="L579" s="4" t="s">
        <v>12</v>
      </c>
      <c r="M579" s="4" t="s">
        <v>12</v>
      </c>
      <c r="N579" s="31" t="s">
        <v>104</v>
      </c>
      <c r="O579" s="4" t="s">
        <v>5</v>
      </c>
      <c r="P579" s="4" t="s">
        <v>12</v>
      </c>
      <c r="Q579" s="4" t="s">
        <v>10</v>
      </c>
      <c r="R579" s="4" t="s">
        <v>10</v>
      </c>
      <c r="S579" s="31" t="s">
        <v>105</v>
      </c>
      <c r="T579" s="4" t="s">
        <v>12</v>
      </c>
      <c r="U579" s="4" t="s">
        <v>12</v>
      </c>
      <c r="V579" s="4" t="s">
        <v>92</v>
      </c>
    </row>
    <row r="580" spans="1:22">
      <c r="A580" t="n">
        <v>7209</v>
      </c>
      <c r="B580" s="19" t="n">
        <v>5</v>
      </c>
      <c r="C580" s="7" t="n">
        <v>28</v>
      </c>
      <c r="D580" s="31" t="s">
        <v>3</v>
      </c>
      <c r="E580" s="40" t="n">
        <v>95</v>
      </c>
      <c r="F580" s="7" t="n">
        <v>12</v>
      </c>
      <c r="G580" s="7" t="n">
        <v>1</v>
      </c>
      <c r="H580" s="7" t="n">
        <v>11</v>
      </c>
      <c r="I580" s="31" t="s">
        <v>3</v>
      </c>
      <c r="J580" s="7" t="n">
        <v>0</v>
      </c>
      <c r="K580" s="7" t="n">
        <v>7</v>
      </c>
      <c r="L580" s="7" t="n">
        <v>2</v>
      </c>
      <c r="M580" s="7" t="n">
        <v>28</v>
      </c>
      <c r="N580" s="31" t="s">
        <v>3</v>
      </c>
      <c r="O580" s="40" t="n">
        <v>95</v>
      </c>
      <c r="P580" s="7" t="n">
        <v>15</v>
      </c>
      <c r="Q580" s="7" t="n">
        <v>1</v>
      </c>
      <c r="R580" s="7" t="n">
        <v>11</v>
      </c>
      <c r="S580" s="31" t="s">
        <v>3</v>
      </c>
      <c r="T580" s="7" t="n">
        <v>9</v>
      </c>
      <c r="U580" s="7" t="n">
        <v>1</v>
      </c>
      <c r="V580" s="20" t="n">
        <f t="normal" ca="1">A582</f>
        <v>0</v>
      </c>
    </row>
    <row r="581" spans="1:22">
      <c r="A581" t="s">
        <v>4</v>
      </c>
      <c r="B581" s="4" t="s">
        <v>5</v>
      </c>
      <c r="C581" s="4" t="s">
        <v>10</v>
      </c>
      <c r="D581" s="4" t="s">
        <v>12</v>
      </c>
      <c r="E581" s="4" t="s">
        <v>102</v>
      </c>
      <c r="F581" s="4" t="s">
        <v>12</v>
      </c>
      <c r="G581" s="4" t="s">
        <v>12</v>
      </c>
    </row>
    <row r="582" spans="1:22">
      <c r="A582" t="n">
        <v>7236</v>
      </c>
      <c r="B582" s="29" t="n">
        <v>24</v>
      </c>
      <c r="C582" s="7" t="n">
        <v>65533</v>
      </c>
      <c r="D582" s="7" t="n">
        <v>11</v>
      </c>
      <c r="E582" s="7" t="s">
        <v>118</v>
      </c>
      <c r="F582" s="7" t="n">
        <v>2</v>
      </c>
      <c r="G582" s="7" t="n">
        <v>0</v>
      </c>
    </row>
    <row r="583" spans="1:22">
      <c r="A583" t="s">
        <v>4</v>
      </c>
      <c r="B583" s="4" t="s">
        <v>5</v>
      </c>
      <c r="C583" s="4" t="s">
        <v>12</v>
      </c>
      <c r="D583" s="4" t="s">
        <v>10</v>
      </c>
      <c r="E583" s="4" t="s">
        <v>28</v>
      </c>
      <c r="F583" s="4" t="s">
        <v>10</v>
      </c>
      <c r="G583" s="4" t="s">
        <v>9</v>
      </c>
      <c r="H583" s="4" t="s">
        <v>9</v>
      </c>
      <c r="I583" s="4" t="s">
        <v>10</v>
      </c>
      <c r="J583" s="4" t="s">
        <v>10</v>
      </c>
      <c r="K583" s="4" t="s">
        <v>9</v>
      </c>
      <c r="L583" s="4" t="s">
        <v>9</v>
      </c>
      <c r="M583" s="4" t="s">
        <v>9</v>
      </c>
      <c r="N583" s="4" t="s">
        <v>9</v>
      </c>
      <c r="O583" s="4" t="s">
        <v>6</v>
      </c>
    </row>
    <row r="584" spans="1:22">
      <c r="A584" t="n">
        <v>7277</v>
      </c>
      <c r="B584" s="11" t="n">
        <v>50</v>
      </c>
      <c r="C584" s="7" t="n">
        <v>0</v>
      </c>
      <c r="D584" s="7" t="n">
        <v>12101</v>
      </c>
      <c r="E584" s="7" t="n">
        <v>1</v>
      </c>
      <c r="F584" s="7" t="n">
        <v>0</v>
      </c>
      <c r="G584" s="7" t="n">
        <v>0</v>
      </c>
      <c r="H584" s="7" t="n">
        <v>0</v>
      </c>
      <c r="I584" s="7" t="n">
        <v>0</v>
      </c>
      <c r="J584" s="7" t="n">
        <v>65533</v>
      </c>
      <c r="K584" s="7" t="n">
        <v>0</v>
      </c>
      <c r="L584" s="7" t="n">
        <v>0</v>
      </c>
      <c r="M584" s="7" t="n">
        <v>0</v>
      </c>
      <c r="N584" s="7" t="n">
        <v>0</v>
      </c>
      <c r="O584" s="7" t="s">
        <v>18</v>
      </c>
    </row>
    <row r="585" spans="1:22">
      <c r="A585" t="s">
        <v>4</v>
      </c>
      <c r="B585" s="4" t="s">
        <v>5</v>
      </c>
    </row>
    <row r="586" spans="1:22">
      <c r="A586" t="n">
        <v>7316</v>
      </c>
      <c r="B586" s="30" t="n">
        <v>28</v>
      </c>
    </row>
    <row r="587" spans="1:22">
      <c r="A587" t="s">
        <v>4</v>
      </c>
      <c r="B587" s="4" t="s">
        <v>5</v>
      </c>
      <c r="C587" s="4" t="s">
        <v>12</v>
      </c>
    </row>
    <row r="588" spans="1:22">
      <c r="A588" t="n">
        <v>7317</v>
      </c>
      <c r="B588" s="33" t="n">
        <v>27</v>
      </c>
      <c r="C588" s="7" t="n">
        <v>0</v>
      </c>
    </row>
    <row r="589" spans="1:22">
      <c r="A589" t="s">
        <v>4</v>
      </c>
      <c r="B589" s="4" t="s">
        <v>5</v>
      </c>
      <c r="C589" s="4" t="s">
        <v>10</v>
      </c>
    </row>
    <row r="590" spans="1:22">
      <c r="A590" t="n">
        <v>7319</v>
      </c>
      <c r="B590" s="38" t="n">
        <v>16</v>
      </c>
      <c r="C590" s="7" t="n">
        <v>500</v>
      </c>
    </row>
    <row r="591" spans="1:22">
      <c r="A591" t="s">
        <v>4</v>
      </c>
      <c r="B591" s="4" t="s">
        <v>5</v>
      </c>
      <c r="C591" s="4" t="s">
        <v>12</v>
      </c>
      <c r="D591" s="4" t="s">
        <v>10</v>
      </c>
      <c r="E591" s="4" t="s">
        <v>10</v>
      </c>
      <c r="F591" s="4" t="s">
        <v>10</v>
      </c>
      <c r="G591" s="4" t="s">
        <v>9</v>
      </c>
    </row>
    <row r="592" spans="1:22">
      <c r="A592" t="n">
        <v>7322</v>
      </c>
      <c r="B592" s="40" t="n">
        <v>95</v>
      </c>
      <c r="C592" s="7" t="n">
        <v>6</v>
      </c>
      <c r="D592" s="7" t="n">
        <v>1</v>
      </c>
      <c r="E592" s="7" t="n">
        <v>11</v>
      </c>
      <c r="F592" s="7" t="n">
        <v>500</v>
      </c>
      <c r="G592" s="7" t="n">
        <v>0</v>
      </c>
    </row>
    <row r="593" spans="1:22">
      <c r="A593" t="s">
        <v>4</v>
      </c>
      <c r="B593" s="4" t="s">
        <v>5</v>
      </c>
      <c r="C593" s="4" t="s">
        <v>12</v>
      </c>
      <c r="D593" s="4" t="s">
        <v>10</v>
      </c>
    </row>
    <row r="594" spans="1:22">
      <c r="A594" t="n">
        <v>7334</v>
      </c>
      <c r="B594" s="40" t="n">
        <v>95</v>
      </c>
      <c r="C594" s="7" t="n">
        <v>7</v>
      </c>
      <c r="D594" s="7" t="n">
        <v>0</v>
      </c>
    </row>
    <row r="595" spans="1:22">
      <c r="A595" t="s">
        <v>4</v>
      </c>
      <c r="B595" s="4" t="s">
        <v>5</v>
      </c>
      <c r="C595" s="4" t="s">
        <v>12</v>
      </c>
      <c r="D595" s="4" t="s">
        <v>10</v>
      </c>
    </row>
    <row r="596" spans="1:22">
      <c r="A596" t="n">
        <v>7338</v>
      </c>
      <c r="B596" s="40" t="n">
        <v>95</v>
      </c>
      <c r="C596" s="7" t="n">
        <v>9</v>
      </c>
      <c r="D596" s="7" t="n">
        <v>0</v>
      </c>
    </row>
    <row r="597" spans="1:22">
      <c r="A597" t="s">
        <v>4</v>
      </c>
      <c r="B597" s="4" t="s">
        <v>5</v>
      </c>
      <c r="C597" s="4" t="s">
        <v>12</v>
      </c>
      <c r="D597" s="4" t="s">
        <v>10</v>
      </c>
    </row>
    <row r="598" spans="1:22">
      <c r="A598" t="n">
        <v>7342</v>
      </c>
      <c r="B598" s="40" t="n">
        <v>95</v>
      </c>
      <c r="C598" s="7" t="n">
        <v>8</v>
      </c>
      <c r="D598" s="7" t="n">
        <v>0</v>
      </c>
    </row>
    <row r="599" spans="1:22">
      <c r="A599" t="s">
        <v>4</v>
      </c>
      <c r="B599" s="4" t="s">
        <v>5</v>
      </c>
      <c r="C599" s="4" t="s">
        <v>12</v>
      </c>
      <c r="D599" s="4" t="s">
        <v>10</v>
      </c>
      <c r="E599" s="4" t="s">
        <v>28</v>
      </c>
      <c r="F599" s="4" t="s">
        <v>10</v>
      </c>
      <c r="G599" s="4" t="s">
        <v>9</v>
      </c>
      <c r="H599" s="4" t="s">
        <v>9</v>
      </c>
      <c r="I599" s="4" t="s">
        <v>10</v>
      </c>
      <c r="J599" s="4" t="s">
        <v>10</v>
      </c>
      <c r="K599" s="4" t="s">
        <v>9</v>
      </c>
      <c r="L599" s="4" t="s">
        <v>9</v>
      </c>
      <c r="M599" s="4" t="s">
        <v>9</v>
      </c>
      <c r="N599" s="4" t="s">
        <v>9</v>
      </c>
      <c r="O599" s="4" t="s">
        <v>6</v>
      </c>
    </row>
    <row r="600" spans="1:22">
      <c r="A600" t="n">
        <v>7346</v>
      </c>
      <c r="B600" s="11" t="n">
        <v>50</v>
      </c>
      <c r="C600" s="7" t="n">
        <v>0</v>
      </c>
      <c r="D600" s="7" t="n">
        <v>14041</v>
      </c>
      <c r="E600" s="7" t="n">
        <v>1</v>
      </c>
      <c r="F600" s="7" t="n">
        <v>0</v>
      </c>
      <c r="G600" s="7" t="n">
        <v>0</v>
      </c>
      <c r="H600" s="7" t="n">
        <v>0</v>
      </c>
      <c r="I600" s="7" t="n">
        <v>0</v>
      </c>
      <c r="J600" s="7" t="n">
        <v>65533</v>
      </c>
      <c r="K600" s="7" t="n">
        <v>0</v>
      </c>
      <c r="L600" s="7" t="n">
        <v>0</v>
      </c>
      <c r="M600" s="7" t="n">
        <v>0</v>
      </c>
      <c r="N600" s="7" t="n">
        <v>0</v>
      </c>
      <c r="O600" s="7" t="s">
        <v>18</v>
      </c>
    </row>
    <row r="601" spans="1:22">
      <c r="A601" t="s">
        <v>4</v>
      </c>
      <c r="B601" s="4" t="s">
        <v>5</v>
      </c>
      <c r="C601" s="4" t="s">
        <v>12</v>
      </c>
      <c r="D601" s="4" t="s">
        <v>10</v>
      </c>
      <c r="E601" s="4" t="s">
        <v>10</v>
      </c>
      <c r="F601" s="4" t="s">
        <v>10</v>
      </c>
      <c r="G601" s="4" t="s">
        <v>10</v>
      </c>
      <c r="H601" s="4" t="s">
        <v>12</v>
      </c>
    </row>
    <row r="602" spans="1:22">
      <c r="A602" t="n">
        <v>7385</v>
      </c>
      <c r="B602" s="28" t="n">
        <v>25</v>
      </c>
      <c r="C602" s="7" t="n">
        <v>5</v>
      </c>
      <c r="D602" s="7" t="n">
        <v>65535</v>
      </c>
      <c r="E602" s="7" t="n">
        <v>65535</v>
      </c>
      <c r="F602" s="7" t="n">
        <v>65535</v>
      </c>
      <c r="G602" s="7" t="n">
        <v>65535</v>
      </c>
      <c r="H602" s="7" t="n">
        <v>0</v>
      </c>
    </row>
    <row r="603" spans="1:22">
      <c r="A603" t="s">
        <v>4</v>
      </c>
      <c r="B603" s="4" t="s">
        <v>5</v>
      </c>
      <c r="C603" s="4" t="s">
        <v>10</v>
      </c>
      <c r="D603" s="4" t="s">
        <v>12</v>
      </c>
      <c r="E603" s="4" t="s">
        <v>102</v>
      </c>
      <c r="F603" s="4" t="s">
        <v>12</v>
      </c>
      <c r="G603" s="4" t="s">
        <v>12</v>
      </c>
    </row>
    <row r="604" spans="1:22">
      <c r="A604" t="n">
        <v>7396</v>
      </c>
      <c r="B604" s="29" t="n">
        <v>24</v>
      </c>
      <c r="C604" s="7" t="n">
        <v>65533</v>
      </c>
      <c r="D604" s="7" t="n">
        <v>11</v>
      </c>
      <c r="E604" s="7" t="s">
        <v>119</v>
      </c>
      <c r="F604" s="7" t="n">
        <v>2</v>
      </c>
      <c r="G604" s="7" t="n">
        <v>0</v>
      </c>
    </row>
    <row r="605" spans="1:22">
      <c r="A605" t="s">
        <v>4</v>
      </c>
      <c r="B605" s="4" t="s">
        <v>5</v>
      </c>
    </row>
    <row r="606" spans="1:22">
      <c r="A606" t="n">
        <v>7432</v>
      </c>
      <c r="B606" s="30" t="n">
        <v>28</v>
      </c>
    </row>
    <row r="607" spans="1:22">
      <c r="A607" t="s">
        <v>4</v>
      </c>
      <c r="B607" s="4" t="s">
        <v>5</v>
      </c>
      <c r="C607" s="4" t="s">
        <v>12</v>
      </c>
    </row>
    <row r="608" spans="1:22">
      <c r="A608" t="n">
        <v>7433</v>
      </c>
      <c r="B608" s="33" t="n">
        <v>27</v>
      </c>
      <c r="C608" s="7" t="n">
        <v>0</v>
      </c>
    </row>
    <row r="609" spans="1:15">
      <c r="A609" t="s">
        <v>4</v>
      </c>
      <c r="B609" s="4" t="s">
        <v>5</v>
      </c>
      <c r="C609" s="4" t="s">
        <v>12</v>
      </c>
      <c r="D609" s="4" t="s">
        <v>10</v>
      </c>
      <c r="E609" s="4" t="s">
        <v>10</v>
      </c>
      <c r="F609" s="4" t="s">
        <v>10</v>
      </c>
      <c r="G609" s="4" t="s">
        <v>10</v>
      </c>
      <c r="H609" s="4" t="s">
        <v>12</v>
      </c>
    </row>
    <row r="610" spans="1:15">
      <c r="A610" t="n">
        <v>7435</v>
      </c>
      <c r="B610" s="28" t="n">
        <v>25</v>
      </c>
      <c r="C610" s="7" t="n">
        <v>5</v>
      </c>
      <c r="D610" s="7" t="n">
        <v>65535</v>
      </c>
      <c r="E610" s="7" t="n">
        <v>65535</v>
      </c>
      <c r="F610" s="7" t="n">
        <v>65535</v>
      </c>
      <c r="G610" s="7" t="n">
        <v>65535</v>
      </c>
      <c r="H610" s="7" t="n">
        <v>0</v>
      </c>
    </row>
    <row r="611" spans="1:15">
      <c r="A611" t="s">
        <v>4</v>
      </c>
      <c r="B611" s="4" t="s">
        <v>5</v>
      </c>
      <c r="C611" s="4" t="s">
        <v>10</v>
      </c>
    </row>
    <row r="612" spans="1:15">
      <c r="A612" t="n">
        <v>7446</v>
      </c>
      <c r="B612" s="38" t="n">
        <v>16</v>
      </c>
      <c r="C612" s="7" t="n">
        <v>500</v>
      </c>
    </row>
    <row r="613" spans="1:15">
      <c r="A613" t="s">
        <v>4</v>
      </c>
      <c r="B613" s="4" t="s">
        <v>5</v>
      </c>
      <c r="C613" s="4" t="s">
        <v>12</v>
      </c>
      <c r="D613" s="4" t="s">
        <v>10</v>
      </c>
      <c r="E613" s="4" t="s">
        <v>10</v>
      </c>
      <c r="F613" s="4" t="s">
        <v>10</v>
      </c>
    </row>
    <row r="614" spans="1:15">
      <c r="A614" t="n">
        <v>7449</v>
      </c>
      <c r="B614" s="44" t="n">
        <v>63</v>
      </c>
      <c r="C614" s="7" t="n">
        <v>0</v>
      </c>
      <c r="D614" s="7" t="n">
        <v>65535</v>
      </c>
      <c r="E614" s="7" t="n">
        <v>45</v>
      </c>
      <c r="F614" s="7" t="n">
        <v>0</v>
      </c>
    </row>
    <row r="615" spans="1:15">
      <c r="A615" t="s">
        <v>4</v>
      </c>
      <c r="B615" s="4" t="s">
        <v>5</v>
      </c>
      <c r="C615" s="4" t="s">
        <v>12</v>
      </c>
      <c r="D615" s="4" t="s">
        <v>10</v>
      </c>
      <c r="E615" s="4" t="s">
        <v>28</v>
      </c>
    </row>
    <row r="616" spans="1:15">
      <c r="A616" t="n">
        <v>7457</v>
      </c>
      <c r="B616" s="34" t="n">
        <v>58</v>
      </c>
      <c r="C616" s="7" t="n">
        <v>100</v>
      </c>
      <c r="D616" s="7" t="n">
        <v>1000</v>
      </c>
      <c r="E616" s="7" t="n">
        <v>1</v>
      </c>
    </row>
    <row r="617" spans="1:15">
      <c r="A617" t="s">
        <v>4</v>
      </c>
      <c r="B617" s="4" t="s">
        <v>5</v>
      </c>
      <c r="C617" s="4" t="s">
        <v>12</v>
      </c>
      <c r="D617" s="4" t="s">
        <v>10</v>
      </c>
    </row>
    <row r="618" spans="1:15">
      <c r="A618" t="n">
        <v>7465</v>
      </c>
      <c r="B618" s="34" t="n">
        <v>58</v>
      </c>
      <c r="C618" s="7" t="n">
        <v>255</v>
      </c>
      <c r="D618" s="7" t="n">
        <v>0</v>
      </c>
    </row>
    <row r="619" spans="1:15">
      <c r="A619" t="s">
        <v>4</v>
      </c>
      <c r="B619" s="4" t="s">
        <v>5</v>
      </c>
      <c r="C619" s="4" t="s">
        <v>12</v>
      </c>
    </row>
    <row r="620" spans="1:15">
      <c r="A620" t="n">
        <v>7469</v>
      </c>
      <c r="B620" s="43" t="n">
        <v>23</v>
      </c>
      <c r="C620" s="7" t="n">
        <v>0</v>
      </c>
    </row>
    <row r="621" spans="1:15">
      <c r="A621" t="s">
        <v>4</v>
      </c>
      <c r="B621" s="4" t="s">
        <v>5</v>
      </c>
    </row>
    <row r="622" spans="1:15">
      <c r="A622" t="n">
        <v>7471</v>
      </c>
      <c r="B622" s="5" t="n">
        <v>1</v>
      </c>
    </row>
    <row r="623" spans="1:15" s="3" customFormat="1" customHeight="0">
      <c r="A623" s="3" t="s">
        <v>2</v>
      </c>
      <c r="B623" s="3" t="s">
        <v>120</v>
      </c>
    </row>
    <row r="624" spans="1:15">
      <c r="A624" t="s">
        <v>4</v>
      </c>
      <c r="B624" s="4" t="s">
        <v>5</v>
      </c>
      <c r="C624" s="4" t="s">
        <v>12</v>
      </c>
      <c r="D624" s="4" t="s">
        <v>10</v>
      </c>
    </row>
    <row r="625" spans="1:8">
      <c r="A625" t="n">
        <v>7472</v>
      </c>
      <c r="B625" s="26" t="n">
        <v>22</v>
      </c>
      <c r="C625" s="7" t="n">
        <v>20</v>
      </c>
      <c r="D625" s="7" t="n">
        <v>0</v>
      </c>
    </row>
    <row r="626" spans="1:8">
      <c r="A626" t="s">
        <v>4</v>
      </c>
      <c r="B626" s="4" t="s">
        <v>5</v>
      </c>
      <c r="C626" s="4" t="s">
        <v>10</v>
      </c>
      <c r="D626" s="4" t="s">
        <v>12</v>
      </c>
      <c r="E626" s="4" t="s">
        <v>12</v>
      </c>
    </row>
    <row r="627" spans="1:8">
      <c r="A627" t="n">
        <v>7476</v>
      </c>
      <c r="B627" s="27" t="n">
        <v>104</v>
      </c>
      <c r="C627" s="7" t="n">
        <v>191</v>
      </c>
      <c r="D627" s="7" t="n">
        <v>3</v>
      </c>
      <c r="E627" s="7" t="n">
        <v>2</v>
      </c>
    </row>
    <row r="628" spans="1:8">
      <c r="A628" t="s">
        <v>4</v>
      </c>
      <c r="B628" s="4" t="s">
        <v>5</v>
      </c>
    </row>
    <row r="629" spans="1:8">
      <c r="A629" t="n">
        <v>7481</v>
      </c>
      <c r="B629" s="5" t="n">
        <v>1</v>
      </c>
    </row>
    <row r="630" spans="1:8">
      <c r="A630" t="s">
        <v>4</v>
      </c>
      <c r="B630" s="4" t="s">
        <v>5</v>
      </c>
      <c r="C630" s="4" t="s">
        <v>10</v>
      </c>
      <c r="D630" s="4" t="s">
        <v>12</v>
      </c>
      <c r="E630" s="4" t="s">
        <v>10</v>
      </c>
    </row>
    <row r="631" spans="1:8">
      <c r="A631" t="n">
        <v>7482</v>
      </c>
      <c r="B631" s="27" t="n">
        <v>104</v>
      </c>
      <c r="C631" s="7" t="n">
        <v>191</v>
      </c>
      <c r="D631" s="7" t="n">
        <v>1</v>
      </c>
      <c r="E631" s="7" t="n">
        <v>0</v>
      </c>
    </row>
    <row r="632" spans="1:8">
      <c r="A632" t="s">
        <v>4</v>
      </c>
      <c r="B632" s="4" t="s">
        <v>5</v>
      </c>
    </row>
    <row r="633" spans="1:8">
      <c r="A633" t="n">
        <v>7488</v>
      </c>
      <c r="B633" s="5" t="n">
        <v>1</v>
      </c>
    </row>
    <row r="634" spans="1:8">
      <c r="A634" t="s">
        <v>4</v>
      </c>
      <c r="B634" s="4" t="s">
        <v>5</v>
      </c>
      <c r="C634" s="4" t="s">
        <v>12</v>
      </c>
      <c r="D634" s="4" t="s">
        <v>10</v>
      </c>
      <c r="E634" s="4" t="s">
        <v>10</v>
      </c>
      <c r="F634" s="4" t="s">
        <v>10</v>
      </c>
      <c r="G634" s="4" t="s">
        <v>10</v>
      </c>
      <c r="H634" s="4" t="s">
        <v>12</v>
      </c>
    </row>
    <row r="635" spans="1:8">
      <c r="A635" t="n">
        <v>7489</v>
      </c>
      <c r="B635" s="28" t="n">
        <v>25</v>
      </c>
      <c r="C635" s="7" t="n">
        <v>5</v>
      </c>
      <c r="D635" s="7" t="n">
        <v>65535</v>
      </c>
      <c r="E635" s="7" t="n">
        <v>500</v>
      </c>
      <c r="F635" s="7" t="n">
        <v>800</v>
      </c>
      <c r="G635" s="7" t="n">
        <v>140</v>
      </c>
      <c r="H635" s="7" t="n">
        <v>0</v>
      </c>
    </row>
    <row r="636" spans="1:8">
      <c r="A636" t="s">
        <v>4</v>
      </c>
      <c r="B636" s="4" t="s">
        <v>5</v>
      </c>
      <c r="C636" s="4" t="s">
        <v>10</v>
      </c>
      <c r="D636" s="4" t="s">
        <v>12</v>
      </c>
      <c r="E636" s="4" t="s">
        <v>102</v>
      </c>
      <c r="F636" s="4" t="s">
        <v>12</v>
      </c>
      <c r="G636" s="4" t="s">
        <v>12</v>
      </c>
    </row>
    <row r="637" spans="1:8">
      <c r="A637" t="n">
        <v>7500</v>
      </c>
      <c r="B637" s="29" t="n">
        <v>24</v>
      </c>
      <c r="C637" s="7" t="n">
        <v>65533</v>
      </c>
      <c r="D637" s="7" t="n">
        <v>11</v>
      </c>
      <c r="E637" s="7" t="s">
        <v>121</v>
      </c>
      <c r="F637" s="7" t="n">
        <v>2</v>
      </c>
      <c r="G637" s="7" t="n">
        <v>0</v>
      </c>
    </row>
    <row r="638" spans="1:8">
      <c r="A638" t="s">
        <v>4</v>
      </c>
      <c r="B638" s="4" t="s">
        <v>5</v>
      </c>
    </row>
    <row r="639" spans="1:8">
      <c r="A639" t="n">
        <v>7600</v>
      </c>
      <c r="B639" s="30" t="n">
        <v>28</v>
      </c>
    </row>
    <row r="640" spans="1:8">
      <c r="A640" t="s">
        <v>4</v>
      </c>
      <c r="B640" s="4" t="s">
        <v>5</v>
      </c>
      <c r="C640" s="4" t="s">
        <v>12</v>
      </c>
      <c r="D640" s="31" t="s">
        <v>104</v>
      </c>
      <c r="E640" s="4" t="s">
        <v>5</v>
      </c>
      <c r="F640" s="4" t="s">
        <v>12</v>
      </c>
      <c r="G640" s="4" t="s">
        <v>10</v>
      </c>
      <c r="H640" s="31" t="s">
        <v>105</v>
      </c>
      <c r="I640" s="4" t="s">
        <v>12</v>
      </c>
      <c r="J640" s="31" t="s">
        <v>104</v>
      </c>
      <c r="K640" s="4" t="s">
        <v>5</v>
      </c>
      <c r="L640" s="4" t="s">
        <v>12</v>
      </c>
      <c r="M640" s="4" t="s">
        <v>10</v>
      </c>
      <c r="N640" s="31" t="s">
        <v>105</v>
      </c>
      <c r="O640" s="4" t="s">
        <v>12</v>
      </c>
      <c r="P640" s="4" t="s">
        <v>12</v>
      </c>
      <c r="Q640" s="4" t="s">
        <v>92</v>
      </c>
    </row>
    <row r="641" spans="1:17">
      <c r="A641" t="n">
        <v>7601</v>
      </c>
      <c r="B641" s="19" t="n">
        <v>5</v>
      </c>
      <c r="C641" s="7" t="n">
        <v>28</v>
      </c>
      <c r="D641" s="31" t="s">
        <v>3</v>
      </c>
      <c r="E641" s="32" t="n">
        <v>64</v>
      </c>
      <c r="F641" s="7" t="n">
        <v>5</v>
      </c>
      <c r="G641" s="7" t="n">
        <v>4</v>
      </c>
      <c r="H641" s="31" t="s">
        <v>3</v>
      </c>
      <c r="I641" s="7" t="n">
        <v>28</v>
      </c>
      <c r="J641" s="31" t="s">
        <v>3</v>
      </c>
      <c r="K641" s="32" t="n">
        <v>64</v>
      </c>
      <c r="L641" s="7" t="n">
        <v>5</v>
      </c>
      <c r="M641" s="7" t="n">
        <v>5</v>
      </c>
      <c r="N641" s="31" t="s">
        <v>3</v>
      </c>
      <c r="O641" s="7" t="n">
        <v>9</v>
      </c>
      <c r="P641" s="7" t="n">
        <v>1</v>
      </c>
      <c r="Q641" s="20" t="n">
        <f t="normal" ca="1">A727</f>
        <v>0</v>
      </c>
    </row>
    <row r="642" spans="1:17">
      <c r="A642" t="s">
        <v>4</v>
      </c>
      <c r="B642" s="4" t="s">
        <v>5</v>
      </c>
      <c r="C642" s="4" t="s">
        <v>12</v>
      </c>
    </row>
    <row r="643" spans="1:17">
      <c r="A643" t="n">
        <v>7618</v>
      </c>
      <c r="B643" s="33" t="n">
        <v>27</v>
      </c>
      <c r="C643" s="7" t="n">
        <v>0</v>
      </c>
    </row>
    <row r="644" spans="1:17">
      <c r="A644" t="s">
        <v>4</v>
      </c>
      <c r="B644" s="4" t="s">
        <v>5</v>
      </c>
      <c r="C644" s="4" t="s">
        <v>12</v>
      </c>
    </row>
    <row r="645" spans="1:17">
      <c r="A645" t="n">
        <v>7620</v>
      </c>
      <c r="B645" s="33" t="n">
        <v>27</v>
      </c>
      <c r="C645" s="7" t="n">
        <v>1</v>
      </c>
    </row>
    <row r="646" spans="1:17">
      <c r="A646" t="s">
        <v>4</v>
      </c>
      <c r="B646" s="4" t="s">
        <v>5</v>
      </c>
      <c r="C646" s="4" t="s">
        <v>12</v>
      </c>
      <c r="D646" s="4" t="s">
        <v>10</v>
      </c>
      <c r="E646" s="4" t="s">
        <v>28</v>
      </c>
    </row>
    <row r="647" spans="1:17">
      <c r="A647" t="n">
        <v>7622</v>
      </c>
      <c r="B647" s="34" t="n">
        <v>58</v>
      </c>
      <c r="C647" s="7" t="n">
        <v>0</v>
      </c>
      <c r="D647" s="7" t="n">
        <v>300</v>
      </c>
      <c r="E647" s="7" t="n">
        <v>0.300000011920929</v>
      </c>
    </row>
    <row r="648" spans="1:17">
      <c r="A648" t="s">
        <v>4</v>
      </c>
      <c r="B648" s="4" t="s">
        <v>5</v>
      </c>
      <c r="C648" s="4" t="s">
        <v>12</v>
      </c>
      <c r="D648" s="4" t="s">
        <v>10</v>
      </c>
    </row>
    <row r="649" spans="1:17">
      <c r="A649" t="n">
        <v>7630</v>
      </c>
      <c r="B649" s="34" t="n">
        <v>58</v>
      </c>
      <c r="C649" s="7" t="n">
        <v>255</v>
      </c>
      <c r="D649" s="7" t="n">
        <v>0</v>
      </c>
    </row>
    <row r="650" spans="1:17">
      <c r="A650" t="s">
        <v>4</v>
      </c>
      <c r="B650" s="4" t="s">
        <v>5</v>
      </c>
      <c r="C650" s="4" t="s">
        <v>12</v>
      </c>
      <c r="D650" s="4" t="s">
        <v>10</v>
      </c>
      <c r="E650" s="4" t="s">
        <v>10</v>
      </c>
      <c r="F650" s="4" t="s">
        <v>10</v>
      </c>
      <c r="G650" s="4" t="s">
        <v>10</v>
      </c>
      <c r="H650" s="4" t="s">
        <v>12</v>
      </c>
    </row>
    <row r="651" spans="1:17">
      <c r="A651" t="n">
        <v>7634</v>
      </c>
      <c r="B651" s="28" t="n">
        <v>25</v>
      </c>
      <c r="C651" s="7" t="n">
        <v>5</v>
      </c>
      <c r="D651" s="7" t="n">
        <v>65535</v>
      </c>
      <c r="E651" s="7" t="n">
        <v>160</v>
      </c>
      <c r="F651" s="7" t="n">
        <v>65535</v>
      </c>
      <c r="G651" s="7" t="n">
        <v>65535</v>
      </c>
      <c r="H651" s="7" t="n">
        <v>0</v>
      </c>
    </row>
    <row r="652" spans="1:17">
      <c r="A652" t="s">
        <v>4</v>
      </c>
      <c r="B652" s="4" t="s">
        <v>5</v>
      </c>
      <c r="C652" s="4" t="s">
        <v>10</v>
      </c>
      <c r="D652" s="4" t="s">
        <v>12</v>
      </c>
      <c r="E652" s="4" t="s">
        <v>12</v>
      </c>
      <c r="F652" s="4" t="s">
        <v>12</v>
      </c>
      <c r="G652" s="4" t="s">
        <v>102</v>
      </c>
      <c r="H652" s="4" t="s">
        <v>12</v>
      </c>
      <c r="I652" s="4" t="s">
        <v>12</v>
      </c>
      <c r="J652" s="4" t="s">
        <v>12</v>
      </c>
      <c r="K652" s="4" t="s">
        <v>12</v>
      </c>
    </row>
    <row r="653" spans="1:17">
      <c r="A653" t="n">
        <v>7645</v>
      </c>
      <c r="B653" s="29" t="n">
        <v>24</v>
      </c>
      <c r="C653" s="7" t="n">
        <v>65533</v>
      </c>
      <c r="D653" s="7" t="n">
        <v>11</v>
      </c>
      <c r="E653" s="7" t="n">
        <v>6</v>
      </c>
      <c r="F653" s="7" t="n">
        <v>8</v>
      </c>
      <c r="G653" s="7" t="s">
        <v>106</v>
      </c>
      <c r="H653" s="7" t="n">
        <v>6</v>
      </c>
      <c r="I653" s="7" t="n">
        <v>8</v>
      </c>
      <c r="J653" s="7" t="n">
        <v>2</v>
      </c>
      <c r="K653" s="7" t="n">
        <v>0</v>
      </c>
    </row>
    <row r="654" spans="1:17">
      <c r="A654" t="s">
        <v>4</v>
      </c>
      <c r="B654" s="4" t="s">
        <v>5</v>
      </c>
      <c r="C654" s="4" t="s">
        <v>12</v>
      </c>
      <c r="D654" s="4" t="s">
        <v>12</v>
      </c>
      <c r="E654" s="4" t="s">
        <v>9</v>
      </c>
      <c r="F654" s="4" t="s">
        <v>12</v>
      </c>
      <c r="G654" s="4" t="s">
        <v>12</v>
      </c>
    </row>
    <row r="655" spans="1:17">
      <c r="A655" t="n">
        <v>7676</v>
      </c>
      <c r="B655" s="35" t="n">
        <v>18</v>
      </c>
      <c r="C655" s="7" t="n">
        <v>0</v>
      </c>
      <c r="D655" s="7" t="n">
        <v>0</v>
      </c>
      <c r="E655" s="7" t="n">
        <v>0</v>
      </c>
      <c r="F655" s="7" t="n">
        <v>19</v>
      </c>
      <c r="G655" s="7" t="n">
        <v>1</v>
      </c>
    </row>
    <row r="656" spans="1:17">
      <c r="A656" t="s">
        <v>4</v>
      </c>
      <c r="B656" s="4" t="s">
        <v>5</v>
      </c>
      <c r="C656" s="4" t="s">
        <v>12</v>
      </c>
      <c r="D656" s="4" t="s">
        <v>12</v>
      </c>
      <c r="E656" s="4" t="s">
        <v>10</v>
      </c>
      <c r="F656" s="4" t="s">
        <v>28</v>
      </c>
    </row>
    <row r="657" spans="1:17">
      <c r="A657" t="n">
        <v>7685</v>
      </c>
      <c r="B657" s="36" t="n">
        <v>107</v>
      </c>
      <c r="C657" s="7" t="n">
        <v>0</v>
      </c>
      <c r="D657" s="7" t="n">
        <v>0</v>
      </c>
      <c r="E657" s="7" t="n">
        <v>0</v>
      </c>
      <c r="F657" s="7" t="n">
        <v>32</v>
      </c>
    </row>
    <row r="658" spans="1:17">
      <c r="A658" t="s">
        <v>4</v>
      </c>
      <c r="B658" s="4" t="s">
        <v>5</v>
      </c>
      <c r="C658" s="4" t="s">
        <v>12</v>
      </c>
      <c r="D658" s="4" t="s">
        <v>12</v>
      </c>
      <c r="E658" s="4" t="s">
        <v>6</v>
      </c>
      <c r="F658" s="4" t="s">
        <v>10</v>
      </c>
    </row>
    <row r="659" spans="1:17">
      <c r="A659" t="n">
        <v>7694</v>
      </c>
      <c r="B659" s="36" t="n">
        <v>107</v>
      </c>
      <c r="C659" s="7" t="n">
        <v>1</v>
      </c>
      <c r="D659" s="7" t="n">
        <v>0</v>
      </c>
      <c r="E659" s="7" t="s">
        <v>107</v>
      </c>
      <c r="F659" s="7" t="n">
        <v>1</v>
      </c>
    </row>
    <row r="660" spans="1:17">
      <c r="A660" t="s">
        <v>4</v>
      </c>
      <c r="B660" s="4" t="s">
        <v>5</v>
      </c>
      <c r="C660" s="4" t="s">
        <v>12</v>
      </c>
      <c r="D660" s="4" t="s">
        <v>12</v>
      </c>
      <c r="E660" s="4" t="s">
        <v>6</v>
      </c>
      <c r="F660" s="4" t="s">
        <v>10</v>
      </c>
    </row>
    <row r="661" spans="1:17">
      <c r="A661" t="n">
        <v>7703</v>
      </c>
      <c r="B661" s="36" t="n">
        <v>107</v>
      </c>
      <c r="C661" s="7" t="n">
        <v>1</v>
      </c>
      <c r="D661" s="7" t="n">
        <v>0</v>
      </c>
      <c r="E661" s="7" t="s">
        <v>108</v>
      </c>
      <c r="F661" s="7" t="n">
        <v>2</v>
      </c>
    </row>
    <row r="662" spans="1:17">
      <c r="A662" t="s">
        <v>4</v>
      </c>
      <c r="B662" s="4" t="s">
        <v>5</v>
      </c>
      <c r="C662" s="4" t="s">
        <v>12</v>
      </c>
      <c r="D662" s="4" t="s">
        <v>12</v>
      </c>
      <c r="E662" s="4" t="s">
        <v>12</v>
      </c>
      <c r="F662" s="4" t="s">
        <v>10</v>
      </c>
      <c r="G662" s="4" t="s">
        <v>10</v>
      </c>
      <c r="H662" s="4" t="s">
        <v>12</v>
      </c>
    </row>
    <row r="663" spans="1:17">
      <c r="A663" t="n">
        <v>7711</v>
      </c>
      <c r="B663" s="36" t="n">
        <v>107</v>
      </c>
      <c r="C663" s="7" t="n">
        <v>2</v>
      </c>
      <c r="D663" s="7" t="n">
        <v>0</v>
      </c>
      <c r="E663" s="7" t="n">
        <v>1</v>
      </c>
      <c r="F663" s="7" t="n">
        <v>65535</v>
      </c>
      <c r="G663" s="7" t="n">
        <v>65535</v>
      </c>
      <c r="H663" s="7" t="n">
        <v>0</v>
      </c>
    </row>
    <row r="664" spans="1:17">
      <c r="A664" t="s">
        <v>4</v>
      </c>
      <c r="B664" s="4" t="s">
        <v>5</v>
      </c>
      <c r="C664" s="4" t="s">
        <v>12</v>
      </c>
      <c r="D664" s="4" t="s">
        <v>12</v>
      </c>
      <c r="E664" s="4" t="s">
        <v>12</v>
      </c>
    </row>
    <row r="665" spans="1:17">
      <c r="A665" t="n">
        <v>7720</v>
      </c>
      <c r="B665" s="36" t="n">
        <v>107</v>
      </c>
      <c r="C665" s="7" t="n">
        <v>4</v>
      </c>
      <c r="D665" s="7" t="n">
        <v>0</v>
      </c>
      <c r="E665" s="7" t="n">
        <v>0</v>
      </c>
    </row>
    <row r="666" spans="1:17">
      <c r="A666" t="s">
        <v>4</v>
      </c>
      <c r="B666" s="4" t="s">
        <v>5</v>
      </c>
      <c r="C666" s="4" t="s">
        <v>12</v>
      </c>
      <c r="D666" s="4" t="s">
        <v>12</v>
      </c>
    </row>
    <row r="667" spans="1:17">
      <c r="A667" t="n">
        <v>7724</v>
      </c>
      <c r="B667" s="36" t="n">
        <v>107</v>
      </c>
      <c r="C667" s="7" t="n">
        <v>3</v>
      </c>
      <c r="D667" s="7" t="n">
        <v>0</v>
      </c>
    </row>
    <row r="668" spans="1:17">
      <c r="A668" t="s">
        <v>4</v>
      </c>
      <c r="B668" s="4" t="s">
        <v>5</v>
      </c>
      <c r="C668" s="4" t="s">
        <v>12</v>
      </c>
    </row>
    <row r="669" spans="1:17">
      <c r="A669" t="n">
        <v>7727</v>
      </c>
      <c r="B669" s="33" t="n">
        <v>27</v>
      </c>
      <c r="C669" s="7" t="n">
        <v>0</v>
      </c>
    </row>
    <row r="670" spans="1:17">
      <c r="A670" t="s">
        <v>4</v>
      </c>
      <c r="B670" s="4" t="s">
        <v>5</v>
      </c>
      <c r="C670" s="4" t="s">
        <v>12</v>
      </c>
      <c r="D670" s="4" t="s">
        <v>10</v>
      </c>
      <c r="E670" s="4" t="s">
        <v>10</v>
      </c>
      <c r="F670" s="4" t="s">
        <v>10</v>
      </c>
      <c r="G670" s="4" t="s">
        <v>10</v>
      </c>
      <c r="H670" s="4" t="s">
        <v>12</v>
      </c>
    </row>
    <row r="671" spans="1:17">
      <c r="A671" t="n">
        <v>7729</v>
      </c>
      <c r="B671" s="28" t="n">
        <v>25</v>
      </c>
      <c r="C671" s="7" t="n">
        <v>5</v>
      </c>
      <c r="D671" s="7" t="n">
        <v>65535</v>
      </c>
      <c r="E671" s="7" t="n">
        <v>65535</v>
      </c>
      <c r="F671" s="7" t="n">
        <v>65535</v>
      </c>
      <c r="G671" s="7" t="n">
        <v>65535</v>
      </c>
      <c r="H671" s="7" t="n">
        <v>0</v>
      </c>
    </row>
    <row r="672" spans="1:17">
      <c r="A672" t="s">
        <v>4</v>
      </c>
      <c r="B672" s="4" t="s">
        <v>5</v>
      </c>
      <c r="C672" s="4" t="s">
        <v>12</v>
      </c>
      <c r="D672" s="4" t="s">
        <v>12</v>
      </c>
      <c r="E672" s="4" t="s">
        <v>12</v>
      </c>
      <c r="F672" s="4" t="s">
        <v>12</v>
      </c>
      <c r="G672" s="4" t="s">
        <v>10</v>
      </c>
      <c r="H672" s="4" t="s">
        <v>92</v>
      </c>
      <c r="I672" s="4" t="s">
        <v>92</v>
      </c>
    </row>
    <row r="673" spans="1:9">
      <c r="A673" t="n">
        <v>7740</v>
      </c>
      <c r="B673" s="37" t="n">
        <v>6</v>
      </c>
      <c r="C673" s="7" t="n">
        <v>35</v>
      </c>
      <c r="D673" s="7" t="n">
        <v>0</v>
      </c>
      <c r="E673" s="7" t="n">
        <v>1</v>
      </c>
      <c r="F673" s="7" t="n">
        <v>1</v>
      </c>
      <c r="G673" s="7" t="n">
        <v>1</v>
      </c>
      <c r="H673" s="20" t="n">
        <f t="normal" ca="1">A675</f>
        <v>0</v>
      </c>
      <c r="I673" s="20" t="n">
        <f t="normal" ca="1">A705</f>
        <v>0</v>
      </c>
    </row>
    <row r="674" spans="1:9">
      <c r="A674" t="s">
        <v>4</v>
      </c>
      <c r="B674" s="4" t="s">
        <v>5</v>
      </c>
      <c r="C674" s="4" t="s">
        <v>12</v>
      </c>
      <c r="D674" s="4" t="s">
        <v>10</v>
      </c>
      <c r="E674" s="4" t="s">
        <v>28</v>
      </c>
    </row>
    <row r="675" spans="1:9">
      <c r="A675" t="n">
        <v>7755</v>
      </c>
      <c r="B675" s="34" t="n">
        <v>58</v>
      </c>
      <c r="C675" s="7" t="n">
        <v>100</v>
      </c>
      <c r="D675" s="7" t="n">
        <v>300</v>
      </c>
      <c r="E675" s="7" t="n">
        <v>0.300000011920929</v>
      </c>
    </row>
    <row r="676" spans="1:9">
      <c r="A676" t="s">
        <v>4</v>
      </c>
      <c r="B676" s="4" t="s">
        <v>5</v>
      </c>
      <c r="C676" s="4" t="s">
        <v>12</v>
      </c>
      <c r="D676" s="4" t="s">
        <v>10</v>
      </c>
    </row>
    <row r="677" spans="1:9">
      <c r="A677" t="n">
        <v>7763</v>
      </c>
      <c r="B677" s="34" t="n">
        <v>58</v>
      </c>
      <c r="C677" s="7" t="n">
        <v>255</v>
      </c>
      <c r="D677" s="7" t="n">
        <v>0</v>
      </c>
    </row>
    <row r="678" spans="1:9">
      <c r="A678" t="s">
        <v>4</v>
      </c>
      <c r="B678" s="4" t="s">
        <v>5</v>
      </c>
      <c r="C678" s="4" t="s">
        <v>10</v>
      </c>
    </row>
    <row r="679" spans="1:9">
      <c r="A679" t="n">
        <v>7767</v>
      </c>
      <c r="B679" s="38" t="n">
        <v>16</v>
      </c>
      <c r="C679" s="7" t="n">
        <v>500</v>
      </c>
    </row>
    <row r="680" spans="1:9">
      <c r="A680" t="s">
        <v>4</v>
      </c>
      <c r="B680" s="4" t="s">
        <v>5</v>
      </c>
      <c r="C680" s="4" t="s">
        <v>6</v>
      </c>
      <c r="D680" s="4" t="s">
        <v>6</v>
      </c>
    </row>
    <row r="681" spans="1:9">
      <c r="A681" t="n">
        <v>7770</v>
      </c>
      <c r="B681" s="17" t="n">
        <v>70</v>
      </c>
      <c r="C681" s="7" t="s">
        <v>40</v>
      </c>
      <c r="D681" s="7" t="s">
        <v>109</v>
      </c>
    </row>
    <row r="682" spans="1:9">
      <c r="A682" t="s">
        <v>4</v>
      </c>
      <c r="B682" s="4" t="s">
        <v>5</v>
      </c>
      <c r="C682" s="4" t="s">
        <v>10</v>
      </c>
    </row>
    <row r="683" spans="1:9">
      <c r="A683" t="n">
        <v>7783</v>
      </c>
      <c r="B683" s="38" t="n">
        <v>16</v>
      </c>
      <c r="C683" s="7" t="n">
        <v>1200</v>
      </c>
    </row>
    <row r="684" spans="1:9">
      <c r="A684" t="s">
        <v>4</v>
      </c>
      <c r="B684" s="4" t="s">
        <v>5</v>
      </c>
      <c r="C684" s="4" t="s">
        <v>12</v>
      </c>
    </row>
    <row r="685" spans="1:9">
      <c r="A685" t="n">
        <v>7786</v>
      </c>
      <c r="B685" s="32" t="n">
        <v>64</v>
      </c>
      <c r="C685" s="7" t="n">
        <v>14</v>
      </c>
    </row>
    <row r="686" spans="1:9">
      <c r="A686" t="s">
        <v>4</v>
      </c>
      <c r="B686" s="4" t="s">
        <v>5</v>
      </c>
    </row>
    <row r="687" spans="1:9">
      <c r="A687" t="n">
        <v>7788</v>
      </c>
      <c r="B687" s="5" t="n">
        <v>1</v>
      </c>
    </row>
    <row r="688" spans="1:9">
      <c r="A688" t="s">
        <v>4</v>
      </c>
      <c r="B688" s="4" t="s">
        <v>5</v>
      </c>
      <c r="C688" s="4" t="s">
        <v>12</v>
      </c>
      <c r="D688" s="4" t="s">
        <v>12</v>
      </c>
      <c r="E688" s="4" t="s">
        <v>12</v>
      </c>
      <c r="F688" s="4" t="s">
        <v>12</v>
      </c>
    </row>
    <row r="689" spans="1:9">
      <c r="A689" t="n">
        <v>7789</v>
      </c>
      <c r="B689" s="39" t="n">
        <v>14</v>
      </c>
      <c r="C689" s="7" t="n">
        <v>0</v>
      </c>
      <c r="D689" s="7" t="n">
        <v>16</v>
      </c>
      <c r="E689" s="7" t="n">
        <v>0</v>
      </c>
      <c r="F689" s="7" t="n">
        <v>0</v>
      </c>
    </row>
    <row r="690" spans="1:9">
      <c r="A690" t="s">
        <v>4</v>
      </c>
      <c r="B690" s="4" t="s">
        <v>5</v>
      </c>
      <c r="C690" s="4" t="s">
        <v>12</v>
      </c>
    </row>
    <row r="691" spans="1:9">
      <c r="A691" t="n">
        <v>7794</v>
      </c>
      <c r="B691" s="32" t="n">
        <v>64</v>
      </c>
      <c r="C691" s="7" t="n">
        <v>18</v>
      </c>
    </row>
    <row r="692" spans="1:9">
      <c r="A692" t="s">
        <v>4</v>
      </c>
      <c r="B692" s="4" t="s">
        <v>5</v>
      </c>
      <c r="C692" s="4" t="s">
        <v>12</v>
      </c>
      <c r="D692" s="4" t="s">
        <v>10</v>
      </c>
    </row>
    <row r="693" spans="1:9">
      <c r="A693" t="n">
        <v>7796</v>
      </c>
      <c r="B693" s="32" t="n">
        <v>64</v>
      </c>
      <c r="C693" s="7" t="n">
        <v>0</v>
      </c>
      <c r="D693" s="7" t="n">
        <v>4</v>
      </c>
    </row>
    <row r="694" spans="1:9">
      <c r="A694" t="s">
        <v>4</v>
      </c>
      <c r="B694" s="4" t="s">
        <v>5</v>
      </c>
      <c r="C694" s="4" t="s">
        <v>12</v>
      </c>
      <c r="D694" s="4" t="s">
        <v>10</v>
      </c>
    </row>
    <row r="695" spans="1:9">
      <c r="A695" t="n">
        <v>7800</v>
      </c>
      <c r="B695" s="32" t="n">
        <v>64</v>
      </c>
      <c r="C695" s="7" t="n">
        <v>0</v>
      </c>
      <c r="D695" s="7" t="n">
        <v>5</v>
      </c>
    </row>
    <row r="696" spans="1:9">
      <c r="A696" t="s">
        <v>4</v>
      </c>
      <c r="B696" s="4" t="s">
        <v>5</v>
      </c>
      <c r="C696" s="4" t="s">
        <v>12</v>
      </c>
      <c r="D696" s="4" t="s">
        <v>10</v>
      </c>
      <c r="E696" s="4" t="s">
        <v>10</v>
      </c>
      <c r="F696" s="4" t="s">
        <v>12</v>
      </c>
      <c r="G696" s="4" t="s">
        <v>9</v>
      </c>
    </row>
    <row r="697" spans="1:9">
      <c r="A697" t="n">
        <v>7804</v>
      </c>
      <c r="B697" s="40" t="n">
        <v>95</v>
      </c>
      <c r="C697" s="7" t="n">
        <v>0</v>
      </c>
      <c r="D697" s="7" t="n">
        <v>4</v>
      </c>
      <c r="E697" s="7" t="n">
        <v>5</v>
      </c>
      <c r="F697" s="7" t="n">
        <v>255</v>
      </c>
      <c r="G697" s="7" t="n">
        <v>0</v>
      </c>
    </row>
    <row r="698" spans="1:9">
      <c r="A698" t="s">
        <v>4</v>
      </c>
      <c r="B698" s="4" t="s">
        <v>5</v>
      </c>
      <c r="C698" s="4" t="s">
        <v>9</v>
      </c>
    </row>
    <row r="699" spans="1:9">
      <c r="A699" t="n">
        <v>7815</v>
      </c>
      <c r="B699" s="41" t="n">
        <v>15</v>
      </c>
      <c r="C699" s="7" t="n">
        <v>4096</v>
      </c>
    </row>
    <row r="700" spans="1:9">
      <c r="A700" t="s">
        <v>4</v>
      </c>
      <c r="B700" s="4" t="s">
        <v>5</v>
      </c>
      <c r="C700" s="4" t="s">
        <v>12</v>
      </c>
      <c r="D700" s="4" t="s">
        <v>9</v>
      </c>
      <c r="E700" s="4" t="s">
        <v>12</v>
      </c>
      <c r="F700" s="4" t="s">
        <v>12</v>
      </c>
      <c r="G700" s="4" t="s">
        <v>9</v>
      </c>
      <c r="H700" s="4" t="s">
        <v>12</v>
      </c>
      <c r="I700" s="4" t="s">
        <v>9</v>
      </c>
      <c r="J700" s="4" t="s">
        <v>12</v>
      </c>
    </row>
    <row r="701" spans="1:9">
      <c r="A701" t="n">
        <v>7820</v>
      </c>
      <c r="B701" s="42" t="n">
        <v>33</v>
      </c>
      <c r="C701" s="7" t="n">
        <v>0</v>
      </c>
      <c r="D701" s="7" t="n">
        <v>4</v>
      </c>
      <c r="E701" s="7" t="n">
        <v>0</v>
      </c>
      <c r="F701" s="7" t="n">
        <v>0</v>
      </c>
      <c r="G701" s="7" t="n">
        <v>-1</v>
      </c>
      <c r="H701" s="7" t="n">
        <v>0</v>
      </c>
      <c r="I701" s="7" t="n">
        <v>-1</v>
      </c>
      <c r="J701" s="7" t="n">
        <v>0</v>
      </c>
    </row>
    <row r="702" spans="1:9">
      <c r="A702" t="s">
        <v>4</v>
      </c>
      <c r="B702" s="4" t="s">
        <v>5</v>
      </c>
      <c r="C702" s="4" t="s">
        <v>92</v>
      </c>
    </row>
    <row r="703" spans="1:9">
      <c r="A703" t="n">
        <v>7838</v>
      </c>
      <c r="B703" s="21" t="n">
        <v>3</v>
      </c>
      <c r="C703" s="20" t="n">
        <f t="normal" ca="1">A725</f>
        <v>0</v>
      </c>
    </row>
    <row r="704" spans="1:9">
      <c r="A704" t="s">
        <v>4</v>
      </c>
      <c r="B704" s="4" t="s">
        <v>5</v>
      </c>
      <c r="C704" s="4" t="s">
        <v>12</v>
      </c>
      <c r="D704" s="4" t="s">
        <v>10</v>
      </c>
      <c r="E704" s="4" t="s">
        <v>28</v>
      </c>
    </row>
    <row r="705" spans="1:10">
      <c r="A705" t="n">
        <v>7843</v>
      </c>
      <c r="B705" s="34" t="n">
        <v>58</v>
      </c>
      <c r="C705" s="7" t="n">
        <v>100</v>
      </c>
      <c r="D705" s="7" t="n">
        <v>300</v>
      </c>
      <c r="E705" s="7" t="n">
        <v>0.300000011920929</v>
      </c>
    </row>
    <row r="706" spans="1:10">
      <c r="A706" t="s">
        <v>4</v>
      </c>
      <c r="B706" s="4" t="s">
        <v>5</v>
      </c>
      <c r="C706" s="4" t="s">
        <v>12</v>
      </c>
      <c r="D706" s="4" t="s">
        <v>10</v>
      </c>
    </row>
    <row r="707" spans="1:10">
      <c r="A707" t="n">
        <v>7851</v>
      </c>
      <c r="B707" s="34" t="n">
        <v>58</v>
      </c>
      <c r="C707" s="7" t="n">
        <v>255</v>
      </c>
      <c r="D707" s="7" t="n">
        <v>0</v>
      </c>
    </row>
    <row r="708" spans="1:10">
      <c r="A708" t="s">
        <v>4</v>
      </c>
      <c r="B708" s="4" t="s">
        <v>5</v>
      </c>
      <c r="C708" s="4" t="s">
        <v>12</v>
      </c>
      <c r="D708" s="4" t="s">
        <v>6</v>
      </c>
    </row>
    <row r="709" spans="1:10">
      <c r="A709" t="n">
        <v>7855</v>
      </c>
      <c r="B709" s="8" t="n">
        <v>2</v>
      </c>
      <c r="C709" s="7" t="n">
        <v>10</v>
      </c>
      <c r="D709" s="7" t="s">
        <v>110</v>
      </c>
    </row>
    <row r="710" spans="1:10">
      <c r="A710" t="s">
        <v>4</v>
      </c>
      <c r="B710" s="4" t="s">
        <v>5</v>
      </c>
      <c r="C710" s="4" t="s">
        <v>10</v>
      </c>
    </row>
    <row r="711" spans="1:10">
      <c r="A711" t="n">
        <v>7878</v>
      </c>
      <c r="B711" s="38" t="n">
        <v>16</v>
      </c>
      <c r="C711" s="7" t="n">
        <v>0</v>
      </c>
    </row>
    <row r="712" spans="1:10">
      <c r="A712" t="s">
        <v>4</v>
      </c>
      <c r="B712" s="4" t="s">
        <v>5</v>
      </c>
      <c r="C712" s="4" t="s">
        <v>12</v>
      </c>
      <c r="D712" s="4" t="s">
        <v>6</v>
      </c>
    </row>
    <row r="713" spans="1:10">
      <c r="A713" t="n">
        <v>7881</v>
      </c>
      <c r="B713" s="8" t="n">
        <v>2</v>
      </c>
      <c r="C713" s="7" t="n">
        <v>10</v>
      </c>
      <c r="D713" s="7" t="s">
        <v>111</v>
      </c>
    </row>
    <row r="714" spans="1:10">
      <c r="A714" t="s">
        <v>4</v>
      </c>
      <c r="B714" s="4" t="s">
        <v>5</v>
      </c>
      <c r="C714" s="4" t="s">
        <v>10</v>
      </c>
    </row>
    <row r="715" spans="1:10">
      <c r="A715" t="n">
        <v>7899</v>
      </c>
      <c r="B715" s="38" t="n">
        <v>16</v>
      </c>
      <c r="C715" s="7" t="n">
        <v>0</v>
      </c>
    </row>
    <row r="716" spans="1:10">
      <c r="A716" t="s">
        <v>4</v>
      </c>
      <c r="B716" s="4" t="s">
        <v>5</v>
      </c>
      <c r="C716" s="4" t="s">
        <v>12</v>
      </c>
      <c r="D716" s="4" t="s">
        <v>6</v>
      </c>
    </row>
    <row r="717" spans="1:10">
      <c r="A717" t="n">
        <v>7902</v>
      </c>
      <c r="B717" s="8" t="n">
        <v>2</v>
      </c>
      <c r="C717" s="7" t="n">
        <v>10</v>
      </c>
      <c r="D717" s="7" t="s">
        <v>112</v>
      </c>
    </row>
    <row r="718" spans="1:10">
      <c r="A718" t="s">
        <v>4</v>
      </c>
      <c r="B718" s="4" t="s">
        <v>5</v>
      </c>
      <c r="C718" s="4" t="s">
        <v>10</v>
      </c>
    </row>
    <row r="719" spans="1:10">
      <c r="A719" t="n">
        <v>7921</v>
      </c>
      <c r="B719" s="38" t="n">
        <v>16</v>
      </c>
      <c r="C719" s="7" t="n">
        <v>0</v>
      </c>
    </row>
    <row r="720" spans="1:10">
      <c r="A720" t="s">
        <v>4</v>
      </c>
      <c r="B720" s="4" t="s">
        <v>5</v>
      </c>
      <c r="C720" s="4" t="s">
        <v>12</v>
      </c>
    </row>
    <row r="721" spans="1:5">
      <c r="A721" t="n">
        <v>7924</v>
      </c>
      <c r="B721" s="43" t="n">
        <v>23</v>
      </c>
      <c r="C721" s="7" t="n">
        <v>20</v>
      </c>
    </row>
    <row r="722" spans="1:5">
      <c r="A722" t="s">
        <v>4</v>
      </c>
      <c r="B722" s="4" t="s">
        <v>5</v>
      </c>
      <c r="C722" s="4" t="s">
        <v>92</v>
      </c>
    </row>
    <row r="723" spans="1:5">
      <c r="A723" t="n">
        <v>7926</v>
      </c>
      <c r="B723" s="21" t="n">
        <v>3</v>
      </c>
      <c r="C723" s="20" t="n">
        <f t="normal" ca="1">A725</f>
        <v>0</v>
      </c>
    </row>
    <row r="724" spans="1:5">
      <c r="A724" t="s">
        <v>4</v>
      </c>
      <c r="B724" s="4" t="s">
        <v>5</v>
      </c>
      <c r="C724" s="4" t="s">
        <v>92</v>
      </c>
    </row>
    <row r="725" spans="1:5">
      <c r="A725" t="n">
        <v>7931</v>
      </c>
      <c r="B725" s="21" t="n">
        <v>3</v>
      </c>
      <c r="C725" s="20" t="n">
        <f t="normal" ca="1">A753</f>
        <v>0</v>
      </c>
    </row>
    <row r="726" spans="1:5">
      <c r="A726" t="s">
        <v>4</v>
      </c>
      <c r="B726" s="4" t="s">
        <v>5</v>
      </c>
      <c r="C726" s="4" t="s">
        <v>12</v>
      </c>
      <c r="D726" s="4" t="s">
        <v>10</v>
      </c>
      <c r="E726" s="4" t="s">
        <v>10</v>
      </c>
      <c r="F726" s="4" t="s">
        <v>10</v>
      </c>
      <c r="G726" s="4" t="s">
        <v>10</v>
      </c>
      <c r="H726" s="4" t="s">
        <v>12</v>
      </c>
    </row>
    <row r="727" spans="1:5">
      <c r="A727" t="n">
        <v>7936</v>
      </c>
      <c r="B727" s="28" t="n">
        <v>25</v>
      </c>
      <c r="C727" s="7" t="n">
        <v>5</v>
      </c>
      <c r="D727" s="7" t="n">
        <v>65535</v>
      </c>
      <c r="E727" s="7" t="n">
        <v>500</v>
      </c>
      <c r="F727" s="7" t="n">
        <v>800</v>
      </c>
      <c r="G727" s="7" t="n">
        <v>140</v>
      </c>
      <c r="H727" s="7" t="n">
        <v>0</v>
      </c>
    </row>
    <row r="728" spans="1:5">
      <c r="A728" t="s">
        <v>4</v>
      </c>
      <c r="B728" s="4" t="s">
        <v>5</v>
      </c>
      <c r="C728" s="4" t="s">
        <v>10</v>
      </c>
      <c r="D728" s="4" t="s">
        <v>12</v>
      </c>
      <c r="E728" s="4" t="s">
        <v>102</v>
      </c>
      <c r="F728" s="4" t="s">
        <v>12</v>
      </c>
      <c r="G728" s="4" t="s">
        <v>12</v>
      </c>
    </row>
    <row r="729" spans="1:5">
      <c r="A729" t="n">
        <v>7947</v>
      </c>
      <c r="B729" s="29" t="n">
        <v>24</v>
      </c>
      <c r="C729" s="7" t="n">
        <v>65533</v>
      </c>
      <c r="D729" s="7" t="n">
        <v>11</v>
      </c>
      <c r="E729" s="7" t="s">
        <v>122</v>
      </c>
      <c r="F729" s="7" t="n">
        <v>2</v>
      </c>
      <c r="G729" s="7" t="n">
        <v>0</v>
      </c>
    </row>
    <row r="730" spans="1:5">
      <c r="A730" t="s">
        <v>4</v>
      </c>
      <c r="B730" s="4" t="s">
        <v>5</v>
      </c>
    </row>
    <row r="731" spans="1:5">
      <c r="A731" t="n">
        <v>8079</v>
      </c>
      <c r="B731" s="30" t="n">
        <v>28</v>
      </c>
    </row>
    <row r="732" spans="1:5">
      <c r="A732" t="s">
        <v>4</v>
      </c>
      <c r="B732" s="4" t="s">
        <v>5</v>
      </c>
      <c r="C732" s="4" t="s">
        <v>12</v>
      </c>
    </row>
    <row r="733" spans="1:5">
      <c r="A733" t="n">
        <v>8080</v>
      </c>
      <c r="B733" s="33" t="n">
        <v>27</v>
      </c>
      <c r="C733" s="7" t="n">
        <v>0</v>
      </c>
    </row>
    <row r="734" spans="1:5">
      <c r="A734" t="s">
        <v>4</v>
      </c>
      <c r="B734" s="4" t="s">
        <v>5</v>
      </c>
      <c r="C734" s="4" t="s">
        <v>12</v>
      </c>
    </row>
    <row r="735" spans="1:5">
      <c r="A735" t="n">
        <v>8082</v>
      </c>
      <c r="B735" s="33" t="n">
        <v>27</v>
      </c>
      <c r="C735" s="7" t="n">
        <v>1</v>
      </c>
    </row>
    <row r="736" spans="1:5">
      <c r="A736" t="s">
        <v>4</v>
      </c>
      <c r="B736" s="4" t="s">
        <v>5</v>
      </c>
      <c r="C736" s="4" t="s">
        <v>12</v>
      </c>
      <c r="D736" s="4" t="s">
        <v>10</v>
      </c>
      <c r="E736" s="4" t="s">
        <v>10</v>
      </c>
      <c r="F736" s="4" t="s">
        <v>10</v>
      </c>
      <c r="G736" s="4" t="s">
        <v>10</v>
      </c>
      <c r="H736" s="4" t="s">
        <v>12</v>
      </c>
    </row>
    <row r="737" spans="1:8">
      <c r="A737" t="n">
        <v>8084</v>
      </c>
      <c r="B737" s="28" t="n">
        <v>25</v>
      </c>
      <c r="C737" s="7" t="n">
        <v>5</v>
      </c>
      <c r="D737" s="7" t="n">
        <v>65535</v>
      </c>
      <c r="E737" s="7" t="n">
        <v>65535</v>
      </c>
      <c r="F737" s="7" t="n">
        <v>65535</v>
      </c>
      <c r="G737" s="7" t="n">
        <v>65535</v>
      </c>
      <c r="H737" s="7" t="n">
        <v>0</v>
      </c>
    </row>
    <row r="738" spans="1:8">
      <c r="A738" t="s">
        <v>4</v>
      </c>
      <c r="B738" s="4" t="s">
        <v>5</v>
      </c>
      <c r="C738" s="4" t="s">
        <v>12</v>
      </c>
      <c r="D738" s="4" t="s">
        <v>6</v>
      </c>
    </row>
    <row r="739" spans="1:8">
      <c r="A739" t="n">
        <v>8095</v>
      </c>
      <c r="B739" s="8" t="n">
        <v>2</v>
      </c>
      <c r="C739" s="7" t="n">
        <v>10</v>
      </c>
      <c r="D739" s="7" t="s">
        <v>110</v>
      </c>
    </row>
    <row r="740" spans="1:8">
      <c r="A740" t="s">
        <v>4</v>
      </c>
      <c r="B740" s="4" t="s">
        <v>5</v>
      </c>
      <c r="C740" s="4" t="s">
        <v>10</v>
      </c>
    </row>
    <row r="741" spans="1:8">
      <c r="A741" t="n">
        <v>8118</v>
      </c>
      <c r="B741" s="38" t="n">
        <v>16</v>
      </c>
      <c r="C741" s="7" t="n">
        <v>0</v>
      </c>
    </row>
    <row r="742" spans="1:8">
      <c r="A742" t="s">
        <v>4</v>
      </c>
      <c r="B742" s="4" t="s">
        <v>5</v>
      </c>
      <c r="C742" s="4" t="s">
        <v>12</v>
      </c>
      <c r="D742" s="4" t="s">
        <v>6</v>
      </c>
    </row>
    <row r="743" spans="1:8">
      <c r="A743" t="n">
        <v>8121</v>
      </c>
      <c r="B743" s="8" t="n">
        <v>2</v>
      </c>
      <c r="C743" s="7" t="n">
        <v>10</v>
      </c>
      <c r="D743" s="7" t="s">
        <v>111</v>
      </c>
    </row>
    <row r="744" spans="1:8">
      <c r="A744" t="s">
        <v>4</v>
      </c>
      <c r="B744" s="4" t="s">
        <v>5</v>
      </c>
      <c r="C744" s="4" t="s">
        <v>10</v>
      </c>
    </row>
    <row r="745" spans="1:8">
      <c r="A745" t="n">
        <v>8139</v>
      </c>
      <c r="B745" s="38" t="n">
        <v>16</v>
      </c>
      <c r="C745" s="7" t="n">
        <v>0</v>
      </c>
    </row>
    <row r="746" spans="1:8">
      <c r="A746" t="s">
        <v>4</v>
      </c>
      <c r="B746" s="4" t="s">
        <v>5</v>
      </c>
      <c r="C746" s="4" t="s">
        <v>12</v>
      </c>
      <c r="D746" s="4" t="s">
        <v>6</v>
      </c>
    </row>
    <row r="747" spans="1:8">
      <c r="A747" t="n">
        <v>8142</v>
      </c>
      <c r="B747" s="8" t="n">
        <v>2</v>
      </c>
      <c r="C747" s="7" t="n">
        <v>10</v>
      </c>
      <c r="D747" s="7" t="s">
        <v>112</v>
      </c>
    </row>
    <row r="748" spans="1:8">
      <c r="A748" t="s">
        <v>4</v>
      </c>
      <c r="B748" s="4" t="s">
        <v>5</v>
      </c>
      <c r="C748" s="4" t="s">
        <v>10</v>
      </c>
    </row>
    <row r="749" spans="1:8">
      <c r="A749" t="n">
        <v>8161</v>
      </c>
      <c r="B749" s="38" t="n">
        <v>16</v>
      </c>
      <c r="C749" s="7" t="n">
        <v>0</v>
      </c>
    </row>
    <row r="750" spans="1:8">
      <c r="A750" t="s">
        <v>4</v>
      </c>
      <c r="B750" s="4" t="s">
        <v>5</v>
      </c>
      <c r="C750" s="4" t="s">
        <v>12</v>
      </c>
    </row>
    <row r="751" spans="1:8">
      <c r="A751" t="n">
        <v>8164</v>
      </c>
      <c r="B751" s="43" t="n">
        <v>23</v>
      </c>
      <c r="C751" s="7" t="n">
        <v>20</v>
      </c>
    </row>
    <row r="752" spans="1:8">
      <c r="A752" t="s">
        <v>4</v>
      </c>
      <c r="B752" s="4" t="s">
        <v>5</v>
      </c>
    </row>
    <row r="753" spans="1:8">
      <c r="A753" t="n">
        <v>8166</v>
      </c>
      <c r="B753" s="5" t="n">
        <v>1</v>
      </c>
    </row>
    <row r="754" spans="1:8" s="3" customFormat="1" customHeight="0">
      <c r="A754" s="3" t="s">
        <v>2</v>
      </c>
      <c r="B754" s="3" t="s">
        <v>123</v>
      </c>
    </row>
    <row r="755" spans="1:8">
      <c r="A755" t="s">
        <v>4</v>
      </c>
      <c r="B755" s="4" t="s">
        <v>5</v>
      </c>
      <c r="C755" s="4" t="s">
        <v>12</v>
      </c>
      <c r="D755" s="4" t="s">
        <v>10</v>
      </c>
    </row>
    <row r="756" spans="1:8">
      <c r="A756" t="n">
        <v>8168</v>
      </c>
      <c r="B756" s="26" t="n">
        <v>22</v>
      </c>
      <c r="C756" s="7" t="n">
        <v>0</v>
      </c>
      <c r="D756" s="7" t="n">
        <v>0</v>
      </c>
    </row>
    <row r="757" spans="1:8">
      <c r="A757" t="s">
        <v>4</v>
      </c>
      <c r="B757" s="4" t="s">
        <v>5</v>
      </c>
      <c r="C757" s="4" t="s">
        <v>12</v>
      </c>
      <c r="D757" s="4" t="s">
        <v>10</v>
      </c>
      <c r="E757" s="4" t="s">
        <v>28</v>
      </c>
    </row>
    <row r="758" spans="1:8">
      <c r="A758" t="n">
        <v>8172</v>
      </c>
      <c r="B758" s="34" t="n">
        <v>58</v>
      </c>
      <c r="C758" s="7" t="n">
        <v>0</v>
      </c>
      <c r="D758" s="7" t="n">
        <v>0</v>
      </c>
      <c r="E758" s="7" t="n">
        <v>1</v>
      </c>
    </row>
    <row r="759" spans="1:8">
      <c r="A759" t="s">
        <v>4</v>
      </c>
      <c r="B759" s="4" t="s">
        <v>5</v>
      </c>
      <c r="C759" s="4" t="s">
        <v>6</v>
      </c>
      <c r="D759" s="4" t="s">
        <v>6</v>
      </c>
    </row>
    <row r="760" spans="1:8">
      <c r="A760" t="n">
        <v>8180</v>
      </c>
      <c r="B760" s="17" t="n">
        <v>70</v>
      </c>
      <c r="C760" s="7" t="s">
        <v>40</v>
      </c>
      <c r="D760" s="7" t="s">
        <v>93</v>
      </c>
    </row>
    <row r="761" spans="1:8">
      <c r="A761" t="s">
        <v>4</v>
      </c>
      <c r="B761" s="4" t="s">
        <v>5</v>
      </c>
      <c r="C761" s="4" t="s">
        <v>10</v>
      </c>
      <c r="D761" s="4" t="s">
        <v>12</v>
      </c>
      <c r="E761" s="4" t="s">
        <v>12</v>
      </c>
    </row>
    <row r="762" spans="1:8">
      <c r="A762" t="n">
        <v>8195</v>
      </c>
      <c r="B762" s="27" t="n">
        <v>104</v>
      </c>
      <c r="C762" s="7" t="n">
        <v>191</v>
      </c>
      <c r="D762" s="7" t="n">
        <v>3</v>
      </c>
      <c r="E762" s="7" t="n">
        <v>4</v>
      </c>
    </row>
    <row r="763" spans="1:8">
      <c r="A763" t="s">
        <v>4</v>
      </c>
      <c r="B763" s="4" t="s">
        <v>5</v>
      </c>
    </row>
    <row r="764" spans="1:8">
      <c r="A764" t="n">
        <v>8200</v>
      </c>
      <c r="B764" s="5" t="n">
        <v>1</v>
      </c>
    </row>
    <row r="765" spans="1:8">
      <c r="A765" t="s">
        <v>4</v>
      </c>
      <c r="B765" s="4" t="s">
        <v>5</v>
      </c>
      <c r="C765" s="4" t="s">
        <v>10</v>
      </c>
      <c r="D765" s="4" t="s">
        <v>12</v>
      </c>
      <c r="E765" s="4" t="s">
        <v>10</v>
      </c>
    </row>
    <row r="766" spans="1:8">
      <c r="A766" t="n">
        <v>8201</v>
      </c>
      <c r="B766" s="27" t="n">
        <v>104</v>
      </c>
      <c r="C766" s="7" t="n">
        <v>191</v>
      </c>
      <c r="D766" s="7" t="n">
        <v>1</v>
      </c>
      <c r="E766" s="7" t="n">
        <v>1</v>
      </c>
    </row>
    <row r="767" spans="1:8">
      <c r="A767" t="s">
        <v>4</v>
      </c>
      <c r="B767" s="4" t="s">
        <v>5</v>
      </c>
    </row>
    <row r="768" spans="1:8">
      <c r="A768" t="n">
        <v>8207</v>
      </c>
      <c r="B768" s="5" t="n">
        <v>1</v>
      </c>
    </row>
    <row r="769" spans="1:5">
      <c r="A769" t="s">
        <v>4</v>
      </c>
      <c r="B769" s="4" t="s">
        <v>5</v>
      </c>
      <c r="C769" s="4" t="s">
        <v>12</v>
      </c>
    </row>
    <row r="770" spans="1:5">
      <c r="A770" t="n">
        <v>8208</v>
      </c>
      <c r="B770" s="32" t="n">
        <v>64</v>
      </c>
      <c r="C770" s="7" t="n">
        <v>7</v>
      </c>
    </row>
    <row r="771" spans="1:5">
      <c r="A771" t="s">
        <v>4</v>
      </c>
      <c r="B771" s="4" t="s">
        <v>5</v>
      </c>
      <c r="C771" s="4" t="s">
        <v>12</v>
      </c>
      <c r="D771" s="4" t="s">
        <v>10</v>
      </c>
      <c r="E771" s="4" t="s">
        <v>28</v>
      </c>
      <c r="F771" s="4" t="s">
        <v>10</v>
      </c>
      <c r="G771" s="4" t="s">
        <v>9</v>
      </c>
      <c r="H771" s="4" t="s">
        <v>9</v>
      </c>
      <c r="I771" s="4" t="s">
        <v>10</v>
      </c>
      <c r="J771" s="4" t="s">
        <v>10</v>
      </c>
      <c r="K771" s="4" t="s">
        <v>9</v>
      </c>
      <c r="L771" s="4" t="s">
        <v>9</v>
      </c>
      <c r="M771" s="4" t="s">
        <v>9</v>
      </c>
      <c r="N771" s="4" t="s">
        <v>9</v>
      </c>
      <c r="O771" s="4" t="s">
        <v>6</v>
      </c>
    </row>
    <row r="772" spans="1:5">
      <c r="A772" t="n">
        <v>8210</v>
      </c>
      <c r="B772" s="11" t="n">
        <v>50</v>
      </c>
      <c r="C772" s="7" t="n">
        <v>0</v>
      </c>
      <c r="D772" s="7" t="n">
        <v>12105</v>
      </c>
      <c r="E772" s="7" t="n">
        <v>1</v>
      </c>
      <c r="F772" s="7" t="n">
        <v>0</v>
      </c>
      <c r="G772" s="7" t="n">
        <v>0</v>
      </c>
      <c r="H772" s="7" t="n">
        <v>0</v>
      </c>
      <c r="I772" s="7" t="n">
        <v>0</v>
      </c>
      <c r="J772" s="7" t="n">
        <v>65533</v>
      </c>
      <c r="K772" s="7" t="n">
        <v>0</v>
      </c>
      <c r="L772" s="7" t="n">
        <v>0</v>
      </c>
      <c r="M772" s="7" t="n">
        <v>0</v>
      </c>
      <c r="N772" s="7" t="n">
        <v>0</v>
      </c>
      <c r="O772" s="7" t="s">
        <v>18</v>
      </c>
    </row>
    <row r="773" spans="1:5">
      <c r="A773" t="s">
        <v>4</v>
      </c>
      <c r="B773" s="4" t="s">
        <v>5</v>
      </c>
      <c r="C773" s="4" t="s">
        <v>12</v>
      </c>
      <c r="D773" s="4" t="s">
        <v>10</v>
      </c>
      <c r="E773" s="4" t="s">
        <v>10</v>
      </c>
      <c r="F773" s="4" t="s">
        <v>10</v>
      </c>
      <c r="G773" s="4" t="s">
        <v>10</v>
      </c>
      <c r="H773" s="4" t="s">
        <v>12</v>
      </c>
    </row>
    <row r="774" spans="1:5">
      <c r="A774" t="n">
        <v>8249</v>
      </c>
      <c r="B774" s="28" t="n">
        <v>25</v>
      </c>
      <c r="C774" s="7" t="n">
        <v>5</v>
      </c>
      <c r="D774" s="7" t="n">
        <v>65535</v>
      </c>
      <c r="E774" s="7" t="n">
        <v>65535</v>
      </c>
      <c r="F774" s="7" t="n">
        <v>65535</v>
      </c>
      <c r="G774" s="7" t="n">
        <v>65535</v>
      </c>
      <c r="H774" s="7" t="n">
        <v>0</v>
      </c>
    </row>
    <row r="775" spans="1:5">
      <c r="A775" t="s">
        <v>4</v>
      </c>
      <c r="B775" s="4" t="s">
        <v>5</v>
      </c>
      <c r="C775" s="4" t="s">
        <v>10</v>
      </c>
      <c r="D775" s="4" t="s">
        <v>12</v>
      </c>
      <c r="E775" s="4" t="s">
        <v>102</v>
      </c>
      <c r="F775" s="4" t="s">
        <v>12</v>
      </c>
      <c r="G775" s="4" t="s">
        <v>12</v>
      </c>
    </row>
    <row r="776" spans="1:5">
      <c r="A776" t="n">
        <v>8260</v>
      </c>
      <c r="B776" s="29" t="n">
        <v>24</v>
      </c>
      <c r="C776" s="7" t="n">
        <v>65533</v>
      </c>
      <c r="D776" s="7" t="n">
        <v>11</v>
      </c>
      <c r="E776" s="7" t="s">
        <v>115</v>
      </c>
      <c r="F776" s="7" t="n">
        <v>2</v>
      </c>
      <c r="G776" s="7" t="n">
        <v>0</v>
      </c>
    </row>
    <row r="777" spans="1:5">
      <c r="A777" t="s">
        <v>4</v>
      </c>
      <c r="B777" s="4" t="s">
        <v>5</v>
      </c>
    </row>
    <row r="778" spans="1:5">
      <c r="A778" t="n">
        <v>8285</v>
      </c>
      <c r="B778" s="30" t="n">
        <v>28</v>
      </c>
    </row>
    <row r="779" spans="1:5">
      <c r="A779" t="s">
        <v>4</v>
      </c>
      <c r="B779" s="4" t="s">
        <v>5</v>
      </c>
      <c r="C779" s="4" t="s">
        <v>12</v>
      </c>
    </row>
    <row r="780" spans="1:5">
      <c r="A780" t="n">
        <v>8286</v>
      </c>
      <c r="B780" s="33" t="n">
        <v>27</v>
      </c>
      <c r="C780" s="7" t="n">
        <v>0</v>
      </c>
    </row>
    <row r="781" spans="1:5">
      <c r="A781" t="s">
        <v>4</v>
      </c>
      <c r="B781" s="4" t="s">
        <v>5</v>
      </c>
      <c r="C781" s="4" t="s">
        <v>12</v>
      </c>
    </row>
    <row r="782" spans="1:5">
      <c r="A782" t="n">
        <v>8288</v>
      </c>
      <c r="B782" s="33" t="n">
        <v>27</v>
      </c>
      <c r="C782" s="7" t="n">
        <v>1</v>
      </c>
    </row>
    <row r="783" spans="1:5">
      <c r="A783" t="s">
        <v>4</v>
      </c>
      <c r="B783" s="4" t="s">
        <v>5</v>
      </c>
      <c r="C783" s="4" t="s">
        <v>10</v>
      </c>
    </row>
    <row r="784" spans="1:5">
      <c r="A784" t="n">
        <v>8290</v>
      </c>
      <c r="B784" s="38" t="n">
        <v>16</v>
      </c>
      <c r="C784" s="7" t="n">
        <v>300</v>
      </c>
    </row>
    <row r="785" spans="1:15">
      <c r="A785" t="s">
        <v>4</v>
      </c>
      <c r="B785" s="4" t="s">
        <v>5</v>
      </c>
      <c r="C785" s="4" t="s">
        <v>12</v>
      </c>
      <c r="D785" s="31" t="s">
        <v>104</v>
      </c>
      <c r="E785" s="4" t="s">
        <v>5</v>
      </c>
      <c r="F785" s="4" t="s">
        <v>12</v>
      </c>
      <c r="G785" s="4" t="s">
        <v>10</v>
      </c>
      <c r="H785" s="4" t="s">
        <v>10</v>
      </c>
      <c r="I785" s="31" t="s">
        <v>105</v>
      </c>
      <c r="J785" s="4" t="s">
        <v>12</v>
      </c>
      <c r="K785" s="4" t="s">
        <v>9</v>
      </c>
      <c r="L785" s="4" t="s">
        <v>12</v>
      </c>
      <c r="M785" s="4" t="s">
        <v>12</v>
      </c>
      <c r="N785" s="31" t="s">
        <v>104</v>
      </c>
      <c r="O785" s="4" t="s">
        <v>5</v>
      </c>
      <c r="P785" s="4" t="s">
        <v>12</v>
      </c>
      <c r="Q785" s="4" t="s">
        <v>10</v>
      </c>
      <c r="R785" s="4" t="s">
        <v>10</v>
      </c>
      <c r="S785" s="31" t="s">
        <v>105</v>
      </c>
      <c r="T785" s="4" t="s">
        <v>12</v>
      </c>
      <c r="U785" s="4" t="s">
        <v>12</v>
      </c>
      <c r="V785" s="4" t="s">
        <v>12</v>
      </c>
      <c r="W785" s="4" t="s">
        <v>92</v>
      </c>
    </row>
    <row r="786" spans="1:15">
      <c r="A786" t="n">
        <v>8293</v>
      </c>
      <c r="B786" s="19" t="n">
        <v>5</v>
      </c>
      <c r="C786" s="7" t="n">
        <v>28</v>
      </c>
      <c r="D786" s="31" t="s">
        <v>3</v>
      </c>
      <c r="E786" s="40" t="n">
        <v>95</v>
      </c>
      <c r="F786" s="7" t="n">
        <v>12</v>
      </c>
      <c r="G786" s="7" t="n">
        <v>4</v>
      </c>
      <c r="H786" s="7" t="n">
        <v>5</v>
      </c>
      <c r="I786" s="31" t="s">
        <v>3</v>
      </c>
      <c r="J786" s="7" t="n">
        <v>0</v>
      </c>
      <c r="K786" s="7" t="n">
        <v>7</v>
      </c>
      <c r="L786" s="7" t="n">
        <v>4</v>
      </c>
      <c r="M786" s="7" t="n">
        <v>28</v>
      </c>
      <c r="N786" s="31" t="s">
        <v>3</v>
      </c>
      <c r="O786" s="40" t="n">
        <v>95</v>
      </c>
      <c r="P786" s="7" t="n">
        <v>15</v>
      </c>
      <c r="Q786" s="7" t="n">
        <v>4</v>
      </c>
      <c r="R786" s="7" t="n">
        <v>5</v>
      </c>
      <c r="S786" s="31" t="s">
        <v>3</v>
      </c>
      <c r="T786" s="7" t="n">
        <v>8</v>
      </c>
      <c r="U786" s="7" t="n">
        <v>9</v>
      </c>
      <c r="V786" s="7" t="n">
        <v>1</v>
      </c>
      <c r="W786" s="20" t="n">
        <f t="normal" ca="1">A804</f>
        <v>0</v>
      </c>
    </row>
    <row r="787" spans="1:15">
      <c r="A787" t="s">
        <v>4</v>
      </c>
      <c r="B787" s="4" t="s">
        <v>5</v>
      </c>
      <c r="C787" s="4" t="s">
        <v>12</v>
      </c>
      <c r="D787" s="4" t="s">
        <v>10</v>
      </c>
      <c r="E787" s="4" t="s">
        <v>10</v>
      </c>
      <c r="F787" s="4" t="s">
        <v>9</v>
      </c>
    </row>
    <row r="788" spans="1:15">
      <c r="A788" t="n">
        <v>8321</v>
      </c>
      <c r="B788" s="40" t="n">
        <v>95</v>
      </c>
      <c r="C788" s="7" t="n">
        <v>14</v>
      </c>
      <c r="D788" s="7" t="n">
        <v>4</v>
      </c>
      <c r="E788" s="7" t="n">
        <v>5</v>
      </c>
      <c r="F788" s="7" t="n">
        <v>1</v>
      </c>
    </row>
    <row r="789" spans="1:15">
      <c r="A789" t="s">
        <v>4</v>
      </c>
      <c r="B789" s="4" t="s">
        <v>5</v>
      </c>
      <c r="C789" s="4" t="s">
        <v>12</v>
      </c>
      <c r="D789" s="4" t="s">
        <v>10</v>
      </c>
      <c r="E789" s="4" t="s">
        <v>28</v>
      </c>
      <c r="F789" s="4" t="s">
        <v>10</v>
      </c>
      <c r="G789" s="4" t="s">
        <v>9</v>
      </c>
      <c r="H789" s="4" t="s">
        <v>9</v>
      </c>
      <c r="I789" s="4" t="s">
        <v>10</v>
      </c>
      <c r="J789" s="4" t="s">
        <v>10</v>
      </c>
      <c r="K789" s="4" t="s">
        <v>9</v>
      </c>
      <c r="L789" s="4" t="s">
        <v>9</v>
      </c>
      <c r="M789" s="4" t="s">
        <v>9</v>
      </c>
      <c r="N789" s="4" t="s">
        <v>9</v>
      </c>
      <c r="O789" s="4" t="s">
        <v>6</v>
      </c>
    </row>
    <row r="790" spans="1:15">
      <c r="A790" t="n">
        <v>8331</v>
      </c>
      <c r="B790" s="11" t="n">
        <v>50</v>
      </c>
      <c r="C790" s="7" t="n">
        <v>0</v>
      </c>
      <c r="D790" s="7" t="n">
        <v>12105</v>
      </c>
      <c r="E790" s="7" t="n">
        <v>1</v>
      </c>
      <c r="F790" s="7" t="n">
        <v>0</v>
      </c>
      <c r="G790" s="7" t="n">
        <v>0</v>
      </c>
      <c r="H790" s="7" t="n">
        <v>0</v>
      </c>
      <c r="I790" s="7" t="n">
        <v>0</v>
      </c>
      <c r="J790" s="7" t="n">
        <v>65533</v>
      </c>
      <c r="K790" s="7" t="n">
        <v>0</v>
      </c>
      <c r="L790" s="7" t="n">
        <v>0</v>
      </c>
      <c r="M790" s="7" t="n">
        <v>0</v>
      </c>
      <c r="N790" s="7" t="n">
        <v>0</v>
      </c>
      <c r="O790" s="7" t="s">
        <v>18</v>
      </c>
    </row>
    <row r="791" spans="1:15">
      <c r="A791" t="s">
        <v>4</v>
      </c>
      <c r="B791" s="4" t="s">
        <v>5</v>
      </c>
      <c r="C791" s="4" t="s">
        <v>10</v>
      </c>
      <c r="D791" s="4" t="s">
        <v>12</v>
      </c>
      <c r="E791" s="4" t="s">
        <v>102</v>
      </c>
      <c r="F791" s="4" t="s">
        <v>12</v>
      </c>
      <c r="G791" s="4" t="s">
        <v>12</v>
      </c>
    </row>
    <row r="792" spans="1:15">
      <c r="A792" t="n">
        <v>8370</v>
      </c>
      <c r="B792" s="29" t="n">
        <v>24</v>
      </c>
      <c r="C792" s="7" t="n">
        <v>65533</v>
      </c>
      <c r="D792" s="7" t="n">
        <v>11</v>
      </c>
      <c r="E792" s="7" t="s">
        <v>124</v>
      </c>
      <c r="F792" s="7" t="n">
        <v>2</v>
      </c>
      <c r="G792" s="7" t="n">
        <v>0</v>
      </c>
    </row>
    <row r="793" spans="1:15">
      <c r="A793" t="s">
        <v>4</v>
      </c>
      <c r="B793" s="4" t="s">
        <v>5</v>
      </c>
    </row>
    <row r="794" spans="1:15">
      <c r="A794" t="n">
        <v>8445</v>
      </c>
      <c r="B794" s="30" t="n">
        <v>28</v>
      </c>
    </row>
    <row r="795" spans="1:15">
      <c r="A795" t="s">
        <v>4</v>
      </c>
      <c r="B795" s="4" t="s">
        <v>5</v>
      </c>
      <c r="C795" s="4" t="s">
        <v>12</v>
      </c>
    </row>
    <row r="796" spans="1:15">
      <c r="A796" t="n">
        <v>8446</v>
      </c>
      <c r="B796" s="33" t="n">
        <v>27</v>
      </c>
      <c r="C796" s="7" t="n">
        <v>0</v>
      </c>
    </row>
    <row r="797" spans="1:15">
      <c r="A797" t="s">
        <v>4</v>
      </c>
      <c r="B797" s="4" t="s">
        <v>5</v>
      </c>
      <c r="C797" s="4" t="s">
        <v>12</v>
      </c>
    </row>
    <row r="798" spans="1:15">
      <c r="A798" t="n">
        <v>8448</v>
      </c>
      <c r="B798" s="33" t="n">
        <v>27</v>
      </c>
      <c r="C798" s="7" t="n">
        <v>1</v>
      </c>
    </row>
    <row r="799" spans="1:15">
      <c r="A799" t="s">
        <v>4</v>
      </c>
      <c r="B799" s="4" t="s">
        <v>5</v>
      </c>
      <c r="C799" s="4" t="s">
        <v>10</v>
      </c>
    </row>
    <row r="800" spans="1:15">
      <c r="A800" t="n">
        <v>8450</v>
      </c>
      <c r="B800" s="38" t="n">
        <v>16</v>
      </c>
      <c r="C800" s="7" t="n">
        <v>300</v>
      </c>
    </row>
    <row r="801" spans="1:23">
      <c r="A801" t="s">
        <v>4</v>
      </c>
      <c r="B801" s="4" t="s">
        <v>5</v>
      </c>
      <c r="C801" s="4" t="s">
        <v>92</v>
      </c>
    </row>
    <row r="802" spans="1:23">
      <c r="A802" t="n">
        <v>8453</v>
      </c>
      <c r="B802" s="21" t="n">
        <v>3</v>
      </c>
      <c r="C802" s="20" t="n">
        <f t="normal" ca="1">A828</f>
        <v>0</v>
      </c>
    </row>
    <row r="803" spans="1:23">
      <c r="A803" t="s">
        <v>4</v>
      </c>
      <c r="B803" s="4" t="s">
        <v>5</v>
      </c>
      <c r="C803" s="4" t="s">
        <v>12</v>
      </c>
      <c r="D803" s="31" t="s">
        <v>104</v>
      </c>
      <c r="E803" s="4" t="s">
        <v>5</v>
      </c>
      <c r="F803" s="4" t="s">
        <v>12</v>
      </c>
      <c r="G803" s="4" t="s">
        <v>10</v>
      </c>
      <c r="H803" s="4" t="s">
        <v>10</v>
      </c>
      <c r="I803" s="31" t="s">
        <v>105</v>
      </c>
      <c r="J803" s="4" t="s">
        <v>12</v>
      </c>
      <c r="K803" s="4" t="s">
        <v>9</v>
      </c>
      <c r="L803" s="4" t="s">
        <v>12</v>
      </c>
      <c r="M803" s="4" t="s">
        <v>12</v>
      </c>
      <c r="N803" s="31" t="s">
        <v>104</v>
      </c>
      <c r="O803" s="4" t="s">
        <v>5</v>
      </c>
      <c r="P803" s="4" t="s">
        <v>12</v>
      </c>
      <c r="Q803" s="4" t="s">
        <v>10</v>
      </c>
      <c r="R803" s="4" t="s">
        <v>10</v>
      </c>
      <c r="S803" s="31" t="s">
        <v>105</v>
      </c>
      <c r="T803" s="4" t="s">
        <v>12</v>
      </c>
      <c r="U803" s="4" t="s">
        <v>12</v>
      </c>
      <c r="V803" s="4" t="s">
        <v>12</v>
      </c>
      <c r="W803" s="4" t="s">
        <v>92</v>
      </c>
    </row>
    <row r="804" spans="1:23">
      <c r="A804" t="n">
        <v>8458</v>
      </c>
      <c r="B804" s="19" t="n">
        <v>5</v>
      </c>
      <c r="C804" s="7" t="n">
        <v>28</v>
      </c>
      <c r="D804" s="31" t="s">
        <v>3</v>
      </c>
      <c r="E804" s="40" t="n">
        <v>95</v>
      </c>
      <c r="F804" s="7" t="n">
        <v>12</v>
      </c>
      <c r="G804" s="7" t="n">
        <v>4</v>
      </c>
      <c r="H804" s="7" t="n">
        <v>5</v>
      </c>
      <c r="I804" s="31" t="s">
        <v>3</v>
      </c>
      <c r="J804" s="7" t="n">
        <v>0</v>
      </c>
      <c r="K804" s="7" t="n">
        <v>7</v>
      </c>
      <c r="L804" s="7" t="n">
        <v>2</v>
      </c>
      <c r="M804" s="7" t="n">
        <v>28</v>
      </c>
      <c r="N804" s="31" t="s">
        <v>3</v>
      </c>
      <c r="O804" s="40" t="n">
        <v>95</v>
      </c>
      <c r="P804" s="7" t="n">
        <v>15</v>
      </c>
      <c r="Q804" s="7" t="n">
        <v>4</v>
      </c>
      <c r="R804" s="7" t="n">
        <v>5</v>
      </c>
      <c r="S804" s="31" t="s">
        <v>3</v>
      </c>
      <c r="T804" s="7" t="n">
        <v>8</v>
      </c>
      <c r="U804" s="7" t="n">
        <v>9</v>
      </c>
      <c r="V804" s="7" t="n">
        <v>1</v>
      </c>
      <c r="W804" s="20" t="n">
        <f t="normal" ca="1">A822</f>
        <v>0</v>
      </c>
    </row>
    <row r="805" spans="1:23">
      <c r="A805" t="s">
        <v>4</v>
      </c>
      <c r="B805" s="4" t="s">
        <v>5</v>
      </c>
      <c r="C805" s="4" t="s">
        <v>12</v>
      </c>
      <c r="D805" s="4" t="s">
        <v>10</v>
      </c>
      <c r="E805" s="4" t="s">
        <v>10</v>
      </c>
      <c r="F805" s="4" t="s">
        <v>9</v>
      </c>
    </row>
    <row r="806" spans="1:23">
      <c r="A806" t="n">
        <v>8486</v>
      </c>
      <c r="B806" s="40" t="n">
        <v>95</v>
      </c>
      <c r="C806" s="7" t="n">
        <v>14</v>
      </c>
      <c r="D806" s="7" t="n">
        <v>4</v>
      </c>
      <c r="E806" s="7" t="n">
        <v>5</v>
      </c>
      <c r="F806" s="7" t="n">
        <v>1</v>
      </c>
    </row>
    <row r="807" spans="1:23">
      <c r="A807" t="s">
        <v>4</v>
      </c>
      <c r="B807" s="4" t="s">
        <v>5</v>
      </c>
      <c r="C807" s="4" t="s">
        <v>12</v>
      </c>
      <c r="D807" s="4" t="s">
        <v>10</v>
      </c>
      <c r="E807" s="4" t="s">
        <v>28</v>
      </c>
      <c r="F807" s="4" t="s">
        <v>10</v>
      </c>
      <c r="G807" s="4" t="s">
        <v>9</v>
      </c>
      <c r="H807" s="4" t="s">
        <v>9</v>
      </c>
      <c r="I807" s="4" t="s">
        <v>10</v>
      </c>
      <c r="J807" s="4" t="s">
        <v>10</v>
      </c>
      <c r="K807" s="4" t="s">
        <v>9</v>
      </c>
      <c r="L807" s="4" t="s">
        <v>9</v>
      </c>
      <c r="M807" s="4" t="s">
        <v>9</v>
      </c>
      <c r="N807" s="4" t="s">
        <v>9</v>
      </c>
      <c r="O807" s="4" t="s">
        <v>6</v>
      </c>
    </row>
    <row r="808" spans="1:23">
      <c r="A808" t="n">
        <v>8496</v>
      </c>
      <c r="B808" s="11" t="n">
        <v>50</v>
      </c>
      <c r="C808" s="7" t="n">
        <v>0</v>
      </c>
      <c r="D808" s="7" t="n">
        <v>12105</v>
      </c>
      <c r="E808" s="7" t="n">
        <v>1</v>
      </c>
      <c r="F808" s="7" t="n">
        <v>0</v>
      </c>
      <c r="G808" s="7" t="n">
        <v>0</v>
      </c>
      <c r="H808" s="7" t="n">
        <v>0</v>
      </c>
      <c r="I808" s="7" t="n">
        <v>0</v>
      </c>
      <c r="J808" s="7" t="n">
        <v>65533</v>
      </c>
      <c r="K808" s="7" t="n">
        <v>0</v>
      </c>
      <c r="L808" s="7" t="n">
        <v>0</v>
      </c>
      <c r="M808" s="7" t="n">
        <v>0</v>
      </c>
      <c r="N808" s="7" t="n">
        <v>0</v>
      </c>
      <c r="O808" s="7" t="s">
        <v>18</v>
      </c>
    </row>
    <row r="809" spans="1:23">
      <c r="A809" t="s">
        <v>4</v>
      </c>
      <c r="B809" s="4" t="s">
        <v>5</v>
      </c>
      <c r="C809" s="4" t="s">
        <v>10</v>
      </c>
      <c r="D809" s="4" t="s">
        <v>12</v>
      </c>
      <c r="E809" s="4" t="s">
        <v>102</v>
      </c>
      <c r="F809" s="4" t="s">
        <v>12</v>
      </c>
      <c r="G809" s="4" t="s">
        <v>12</v>
      </c>
    </row>
    <row r="810" spans="1:23">
      <c r="A810" t="n">
        <v>8535</v>
      </c>
      <c r="B810" s="29" t="n">
        <v>24</v>
      </c>
      <c r="C810" s="7" t="n">
        <v>65533</v>
      </c>
      <c r="D810" s="7" t="n">
        <v>11</v>
      </c>
      <c r="E810" s="7" t="s">
        <v>125</v>
      </c>
      <c r="F810" s="7" t="n">
        <v>2</v>
      </c>
      <c r="G810" s="7" t="n">
        <v>0</v>
      </c>
    </row>
    <row r="811" spans="1:23">
      <c r="A811" t="s">
        <v>4</v>
      </c>
      <c r="B811" s="4" t="s">
        <v>5</v>
      </c>
    </row>
    <row r="812" spans="1:23">
      <c r="A812" t="n">
        <v>8612</v>
      </c>
      <c r="B812" s="30" t="n">
        <v>28</v>
      </c>
    </row>
    <row r="813" spans="1:23">
      <c r="A813" t="s">
        <v>4</v>
      </c>
      <c r="B813" s="4" t="s">
        <v>5</v>
      </c>
      <c r="C813" s="4" t="s">
        <v>12</v>
      </c>
    </row>
    <row r="814" spans="1:23">
      <c r="A814" t="n">
        <v>8613</v>
      </c>
      <c r="B814" s="33" t="n">
        <v>27</v>
      </c>
      <c r="C814" s="7" t="n">
        <v>0</v>
      </c>
    </row>
    <row r="815" spans="1:23">
      <c r="A815" t="s">
        <v>4</v>
      </c>
      <c r="B815" s="4" t="s">
        <v>5</v>
      </c>
      <c r="C815" s="4" t="s">
        <v>12</v>
      </c>
    </row>
    <row r="816" spans="1:23">
      <c r="A816" t="n">
        <v>8615</v>
      </c>
      <c r="B816" s="33" t="n">
        <v>27</v>
      </c>
      <c r="C816" s="7" t="n">
        <v>1</v>
      </c>
    </row>
    <row r="817" spans="1:23">
      <c r="A817" t="s">
        <v>4</v>
      </c>
      <c r="B817" s="4" t="s">
        <v>5</v>
      </c>
      <c r="C817" s="4" t="s">
        <v>10</v>
      </c>
    </row>
    <row r="818" spans="1:23">
      <c r="A818" t="n">
        <v>8617</v>
      </c>
      <c r="B818" s="38" t="n">
        <v>16</v>
      </c>
      <c r="C818" s="7" t="n">
        <v>300</v>
      </c>
    </row>
    <row r="819" spans="1:23">
      <c r="A819" t="s">
        <v>4</v>
      </c>
      <c r="B819" s="4" t="s">
        <v>5</v>
      </c>
      <c r="C819" s="4" t="s">
        <v>92</v>
      </c>
    </row>
    <row r="820" spans="1:23">
      <c r="A820" t="n">
        <v>8620</v>
      </c>
      <c r="B820" s="21" t="n">
        <v>3</v>
      </c>
      <c r="C820" s="20" t="n">
        <f t="normal" ca="1">A828</f>
        <v>0</v>
      </c>
    </row>
    <row r="821" spans="1:23">
      <c r="A821" t="s">
        <v>4</v>
      </c>
      <c r="B821" s="4" t="s">
        <v>5</v>
      </c>
      <c r="C821" s="4" t="s">
        <v>12</v>
      </c>
      <c r="D821" s="31" t="s">
        <v>104</v>
      </c>
      <c r="E821" s="4" t="s">
        <v>5</v>
      </c>
      <c r="F821" s="4" t="s">
        <v>12</v>
      </c>
      <c r="G821" s="4" t="s">
        <v>10</v>
      </c>
      <c r="H821" s="4" t="s">
        <v>10</v>
      </c>
      <c r="I821" s="31" t="s">
        <v>105</v>
      </c>
      <c r="J821" s="4" t="s">
        <v>12</v>
      </c>
      <c r="K821" s="4" t="s">
        <v>9</v>
      </c>
      <c r="L821" s="4" t="s">
        <v>12</v>
      </c>
      <c r="M821" s="4" t="s">
        <v>12</v>
      </c>
      <c r="N821" s="31" t="s">
        <v>104</v>
      </c>
      <c r="O821" s="4" t="s">
        <v>5</v>
      </c>
      <c r="P821" s="4" t="s">
        <v>12</v>
      </c>
      <c r="Q821" s="4" t="s">
        <v>10</v>
      </c>
      <c r="R821" s="4" t="s">
        <v>10</v>
      </c>
      <c r="S821" s="31" t="s">
        <v>105</v>
      </c>
      <c r="T821" s="4" t="s">
        <v>12</v>
      </c>
      <c r="U821" s="4" t="s">
        <v>12</v>
      </c>
      <c r="V821" s="4" t="s">
        <v>92</v>
      </c>
    </row>
    <row r="822" spans="1:23">
      <c r="A822" t="n">
        <v>8625</v>
      </c>
      <c r="B822" s="19" t="n">
        <v>5</v>
      </c>
      <c r="C822" s="7" t="n">
        <v>28</v>
      </c>
      <c r="D822" s="31" t="s">
        <v>3</v>
      </c>
      <c r="E822" s="40" t="n">
        <v>95</v>
      </c>
      <c r="F822" s="7" t="n">
        <v>12</v>
      </c>
      <c r="G822" s="7" t="n">
        <v>4</v>
      </c>
      <c r="H822" s="7" t="n">
        <v>5</v>
      </c>
      <c r="I822" s="31" t="s">
        <v>3</v>
      </c>
      <c r="J822" s="7" t="n">
        <v>0</v>
      </c>
      <c r="K822" s="7" t="n">
        <v>7</v>
      </c>
      <c r="L822" s="7" t="n">
        <v>4</v>
      </c>
      <c r="M822" s="7" t="n">
        <v>28</v>
      </c>
      <c r="N822" s="31" t="s">
        <v>3</v>
      </c>
      <c r="O822" s="40" t="n">
        <v>95</v>
      </c>
      <c r="P822" s="7" t="n">
        <v>15</v>
      </c>
      <c r="Q822" s="7" t="n">
        <v>4</v>
      </c>
      <c r="R822" s="7" t="n">
        <v>5</v>
      </c>
      <c r="S822" s="31" t="s">
        <v>3</v>
      </c>
      <c r="T822" s="7" t="n">
        <v>9</v>
      </c>
      <c r="U822" s="7" t="n">
        <v>1</v>
      </c>
      <c r="V822" s="20" t="n">
        <f t="normal" ca="1">A826</f>
        <v>0</v>
      </c>
    </row>
    <row r="823" spans="1:23">
      <c r="A823" t="s">
        <v>4</v>
      </c>
      <c r="B823" s="4" t="s">
        <v>5</v>
      </c>
      <c r="C823" s="4" t="s">
        <v>92</v>
      </c>
    </row>
    <row r="824" spans="1:23">
      <c r="A824" t="n">
        <v>8652</v>
      </c>
      <c r="B824" s="21" t="n">
        <v>3</v>
      </c>
      <c r="C824" s="20" t="n">
        <f t="normal" ca="1">A828</f>
        <v>0</v>
      </c>
    </row>
    <row r="825" spans="1:23">
      <c r="A825" t="s">
        <v>4</v>
      </c>
      <c r="B825" s="4" t="s">
        <v>5</v>
      </c>
      <c r="C825" s="4" t="s">
        <v>12</v>
      </c>
      <c r="D825" s="31" t="s">
        <v>104</v>
      </c>
      <c r="E825" s="4" t="s">
        <v>5</v>
      </c>
      <c r="F825" s="4" t="s">
        <v>12</v>
      </c>
      <c r="G825" s="4" t="s">
        <v>10</v>
      </c>
      <c r="H825" s="4" t="s">
        <v>10</v>
      </c>
      <c r="I825" s="31" t="s">
        <v>105</v>
      </c>
      <c r="J825" s="4" t="s">
        <v>12</v>
      </c>
      <c r="K825" s="4" t="s">
        <v>9</v>
      </c>
      <c r="L825" s="4" t="s">
        <v>12</v>
      </c>
      <c r="M825" s="4" t="s">
        <v>12</v>
      </c>
      <c r="N825" s="31" t="s">
        <v>104</v>
      </c>
      <c r="O825" s="4" t="s">
        <v>5</v>
      </c>
      <c r="P825" s="4" t="s">
        <v>12</v>
      </c>
      <c r="Q825" s="4" t="s">
        <v>10</v>
      </c>
      <c r="R825" s="4" t="s">
        <v>10</v>
      </c>
      <c r="S825" s="31" t="s">
        <v>105</v>
      </c>
      <c r="T825" s="4" t="s">
        <v>12</v>
      </c>
      <c r="U825" s="4" t="s">
        <v>12</v>
      </c>
      <c r="V825" s="4" t="s">
        <v>92</v>
      </c>
    </row>
    <row r="826" spans="1:23">
      <c r="A826" t="n">
        <v>8657</v>
      </c>
      <c r="B826" s="19" t="n">
        <v>5</v>
      </c>
      <c r="C826" s="7" t="n">
        <v>28</v>
      </c>
      <c r="D826" s="31" t="s">
        <v>3</v>
      </c>
      <c r="E826" s="40" t="n">
        <v>95</v>
      </c>
      <c r="F826" s="7" t="n">
        <v>12</v>
      </c>
      <c r="G826" s="7" t="n">
        <v>4</v>
      </c>
      <c r="H826" s="7" t="n">
        <v>5</v>
      </c>
      <c r="I826" s="31" t="s">
        <v>3</v>
      </c>
      <c r="J826" s="7" t="n">
        <v>0</v>
      </c>
      <c r="K826" s="7" t="n">
        <v>7</v>
      </c>
      <c r="L826" s="7" t="n">
        <v>2</v>
      </c>
      <c r="M826" s="7" t="n">
        <v>28</v>
      </c>
      <c r="N826" s="31" t="s">
        <v>3</v>
      </c>
      <c r="O826" s="40" t="n">
        <v>95</v>
      </c>
      <c r="P826" s="7" t="n">
        <v>15</v>
      </c>
      <c r="Q826" s="7" t="n">
        <v>4</v>
      </c>
      <c r="R826" s="7" t="n">
        <v>5</v>
      </c>
      <c r="S826" s="31" t="s">
        <v>3</v>
      </c>
      <c r="T826" s="7" t="n">
        <v>9</v>
      </c>
      <c r="U826" s="7" t="n">
        <v>1</v>
      </c>
      <c r="V826" s="20" t="n">
        <f t="normal" ca="1">A828</f>
        <v>0</v>
      </c>
    </row>
    <row r="827" spans="1:23">
      <c r="A827" t="s">
        <v>4</v>
      </c>
      <c r="B827" s="4" t="s">
        <v>5</v>
      </c>
      <c r="C827" s="4" t="s">
        <v>10</v>
      </c>
      <c r="D827" s="4" t="s">
        <v>12</v>
      </c>
      <c r="E827" s="4" t="s">
        <v>102</v>
      </c>
      <c r="F827" s="4" t="s">
        <v>12</v>
      </c>
      <c r="G827" s="4" t="s">
        <v>12</v>
      </c>
    </row>
    <row r="828" spans="1:23">
      <c r="A828" t="n">
        <v>8684</v>
      </c>
      <c r="B828" s="29" t="n">
        <v>24</v>
      </c>
      <c r="C828" s="7" t="n">
        <v>65533</v>
      </c>
      <c r="D828" s="7" t="n">
        <v>11</v>
      </c>
      <c r="E828" s="7" t="s">
        <v>126</v>
      </c>
      <c r="F828" s="7" t="n">
        <v>2</v>
      </c>
      <c r="G828" s="7" t="n">
        <v>0</v>
      </c>
    </row>
    <row r="829" spans="1:23">
      <c r="A829" t="s">
        <v>4</v>
      </c>
      <c r="B829" s="4" t="s">
        <v>5</v>
      </c>
      <c r="C829" s="4" t="s">
        <v>12</v>
      </c>
      <c r="D829" s="4" t="s">
        <v>10</v>
      </c>
      <c r="E829" s="4" t="s">
        <v>28</v>
      </c>
      <c r="F829" s="4" t="s">
        <v>10</v>
      </c>
      <c r="G829" s="4" t="s">
        <v>9</v>
      </c>
      <c r="H829" s="4" t="s">
        <v>9</v>
      </c>
      <c r="I829" s="4" t="s">
        <v>10</v>
      </c>
      <c r="J829" s="4" t="s">
        <v>10</v>
      </c>
      <c r="K829" s="4" t="s">
        <v>9</v>
      </c>
      <c r="L829" s="4" t="s">
        <v>9</v>
      </c>
      <c r="M829" s="4" t="s">
        <v>9</v>
      </c>
      <c r="N829" s="4" t="s">
        <v>9</v>
      </c>
      <c r="O829" s="4" t="s">
        <v>6</v>
      </c>
    </row>
    <row r="830" spans="1:23">
      <c r="A830" t="n">
        <v>8727</v>
      </c>
      <c r="B830" s="11" t="n">
        <v>50</v>
      </c>
      <c r="C830" s="7" t="n">
        <v>0</v>
      </c>
      <c r="D830" s="7" t="n">
        <v>12101</v>
      </c>
      <c r="E830" s="7" t="n">
        <v>1</v>
      </c>
      <c r="F830" s="7" t="n">
        <v>0</v>
      </c>
      <c r="G830" s="7" t="n">
        <v>0</v>
      </c>
      <c r="H830" s="7" t="n">
        <v>0</v>
      </c>
      <c r="I830" s="7" t="n">
        <v>0</v>
      </c>
      <c r="J830" s="7" t="n">
        <v>65533</v>
      </c>
      <c r="K830" s="7" t="n">
        <v>0</v>
      </c>
      <c r="L830" s="7" t="n">
        <v>0</v>
      </c>
      <c r="M830" s="7" t="n">
        <v>0</v>
      </c>
      <c r="N830" s="7" t="n">
        <v>0</v>
      </c>
      <c r="O830" s="7" t="s">
        <v>18</v>
      </c>
    </row>
    <row r="831" spans="1:23">
      <c r="A831" t="s">
        <v>4</v>
      </c>
      <c r="B831" s="4" t="s">
        <v>5</v>
      </c>
    </row>
    <row r="832" spans="1:23">
      <c r="A832" t="n">
        <v>8766</v>
      </c>
      <c r="B832" s="30" t="n">
        <v>28</v>
      </c>
    </row>
    <row r="833" spans="1:22">
      <c r="A833" t="s">
        <v>4</v>
      </c>
      <c r="B833" s="4" t="s">
        <v>5</v>
      </c>
      <c r="C833" s="4" t="s">
        <v>12</v>
      </c>
    </row>
    <row r="834" spans="1:22">
      <c r="A834" t="n">
        <v>8767</v>
      </c>
      <c r="B834" s="33" t="n">
        <v>27</v>
      </c>
      <c r="C834" s="7" t="n">
        <v>0</v>
      </c>
    </row>
    <row r="835" spans="1:22">
      <c r="A835" t="s">
        <v>4</v>
      </c>
      <c r="B835" s="4" t="s">
        <v>5</v>
      </c>
      <c r="C835" s="4" t="s">
        <v>10</v>
      </c>
    </row>
    <row r="836" spans="1:22">
      <c r="A836" t="n">
        <v>8769</v>
      </c>
      <c r="B836" s="38" t="n">
        <v>16</v>
      </c>
      <c r="C836" s="7" t="n">
        <v>500</v>
      </c>
    </row>
    <row r="837" spans="1:22">
      <c r="A837" t="s">
        <v>4</v>
      </c>
      <c r="B837" s="4" t="s">
        <v>5</v>
      </c>
      <c r="C837" s="4" t="s">
        <v>12</v>
      </c>
      <c r="D837" s="4" t="s">
        <v>10</v>
      </c>
      <c r="E837" s="4" t="s">
        <v>10</v>
      </c>
      <c r="F837" s="4" t="s">
        <v>10</v>
      </c>
      <c r="G837" s="4" t="s">
        <v>9</v>
      </c>
    </row>
    <row r="838" spans="1:22">
      <c r="A838" t="n">
        <v>8772</v>
      </c>
      <c r="B838" s="40" t="n">
        <v>95</v>
      </c>
      <c r="C838" s="7" t="n">
        <v>6</v>
      </c>
      <c r="D838" s="7" t="n">
        <v>4</v>
      </c>
      <c r="E838" s="7" t="n">
        <v>5</v>
      </c>
      <c r="F838" s="7" t="n">
        <v>500</v>
      </c>
      <c r="G838" s="7" t="n">
        <v>0</v>
      </c>
    </row>
    <row r="839" spans="1:22">
      <c r="A839" t="s">
        <v>4</v>
      </c>
      <c r="B839" s="4" t="s">
        <v>5</v>
      </c>
      <c r="C839" s="4" t="s">
        <v>12</v>
      </c>
      <c r="D839" s="4" t="s">
        <v>10</v>
      </c>
    </row>
    <row r="840" spans="1:22">
      <c r="A840" t="n">
        <v>8784</v>
      </c>
      <c r="B840" s="40" t="n">
        <v>95</v>
      </c>
      <c r="C840" s="7" t="n">
        <v>7</v>
      </c>
      <c r="D840" s="7" t="n">
        <v>0</v>
      </c>
    </row>
    <row r="841" spans="1:22">
      <c r="A841" t="s">
        <v>4</v>
      </c>
      <c r="B841" s="4" t="s">
        <v>5</v>
      </c>
      <c r="C841" s="4" t="s">
        <v>12</v>
      </c>
      <c r="D841" s="4" t="s">
        <v>10</v>
      </c>
    </row>
    <row r="842" spans="1:22">
      <c r="A842" t="n">
        <v>8788</v>
      </c>
      <c r="B842" s="40" t="n">
        <v>95</v>
      </c>
      <c r="C842" s="7" t="n">
        <v>9</v>
      </c>
      <c r="D842" s="7" t="n">
        <v>0</v>
      </c>
    </row>
    <row r="843" spans="1:22">
      <c r="A843" t="s">
        <v>4</v>
      </c>
      <c r="B843" s="4" t="s">
        <v>5</v>
      </c>
      <c r="C843" s="4" t="s">
        <v>12</v>
      </c>
      <c r="D843" s="4" t="s">
        <v>10</v>
      </c>
    </row>
    <row r="844" spans="1:22">
      <c r="A844" t="n">
        <v>8792</v>
      </c>
      <c r="B844" s="40" t="n">
        <v>95</v>
      </c>
      <c r="C844" s="7" t="n">
        <v>8</v>
      </c>
      <c r="D844" s="7" t="n">
        <v>0</v>
      </c>
    </row>
    <row r="845" spans="1:22">
      <c r="A845" t="s">
        <v>4</v>
      </c>
      <c r="B845" s="4" t="s">
        <v>5</v>
      </c>
      <c r="C845" s="4" t="s">
        <v>12</v>
      </c>
      <c r="D845" s="4" t="s">
        <v>10</v>
      </c>
      <c r="E845" s="4" t="s">
        <v>28</v>
      </c>
      <c r="F845" s="4" t="s">
        <v>10</v>
      </c>
      <c r="G845" s="4" t="s">
        <v>9</v>
      </c>
      <c r="H845" s="4" t="s">
        <v>9</v>
      </c>
      <c r="I845" s="4" t="s">
        <v>10</v>
      </c>
      <c r="J845" s="4" t="s">
        <v>10</v>
      </c>
      <c r="K845" s="4" t="s">
        <v>9</v>
      </c>
      <c r="L845" s="4" t="s">
        <v>9</v>
      </c>
      <c r="M845" s="4" t="s">
        <v>9</v>
      </c>
      <c r="N845" s="4" t="s">
        <v>9</v>
      </c>
      <c r="O845" s="4" t="s">
        <v>6</v>
      </c>
    </row>
    <row r="846" spans="1:22">
      <c r="A846" t="n">
        <v>8796</v>
      </c>
      <c r="B846" s="11" t="n">
        <v>50</v>
      </c>
      <c r="C846" s="7" t="n">
        <v>0</v>
      </c>
      <c r="D846" s="7" t="n">
        <v>14041</v>
      </c>
      <c r="E846" s="7" t="n">
        <v>1</v>
      </c>
      <c r="F846" s="7" t="n">
        <v>0</v>
      </c>
      <c r="G846" s="7" t="n">
        <v>0</v>
      </c>
      <c r="H846" s="7" t="n">
        <v>0</v>
      </c>
      <c r="I846" s="7" t="n">
        <v>0</v>
      </c>
      <c r="J846" s="7" t="n">
        <v>65533</v>
      </c>
      <c r="K846" s="7" t="n">
        <v>0</v>
      </c>
      <c r="L846" s="7" t="n">
        <v>0</v>
      </c>
      <c r="M846" s="7" t="n">
        <v>0</v>
      </c>
      <c r="N846" s="7" t="n">
        <v>0</v>
      </c>
      <c r="O846" s="7" t="s">
        <v>18</v>
      </c>
    </row>
    <row r="847" spans="1:22">
      <c r="A847" t="s">
        <v>4</v>
      </c>
      <c r="B847" s="4" t="s">
        <v>5</v>
      </c>
      <c r="C847" s="4" t="s">
        <v>12</v>
      </c>
      <c r="D847" s="4" t="s">
        <v>10</v>
      </c>
      <c r="E847" s="4" t="s">
        <v>10</v>
      </c>
      <c r="F847" s="4" t="s">
        <v>10</v>
      </c>
      <c r="G847" s="4" t="s">
        <v>10</v>
      </c>
      <c r="H847" s="4" t="s">
        <v>12</v>
      </c>
    </row>
    <row r="848" spans="1:22">
      <c r="A848" t="n">
        <v>8835</v>
      </c>
      <c r="B848" s="28" t="n">
        <v>25</v>
      </c>
      <c r="C848" s="7" t="n">
        <v>5</v>
      </c>
      <c r="D848" s="7" t="n">
        <v>65535</v>
      </c>
      <c r="E848" s="7" t="n">
        <v>65535</v>
      </c>
      <c r="F848" s="7" t="n">
        <v>65535</v>
      </c>
      <c r="G848" s="7" t="n">
        <v>65535</v>
      </c>
      <c r="H848" s="7" t="n">
        <v>0</v>
      </c>
    </row>
    <row r="849" spans="1:15">
      <c r="A849" t="s">
        <v>4</v>
      </c>
      <c r="B849" s="4" t="s">
        <v>5</v>
      </c>
      <c r="C849" s="4" t="s">
        <v>10</v>
      </c>
      <c r="D849" s="4" t="s">
        <v>12</v>
      </c>
      <c r="E849" s="4" t="s">
        <v>102</v>
      </c>
      <c r="F849" s="4" t="s">
        <v>12</v>
      </c>
      <c r="G849" s="4" t="s">
        <v>12</v>
      </c>
    </row>
    <row r="850" spans="1:15">
      <c r="A850" t="n">
        <v>8846</v>
      </c>
      <c r="B850" s="29" t="n">
        <v>24</v>
      </c>
      <c r="C850" s="7" t="n">
        <v>65533</v>
      </c>
      <c r="D850" s="7" t="n">
        <v>11</v>
      </c>
      <c r="E850" s="7" t="s">
        <v>119</v>
      </c>
      <c r="F850" s="7" t="n">
        <v>2</v>
      </c>
      <c r="G850" s="7" t="n">
        <v>0</v>
      </c>
    </row>
    <row r="851" spans="1:15">
      <c r="A851" t="s">
        <v>4</v>
      </c>
      <c r="B851" s="4" t="s">
        <v>5</v>
      </c>
    </row>
    <row r="852" spans="1:15">
      <c r="A852" t="n">
        <v>8882</v>
      </c>
      <c r="B852" s="30" t="n">
        <v>28</v>
      </c>
    </row>
    <row r="853" spans="1:15">
      <c r="A853" t="s">
        <v>4</v>
      </c>
      <c r="B853" s="4" t="s">
        <v>5</v>
      </c>
      <c r="C853" s="4" t="s">
        <v>12</v>
      </c>
    </row>
    <row r="854" spans="1:15">
      <c r="A854" t="n">
        <v>8883</v>
      </c>
      <c r="B854" s="33" t="n">
        <v>27</v>
      </c>
      <c r="C854" s="7" t="n">
        <v>0</v>
      </c>
    </row>
    <row r="855" spans="1:15">
      <c r="A855" t="s">
        <v>4</v>
      </c>
      <c r="B855" s="4" t="s">
        <v>5</v>
      </c>
      <c r="C855" s="4" t="s">
        <v>12</v>
      </c>
      <c r="D855" s="4" t="s">
        <v>10</v>
      </c>
      <c r="E855" s="4" t="s">
        <v>10</v>
      </c>
      <c r="F855" s="4" t="s">
        <v>10</v>
      </c>
      <c r="G855" s="4" t="s">
        <v>10</v>
      </c>
      <c r="H855" s="4" t="s">
        <v>12</v>
      </c>
    </row>
    <row r="856" spans="1:15">
      <c r="A856" t="n">
        <v>8885</v>
      </c>
      <c r="B856" s="28" t="n">
        <v>25</v>
      </c>
      <c r="C856" s="7" t="n">
        <v>5</v>
      </c>
      <c r="D856" s="7" t="n">
        <v>65535</v>
      </c>
      <c r="E856" s="7" t="n">
        <v>65535</v>
      </c>
      <c r="F856" s="7" t="n">
        <v>65535</v>
      </c>
      <c r="G856" s="7" t="n">
        <v>65535</v>
      </c>
      <c r="H856" s="7" t="n">
        <v>0</v>
      </c>
    </row>
    <row r="857" spans="1:15">
      <c r="A857" t="s">
        <v>4</v>
      </c>
      <c r="B857" s="4" t="s">
        <v>5</v>
      </c>
      <c r="C857" s="4" t="s">
        <v>10</v>
      </c>
    </row>
    <row r="858" spans="1:15">
      <c r="A858" t="n">
        <v>8896</v>
      </c>
      <c r="B858" s="38" t="n">
        <v>16</v>
      </c>
      <c r="C858" s="7" t="n">
        <v>500</v>
      </c>
    </row>
    <row r="859" spans="1:15">
      <c r="A859" t="s">
        <v>4</v>
      </c>
      <c r="B859" s="4" t="s">
        <v>5</v>
      </c>
      <c r="C859" s="4" t="s">
        <v>12</v>
      </c>
      <c r="D859" s="4" t="s">
        <v>10</v>
      </c>
      <c r="E859" s="4" t="s">
        <v>10</v>
      </c>
      <c r="F859" s="4" t="s">
        <v>10</v>
      </c>
    </row>
    <row r="860" spans="1:15">
      <c r="A860" t="n">
        <v>8899</v>
      </c>
      <c r="B860" s="44" t="n">
        <v>63</v>
      </c>
      <c r="C860" s="7" t="n">
        <v>0</v>
      </c>
      <c r="D860" s="7" t="n">
        <v>65535</v>
      </c>
      <c r="E860" s="7" t="n">
        <v>45</v>
      </c>
      <c r="F860" s="7" t="n">
        <v>0</v>
      </c>
    </row>
    <row r="861" spans="1:15">
      <c r="A861" t="s">
        <v>4</v>
      </c>
      <c r="B861" s="4" t="s">
        <v>5</v>
      </c>
      <c r="C861" s="4" t="s">
        <v>12</v>
      </c>
      <c r="D861" s="4" t="s">
        <v>10</v>
      </c>
      <c r="E861" s="4" t="s">
        <v>28</v>
      </c>
    </row>
    <row r="862" spans="1:15">
      <c r="A862" t="n">
        <v>8907</v>
      </c>
      <c r="B862" s="34" t="n">
        <v>58</v>
      </c>
      <c r="C862" s="7" t="n">
        <v>100</v>
      </c>
      <c r="D862" s="7" t="n">
        <v>1000</v>
      </c>
      <c r="E862" s="7" t="n">
        <v>1</v>
      </c>
    </row>
    <row r="863" spans="1:15">
      <c r="A863" t="s">
        <v>4</v>
      </c>
      <c r="B863" s="4" t="s">
        <v>5</v>
      </c>
      <c r="C863" s="4" t="s">
        <v>12</v>
      </c>
      <c r="D863" s="4" t="s">
        <v>10</v>
      </c>
    </row>
    <row r="864" spans="1:15">
      <c r="A864" t="n">
        <v>8915</v>
      </c>
      <c r="B864" s="34" t="n">
        <v>58</v>
      </c>
      <c r="C864" s="7" t="n">
        <v>255</v>
      </c>
      <c r="D864" s="7" t="n">
        <v>0</v>
      </c>
    </row>
    <row r="865" spans="1:8">
      <c r="A865" t="s">
        <v>4</v>
      </c>
      <c r="B865" s="4" t="s">
        <v>5</v>
      </c>
      <c r="C865" s="4" t="s">
        <v>12</v>
      </c>
    </row>
    <row r="866" spans="1:8">
      <c r="A866" t="n">
        <v>8919</v>
      </c>
      <c r="B866" s="43" t="n">
        <v>23</v>
      </c>
      <c r="C866" s="7" t="n">
        <v>0</v>
      </c>
    </row>
    <row r="867" spans="1:8">
      <c r="A867" t="s">
        <v>4</v>
      </c>
      <c r="B867" s="4" t="s">
        <v>5</v>
      </c>
    </row>
    <row r="868" spans="1:8">
      <c r="A868" t="n">
        <v>8921</v>
      </c>
      <c r="B868" s="5" t="n">
        <v>1</v>
      </c>
    </row>
    <row r="869" spans="1:8" s="3" customFormat="1" customHeight="0">
      <c r="A869" s="3" t="s">
        <v>2</v>
      </c>
      <c r="B869" s="3" t="s">
        <v>127</v>
      </c>
    </row>
    <row r="870" spans="1:8">
      <c r="A870" t="s">
        <v>4</v>
      </c>
      <c r="B870" s="4" t="s">
        <v>5</v>
      </c>
      <c r="C870" s="4" t="s">
        <v>12</v>
      </c>
      <c r="D870" s="4" t="s">
        <v>10</v>
      </c>
    </row>
    <row r="871" spans="1:8">
      <c r="A871" t="n">
        <v>8924</v>
      </c>
      <c r="B871" s="26" t="n">
        <v>22</v>
      </c>
      <c r="C871" s="7" t="n">
        <v>20</v>
      </c>
      <c r="D871" s="7" t="n">
        <v>0</v>
      </c>
    </row>
    <row r="872" spans="1:8">
      <c r="A872" t="s">
        <v>4</v>
      </c>
      <c r="B872" s="4" t="s">
        <v>5</v>
      </c>
      <c r="C872" s="4" t="s">
        <v>12</v>
      </c>
      <c r="D872" s="4" t="s">
        <v>10</v>
      </c>
      <c r="E872" s="4" t="s">
        <v>9</v>
      </c>
    </row>
    <row r="873" spans="1:8">
      <c r="A873" t="n">
        <v>8928</v>
      </c>
      <c r="B873" s="45" t="n">
        <v>101</v>
      </c>
      <c r="C873" s="7" t="n">
        <v>7</v>
      </c>
      <c r="D873" s="7" t="n">
        <v>243</v>
      </c>
      <c r="E873" s="7" t="n">
        <v>1000</v>
      </c>
    </row>
    <row r="874" spans="1:8">
      <c r="A874" t="s">
        <v>4</v>
      </c>
      <c r="B874" s="4" t="s">
        <v>5</v>
      </c>
      <c r="C874" s="4" t="s">
        <v>12</v>
      </c>
      <c r="D874" s="4" t="s">
        <v>12</v>
      </c>
    </row>
    <row r="875" spans="1:8">
      <c r="A875" t="n">
        <v>8936</v>
      </c>
      <c r="B875" s="10" t="n">
        <v>74</v>
      </c>
      <c r="C875" s="7" t="n">
        <v>14</v>
      </c>
      <c r="D875" s="7" t="n">
        <v>0</v>
      </c>
    </row>
    <row r="876" spans="1:8">
      <c r="A876" t="s">
        <v>4</v>
      </c>
      <c r="B876" s="4" t="s">
        <v>5</v>
      </c>
      <c r="C876" s="4" t="s">
        <v>10</v>
      </c>
    </row>
    <row r="877" spans="1:8">
      <c r="A877" t="n">
        <v>8939</v>
      </c>
      <c r="B877" s="38" t="n">
        <v>16</v>
      </c>
      <c r="C877" s="7" t="n">
        <v>1000</v>
      </c>
    </row>
    <row r="878" spans="1:8">
      <c r="A878" t="s">
        <v>4</v>
      </c>
      <c r="B878" s="4" t="s">
        <v>5</v>
      </c>
      <c r="C878" s="4" t="s">
        <v>12</v>
      </c>
      <c r="D878" s="4" t="s">
        <v>10</v>
      </c>
      <c r="E878" s="4" t="s">
        <v>28</v>
      </c>
      <c r="F878" s="4" t="s">
        <v>10</v>
      </c>
      <c r="G878" s="4" t="s">
        <v>9</v>
      </c>
      <c r="H878" s="4" t="s">
        <v>9</v>
      </c>
      <c r="I878" s="4" t="s">
        <v>10</v>
      </c>
      <c r="J878" s="4" t="s">
        <v>10</v>
      </c>
      <c r="K878" s="4" t="s">
        <v>9</v>
      </c>
      <c r="L878" s="4" t="s">
        <v>9</v>
      </c>
      <c r="M878" s="4" t="s">
        <v>9</v>
      </c>
      <c r="N878" s="4" t="s">
        <v>9</v>
      </c>
      <c r="O878" s="4" t="s">
        <v>6</v>
      </c>
    </row>
    <row r="879" spans="1:8">
      <c r="A879" t="n">
        <v>8942</v>
      </c>
      <c r="B879" s="11" t="n">
        <v>50</v>
      </c>
      <c r="C879" s="7" t="n">
        <v>0</v>
      </c>
      <c r="D879" s="7" t="n">
        <v>12010</v>
      </c>
      <c r="E879" s="7" t="n">
        <v>1</v>
      </c>
      <c r="F879" s="7" t="n">
        <v>0</v>
      </c>
      <c r="G879" s="7" t="n">
        <v>0</v>
      </c>
      <c r="H879" s="7" t="n">
        <v>0</v>
      </c>
      <c r="I879" s="7" t="n">
        <v>0</v>
      </c>
      <c r="J879" s="7" t="n">
        <v>65533</v>
      </c>
      <c r="K879" s="7" t="n">
        <v>0</v>
      </c>
      <c r="L879" s="7" t="n">
        <v>0</v>
      </c>
      <c r="M879" s="7" t="n">
        <v>0</v>
      </c>
      <c r="N879" s="7" t="n">
        <v>0</v>
      </c>
      <c r="O879" s="7" t="s">
        <v>18</v>
      </c>
    </row>
    <row r="880" spans="1:8">
      <c r="A880" t="s">
        <v>4</v>
      </c>
      <c r="B880" s="4" t="s">
        <v>5</v>
      </c>
      <c r="C880" s="4" t="s">
        <v>12</v>
      </c>
      <c r="D880" s="4" t="s">
        <v>10</v>
      </c>
      <c r="E880" s="4" t="s">
        <v>10</v>
      </c>
      <c r="F880" s="4" t="s">
        <v>10</v>
      </c>
      <c r="G880" s="4" t="s">
        <v>10</v>
      </c>
      <c r="H880" s="4" t="s">
        <v>12</v>
      </c>
    </row>
    <row r="881" spans="1:15">
      <c r="A881" t="n">
        <v>8981</v>
      </c>
      <c r="B881" s="28" t="n">
        <v>25</v>
      </c>
      <c r="C881" s="7" t="n">
        <v>5</v>
      </c>
      <c r="D881" s="7" t="n">
        <v>65535</v>
      </c>
      <c r="E881" s="7" t="n">
        <v>65535</v>
      </c>
      <c r="F881" s="7" t="n">
        <v>65535</v>
      </c>
      <c r="G881" s="7" t="n">
        <v>65535</v>
      </c>
      <c r="H881" s="7" t="n">
        <v>0</v>
      </c>
    </row>
    <row r="882" spans="1:15">
      <c r="A882" t="s">
        <v>4</v>
      </c>
      <c r="B882" s="4" t="s">
        <v>5</v>
      </c>
      <c r="C882" s="4" t="s">
        <v>10</v>
      </c>
      <c r="D882" s="4" t="s">
        <v>12</v>
      </c>
      <c r="E882" s="4" t="s">
        <v>12</v>
      </c>
      <c r="F882" s="4" t="s">
        <v>102</v>
      </c>
      <c r="G882" s="4" t="s">
        <v>12</v>
      </c>
      <c r="H882" s="4" t="s">
        <v>12</v>
      </c>
    </row>
    <row r="883" spans="1:15">
      <c r="A883" t="n">
        <v>8992</v>
      </c>
      <c r="B883" s="29" t="n">
        <v>24</v>
      </c>
      <c r="C883" s="7" t="n">
        <v>65534</v>
      </c>
      <c r="D883" s="7" t="n">
        <v>6</v>
      </c>
      <c r="E883" s="7" t="n">
        <v>12</v>
      </c>
      <c r="F883" s="7" t="s">
        <v>128</v>
      </c>
      <c r="G883" s="7" t="n">
        <v>2</v>
      </c>
      <c r="H883" s="7" t="n">
        <v>0</v>
      </c>
    </row>
    <row r="884" spans="1:15">
      <c r="A884" t="s">
        <v>4</v>
      </c>
      <c r="B884" s="4" t="s">
        <v>5</v>
      </c>
    </row>
    <row r="885" spans="1:15">
      <c r="A885" t="n">
        <v>9036</v>
      </c>
      <c r="B885" s="30" t="n">
        <v>28</v>
      </c>
    </row>
    <row r="886" spans="1:15">
      <c r="A886" t="s">
        <v>4</v>
      </c>
      <c r="B886" s="4" t="s">
        <v>5</v>
      </c>
      <c r="C886" s="4" t="s">
        <v>12</v>
      </c>
    </row>
    <row r="887" spans="1:15">
      <c r="A887" t="n">
        <v>9037</v>
      </c>
      <c r="B887" s="33" t="n">
        <v>27</v>
      </c>
      <c r="C887" s="7" t="n">
        <v>0</v>
      </c>
    </row>
    <row r="888" spans="1:15">
      <c r="A888" t="s">
        <v>4</v>
      </c>
      <c r="B888" s="4" t="s">
        <v>5</v>
      </c>
      <c r="C888" s="4" t="s">
        <v>12</v>
      </c>
      <c r="D888" s="4" t="s">
        <v>6</v>
      </c>
    </row>
    <row r="889" spans="1:15">
      <c r="A889" t="n">
        <v>9039</v>
      </c>
      <c r="B889" s="8" t="n">
        <v>2</v>
      </c>
      <c r="C889" s="7" t="n">
        <v>10</v>
      </c>
      <c r="D889" s="7" t="s">
        <v>110</v>
      </c>
    </row>
    <row r="890" spans="1:15">
      <c r="A890" t="s">
        <v>4</v>
      </c>
      <c r="B890" s="4" t="s">
        <v>5</v>
      </c>
      <c r="C890" s="4" t="s">
        <v>10</v>
      </c>
    </row>
    <row r="891" spans="1:15">
      <c r="A891" t="n">
        <v>9062</v>
      </c>
      <c r="B891" s="38" t="n">
        <v>16</v>
      </c>
      <c r="C891" s="7" t="n">
        <v>0</v>
      </c>
    </row>
    <row r="892" spans="1:15">
      <c r="A892" t="s">
        <v>4</v>
      </c>
      <c r="B892" s="4" t="s">
        <v>5</v>
      </c>
      <c r="C892" s="4" t="s">
        <v>12</v>
      </c>
      <c r="D892" s="4" t="s">
        <v>6</v>
      </c>
    </row>
    <row r="893" spans="1:15">
      <c r="A893" t="n">
        <v>9065</v>
      </c>
      <c r="B893" s="8" t="n">
        <v>2</v>
      </c>
      <c r="C893" s="7" t="n">
        <v>10</v>
      </c>
      <c r="D893" s="7" t="s">
        <v>111</v>
      </c>
    </row>
    <row r="894" spans="1:15">
      <c r="A894" t="s">
        <v>4</v>
      </c>
      <c r="B894" s="4" t="s">
        <v>5</v>
      </c>
      <c r="C894" s="4" t="s">
        <v>10</v>
      </c>
    </row>
    <row r="895" spans="1:15">
      <c r="A895" t="n">
        <v>9083</v>
      </c>
      <c r="B895" s="38" t="n">
        <v>16</v>
      </c>
      <c r="C895" s="7" t="n">
        <v>0</v>
      </c>
    </row>
    <row r="896" spans="1:15">
      <c r="A896" t="s">
        <v>4</v>
      </c>
      <c r="B896" s="4" t="s">
        <v>5</v>
      </c>
      <c r="C896" s="4" t="s">
        <v>12</v>
      </c>
      <c r="D896" s="4" t="s">
        <v>6</v>
      </c>
    </row>
    <row r="897" spans="1:8">
      <c r="A897" t="n">
        <v>9086</v>
      </c>
      <c r="B897" s="8" t="n">
        <v>2</v>
      </c>
      <c r="C897" s="7" t="n">
        <v>10</v>
      </c>
      <c r="D897" s="7" t="s">
        <v>112</v>
      </c>
    </row>
    <row r="898" spans="1:8">
      <c r="A898" t="s">
        <v>4</v>
      </c>
      <c r="B898" s="4" t="s">
        <v>5</v>
      </c>
      <c r="C898" s="4" t="s">
        <v>10</v>
      </c>
    </row>
    <row r="899" spans="1:8">
      <c r="A899" t="n">
        <v>9105</v>
      </c>
      <c r="B899" s="38" t="n">
        <v>16</v>
      </c>
      <c r="C899" s="7" t="n">
        <v>0</v>
      </c>
    </row>
    <row r="900" spans="1:8">
      <c r="A900" t="s">
        <v>4</v>
      </c>
      <c r="B900" s="4" t="s">
        <v>5</v>
      </c>
      <c r="C900" s="4" t="s">
        <v>12</v>
      </c>
    </row>
    <row r="901" spans="1:8">
      <c r="A901" t="n">
        <v>9108</v>
      </c>
      <c r="B901" s="43" t="n">
        <v>23</v>
      </c>
      <c r="C901" s="7" t="n">
        <v>20</v>
      </c>
    </row>
    <row r="902" spans="1:8">
      <c r="A902" t="s">
        <v>4</v>
      </c>
      <c r="B902" s="4" t="s">
        <v>5</v>
      </c>
    </row>
    <row r="903" spans="1:8">
      <c r="A903" t="n">
        <v>9110</v>
      </c>
      <c r="B903" s="5" t="n">
        <v>1</v>
      </c>
    </row>
    <row r="904" spans="1:8" s="3" customFormat="1" customHeight="0">
      <c r="A904" s="3" t="s">
        <v>2</v>
      </c>
      <c r="B904" s="3" t="s">
        <v>129</v>
      </c>
    </row>
    <row r="905" spans="1:8">
      <c r="A905" t="s">
        <v>4</v>
      </c>
      <c r="B905" s="4" t="s">
        <v>5</v>
      </c>
      <c r="C905" s="4" t="s">
        <v>12</v>
      </c>
      <c r="D905" s="4" t="s">
        <v>10</v>
      </c>
    </row>
    <row r="906" spans="1:8">
      <c r="A906" t="n">
        <v>9112</v>
      </c>
      <c r="B906" s="26" t="n">
        <v>22</v>
      </c>
      <c r="C906" s="7" t="n">
        <v>20</v>
      </c>
      <c r="D906" s="7" t="n">
        <v>0</v>
      </c>
    </row>
    <row r="907" spans="1:8">
      <c r="A907" t="s">
        <v>4</v>
      </c>
      <c r="B907" s="4" t="s">
        <v>5</v>
      </c>
      <c r="C907" s="4" t="s">
        <v>10</v>
      </c>
    </row>
    <row r="908" spans="1:8">
      <c r="A908" t="n">
        <v>9116</v>
      </c>
      <c r="B908" s="38" t="n">
        <v>16</v>
      </c>
      <c r="C908" s="7" t="n">
        <v>500</v>
      </c>
    </row>
    <row r="909" spans="1:8">
      <c r="A909" t="s">
        <v>4</v>
      </c>
      <c r="B909" s="4" t="s">
        <v>5</v>
      </c>
      <c r="C909" s="4" t="s">
        <v>6</v>
      </c>
      <c r="D909" s="4" t="s">
        <v>6</v>
      </c>
    </row>
    <row r="910" spans="1:8">
      <c r="A910" t="n">
        <v>9119</v>
      </c>
      <c r="B910" s="17" t="n">
        <v>70</v>
      </c>
      <c r="C910" s="7" t="s">
        <v>29</v>
      </c>
      <c r="D910" s="7" t="s">
        <v>109</v>
      </c>
    </row>
    <row r="911" spans="1:8">
      <c r="A911" t="s">
        <v>4</v>
      </c>
      <c r="B911" s="4" t="s">
        <v>5</v>
      </c>
      <c r="C911" s="4" t="s">
        <v>10</v>
      </c>
    </row>
    <row r="912" spans="1:8">
      <c r="A912" t="n">
        <v>9132</v>
      </c>
      <c r="B912" s="38" t="n">
        <v>16</v>
      </c>
      <c r="C912" s="7" t="n">
        <v>1000</v>
      </c>
    </row>
    <row r="913" spans="1:4">
      <c r="A913" t="s">
        <v>4</v>
      </c>
      <c r="B913" s="4" t="s">
        <v>5</v>
      </c>
      <c r="C913" s="4" t="s">
        <v>12</v>
      </c>
      <c r="D913" s="4" t="s">
        <v>9</v>
      </c>
      <c r="E913" s="4" t="s">
        <v>12</v>
      </c>
      <c r="F913" s="4" t="s">
        <v>12</v>
      </c>
      <c r="G913" s="4" t="s">
        <v>9</v>
      </c>
      <c r="H913" s="4" t="s">
        <v>12</v>
      </c>
      <c r="I913" s="4" t="s">
        <v>9</v>
      </c>
      <c r="J913" s="4" t="s">
        <v>12</v>
      </c>
    </row>
    <row r="914" spans="1:4">
      <c r="A914" t="n">
        <v>9135</v>
      </c>
      <c r="B914" s="42" t="n">
        <v>33</v>
      </c>
      <c r="C914" s="7" t="n">
        <v>0</v>
      </c>
      <c r="D914" s="7" t="n">
        <v>2</v>
      </c>
      <c r="E914" s="7" t="n">
        <v>0</v>
      </c>
      <c r="F914" s="7" t="n">
        <v>0</v>
      </c>
      <c r="G914" s="7" t="n">
        <v>-1</v>
      </c>
      <c r="H914" s="7" t="n">
        <v>0</v>
      </c>
      <c r="I914" s="7" t="n">
        <v>-1</v>
      </c>
      <c r="J914" s="7" t="n">
        <v>0</v>
      </c>
    </row>
    <row r="915" spans="1:4">
      <c r="A915" t="s">
        <v>4</v>
      </c>
      <c r="B915" s="4" t="s">
        <v>5</v>
      </c>
    </row>
    <row r="916" spans="1:4">
      <c r="A916" t="n">
        <v>9153</v>
      </c>
      <c r="B916" s="5" t="n">
        <v>1</v>
      </c>
    </row>
    <row r="917" spans="1:4" s="3" customFormat="1" customHeight="0">
      <c r="A917" s="3" t="s">
        <v>2</v>
      </c>
      <c r="B917" s="3" t="s">
        <v>130</v>
      </c>
    </row>
    <row r="918" spans="1:4">
      <c r="A918" t="s">
        <v>4</v>
      </c>
      <c r="B918" s="4" t="s">
        <v>5</v>
      </c>
      <c r="C918" s="4" t="s">
        <v>12</v>
      </c>
      <c r="D918" s="4" t="s">
        <v>10</v>
      </c>
    </row>
    <row r="919" spans="1:4">
      <c r="A919" t="n">
        <v>9156</v>
      </c>
      <c r="B919" s="26" t="n">
        <v>22</v>
      </c>
      <c r="C919" s="7" t="n">
        <v>0</v>
      </c>
      <c r="D919" s="7" t="n">
        <v>0</v>
      </c>
    </row>
    <row r="920" spans="1:4">
      <c r="A920" t="s">
        <v>4</v>
      </c>
      <c r="B920" s="4" t="s">
        <v>5</v>
      </c>
      <c r="C920" s="4" t="s">
        <v>12</v>
      </c>
      <c r="D920" s="4" t="s">
        <v>10</v>
      </c>
      <c r="E920" s="4" t="s">
        <v>28</v>
      </c>
    </row>
    <row r="921" spans="1:4">
      <c r="A921" t="n">
        <v>9160</v>
      </c>
      <c r="B921" s="34" t="n">
        <v>58</v>
      </c>
      <c r="C921" s="7" t="n">
        <v>0</v>
      </c>
      <c r="D921" s="7" t="n">
        <v>0</v>
      </c>
      <c r="E921" s="7" t="n">
        <v>1</v>
      </c>
    </row>
    <row r="922" spans="1:4">
      <c r="A922" t="s">
        <v>4</v>
      </c>
      <c r="B922" s="4" t="s">
        <v>5</v>
      </c>
      <c r="C922" s="4" t="s">
        <v>12</v>
      </c>
    </row>
    <row r="923" spans="1:4">
      <c r="A923" t="n">
        <v>9168</v>
      </c>
      <c r="B923" s="32" t="n">
        <v>64</v>
      </c>
      <c r="C923" s="7" t="n">
        <v>7</v>
      </c>
    </row>
    <row r="924" spans="1:4">
      <c r="A924" t="s">
        <v>4</v>
      </c>
      <c r="B924" s="4" t="s">
        <v>5</v>
      </c>
      <c r="C924" s="4" t="s">
        <v>6</v>
      </c>
      <c r="D924" s="4" t="s">
        <v>6</v>
      </c>
    </row>
    <row r="925" spans="1:4">
      <c r="A925" t="n">
        <v>9170</v>
      </c>
      <c r="B925" s="17" t="n">
        <v>70</v>
      </c>
      <c r="C925" s="7" t="s">
        <v>29</v>
      </c>
      <c r="D925" s="7" t="s">
        <v>93</v>
      </c>
    </row>
    <row r="926" spans="1:4">
      <c r="A926" t="s">
        <v>4</v>
      </c>
      <c r="B926" s="4" t="s">
        <v>5</v>
      </c>
      <c r="C926" s="4" t="s">
        <v>12</v>
      </c>
      <c r="D926" s="4" t="s">
        <v>10</v>
      </c>
      <c r="E926" s="4" t="s">
        <v>28</v>
      </c>
    </row>
    <row r="927" spans="1:4">
      <c r="A927" t="n">
        <v>9185</v>
      </c>
      <c r="B927" s="34" t="n">
        <v>58</v>
      </c>
      <c r="C927" s="7" t="n">
        <v>100</v>
      </c>
      <c r="D927" s="7" t="n">
        <v>1000</v>
      </c>
      <c r="E927" s="7" t="n">
        <v>1</v>
      </c>
    </row>
    <row r="928" spans="1:4">
      <c r="A928" t="s">
        <v>4</v>
      </c>
      <c r="B928" s="4" t="s">
        <v>5</v>
      </c>
      <c r="C928" s="4" t="s">
        <v>12</v>
      </c>
      <c r="D928" s="4" t="s">
        <v>10</v>
      </c>
    </row>
    <row r="929" spans="1:10">
      <c r="A929" t="n">
        <v>9193</v>
      </c>
      <c r="B929" s="34" t="n">
        <v>58</v>
      </c>
      <c r="C929" s="7" t="n">
        <v>255</v>
      </c>
      <c r="D929" s="7" t="n">
        <v>0</v>
      </c>
    </row>
    <row r="930" spans="1:10">
      <c r="A930" t="s">
        <v>4</v>
      </c>
      <c r="B930" s="4" t="s">
        <v>5</v>
      </c>
      <c r="C930" s="4" t="s">
        <v>12</v>
      </c>
      <c r="D930" s="4" t="s">
        <v>10</v>
      </c>
      <c r="E930" s="4" t="s">
        <v>9</v>
      </c>
    </row>
    <row r="931" spans="1:10">
      <c r="A931" t="n">
        <v>9197</v>
      </c>
      <c r="B931" s="45" t="n">
        <v>101</v>
      </c>
      <c r="C931" s="7" t="n">
        <v>0</v>
      </c>
      <c r="D931" s="7" t="n">
        <v>3435</v>
      </c>
      <c r="E931" s="7" t="n">
        <v>1</v>
      </c>
    </row>
    <row r="932" spans="1:10">
      <c r="A932" t="s">
        <v>4</v>
      </c>
      <c r="B932" s="4" t="s">
        <v>5</v>
      </c>
      <c r="C932" s="4" t="s">
        <v>10</v>
      </c>
    </row>
    <row r="933" spans="1:10">
      <c r="A933" t="n">
        <v>9205</v>
      </c>
      <c r="B933" s="38" t="n">
        <v>16</v>
      </c>
      <c r="C933" s="7" t="n">
        <v>500</v>
      </c>
    </row>
    <row r="934" spans="1:10">
      <c r="A934" t="s">
        <v>4</v>
      </c>
      <c r="B934" s="4" t="s">
        <v>5</v>
      </c>
      <c r="C934" s="4" t="s">
        <v>12</v>
      </c>
      <c r="D934" s="4" t="s">
        <v>10</v>
      </c>
      <c r="E934" s="4" t="s">
        <v>28</v>
      </c>
      <c r="F934" s="4" t="s">
        <v>10</v>
      </c>
      <c r="G934" s="4" t="s">
        <v>9</v>
      </c>
      <c r="H934" s="4" t="s">
        <v>9</v>
      </c>
      <c r="I934" s="4" t="s">
        <v>10</v>
      </c>
      <c r="J934" s="4" t="s">
        <v>10</v>
      </c>
      <c r="K934" s="4" t="s">
        <v>9</v>
      </c>
      <c r="L934" s="4" t="s">
        <v>9</v>
      </c>
      <c r="M934" s="4" t="s">
        <v>9</v>
      </c>
      <c r="N934" s="4" t="s">
        <v>9</v>
      </c>
      <c r="O934" s="4" t="s">
        <v>6</v>
      </c>
    </row>
    <row r="935" spans="1:10">
      <c r="A935" t="n">
        <v>9208</v>
      </c>
      <c r="B935" s="11" t="n">
        <v>50</v>
      </c>
      <c r="C935" s="7" t="n">
        <v>0</v>
      </c>
      <c r="D935" s="7" t="n">
        <v>12010</v>
      </c>
      <c r="E935" s="7" t="n">
        <v>1</v>
      </c>
      <c r="F935" s="7" t="n">
        <v>0</v>
      </c>
      <c r="G935" s="7" t="n">
        <v>0</v>
      </c>
      <c r="H935" s="7" t="n">
        <v>0</v>
      </c>
      <c r="I935" s="7" t="n">
        <v>0</v>
      </c>
      <c r="J935" s="7" t="n">
        <v>65533</v>
      </c>
      <c r="K935" s="7" t="n">
        <v>0</v>
      </c>
      <c r="L935" s="7" t="n">
        <v>0</v>
      </c>
      <c r="M935" s="7" t="n">
        <v>0</v>
      </c>
      <c r="N935" s="7" t="n">
        <v>0</v>
      </c>
      <c r="O935" s="7" t="s">
        <v>18</v>
      </c>
    </row>
    <row r="936" spans="1:10">
      <c r="A936" t="s">
        <v>4</v>
      </c>
      <c r="B936" s="4" t="s">
        <v>5</v>
      </c>
      <c r="C936" s="4" t="s">
        <v>12</v>
      </c>
      <c r="D936" s="4" t="s">
        <v>10</v>
      </c>
      <c r="E936" s="4" t="s">
        <v>10</v>
      </c>
      <c r="F936" s="4" t="s">
        <v>10</v>
      </c>
      <c r="G936" s="4" t="s">
        <v>10</v>
      </c>
      <c r="H936" s="4" t="s">
        <v>12</v>
      </c>
    </row>
    <row r="937" spans="1:10">
      <c r="A937" t="n">
        <v>9247</v>
      </c>
      <c r="B937" s="28" t="n">
        <v>25</v>
      </c>
      <c r="C937" s="7" t="n">
        <v>5</v>
      </c>
      <c r="D937" s="7" t="n">
        <v>65535</v>
      </c>
      <c r="E937" s="7" t="n">
        <v>65535</v>
      </c>
      <c r="F937" s="7" t="n">
        <v>65535</v>
      </c>
      <c r="G937" s="7" t="n">
        <v>65535</v>
      </c>
      <c r="H937" s="7" t="n">
        <v>0</v>
      </c>
    </row>
    <row r="938" spans="1:10">
      <c r="A938" t="s">
        <v>4</v>
      </c>
      <c r="B938" s="4" t="s">
        <v>5</v>
      </c>
      <c r="C938" s="4" t="s">
        <v>10</v>
      </c>
      <c r="D938" s="4" t="s">
        <v>12</v>
      </c>
      <c r="E938" s="4" t="s">
        <v>102</v>
      </c>
      <c r="F938" s="4" t="s">
        <v>12</v>
      </c>
      <c r="G938" s="4" t="s">
        <v>12</v>
      </c>
      <c r="H938" s="4" t="s">
        <v>10</v>
      </c>
      <c r="I938" s="4" t="s">
        <v>12</v>
      </c>
      <c r="J938" s="4" t="s">
        <v>102</v>
      </c>
      <c r="K938" s="4" t="s">
        <v>12</v>
      </c>
      <c r="L938" s="4" t="s">
        <v>12</v>
      </c>
    </row>
    <row r="939" spans="1:10">
      <c r="A939" t="n">
        <v>9258</v>
      </c>
      <c r="B939" s="29" t="n">
        <v>24</v>
      </c>
      <c r="C939" s="7" t="n">
        <v>65534</v>
      </c>
      <c r="D939" s="7" t="n">
        <v>6</v>
      </c>
      <c r="E939" s="7" t="s">
        <v>131</v>
      </c>
      <c r="F939" s="7" t="n">
        <v>12</v>
      </c>
      <c r="G939" s="7" t="n">
        <v>16</v>
      </c>
      <c r="H939" s="7" t="n">
        <v>3435</v>
      </c>
      <c r="I939" s="7" t="n">
        <v>7</v>
      </c>
      <c r="J939" s="7" t="s">
        <v>132</v>
      </c>
      <c r="K939" s="7" t="n">
        <v>2</v>
      </c>
      <c r="L939" s="7" t="n">
        <v>0</v>
      </c>
    </row>
    <row r="940" spans="1:10">
      <c r="A940" t="s">
        <v>4</v>
      </c>
      <c r="B940" s="4" t="s">
        <v>5</v>
      </c>
    </row>
    <row r="941" spans="1:10">
      <c r="A941" t="n">
        <v>9279</v>
      </c>
      <c r="B941" s="30" t="n">
        <v>28</v>
      </c>
    </row>
    <row r="942" spans="1:10">
      <c r="A942" t="s">
        <v>4</v>
      </c>
      <c r="B942" s="4" t="s">
        <v>5</v>
      </c>
      <c r="C942" s="4" t="s">
        <v>12</v>
      </c>
    </row>
    <row r="943" spans="1:10">
      <c r="A943" t="n">
        <v>9280</v>
      </c>
      <c r="B943" s="33" t="n">
        <v>27</v>
      </c>
      <c r="C943" s="7" t="n">
        <v>0</v>
      </c>
    </row>
    <row r="944" spans="1:10">
      <c r="A944" t="s">
        <v>4</v>
      </c>
      <c r="B944" s="4" t="s">
        <v>5</v>
      </c>
      <c r="C944" s="4" t="s">
        <v>12</v>
      </c>
    </row>
    <row r="945" spans="1:15">
      <c r="A945" t="n">
        <v>9282</v>
      </c>
      <c r="B945" s="43" t="n">
        <v>23</v>
      </c>
      <c r="C945" s="7" t="n">
        <v>0</v>
      </c>
    </row>
    <row r="946" spans="1:15">
      <c r="A946" t="s">
        <v>4</v>
      </c>
      <c r="B946" s="4" t="s">
        <v>5</v>
      </c>
    </row>
    <row r="947" spans="1:15">
      <c r="A947" t="n">
        <v>9284</v>
      </c>
      <c r="B947" s="5" t="n">
        <v>1</v>
      </c>
    </row>
    <row r="948" spans="1:15" s="3" customFormat="1" customHeight="0">
      <c r="A948" s="3" t="s">
        <v>2</v>
      </c>
      <c r="B948" s="3" t="s">
        <v>133</v>
      </c>
    </row>
    <row r="949" spans="1:15">
      <c r="A949" t="s">
        <v>4</v>
      </c>
      <c r="B949" s="4" t="s">
        <v>5</v>
      </c>
      <c r="C949" s="4" t="s">
        <v>12</v>
      </c>
      <c r="D949" s="31" t="s">
        <v>104</v>
      </c>
      <c r="E949" s="4" t="s">
        <v>5</v>
      </c>
      <c r="F949" s="4" t="s">
        <v>12</v>
      </c>
      <c r="G949" s="4" t="s">
        <v>6</v>
      </c>
      <c r="H949" s="31" t="s">
        <v>105</v>
      </c>
      <c r="I949" s="4" t="s">
        <v>12</v>
      </c>
      <c r="J949" s="4" t="s">
        <v>9</v>
      </c>
      <c r="K949" s="4" t="s">
        <v>12</v>
      </c>
      <c r="L949" s="4" t="s">
        <v>12</v>
      </c>
      <c r="M949" s="4" t="s">
        <v>92</v>
      </c>
    </row>
    <row r="950" spans="1:15">
      <c r="A950" t="n">
        <v>9288</v>
      </c>
      <c r="B950" s="19" t="n">
        <v>5</v>
      </c>
      <c r="C950" s="7" t="n">
        <v>28</v>
      </c>
      <c r="D950" s="31" t="s">
        <v>3</v>
      </c>
      <c r="E950" s="10" t="n">
        <v>74</v>
      </c>
      <c r="F950" s="7" t="n">
        <v>21</v>
      </c>
      <c r="G950" s="7" t="s">
        <v>50</v>
      </c>
      <c r="H950" s="31" t="s">
        <v>3</v>
      </c>
      <c r="I950" s="7" t="n">
        <v>0</v>
      </c>
      <c r="J950" s="7" t="n">
        <v>0</v>
      </c>
      <c r="K950" s="7" t="n">
        <v>2</v>
      </c>
      <c r="L950" s="7" t="n">
        <v>1</v>
      </c>
      <c r="M950" s="20" t="n">
        <f t="normal" ca="1">A1054</f>
        <v>0</v>
      </c>
    </row>
    <row r="951" spans="1:15">
      <c r="A951" t="s">
        <v>4</v>
      </c>
      <c r="B951" s="4" t="s">
        <v>5</v>
      </c>
      <c r="C951" s="4" t="s">
        <v>12</v>
      </c>
      <c r="D951" s="4" t="s">
        <v>10</v>
      </c>
    </row>
    <row r="952" spans="1:15">
      <c r="A952" t="n">
        <v>9314</v>
      </c>
      <c r="B952" s="26" t="n">
        <v>22</v>
      </c>
      <c r="C952" s="7" t="n">
        <v>0</v>
      </c>
      <c r="D952" s="7" t="n">
        <v>0</v>
      </c>
    </row>
    <row r="953" spans="1:15">
      <c r="A953" t="s">
        <v>4</v>
      </c>
      <c r="B953" s="4" t="s">
        <v>5</v>
      </c>
      <c r="C953" s="4" t="s">
        <v>12</v>
      </c>
      <c r="D953" s="4" t="s">
        <v>10</v>
      </c>
    </row>
    <row r="954" spans="1:15">
      <c r="A954" t="n">
        <v>9318</v>
      </c>
      <c r="B954" s="46" t="n">
        <v>45</v>
      </c>
      <c r="C954" s="7" t="n">
        <v>18</v>
      </c>
      <c r="D954" s="7" t="n">
        <v>64</v>
      </c>
    </row>
    <row r="955" spans="1:15">
      <c r="A955" t="s">
        <v>4</v>
      </c>
      <c r="B955" s="4" t="s">
        <v>5</v>
      </c>
      <c r="C955" s="4" t="s">
        <v>12</v>
      </c>
      <c r="D955" s="4" t="s">
        <v>10</v>
      </c>
      <c r="E955" s="4" t="s">
        <v>10</v>
      </c>
      <c r="F955" s="4" t="s">
        <v>10</v>
      </c>
      <c r="G955" s="4" t="s">
        <v>10</v>
      </c>
      <c r="H955" s="4" t="s">
        <v>10</v>
      </c>
      <c r="I955" s="4" t="s">
        <v>6</v>
      </c>
      <c r="J955" s="4" t="s">
        <v>28</v>
      </c>
      <c r="K955" s="4" t="s">
        <v>28</v>
      </c>
      <c r="L955" s="4" t="s">
        <v>28</v>
      </c>
      <c r="M955" s="4" t="s">
        <v>9</v>
      </c>
      <c r="N955" s="4" t="s">
        <v>9</v>
      </c>
      <c r="O955" s="4" t="s">
        <v>28</v>
      </c>
      <c r="P955" s="4" t="s">
        <v>28</v>
      </c>
      <c r="Q955" s="4" t="s">
        <v>28</v>
      </c>
      <c r="R955" s="4" t="s">
        <v>28</v>
      </c>
      <c r="S955" s="4" t="s">
        <v>12</v>
      </c>
    </row>
    <row r="956" spans="1:15">
      <c r="A956" t="n">
        <v>9322</v>
      </c>
      <c r="B956" s="9" t="n">
        <v>39</v>
      </c>
      <c r="C956" s="7" t="n">
        <v>12</v>
      </c>
      <c r="D956" s="7" t="n">
        <v>65533</v>
      </c>
      <c r="E956" s="7" t="n">
        <v>222</v>
      </c>
      <c r="F956" s="7" t="n">
        <v>0</v>
      </c>
      <c r="G956" s="7" t="n">
        <v>65533</v>
      </c>
      <c r="H956" s="7" t="n">
        <v>259</v>
      </c>
      <c r="I956" s="7" t="s">
        <v>18</v>
      </c>
      <c r="J956" s="7" t="n">
        <v>-16</v>
      </c>
      <c r="K956" s="7" t="n">
        <v>3</v>
      </c>
      <c r="L956" s="7" t="n">
        <v>-72</v>
      </c>
      <c r="M956" s="7" t="n">
        <v>0</v>
      </c>
      <c r="N956" s="7" t="n">
        <v>0</v>
      </c>
      <c r="O956" s="7" t="n">
        <v>0</v>
      </c>
      <c r="P956" s="7" t="n">
        <v>1</v>
      </c>
      <c r="Q956" s="7" t="n">
        <v>1</v>
      </c>
      <c r="R956" s="7" t="n">
        <v>1</v>
      </c>
      <c r="S956" s="7" t="n">
        <v>100</v>
      </c>
    </row>
    <row r="957" spans="1:15">
      <c r="A957" t="s">
        <v>4</v>
      </c>
      <c r="B957" s="4" t="s">
        <v>5</v>
      </c>
      <c r="C957" s="4" t="s">
        <v>6</v>
      </c>
      <c r="D957" s="4" t="s">
        <v>6</v>
      </c>
    </row>
    <row r="958" spans="1:15">
      <c r="A958" t="n">
        <v>9372</v>
      </c>
      <c r="B958" s="17" t="n">
        <v>70</v>
      </c>
      <c r="C958" s="7" t="s">
        <v>50</v>
      </c>
      <c r="D958" s="7" t="s">
        <v>134</v>
      </c>
    </row>
    <row r="959" spans="1:15">
      <c r="A959" t="s">
        <v>4</v>
      </c>
      <c r="B959" s="4" t="s">
        <v>5</v>
      </c>
      <c r="C959" s="4" t="s">
        <v>12</v>
      </c>
      <c r="D959" s="4" t="s">
        <v>6</v>
      </c>
      <c r="E959" s="4" t="s">
        <v>9</v>
      </c>
      <c r="F959" s="4" t="s">
        <v>9</v>
      </c>
      <c r="G959" s="4" t="s">
        <v>9</v>
      </c>
      <c r="H959" s="4" t="s">
        <v>9</v>
      </c>
      <c r="I959" s="4" t="s">
        <v>10</v>
      </c>
      <c r="J959" s="4" t="s">
        <v>12</v>
      </c>
    </row>
    <row r="960" spans="1:15">
      <c r="A960" t="n">
        <v>9391</v>
      </c>
      <c r="B960" s="18" t="n">
        <v>94</v>
      </c>
      <c r="C960" s="7" t="n">
        <v>7</v>
      </c>
      <c r="D960" s="7" t="s">
        <v>50</v>
      </c>
      <c r="E960" s="7" t="n">
        <v>1065353216</v>
      </c>
      <c r="F960" s="7" t="n">
        <v>1065353216</v>
      </c>
      <c r="G960" s="7" t="n">
        <v>1065353216</v>
      </c>
      <c r="H960" s="7" t="n">
        <v>0</v>
      </c>
      <c r="I960" s="7" t="n">
        <v>1000</v>
      </c>
      <c r="J960" s="7" t="n">
        <v>3</v>
      </c>
    </row>
    <row r="961" spans="1:19">
      <c r="A961" t="s">
        <v>4</v>
      </c>
      <c r="B961" s="4" t="s">
        <v>5</v>
      </c>
      <c r="C961" s="4" t="s">
        <v>10</v>
      </c>
    </row>
    <row r="962" spans="1:19">
      <c r="A962" t="n">
        <v>9423</v>
      </c>
      <c r="B962" s="38" t="n">
        <v>16</v>
      </c>
      <c r="C962" s="7" t="n">
        <v>1500</v>
      </c>
    </row>
    <row r="963" spans="1:19">
      <c r="A963" t="s">
        <v>4</v>
      </c>
      <c r="B963" s="4" t="s">
        <v>5</v>
      </c>
      <c r="C963" s="4" t="s">
        <v>12</v>
      </c>
      <c r="D963" s="4" t="s">
        <v>10</v>
      </c>
      <c r="E963" s="4" t="s">
        <v>28</v>
      </c>
    </row>
    <row r="964" spans="1:19">
      <c r="A964" t="n">
        <v>9426</v>
      </c>
      <c r="B964" s="34" t="n">
        <v>58</v>
      </c>
      <c r="C964" s="7" t="n">
        <v>101</v>
      </c>
      <c r="D964" s="7" t="n">
        <v>1000</v>
      </c>
      <c r="E964" s="7" t="n">
        <v>1</v>
      </c>
    </row>
    <row r="965" spans="1:19">
      <c r="A965" t="s">
        <v>4</v>
      </c>
      <c r="B965" s="4" t="s">
        <v>5</v>
      </c>
      <c r="C965" s="4" t="s">
        <v>12</v>
      </c>
      <c r="D965" s="4" t="s">
        <v>10</v>
      </c>
    </row>
    <row r="966" spans="1:19">
      <c r="A966" t="n">
        <v>9434</v>
      </c>
      <c r="B966" s="34" t="n">
        <v>58</v>
      </c>
      <c r="C966" s="7" t="n">
        <v>254</v>
      </c>
      <c r="D966" s="7" t="n">
        <v>0</v>
      </c>
    </row>
    <row r="967" spans="1:19">
      <c r="A967" t="s">
        <v>4</v>
      </c>
      <c r="B967" s="4" t="s">
        <v>5</v>
      </c>
      <c r="C967" s="4" t="s">
        <v>12</v>
      </c>
    </row>
    <row r="968" spans="1:19">
      <c r="A968" t="n">
        <v>9438</v>
      </c>
      <c r="B968" s="32" t="n">
        <v>64</v>
      </c>
      <c r="C968" s="7" t="n">
        <v>7</v>
      </c>
    </row>
    <row r="969" spans="1:19">
      <c r="A969" t="s">
        <v>4</v>
      </c>
      <c r="B969" s="4" t="s">
        <v>5</v>
      </c>
      <c r="C969" s="4" t="s">
        <v>12</v>
      </c>
      <c r="D969" s="4" t="s">
        <v>12</v>
      </c>
      <c r="E969" s="4" t="s">
        <v>28</v>
      </c>
      <c r="F969" s="4" t="s">
        <v>28</v>
      </c>
      <c r="G969" s="4" t="s">
        <v>28</v>
      </c>
      <c r="H969" s="4" t="s">
        <v>10</v>
      </c>
    </row>
    <row r="970" spans="1:19">
      <c r="A970" t="n">
        <v>9440</v>
      </c>
      <c r="B970" s="46" t="n">
        <v>45</v>
      </c>
      <c r="C970" s="7" t="n">
        <v>2</v>
      </c>
      <c r="D970" s="7" t="n">
        <v>3</v>
      </c>
      <c r="E970" s="7" t="n">
        <v>-10.4300003051758</v>
      </c>
      <c r="F970" s="7" t="n">
        <v>6.13000011444092</v>
      </c>
      <c r="G970" s="7" t="n">
        <v>-65.0800018310547</v>
      </c>
      <c r="H970" s="7" t="n">
        <v>0</v>
      </c>
    </row>
    <row r="971" spans="1:19">
      <c r="A971" t="s">
        <v>4</v>
      </c>
      <c r="B971" s="4" t="s">
        <v>5</v>
      </c>
      <c r="C971" s="4" t="s">
        <v>12</v>
      </c>
      <c r="D971" s="4" t="s">
        <v>12</v>
      </c>
      <c r="E971" s="4" t="s">
        <v>28</v>
      </c>
      <c r="F971" s="4" t="s">
        <v>28</v>
      </c>
      <c r="G971" s="4" t="s">
        <v>28</v>
      </c>
      <c r="H971" s="4" t="s">
        <v>10</v>
      </c>
      <c r="I971" s="4" t="s">
        <v>12</v>
      </c>
    </row>
    <row r="972" spans="1:19">
      <c r="A972" t="n">
        <v>9457</v>
      </c>
      <c r="B972" s="46" t="n">
        <v>45</v>
      </c>
      <c r="C972" s="7" t="n">
        <v>4</v>
      </c>
      <c r="D972" s="7" t="n">
        <v>3</v>
      </c>
      <c r="E972" s="7" t="n">
        <v>26.6399993896484</v>
      </c>
      <c r="F972" s="7" t="n">
        <v>223.009994506836</v>
      </c>
      <c r="G972" s="7" t="n">
        <v>0</v>
      </c>
      <c r="H972" s="7" t="n">
        <v>0</v>
      </c>
      <c r="I972" s="7" t="n">
        <v>1</v>
      </c>
    </row>
    <row r="973" spans="1:19">
      <c r="A973" t="s">
        <v>4</v>
      </c>
      <c r="B973" s="4" t="s">
        <v>5</v>
      </c>
      <c r="C973" s="4" t="s">
        <v>12</v>
      </c>
      <c r="D973" s="4" t="s">
        <v>12</v>
      </c>
      <c r="E973" s="4" t="s">
        <v>28</v>
      </c>
      <c r="F973" s="4" t="s">
        <v>10</v>
      </c>
    </row>
    <row r="974" spans="1:19">
      <c r="A974" t="n">
        <v>9475</v>
      </c>
      <c r="B974" s="46" t="n">
        <v>45</v>
      </c>
      <c r="C974" s="7" t="n">
        <v>5</v>
      </c>
      <c r="D974" s="7" t="n">
        <v>3</v>
      </c>
      <c r="E974" s="7" t="n">
        <v>5.80000019073486</v>
      </c>
      <c r="F974" s="7" t="n">
        <v>0</v>
      </c>
    </row>
    <row r="975" spans="1:19">
      <c r="A975" t="s">
        <v>4</v>
      </c>
      <c r="B975" s="4" t="s">
        <v>5</v>
      </c>
      <c r="C975" s="4" t="s">
        <v>12</v>
      </c>
      <c r="D975" s="4" t="s">
        <v>12</v>
      </c>
      <c r="E975" s="4" t="s">
        <v>28</v>
      </c>
      <c r="F975" s="4" t="s">
        <v>10</v>
      </c>
    </row>
    <row r="976" spans="1:19">
      <c r="A976" t="n">
        <v>9484</v>
      </c>
      <c r="B976" s="46" t="n">
        <v>45</v>
      </c>
      <c r="C976" s="7" t="n">
        <v>11</v>
      </c>
      <c r="D976" s="7" t="n">
        <v>3</v>
      </c>
      <c r="E976" s="7" t="n">
        <v>36.2999992370605</v>
      </c>
      <c r="F976" s="7" t="n">
        <v>0</v>
      </c>
    </row>
    <row r="977" spans="1:9">
      <c r="A977" t="s">
        <v>4</v>
      </c>
      <c r="B977" s="4" t="s">
        <v>5</v>
      </c>
      <c r="C977" s="4" t="s">
        <v>10</v>
      </c>
    </row>
    <row r="978" spans="1:9">
      <c r="A978" t="n">
        <v>9493</v>
      </c>
      <c r="B978" s="38" t="n">
        <v>16</v>
      </c>
      <c r="C978" s="7" t="n">
        <v>500</v>
      </c>
    </row>
    <row r="979" spans="1:9">
      <c r="A979" t="s">
        <v>4</v>
      </c>
      <c r="B979" s="4" t="s">
        <v>5</v>
      </c>
      <c r="C979" s="4" t="s">
        <v>12</v>
      </c>
      <c r="D979" s="4" t="s">
        <v>10</v>
      </c>
      <c r="E979" s="4" t="s">
        <v>28</v>
      </c>
      <c r="F979" s="4" t="s">
        <v>10</v>
      </c>
      <c r="G979" s="4" t="s">
        <v>9</v>
      </c>
      <c r="H979" s="4" t="s">
        <v>9</v>
      </c>
      <c r="I979" s="4" t="s">
        <v>10</v>
      </c>
      <c r="J979" s="4" t="s">
        <v>10</v>
      </c>
      <c r="K979" s="4" t="s">
        <v>9</v>
      </c>
      <c r="L979" s="4" t="s">
        <v>9</v>
      </c>
      <c r="M979" s="4" t="s">
        <v>9</v>
      </c>
      <c r="N979" s="4" t="s">
        <v>9</v>
      </c>
      <c r="O979" s="4" t="s">
        <v>6</v>
      </c>
    </row>
    <row r="980" spans="1:9">
      <c r="A980" t="n">
        <v>9496</v>
      </c>
      <c r="B980" s="11" t="n">
        <v>50</v>
      </c>
      <c r="C980" s="7" t="n">
        <v>0</v>
      </c>
      <c r="D980" s="7" t="n">
        <v>13211</v>
      </c>
      <c r="E980" s="7" t="n">
        <v>0.899999976158142</v>
      </c>
      <c r="F980" s="7" t="n">
        <v>500</v>
      </c>
      <c r="G980" s="7" t="n">
        <v>0</v>
      </c>
      <c r="H980" s="7" t="n">
        <v>0</v>
      </c>
      <c r="I980" s="7" t="n">
        <v>65533</v>
      </c>
      <c r="J980" s="7" t="n">
        <v>65533</v>
      </c>
      <c r="K980" s="7" t="n">
        <v>0</v>
      </c>
      <c r="L980" s="7" t="n">
        <v>0</v>
      </c>
      <c r="M980" s="7" t="n">
        <v>0</v>
      </c>
      <c r="N980" s="7" t="n">
        <v>0</v>
      </c>
      <c r="O980" s="7" t="s">
        <v>18</v>
      </c>
    </row>
    <row r="981" spans="1:9">
      <c r="A981" t="s">
        <v>4</v>
      </c>
      <c r="B981" s="4" t="s">
        <v>5</v>
      </c>
      <c r="C981" s="4" t="s">
        <v>12</v>
      </c>
      <c r="D981" s="4" t="s">
        <v>10</v>
      </c>
      <c r="E981" s="4" t="s">
        <v>28</v>
      </c>
      <c r="F981" s="4" t="s">
        <v>10</v>
      </c>
      <c r="G981" s="4" t="s">
        <v>9</v>
      </c>
      <c r="H981" s="4" t="s">
        <v>9</v>
      </c>
      <c r="I981" s="4" t="s">
        <v>10</v>
      </c>
      <c r="J981" s="4" t="s">
        <v>10</v>
      </c>
      <c r="K981" s="4" t="s">
        <v>9</v>
      </c>
      <c r="L981" s="4" t="s">
        <v>9</v>
      </c>
      <c r="M981" s="4" t="s">
        <v>9</v>
      </c>
      <c r="N981" s="4" t="s">
        <v>9</v>
      </c>
      <c r="O981" s="4" t="s">
        <v>6</v>
      </c>
    </row>
    <row r="982" spans="1:9">
      <c r="A982" t="n">
        <v>9535</v>
      </c>
      <c r="B982" s="11" t="n">
        <v>50</v>
      </c>
      <c r="C982" s="7" t="n">
        <v>0</v>
      </c>
      <c r="D982" s="7" t="n">
        <v>5020</v>
      </c>
      <c r="E982" s="7" t="n">
        <v>1</v>
      </c>
      <c r="F982" s="7" t="n">
        <v>500</v>
      </c>
      <c r="G982" s="7" t="n">
        <v>0</v>
      </c>
      <c r="H982" s="7" t="n">
        <v>-1052770304</v>
      </c>
      <c r="I982" s="7" t="n">
        <v>0</v>
      </c>
      <c r="J982" s="7" t="n">
        <v>65533</v>
      </c>
      <c r="K982" s="7" t="n">
        <v>0</v>
      </c>
      <c r="L982" s="7" t="n">
        <v>0</v>
      </c>
      <c r="M982" s="7" t="n">
        <v>0</v>
      </c>
      <c r="N982" s="7" t="n">
        <v>0</v>
      </c>
      <c r="O982" s="7" t="s">
        <v>18</v>
      </c>
    </row>
    <row r="983" spans="1:9">
      <c r="A983" t="s">
        <v>4</v>
      </c>
      <c r="B983" s="4" t="s">
        <v>5</v>
      </c>
      <c r="C983" s="4" t="s">
        <v>12</v>
      </c>
      <c r="D983" s="4" t="s">
        <v>6</v>
      </c>
      <c r="E983" s="4" t="s">
        <v>9</v>
      </c>
      <c r="F983" s="4" t="s">
        <v>9</v>
      </c>
      <c r="G983" s="4" t="s">
        <v>9</v>
      </c>
      <c r="H983" s="4" t="s">
        <v>9</v>
      </c>
      <c r="I983" s="4" t="s">
        <v>10</v>
      </c>
      <c r="J983" s="4" t="s">
        <v>12</v>
      </c>
    </row>
    <row r="984" spans="1:9">
      <c r="A984" t="n">
        <v>9574</v>
      </c>
      <c r="B984" s="18" t="n">
        <v>94</v>
      </c>
      <c r="C984" s="7" t="n">
        <v>7</v>
      </c>
      <c r="D984" s="7" t="s">
        <v>74</v>
      </c>
      <c r="E984" s="7" t="n">
        <v>1065353216</v>
      </c>
      <c r="F984" s="7" t="n">
        <v>1056964608</v>
      </c>
      <c r="G984" s="7" t="n">
        <v>0</v>
      </c>
      <c r="H984" s="7" t="n">
        <v>0</v>
      </c>
      <c r="I984" s="7" t="n">
        <v>0</v>
      </c>
      <c r="J984" s="7" t="n">
        <v>3</v>
      </c>
    </row>
    <row r="985" spans="1:9">
      <c r="A985" t="s">
        <v>4</v>
      </c>
      <c r="B985" s="4" t="s">
        <v>5</v>
      </c>
      <c r="C985" s="4" t="s">
        <v>12</v>
      </c>
      <c r="D985" s="4" t="s">
        <v>6</v>
      </c>
      <c r="E985" s="4" t="s">
        <v>9</v>
      </c>
      <c r="F985" s="4" t="s">
        <v>9</v>
      </c>
      <c r="G985" s="4" t="s">
        <v>9</v>
      </c>
      <c r="H985" s="4" t="s">
        <v>9</v>
      </c>
      <c r="I985" s="4" t="s">
        <v>10</v>
      </c>
      <c r="J985" s="4" t="s">
        <v>12</v>
      </c>
    </row>
    <row r="986" spans="1:9">
      <c r="A986" t="n">
        <v>9604</v>
      </c>
      <c r="B986" s="18" t="n">
        <v>94</v>
      </c>
      <c r="C986" s="7" t="n">
        <v>7</v>
      </c>
      <c r="D986" s="7" t="s">
        <v>75</v>
      </c>
      <c r="E986" s="7" t="n">
        <v>1065353216</v>
      </c>
      <c r="F986" s="7" t="n">
        <v>1056964608</v>
      </c>
      <c r="G986" s="7" t="n">
        <v>0</v>
      </c>
      <c r="H986" s="7" t="n">
        <v>0</v>
      </c>
      <c r="I986" s="7" t="n">
        <v>0</v>
      </c>
      <c r="J986" s="7" t="n">
        <v>3</v>
      </c>
    </row>
    <row r="987" spans="1:9">
      <c r="A987" t="s">
        <v>4</v>
      </c>
      <c r="B987" s="4" t="s">
        <v>5</v>
      </c>
      <c r="C987" s="4" t="s">
        <v>12</v>
      </c>
      <c r="D987" s="4" t="s">
        <v>6</v>
      </c>
      <c r="E987" s="4" t="s">
        <v>9</v>
      </c>
      <c r="F987" s="4" t="s">
        <v>9</v>
      </c>
      <c r="G987" s="4" t="s">
        <v>9</v>
      </c>
      <c r="H987" s="4" t="s">
        <v>9</v>
      </c>
      <c r="I987" s="4" t="s">
        <v>10</v>
      </c>
      <c r="J987" s="4" t="s">
        <v>12</v>
      </c>
    </row>
    <row r="988" spans="1:9">
      <c r="A988" t="n">
        <v>9634</v>
      </c>
      <c r="B988" s="18" t="n">
        <v>94</v>
      </c>
      <c r="C988" s="7" t="n">
        <v>7</v>
      </c>
      <c r="D988" s="7" t="s">
        <v>76</v>
      </c>
      <c r="E988" s="7" t="n">
        <v>1065353216</v>
      </c>
      <c r="F988" s="7" t="n">
        <v>1056964608</v>
      </c>
      <c r="G988" s="7" t="n">
        <v>0</v>
      </c>
      <c r="H988" s="7" t="n">
        <v>0</v>
      </c>
      <c r="I988" s="7" t="n">
        <v>0</v>
      </c>
      <c r="J988" s="7" t="n">
        <v>3</v>
      </c>
    </row>
    <row r="989" spans="1:9">
      <c r="A989" t="s">
        <v>4</v>
      </c>
      <c r="B989" s="4" t="s">
        <v>5</v>
      </c>
      <c r="C989" s="4" t="s">
        <v>12</v>
      </c>
      <c r="D989" s="4" t="s">
        <v>6</v>
      </c>
      <c r="E989" s="4" t="s">
        <v>9</v>
      </c>
      <c r="F989" s="4" t="s">
        <v>9</v>
      </c>
      <c r="G989" s="4" t="s">
        <v>9</v>
      </c>
      <c r="H989" s="4" t="s">
        <v>9</v>
      </c>
      <c r="I989" s="4" t="s">
        <v>10</v>
      </c>
      <c r="J989" s="4" t="s">
        <v>12</v>
      </c>
    </row>
    <row r="990" spans="1:9">
      <c r="A990" t="n">
        <v>9664</v>
      </c>
      <c r="B990" s="18" t="n">
        <v>94</v>
      </c>
      <c r="C990" s="7" t="n">
        <v>7</v>
      </c>
      <c r="D990" s="7" t="s">
        <v>77</v>
      </c>
      <c r="E990" s="7" t="n">
        <v>1065353216</v>
      </c>
      <c r="F990" s="7" t="n">
        <v>1056964608</v>
      </c>
      <c r="G990" s="7" t="n">
        <v>0</v>
      </c>
      <c r="H990" s="7" t="n">
        <v>0</v>
      </c>
      <c r="I990" s="7" t="n">
        <v>0</v>
      </c>
      <c r="J990" s="7" t="n">
        <v>3</v>
      </c>
    </row>
    <row r="991" spans="1:9">
      <c r="A991" t="s">
        <v>4</v>
      </c>
      <c r="B991" s="4" t="s">
        <v>5</v>
      </c>
      <c r="C991" s="4" t="s">
        <v>12</v>
      </c>
      <c r="D991" s="4" t="s">
        <v>28</v>
      </c>
      <c r="E991" s="4" t="s">
        <v>28</v>
      </c>
      <c r="F991" s="4" t="s">
        <v>28</v>
      </c>
    </row>
    <row r="992" spans="1:9">
      <c r="A992" t="n">
        <v>9694</v>
      </c>
      <c r="B992" s="46" t="n">
        <v>45</v>
      </c>
      <c r="C992" s="7" t="n">
        <v>9</v>
      </c>
      <c r="D992" s="7" t="n">
        <v>0.0500000007450581</v>
      </c>
      <c r="E992" s="7" t="n">
        <v>0.0500000007450581</v>
      </c>
      <c r="F992" s="7" t="n">
        <v>5</v>
      </c>
    </row>
    <row r="993" spans="1:15">
      <c r="A993" t="s">
        <v>4</v>
      </c>
      <c r="B993" s="4" t="s">
        <v>5</v>
      </c>
      <c r="C993" s="4" t="s">
        <v>12</v>
      </c>
      <c r="D993" s="4" t="s">
        <v>9</v>
      </c>
      <c r="E993" s="4" t="s">
        <v>9</v>
      </c>
      <c r="F993" s="4" t="s">
        <v>9</v>
      </c>
    </row>
    <row r="994" spans="1:15">
      <c r="A994" t="n">
        <v>9708</v>
      </c>
      <c r="B994" s="11" t="n">
        <v>50</v>
      </c>
      <c r="C994" s="7" t="n">
        <v>255</v>
      </c>
      <c r="D994" s="7" t="n">
        <v>1045220557</v>
      </c>
      <c r="E994" s="7" t="n">
        <v>0</v>
      </c>
      <c r="F994" s="7" t="n">
        <v>1084227584</v>
      </c>
    </row>
    <row r="995" spans="1:15">
      <c r="A995" t="s">
        <v>4</v>
      </c>
      <c r="B995" s="4" t="s">
        <v>5</v>
      </c>
      <c r="C995" s="4" t="s">
        <v>6</v>
      </c>
      <c r="D995" s="4" t="s">
        <v>6</v>
      </c>
    </row>
    <row r="996" spans="1:15">
      <c r="A996" t="n">
        <v>9722</v>
      </c>
      <c r="B996" s="17" t="n">
        <v>70</v>
      </c>
      <c r="C996" s="7" t="s">
        <v>74</v>
      </c>
      <c r="D996" s="7" t="s">
        <v>109</v>
      </c>
    </row>
    <row r="997" spans="1:15">
      <c r="A997" t="s">
        <v>4</v>
      </c>
      <c r="B997" s="4" t="s">
        <v>5</v>
      </c>
      <c r="C997" s="4" t="s">
        <v>10</v>
      </c>
    </row>
    <row r="998" spans="1:15">
      <c r="A998" t="n">
        <v>9737</v>
      </c>
      <c r="B998" s="38" t="n">
        <v>16</v>
      </c>
      <c r="C998" s="7" t="n">
        <v>400</v>
      </c>
    </row>
    <row r="999" spans="1:15">
      <c r="A999" t="s">
        <v>4</v>
      </c>
      <c r="B999" s="4" t="s">
        <v>5</v>
      </c>
      <c r="C999" s="4" t="s">
        <v>12</v>
      </c>
      <c r="D999" s="4" t="s">
        <v>6</v>
      </c>
      <c r="E999" s="4" t="s">
        <v>9</v>
      </c>
      <c r="F999" s="4" t="s">
        <v>9</v>
      </c>
      <c r="G999" s="4" t="s">
        <v>9</v>
      </c>
      <c r="H999" s="4" t="s">
        <v>9</v>
      </c>
      <c r="I999" s="4" t="s">
        <v>10</v>
      </c>
      <c r="J999" s="4" t="s">
        <v>12</v>
      </c>
    </row>
    <row r="1000" spans="1:15">
      <c r="A1000" t="n">
        <v>9740</v>
      </c>
      <c r="B1000" s="18" t="n">
        <v>94</v>
      </c>
      <c r="C1000" s="7" t="n">
        <v>7</v>
      </c>
      <c r="D1000" s="7" t="s">
        <v>74</v>
      </c>
      <c r="E1000" s="7" t="n">
        <v>1065353216</v>
      </c>
      <c r="F1000" s="7" t="n">
        <v>1065353216</v>
      </c>
      <c r="G1000" s="7" t="n">
        <v>1065353216</v>
      </c>
      <c r="H1000" s="7" t="n">
        <v>1065353216</v>
      </c>
      <c r="I1000" s="7" t="n">
        <v>2000</v>
      </c>
      <c r="J1000" s="7" t="n">
        <v>3</v>
      </c>
    </row>
    <row r="1001" spans="1:15">
      <c r="A1001" t="s">
        <v>4</v>
      </c>
      <c r="B1001" s="4" t="s">
        <v>5</v>
      </c>
      <c r="C1001" s="4" t="s">
        <v>6</v>
      </c>
      <c r="D1001" s="4" t="s">
        <v>6</v>
      </c>
    </row>
    <row r="1002" spans="1:15">
      <c r="A1002" t="n">
        <v>9770</v>
      </c>
      <c r="B1002" s="17" t="n">
        <v>70</v>
      </c>
      <c r="C1002" s="7" t="s">
        <v>75</v>
      </c>
      <c r="D1002" s="7" t="s">
        <v>109</v>
      </c>
    </row>
    <row r="1003" spans="1:15">
      <c r="A1003" t="s">
        <v>4</v>
      </c>
      <c r="B1003" s="4" t="s">
        <v>5</v>
      </c>
      <c r="C1003" s="4" t="s">
        <v>10</v>
      </c>
    </row>
    <row r="1004" spans="1:15">
      <c r="A1004" t="n">
        <v>9785</v>
      </c>
      <c r="B1004" s="38" t="n">
        <v>16</v>
      </c>
      <c r="C1004" s="7" t="n">
        <v>400</v>
      </c>
    </row>
    <row r="1005" spans="1:15">
      <c r="A1005" t="s">
        <v>4</v>
      </c>
      <c r="B1005" s="4" t="s">
        <v>5</v>
      </c>
      <c r="C1005" s="4" t="s">
        <v>12</v>
      </c>
      <c r="D1005" s="4" t="s">
        <v>6</v>
      </c>
      <c r="E1005" s="4" t="s">
        <v>9</v>
      </c>
      <c r="F1005" s="4" t="s">
        <v>9</v>
      </c>
      <c r="G1005" s="4" t="s">
        <v>9</v>
      </c>
      <c r="H1005" s="4" t="s">
        <v>9</v>
      </c>
      <c r="I1005" s="4" t="s">
        <v>10</v>
      </c>
      <c r="J1005" s="4" t="s">
        <v>12</v>
      </c>
    </row>
    <row r="1006" spans="1:15">
      <c r="A1006" t="n">
        <v>9788</v>
      </c>
      <c r="B1006" s="18" t="n">
        <v>94</v>
      </c>
      <c r="C1006" s="7" t="n">
        <v>7</v>
      </c>
      <c r="D1006" s="7" t="s">
        <v>75</v>
      </c>
      <c r="E1006" s="7" t="n">
        <v>1065353216</v>
      </c>
      <c r="F1006" s="7" t="n">
        <v>1065353216</v>
      </c>
      <c r="G1006" s="7" t="n">
        <v>1065353216</v>
      </c>
      <c r="H1006" s="7" t="n">
        <v>1065353216</v>
      </c>
      <c r="I1006" s="7" t="n">
        <v>2000</v>
      </c>
      <c r="J1006" s="7" t="n">
        <v>3</v>
      </c>
    </row>
    <row r="1007" spans="1:15">
      <c r="A1007" t="s">
        <v>4</v>
      </c>
      <c r="B1007" s="4" t="s">
        <v>5</v>
      </c>
      <c r="C1007" s="4" t="s">
        <v>6</v>
      </c>
      <c r="D1007" s="4" t="s">
        <v>6</v>
      </c>
    </row>
    <row r="1008" spans="1:15">
      <c r="A1008" t="n">
        <v>9818</v>
      </c>
      <c r="B1008" s="17" t="n">
        <v>70</v>
      </c>
      <c r="C1008" s="7" t="s">
        <v>76</v>
      </c>
      <c r="D1008" s="7" t="s">
        <v>109</v>
      </c>
    </row>
    <row r="1009" spans="1:10">
      <c r="A1009" t="s">
        <v>4</v>
      </c>
      <c r="B1009" s="4" t="s">
        <v>5</v>
      </c>
      <c r="C1009" s="4" t="s">
        <v>10</v>
      </c>
    </row>
    <row r="1010" spans="1:10">
      <c r="A1010" t="n">
        <v>9833</v>
      </c>
      <c r="B1010" s="38" t="n">
        <v>16</v>
      </c>
      <c r="C1010" s="7" t="n">
        <v>400</v>
      </c>
    </row>
    <row r="1011" spans="1:10">
      <c r="A1011" t="s">
        <v>4</v>
      </c>
      <c r="B1011" s="4" t="s">
        <v>5</v>
      </c>
      <c r="C1011" s="4" t="s">
        <v>12</v>
      </c>
      <c r="D1011" s="4" t="s">
        <v>6</v>
      </c>
      <c r="E1011" s="4" t="s">
        <v>9</v>
      </c>
      <c r="F1011" s="4" t="s">
        <v>9</v>
      </c>
      <c r="G1011" s="4" t="s">
        <v>9</v>
      </c>
      <c r="H1011" s="4" t="s">
        <v>9</v>
      </c>
      <c r="I1011" s="4" t="s">
        <v>10</v>
      </c>
      <c r="J1011" s="4" t="s">
        <v>12</v>
      </c>
    </row>
    <row r="1012" spans="1:10">
      <c r="A1012" t="n">
        <v>9836</v>
      </c>
      <c r="B1012" s="18" t="n">
        <v>94</v>
      </c>
      <c r="C1012" s="7" t="n">
        <v>7</v>
      </c>
      <c r="D1012" s="7" t="s">
        <v>76</v>
      </c>
      <c r="E1012" s="7" t="n">
        <v>1065353216</v>
      </c>
      <c r="F1012" s="7" t="n">
        <v>1065353216</v>
      </c>
      <c r="G1012" s="7" t="n">
        <v>1065353216</v>
      </c>
      <c r="H1012" s="7" t="n">
        <v>1065353216</v>
      </c>
      <c r="I1012" s="7" t="n">
        <v>2000</v>
      </c>
      <c r="J1012" s="7" t="n">
        <v>3</v>
      </c>
    </row>
    <row r="1013" spans="1:10">
      <c r="A1013" t="s">
        <v>4</v>
      </c>
      <c r="B1013" s="4" t="s">
        <v>5</v>
      </c>
      <c r="C1013" s="4" t="s">
        <v>6</v>
      </c>
      <c r="D1013" s="4" t="s">
        <v>6</v>
      </c>
    </row>
    <row r="1014" spans="1:10">
      <c r="A1014" t="n">
        <v>9866</v>
      </c>
      <c r="B1014" s="17" t="n">
        <v>70</v>
      </c>
      <c r="C1014" s="7" t="s">
        <v>77</v>
      </c>
      <c r="D1014" s="7" t="s">
        <v>109</v>
      </c>
    </row>
    <row r="1015" spans="1:10">
      <c r="A1015" t="s">
        <v>4</v>
      </c>
      <c r="B1015" s="4" t="s">
        <v>5</v>
      </c>
      <c r="C1015" s="4" t="s">
        <v>10</v>
      </c>
    </row>
    <row r="1016" spans="1:10">
      <c r="A1016" t="n">
        <v>9881</v>
      </c>
      <c r="B1016" s="38" t="n">
        <v>16</v>
      </c>
      <c r="C1016" s="7" t="n">
        <v>200</v>
      </c>
    </row>
    <row r="1017" spans="1:10">
      <c r="A1017" t="s">
        <v>4</v>
      </c>
      <c r="B1017" s="4" t="s">
        <v>5</v>
      </c>
      <c r="C1017" s="4" t="s">
        <v>12</v>
      </c>
      <c r="D1017" s="4" t="s">
        <v>6</v>
      </c>
      <c r="E1017" s="4" t="s">
        <v>9</v>
      </c>
      <c r="F1017" s="4" t="s">
        <v>9</v>
      </c>
      <c r="G1017" s="4" t="s">
        <v>9</v>
      </c>
      <c r="H1017" s="4" t="s">
        <v>9</v>
      </c>
      <c r="I1017" s="4" t="s">
        <v>10</v>
      </c>
      <c r="J1017" s="4" t="s">
        <v>12</v>
      </c>
    </row>
    <row r="1018" spans="1:10">
      <c r="A1018" t="n">
        <v>9884</v>
      </c>
      <c r="B1018" s="18" t="n">
        <v>94</v>
      </c>
      <c r="C1018" s="7" t="n">
        <v>7</v>
      </c>
      <c r="D1018" s="7" t="s">
        <v>77</v>
      </c>
      <c r="E1018" s="7" t="n">
        <v>1065353216</v>
      </c>
      <c r="F1018" s="7" t="n">
        <v>1065353216</v>
      </c>
      <c r="G1018" s="7" t="n">
        <v>1065353216</v>
      </c>
      <c r="H1018" s="7" t="n">
        <v>1065353216</v>
      </c>
      <c r="I1018" s="7" t="n">
        <v>2000</v>
      </c>
      <c r="J1018" s="7" t="n">
        <v>3</v>
      </c>
    </row>
    <row r="1019" spans="1:10">
      <c r="A1019" t="s">
        <v>4</v>
      </c>
      <c r="B1019" s="4" t="s">
        <v>5</v>
      </c>
      <c r="C1019" s="4" t="s">
        <v>10</v>
      </c>
    </row>
    <row r="1020" spans="1:10">
      <c r="A1020" t="n">
        <v>9914</v>
      </c>
      <c r="B1020" s="38" t="n">
        <v>16</v>
      </c>
      <c r="C1020" s="7" t="n">
        <v>3500</v>
      </c>
    </row>
    <row r="1021" spans="1:10">
      <c r="A1021" t="s">
        <v>4</v>
      </c>
      <c r="B1021" s="4" t="s">
        <v>5</v>
      </c>
      <c r="C1021" s="4" t="s">
        <v>12</v>
      </c>
      <c r="D1021" s="4" t="s">
        <v>10</v>
      </c>
      <c r="E1021" s="4" t="s">
        <v>10</v>
      </c>
    </row>
    <row r="1022" spans="1:10">
      <c r="A1022" t="n">
        <v>9917</v>
      </c>
      <c r="B1022" s="11" t="n">
        <v>50</v>
      </c>
      <c r="C1022" s="7" t="n">
        <v>1</v>
      </c>
      <c r="D1022" s="7" t="n">
        <v>13211</v>
      </c>
      <c r="E1022" s="7" t="n">
        <v>500</v>
      </c>
    </row>
    <row r="1023" spans="1:10">
      <c r="A1023" t="s">
        <v>4</v>
      </c>
      <c r="B1023" s="4" t="s">
        <v>5</v>
      </c>
      <c r="C1023" s="4" t="s">
        <v>12</v>
      </c>
      <c r="D1023" s="4" t="s">
        <v>10</v>
      </c>
      <c r="E1023" s="4" t="s">
        <v>10</v>
      </c>
    </row>
    <row r="1024" spans="1:10">
      <c r="A1024" t="n">
        <v>9923</v>
      </c>
      <c r="B1024" s="11" t="n">
        <v>50</v>
      </c>
      <c r="C1024" s="7" t="n">
        <v>1</v>
      </c>
      <c r="D1024" s="7" t="n">
        <v>5020</v>
      </c>
      <c r="E1024" s="7" t="n">
        <v>500</v>
      </c>
    </row>
    <row r="1025" spans="1:10">
      <c r="A1025" t="s">
        <v>4</v>
      </c>
      <c r="B1025" s="4" t="s">
        <v>5</v>
      </c>
      <c r="C1025" s="4" t="s">
        <v>12</v>
      </c>
      <c r="D1025" s="4" t="s">
        <v>10</v>
      </c>
      <c r="E1025" s="4" t="s">
        <v>28</v>
      </c>
      <c r="F1025" s="4" t="s">
        <v>10</v>
      </c>
      <c r="G1025" s="4" t="s">
        <v>9</v>
      </c>
      <c r="H1025" s="4" t="s">
        <v>9</v>
      </c>
      <c r="I1025" s="4" t="s">
        <v>10</v>
      </c>
      <c r="J1025" s="4" t="s">
        <v>10</v>
      </c>
      <c r="K1025" s="4" t="s">
        <v>9</v>
      </c>
      <c r="L1025" s="4" t="s">
        <v>9</v>
      </c>
      <c r="M1025" s="4" t="s">
        <v>9</v>
      </c>
      <c r="N1025" s="4" t="s">
        <v>9</v>
      </c>
      <c r="O1025" s="4" t="s">
        <v>6</v>
      </c>
    </row>
    <row r="1026" spans="1:10">
      <c r="A1026" t="n">
        <v>9929</v>
      </c>
      <c r="B1026" s="11" t="n">
        <v>50</v>
      </c>
      <c r="C1026" s="7" t="n">
        <v>0</v>
      </c>
      <c r="D1026" s="7" t="n">
        <v>13250</v>
      </c>
      <c r="E1026" s="7" t="n">
        <v>1</v>
      </c>
      <c r="F1026" s="7" t="n">
        <v>0</v>
      </c>
      <c r="G1026" s="7" t="n">
        <v>0</v>
      </c>
      <c r="H1026" s="7" t="n">
        <v>-1055916032</v>
      </c>
      <c r="I1026" s="7" t="n">
        <v>0</v>
      </c>
      <c r="J1026" s="7" t="n">
        <v>65533</v>
      </c>
      <c r="K1026" s="7" t="n">
        <v>0</v>
      </c>
      <c r="L1026" s="7" t="n">
        <v>0</v>
      </c>
      <c r="M1026" s="7" t="n">
        <v>0</v>
      </c>
      <c r="N1026" s="7" t="n">
        <v>0</v>
      </c>
      <c r="O1026" s="7" t="s">
        <v>18</v>
      </c>
    </row>
    <row r="1027" spans="1:10">
      <c r="A1027" t="s">
        <v>4</v>
      </c>
      <c r="B1027" s="4" t="s">
        <v>5</v>
      </c>
      <c r="C1027" s="4" t="s">
        <v>10</v>
      </c>
    </row>
    <row r="1028" spans="1:10">
      <c r="A1028" t="n">
        <v>9968</v>
      </c>
      <c r="B1028" s="38" t="n">
        <v>16</v>
      </c>
      <c r="C1028" s="7" t="n">
        <v>1500</v>
      </c>
    </row>
    <row r="1029" spans="1:10">
      <c r="A1029" t="s">
        <v>4</v>
      </c>
      <c r="B1029" s="4" t="s">
        <v>5</v>
      </c>
      <c r="C1029" s="4" t="s">
        <v>12</v>
      </c>
      <c r="D1029" s="4" t="s">
        <v>10</v>
      </c>
      <c r="E1029" s="4" t="s">
        <v>6</v>
      </c>
      <c r="F1029" s="4" t="s">
        <v>6</v>
      </c>
      <c r="G1029" s="4" t="s">
        <v>12</v>
      </c>
    </row>
    <row r="1030" spans="1:10">
      <c r="A1030" t="n">
        <v>9971</v>
      </c>
      <c r="B1030" s="16" t="n">
        <v>32</v>
      </c>
      <c r="C1030" s="7" t="n">
        <v>1</v>
      </c>
      <c r="D1030" s="7" t="n">
        <v>65533</v>
      </c>
      <c r="E1030" s="7" t="s">
        <v>87</v>
      </c>
      <c r="F1030" s="7" t="s">
        <v>88</v>
      </c>
      <c r="G1030" s="7" t="n">
        <v>4</v>
      </c>
    </row>
    <row r="1031" spans="1:10">
      <c r="A1031" t="s">
        <v>4</v>
      </c>
      <c r="B1031" s="4" t="s">
        <v>5</v>
      </c>
      <c r="C1031" s="4" t="s">
        <v>12</v>
      </c>
      <c r="D1031" s="4" t="s">
        <v>10</v>
      </c>
      <c r="E1031" s="4" t="s">
        <v>28</v>
      </c>
    </row>
    <row r="1032" spans="1:10">
      <c r="A1032" t="n">
        <v>9985</v>
      </c>
      <c r="B1032" s="34" t="n">
        <v>58</v>
      </c>
      <c r="C1032" s="7" t="n">
        <v>101</v>
      </c>
      <c r="D1032" s="7" t="n">
        <v>500</v>
      </c>
      <c r="E1032" s="7" t="n">
        <v>1</v>
      </c>
    </row>
    <row r="1033" spans="1:10">
      <c r="A1033" t="s">
        <v>4</v>
      </c>
      <c r="B1033" s="4" t="s">
        <v>5</v>
      </c>
      <c r="C1033" s="4" t="s">
        <v>12</v>
      </c>
      <c r="D1033" s="4" t="s">
        <v>10</v>
      </c>
    </row>
    <row r="1034" spans="1:10">
      <c r="A1034" t="n">
        <v>9993</v>
      </c>
      <c r="B1034" s="34" t="n">
        <v>58</v>
      </c>
      <c r="C1034" s="7" t="n">
        <v>254</v>
      </c>
      <c r="D1034" s="7" t="n">
        <v>0</v>
      </c>
    </row>
    <row r="1035" spans="1:10">
      <c r="A1035" t="s">
        <v>4</v>
      </c>
      <c r="B1035" s="4" t="s">
        <v>5</v>
      </c>
      <c r="C1035" s="4" t="s">
        <v>12</v>
      </c>
      <c r="D1035" s="4" t="s">
        <v>12</v>
      </c>
      <c r="E1035" s="4" t="s">
        <v>10</v>
      </c>
    </row>
    <row r="1036" spans="1:10">
      <c r="A1036" t="n">
        <v>9997</v>
      </c>
      <c r="B1036" s="46" t="n">
        <v>45</v>
      </c>
      <c r="C1036" s="7" t="n">
        <v>8</v>
      </c>
      <c r="D1036" s="7" t="n">
        <v>0</v>
      </c>
      <c r="E1036" s="7" t="n">
        <v>0</v>
      </c>
    </row>
    <row r="1037" spans="1:10">
      <c r="A1037" t="s">
        <v>4</v>
      </c>
      <c r="B1037" s="4" t="s">
        <v>5</v>
      </c>
      <c r="C1037" s="4" t="s">
        <v>12</v>
      </c>
      <c r="D1037" s="4" t="s">
        <v>6</v>
      </c>
      <c r="E1037" s="4" t="s">
        <v>10</v>
      </c>
    </row>
    <row r="1038" spans="1:10">
      <c r="A1038" t="n">
        <v>10002</v>
      </c>
      <c r="B1038" s="18" t="n">
        <v>94</v>
      </c>
      <c r="C1038" s="7" t="n">
        <v>1</v>
      </c>
      <c r="D1038" s="7" t="s">
        <v>50</v>
      </c>
      <c r="E1038" s="7" t="n">
        <v>2048</v>
      </c>
    </row>
    <row r="1039" spans="1:10">
      <c r="A1039" t="s">
        <v>4</v>
      </c>
      <c r="B1039" s="4" t="s">
        <v>5</v>
      </c>
      <c r="C1039" s="4" t="s">
        <v>12</v>
      </c>
      <c r="D1039" s="4" t="s">
        <v>6</v>
      </c>
      <c r="E1039" s="4" t="s">
        <v>10</v>
      </c>
    </row>
    <row r="1040" spans="1:10">
      <c r="A1040" t="n">
        <v>10017</v>
      </c>
      <c r="B1040" s="18" t="n">
        <v>94</v>
      </c>
      <c r="C1040" s="7" t="n">
        <v>1</v>
      </c>
      <c r="D1040" s="7" t="s">
        <v>50</v>
      </c>
      <c r="E1040" s="7" t="n">
        <v>1</v>
      </c>
    </row>
    <row r="1041" spans="1:15">
      <c r="A1041" t="s">
        <v>4</v>
      </c>
      <c r="B1041" s="4" t="s">
        <v>5</v>
      </c>
      <c r="C1041" s="4" t="s">
        <v>12</v>
      </c>
      <c r="D1041" s="4" t="s">
        <v>6</v>
      </c>
      <c r="E1041" s="4" t="s">
        <v>10</v>
      </c>
    </row>
    <row r="1042" spans="1:15">
      <c r="A1042" t="n">
        <v>10032</v>
      </c>
      <c r="B1042" s="18" t="n">
        <v>94</v>
      </c>
      <c r="C1042" s="7" t="n">
        <v>1</v>
      </c>
      <c r="D1042" s="7" t="s">
        <v>50</v>
      </c>
      <c r="E1042" s="7" t="n">
        <v>2</v>
      </c>
    </row>
    <row r="1043" spans="1:15">
      <c r="A1043" t="s">
        <v>4</v>
      </c>
      <c r="B1043" s="4" t="s">
        <v>5</v>
      </c>
      <c r="C1043" s="4" t="s">
        <v>12</v>
      </c>
      <c r="D1043" s="4" t="s">
        <v>6</v>
      </c>
      <c r="E1043" s="4" t="s">
        <v>10</v>
      </c>
    </row>
    <row r="1044" spans="1:15">
      <c r="A1044" t="n">
        <v>10047</v>
      </c>
      <c r="B1044" s="18" t="n">
        <v>94</v>
      </c>
      <c r="C1044" s="7" t="n">
        <v>0</v>
      </c>
      <c r="D1044" s="7" t="s">
        <v>50</v>
      </c>
      <c r="E1044" s="7" t="n">
        <v>4</v>
      </c>
    </row>
    <row r="1045" spans="1:15">
      <c r="A1045" t="s">
        <v>4</v>
      </c>
      <c r="B1045" s="4" t="s">
        <v>5</v>
      </c>
      <c r="C1045" s="4" t="s">
        <v>12</v>
      </c>
      <c r="D1045" s="4" t="s">
        <v>10</v>
      </c>
      <c r="E1045" s="4" t="s">
        <v>6</v>
      </c>
      <c r="F1045" s="4" t="s">
        <v>6</v>
      </c>
      <c r="G1045" s="4" t="s">
        <v>12</v>
      </c>
    </row>
    <row r="1046" spans="1:15">
      <c r="A1046" t="n">
        <v>10062</v>
      </c>
      <c r="B1046" s="16" t="n">
        <v>32</v>
      </c>
      <c r="C1046" s="7" t="n">
        <v>0</v>
      </c>
      <c r="D1046" s="7" t="n">
        <v>65533</v>
      </c>
      <c r="E1046" s="7" t="s">
        <v>68</v>
      </c>
      <c r="F1046" s="7" t="s">
        <v>69</v>
      </c>
      <c r="G1046" s="7" t="n">
        <v>1</v>
      </c>
    </row>
    <row r="1047" spans="1:15">
      <c r="A1047" t="s">
        <v>4</v>
      </c>
      <c r="B1047" s="4" t="s">
        <v>5</v>
      </c>
      <c r="C1047" s="4" t="s">
        <v>10</v>
      </c>
    </row>
    <row r="1048" spans="1:15">
      <c r="A1048" t="n">
        <v>10080</v>
      </c>
      <c r="B1048" s="22" t="n">
        <v>12</v>
      </c>
      <c r="C1048" s="7" t="n">
        <v>11056</v>
      </c>
    </row>
    <row r="1049" spans="1:15">
      <c r="A1049" t="s">
        <v>4</v>
      </c>
      <c r="B1049" s="4" t="s">
        <v>5</v>
      </c>
      <c r="C1049" s="4" t="s">
        <v>12</v>
      </c>
    </row>
    <row r="1050" spans="1:15">
      <c r="A1050" t="n">
        <v>10083</v>
      </c>
      <c r="B1050" s="43" t="n">
        <v>23</v>
      </c>
      <c r="C1050" s="7" t="n">
        <v>0</v>
      </c>
    </row>
    <row r="1051" spans="1:15">
      <c r="A1051" t="s">
        <v>4</v>
      </c>
      <c r="B1051" s="4" t="s">
        <v>5</v>
      </c>
      <c r="C1051" s="4" t="s">
        <v>92</v>
      </c>
    </row>
    <row r="1052" spans="1:15">
      <c r="A1052" t="n">
        <v>10085</v>
      </c>
      <c r="B1052" s="21" t="n">
        <v>3</v>
      </c>
      <c r="C1052" s="20" t="n">
        <f t="normal" ca="1">A1062</f>
        <v>0</v>
      </c>
    </row>
    <row r="1053" spans="1:15">
      <c r="A1053" t="s">
        <v>4</v>
      </c>
      <c r="B1053" s="4" t="s">
        <v>5</v>
      </c>
      <c r="C1053" s="4" t="s">
        <v>12</v>
      </c>
      <c r="D1053" s="4" t="s">
        <v>10</v>
      </c>
      <c r="E1053" s="4" t="s">
        <v>10</v>
      </c>
      <c r="F1053" s="4" t="s">
        <v>10</v>
      </c>
      <c r="G1053" s="4" t="s">
        <v>10</v>
      </c>
      <c r="H1053" s="4" t="s">
        <v>10</v>
      </c>
      <c r="I1053" s="4" t="s">
        <v>6</v>
      </c>
      <c r="J1053" s="4" t="s">
        <v>28</v>
      </c>
      <c r="K1053" s="4" t="s">
        <v>28</v>
      </c>
      <c r="L1053" s="4" t="s">
        <v>28</v>
      </c>
      <c r="M1053" s="4" t="s">
        <v>9</v>
      </c>
      <c r="N1053" s="4" t="s">
        <v>9</v>
      </c>
      <c r="O1053" s="4" t="s">
        <v>28</v>
      </c>
      <c r="P1053" s="4" t="s">
        <v>28</v>
      </c>
      <c r="Q1053" s="4" t="s">
        <v>28</v>
      </c>
      <c r="R1053" s="4" t="s">
        <v>28</v>
      </c>
      <c r="S1053" s="4" t="s">
        <v>12</v>
      </c>
    </row>
    <row r="1054" spans="1:15">
      <c r="A1054" t="n">
        <v>10090</v>
      </c>
      <c r="B1054" s="9" t="n">
        <v>39</v>
      </c>
      <c r="C1054" s="7" t="n">
        <v>12</v>
      </c>
      <c r="D1054" s="7" t="n">
        <v>65533</v>
      </c>
      <c r="E1054" s="7" t="n">
        <v>223</v>
      </c>
      <c r="F1054" s="7" t="n">
        <v>0</v>
      </c>
      <c r="G1054" s="7" t="n">
        <v>65533</v>
      </c>
      <c r="H1054" s="7" t="n">
        <v>259</v>
      </c>
      <c r="I1054" s="7" t="s">
        <v>18</v>
      </c>
      <c r="J1054" s="7" t="n">
        <v>-16</v>
      </c>
      <c r="K1054" s="7" t="n">
        <v>3</v>
      </c>
      <c r="L1054" s="7" t="n">
        <v>-72</v>
      </c>
      <c r="M1054" s="7" t="n">
        <v>0</v>
      </c>
      <c r="N1054" s="7" t="n">
        <v>0</v>
      </c>
      <c r="O1054" s="7" t="n">
        <v>0</v>
      </c>
      <c r="P1054" s="7" t="n">
        <v>1</v>
      </c>
      <c r="Q1054" s="7" t="n">
        <v>1</v>
      </c>
      <c r="R1054" s="7" t="n">
        <v>1</v>
      </c>
      <c r="S1054" s="7" t="n">
        <v>100</v>
      </c>
    </row>
    <row r="1055" spans="1:15">
      <c r="A1055" t="s">
        <v>4</v>
      </c>
      <c r="B1055" s="4" t="s">
        <v>5</v>
      </c>
      <c r="C1055" s="4" t="s">
        <v>6</v>
      </c>
      <c r="D1055" s="4" t="s">
        <v>6</v>
      </c>
    </row>
    <row r="1056" spans="1:15">
      <c r="A1056" t="n">
        <v>10140</v>
      </c>
      <c r="B1056" s="17" t="n">
        <v>70</v>
      </c>
      <c r="C1056" s="7" t="s">
        <v>50</v>
      </c>
      <c r="D1056" s="7" t="s">
        <v>135</v>
      </c>
    </row>
    <row r="1057" spans="1:19">
      <c r="A1057" t="s">
        <v>4</v>
      </c>
      <c r="B1057" s="4" t="s">
        <v>5</v>
      </c>
      <c r="C1057" s="4" t="s">
        <v>10</v>
      </c>
    </row>
    <row r="1058" spans="1:19">
      <c r="A1058" t="n">
        <v>10158</v>
      </c>
      <c r="B1058" s="38" t="n">
        <v>16</v>
      </c>
      <c r="C1058" s="7" t="n">
        <v>1000</v>
      </c>
    </row>
    <row r="1059" spans="1:19">
      <c r="A1059" t="s">
        <v>4</v>
      </c>
      <c r="B1059" s="4" t="s">
        <v>5</v>
      </c>
      <c r="C1059" s="4" t="s">
        <v>6</v>
      </c>
      <c r="D1059" s="4" t="s">
        <v>6</v>
      </c>
    </row>
    <row r="1060" spans="1:19">
      <c r="A1060" t="n">
        <v>10161</v>
      </c>
      <c r="B1060" s="17" t="n">
        <v>70</v>
      </c>
      <c r="C1060" s="7" t="s">
        <v>50</v>
      </c>
      <c r="D1060" s="7" t="s">
        <v>73</v>
      </c>
    </row>
    <row r="1061" spans="1:19">
      <c r="A1061" t="s">
        <v>4</v>
      </c>
      <c r="B1061" s="4" t="s">
        <v>5</v>
      </c>
    </row>
    <row r="1062" spans="1:19">
      <c r="A1062" t="n">
        <v>10178</v>
      </c>
      <c r="B1062" s="5" t="n">
        <v>1</v>
      </c>
    </row>
    <row r="1063" spans="1:19" s="3" customFormat="1" customHeight="0">
      <c r="A1063" s="3" t="s">
        <v>2</v>
      </c>
      <c r="B1063" s="3" t="s">
        <v>136</v>
      </c>
    </row>
    <row r="1064" spans="1:19">
      <c r="A1064" t="s">
        <v>4</v>
      </c>
      <c r="B1064" s="4" t="s">
        <v>5</v>
      </c>
      <c r="C1064" s="4" t="s">
        <v>12</v>
      </c>
      <c r="D1064" s="31" t="s">
        <v>104</v>
      </c>
      <c r="E1064" s="4" t="s">
        <v>5</v>
      </c>
      <c r="F1064" s="4" t="s">
        <v>12</v>
      </c>
      <c r="G1064" s="4" t="s">
        <v>6</v>
      </c>
      <c r="H1064" s="31" t="s">
        <v>105</v>
      </c>
      <c r="I1064" s="4" t="s">
        <v>12</v>
      </c>
      <c r="J1064" s="4" t="s">
        <v>9</v>
      </c>
      <c r="K1064" s="4" t="s">
        <v>12</v>
      </c>
      <c r="L1064" s="4" t="s">
        <v>12</v>
      </c>
      <c r="M1064" s="4" t="s">
        <v>92</v>
      </c>
    </row>
    <row r="1065" spans="1:19">
      <c r="A1065" t="n">
        <v>10180</v>
      </c>
      <c r="B1065" s="19" t="n">
        <v>5</v>
      </c>
      <c r="C1065" s="7" t="n">
        <v>28</v>
      </c>
      <c r="D1065" s="31" t="s">
        <v>3</v>
      </c>
      <c r="E1065" s="10" t="n">
        <v>74</v>
      </c>
      <c r="F1065" s="7" t="n">
        <v>21</v>
      </c>
      <c r="G1065" s="7" t="s">
        <v>52</v>
      </c>
      <c r="H1065" s="31" t="s">
        <v>3</v>
      </c>
      <c r="I1065" s="7" t="n">
        <v>0</v>
      </c>
      <c r="J1065" s="7" t="n">
        <v>0</v>
      </c>
      <c r="K1065" s="7" t="n">
        <v>2</v>
      </c>
      <c r="L1065" s="7" t="n">
        <v>1</v>
      </c>
      <c r="M1065" s="20" t="n">
        <f t="normal" ca="1">A1167</f>
        <v>0</v>
      </c>
    </row>
    <row r="1066" spans="1:19">
      <c r="A1066" t="s">
        <v>4</v>
      </c>
      <c r="B1066" s="4" t="s">
        <v>5</v>
      </c>
      <c r="C1066" s="4" t="s">
        <v>12</v>
      </c>
      <c r="D1066" s="4" t="s">
        <v>10</v>
      </c>
    </row>
    <row r="1067" spans="1:19">
      <c r="A1067" t="n">
        <v>10206</v>
      </c>
      <c r="B1067" s="26" t="n">
        <v>22</v>
      </c>
      <c r="C1067" s="7" t="n">
        <v>0</v>
      </c>
      <c r="D1067" s="7" t="n">
        <v>0</v>
      </c>
    </row>
    <row r="1068" spans="1:19">
      <c r="A1068" t="s">
        <v>4</v>
      </c>
      <c r="B1068" s="4" t="s">
        <v>5</v>
      </c>
      <c r="C1068" s="4" t="s">
        <v>12</v>
      </c>
      <c r="D1068" s="4" t="s">
        <v>10</v>
      </c>
    </row>
    <row r="1069" spans="1:19">
      <c r="A1069" t="n">
        <v>10210</v>
      </c>
      <c r="B1069" s="46" t="n">
        <v>45</v>
      </c>
      <c r="C1069" s="7" t="n">
        <v>18</v>
      </c>
      <c r="D1069" s="7" t="n">
        <v>64</v>
      </c>
    </row>
    <row r="1070" spans="1:19">
      <c r="A1070" t="s">
        <v>4</v>
      </c>
      <c r="B1070" s="4" t="s">
        <v>5</v>
      </c>
      <c r="C1070" s="4" t="s">
        <v>12</v>
      </c>
      <c r="D1070" s="4" t="s">
        <v>10</v>
      </c>
      <c r="E1070" s="4" t="s">
        <v>10</v>
      </c>
      <c r="F1070" s="4" t="s">
        <v>10</v>
      </c>
      <c r="G1070" s="4" t="s">
        <v>10</v>
      </c>
      <c r="H1070" s="4" t="s">
        <v>10</v>
      </c>
      <c r="I1070" s="4" t="s">
        <v>6</v>
      </c>
      <c r="J1070" s="4" t="s">
        <v>28</v>
      </c>
      <c r="K1070" s="4" t="s">
        <v>28</v>
      </c>
      <c r="L1070" s="4" t="s">
        <v>28</v>
      </c>
      <c r="M1070" s="4" t="s">
        <v>9</v>
      </c>
      <c r="N1070" s="4" t="s">
        <v>9</v>
      </c>
      <c r="O1070" s="4" t="s">
        <v>28</v>
      </c>
      <c r="P1070" s="4" t="s">
        <v>28</v>
      </c>
      <c r="Q1070" s="4" t="s">
        <v>28</v>
      </c>
      <c r="R1070" s="4" t="s">
        <v>28</v>
      </c>
      <c r="S1070" s="4" t="s">
        <v>12</v>
      </c>
    </row>
    <row r="1071" spans="1:19">
      <c r="A1071" t="n">
        <v>10214</v>
      </c>
      <c r="B1071" s="9" t="n">
        <v>39</v>
      </c>
      <c r="C1071" s="7" t="n">
        <v>12</v>
      </c>
      <c r="D1071" s="7" t="n">
        <v>65533</v>
      </c>
      <c r="E1071" s="7" t="n">
        <v>222</v>
      </c>
      <c r="F1071" s="7" t="n">
        <v>0</v>
      </c>
      <c r="G1071" s="7" t="n">
        <v>65533</v>
      </c>
      <c r="H1071" s="7" t="n">
        <v>259</v>
      </c>
      <c r="I1071" s="7" t="s">
        <v>18</v>
      </c>
      <c r="J1071" s="7" t="n">
        <v>70</v>
      </c>
      <c r="K1071" s="7" t="n">
        <v>6</v>
      </c>
      <c r="L1071" s="7" t="n">
        <v>-66</v>
      </c>
      <c r="M1071" s="7" t="n">
        <v>0</v>
      </c>
      <c r="N1071" s="7" t="n">
        <v>0</v>
      </c>
      <c r="O1071" s="7" t="n">
        <v>0</v>
      </c>
      <c r="P1071" s="7" t="n">
        <v>1</v>
      </c>
      <c r="Q1071" s="7" t="n">
        <v>1</v>
      </c>
      <c r="R1071" s="7" t="n">
        <v>1</v>
      </c>
      <c r="S1071" s="7" t="n">
        <v>100</v>
      </c>
    </row>
    <row r="1072" spans="1:19">
      <c r="A1072" t="s">
        <v>4</v>
      </c>
      <c r="B1072" s="4" t="s">
        <v>5</v>
      </c>
      <c r="C1072" s="4" t="s">
        <v>6</v>
      </c>
      <c r="D1072" s="4" t="s">
        <v>6</v>
      </c>
    </row>
    <row r="1073" spans="1:19">
      <c r="A1073" t="n">
        <v>10264</v>
      </c>
      <c r="B1073" s="17" t="n">
        <v>70</v>
      </c>
      <c r="C1073" s="7" t="s">
        <v>52</v>
      </c>
      <c r="D1073" s="7" t="s">
        <v>134</v>
      </c>
    </row>
    <row r="1074" spans="1:19">
      <c r="A1074" t="s">
        <v>4</v>
      </c>
      <c r="B1074" s="4" t="s">
        <v>5</v>
      </c>
      <c r="C1074" s="4" t="s">
        <v>12</v>
      </c>
      <c r="D1074" s="4" t="s">
        <v>6</v>
      </c>
      <c r="E1074" s="4" t="s">
        <v>9</v>
      </c>
      <c r="F1074" s="4" t="s">
        <v>9</v>
      </c>
      <c r="G1074" s="4" t="s">
        <v>9</v>
      </c>
      <c r="H1074" s="4" t="s">
        <v>9</v>
      </c>
      <c r="I1074" s="4" t="s">
        <v>10</v>
      </c>
      <c r="J1074" s="4" t="s">
        <v>12</v>
      </c>
    </row>
    <row r="1075" spans="1:19">
      <c r="A1075" t="n">
        <v>10283</v>
      </c>
      <c r="B1075" s="18" t="n">
        <v>94</v>
      </c>
      <c r="C1075" s="7" t="n">
        <v>7</v>
      </c>
      <c r="D1075" s="7" t="s">
        <v>52</v>
      </c>
      <c r="E1075" s="7" t="n">
        <v>1065353216</v>
      </c>
      <c r="F1075" s="7" t="n">
        <v>1065353216</v>
      </c>
      <c r="G1075" s="7" t="n">
        <v>1065353216</v>
      </c>
      <c r="H1075" s="7" t="n">
        <v>0</v>
      </c>
      <c r="I1075" s="7" t="n">
        <v>1000</v>
      </c>
      <c r="J1075" s="7" t="n">
        <v>3</v>
      </c>
    </row>
    <row r="1076" spans="1:19">
      <c r="A1076" t="s">
        <v>4</v>
      </c>
      <c r="B1076" s="4" t="s">
        <v>5</v>
      </c>
      <c r="C1076" s="4" t="s">
        <v>10</v>
      </c>
    </row>
    <row r="1077" spans="1:19">
      <c r="A1077" t="n">
        <v>10315</v>
      </c>
      <c r="B1077" s="38" t="n">
        <v>16</v>
      </c>
      <c r="C1077" s="7" t="n">
        <v>1500</v>
      </c>
    </row>
    <row r="1078" spans="1:19">
      <c r="A1078" t="s">
        <v>4</v>
      </c>
      <c r="B1078" s="4" t="s">
        <v>5</v>
      </c>
      <c r="C1078" s="4" t="s">
        <v>12</v>
      </c>
      <c r="D1078" s="4" t="s">
        <v>10</v>
      </c>
      <c r="E1078" s="4" t="s">
        <v>28</v>
      </c>
    </row>
    <row r="1079" spans="1:19">
      <c r="A1079" t="n">
        <v>10318</v>
      </c>
      <c r="B1079" s="34" t="n">
        <v>58</v>
      </c>
      <c r="C1079" s="7" t="n">
        <v>101</v>
      </c>
      <c r="D1079" s="7" t="n">
        <v>1000</v>
      </c>
      <c r="E1079" s="7" t="n">
        <v>1</v>
      </c>
    </row>
    <row r="1080" spans="1:19">
      <c r="A1080" t="s">
        <v>4</v>
      </c>
      <c r="B1080" s="4" t="s">
        <v>5</v>
      </c>
      <c r="C1080" s="4" t="s">
        <v>12</v>
      </c>
      <c r="D1080" s="4" t="s">
        <v>10</v>
      </c>
    </row>
    <row r="1081" spans="1:19">
      <c r="A1081" t="n">
        <v>10326</v>
      </c>
      <c r="B1081" s="34" t="n">
        <v>58</v>
      </c>
      <c r="C1081" s="7" t="n">
        <v>254</v>
      </c>
      <c r="D1081" s="7" t="n">
        <v>0</v>
      </c>
    </row>
    <row r="1082" spans="1:19">
      <c r="A1082" t="s">
        <v>4</v>
      </c>
      <c r="B1082" s="4" t="s">
        <v>5</v>
      </c>
      <c r="C1082" s="4" t="s">
        <v>12</v>
      </c>
    </row>
    <row r="1083" spans="1:19">
      <c r="A1083" t="n">
        <v>10330</v>
      </c>
      <c r="B1083" s="32" t="n">
        <v>64</v>
      </c>
      <c r="C1083" s="7" t="n">
        <v>7</v>
      </c>
    </row>
    <row r="1084" spans="1:19">
      <c r="A1084" t="s">
        <v>4</v>
      </c>
      <c r="B1084" s="4" t="s">
        <v>5</v>
      </c>
      <c r="C1084" s="4" t="s">
        <v>12</v>
      </c>
      <c r="D1084" s="4" t="s">
        <v>12</v>
      </c>
      <c r="E1084" s="4" t="s">
        <v>28</v>
      </c>
      <c r="F1084" s="4" t="s">
        <v>28</v>
      </c>
      <c r="G1084" s="4" t="s">
        <v>28</v>
      </c>
      <c r="H1084" s="4" t="s">
        <v>10</v>
      </c>
    </row>
    <row r="1085" spans="1:19">
      <c r="A1085" t="n">
        <v>10332</v>
      </c>
      <c r="B1085" s="46" t="n">
        <v>45</v>
      </c>
      <c r="C1085" s="7" t="n">
        <v>2</v>
      </c>
      <c r="D1085" s="7" t="n">
        <v>3</v>
      </c>
      <c r="E1085" s="7" t="n">
        <v>70</v>
      </c>
      <c r="F1085" s="7" t="n">
        <v>6.34999990463257</v>
      </c>
      <c r="G1085" s="7" t="n">
        <v>-67.2399978637695</v>
      </c>
      <c r="H1085" s="7" t="n">
        <v>0</v>
      </c>
    </row>
    <row r="1086" spans="1:19">
      <c r="A1086" t="s">
        <v>4</v>
      </c>
      <c r="B1086" s="4" t="s">
        <v>5</v>
      </c>
      <c r="C1086" s="4" t="s">
        <v>12</v>
      </c>
      <c r="D1086" s="4" t="s">
        <v>12</v>
      </c>
      <c r="E1086" s="4" t="s">
        <v>28</v>
      </c>
      <c r="F1086" s="4" t="s">
        <v>28</v>
      </c>
      <c r="G1086" s="4" t="s">
        <v>28</v>
      </c>
      <c r="H1086" s="4" t="s">
        <v>10</v>
      </c>
      <c r="I1086" s="4" t="s">
        <v>12</v>
      </c>
    </row>
    <row r="1087" spans="1:19">
      <c r="A1087" t="n">
        <v>10349</v>
      </c>
      <c r="B1087" s="46" t="n">
        <v>45</v>
      </c>
      <c r="C1087" s="7" t="n">
        <v>4</v>
      </c>
      <c r="D1087" s="7" t="n">
        <v>3</v>
      </c>
      <c r="E1087" s="7" t="n">
        <v>20.25</v>
      </c>
      <c r="F1087" s="7" t="n">
        <v>34.3600006103516</v>
      </c>
      <c r="G1087" s="7" t="n">
        <v>0</v>
      </c>
      <c r="H1087" s="7" t="n">
        <v>0</v>
      </c>
      <c r="I1087" s="7" t="n">
        <v>1</v>
      </c>
    </row>
    <row r="1088" spans="1:19">
      <c r="A1088" t="s">
        <v>4</v>
      </c>
      <c r="B1088" s="4" t="s">
        <v>5</v>
      </c>
      <c r="C1088" s="4" t="s">
        <v>12</v>
      </c>
      <c r="D1088" s="4" t="s">
        <v>12</v>
      </c>
      <c r="E1088" s="4" t="s">
        <v>28</v>
      </c>
      <c r="F1088" s="4" t="s">
        <v>10</v>
      </c>
    </row>
    <row r="1089" spans="1:10">
      <c r="A1089" t="n">
        <v>10367</v>
      </c>
      <c r="B1089" s="46" t="n">
        <v>45</v>
      </c>
      <c r="C1089" s="7" t="n">
        <v>5</v>
      </c>
      <c r="D1089" s="7" t="n">
        <v>3</v>
      </c>
      <c r="E1089" s="7" t="n">
        <v>5.80000019073486</v>
      </c>
      <c r="F1089" s="7" t="n">
        <v>0</v>
      </c>
    </row>
    <row r="1090" spans="1:10">
      <c r="A1090" t="s">
        <v>4</v>
      </c>
      <c r="B1090" s="4" t="s">
        <v>5</v>
      </c>
      <c r="C1090" s="4" t="s">
        <v>12</v>
      </c>
      <c r="D1090" s="4" t="s">
        <v>12</v>
      </c>
      <c r="E1090" s="4" t="s">
        <v>28</v>
      </c>
      <c r="F1090" s="4" t="s">
        <v>10</v>
      </c>
    </row>
    <row r="1091" spans="1:10">
      <c r="A1091" t="n">
        <v>10376</v>
      </c>
      <c r="B1091" s="46" t="n">
        <v>45</v>
      </c>
      <c r="C1091" s="7" t="n">
        <v>11</v>
      </c>
      <c r="D1091" s="7" t="n">
        <v>3</v>
      </c>
      <c r="E1091" s="7" t="n">
        <v>38</v>
      </c>
      <c r="F1091" s="7" t="n">
        <v>0</v>
      </c>
    </row>
    <row r="1092" spans="1:10">
      <c r="A1092" t="s">
        <v>4</v>
      </c>
      <c r="B1092" s="4" t="s">
        <v>5</v>
      </c>
      <c r="C1092" s="4" t="s">
        <v>10</v>
      </c>
    </row>
    <row r="1093" spans="1:10">
      <c r="A1093" t="n">
        <v>10385</v>
      </c>
      <c r="B1093" s="38" t="n">
        <v>16</v>
      </c>
      <c r="C1093" s="7" t="n">
        <v>1000</v>
      </c>
    </row>
    <row r="1094" spans="1:10">
      <c r="A1094" t="s">
        <v>4</v>
      </c>
      <c r="B1094" s="4" t="s">
        <v>5</v>
      </c>
      <c r="C1094" s="4" t="s">
        <v>12</v>
      </c>
      <c r="D1094" s="4" t="s">
        <v>12</v>
      </c>
      <c r="E1094" s="4" t="s">
        <v>28</v>
      </c>
      <c r="F1094" s="4" t="s">
        <v>28</v>
      </c>
      <c r="G1094" s="4" t="s">
        <v>28</v>
      </c>
      <c r="H1094" s="4" t="s">
        <v>10</v>
      </c>
    </row>
    <row r="1095" spans="1:10">
      <c r="A1095" t="n">
        <v>10388</v>
      </c>
      <c r="B1095" s="46" t="n">
        <v>45</v>
      </c>
      <c r="C1095" s="7" t="n">
        <v>2</v>
      </c>
      <c r="D1095" s="7" t="n">
        <v>3</v>
      </c>
      <c r="E1095" s="7" t="n">
        <v>31.5</v>
      </c>
      <c r="F1095" s="7" t="n">
        <v>7.69999980926514</v>
      </c>
      <c r="G1095" s="7" t="n">
        <v>-59.4199981689453</v>
      </c>
      <c r="H1095" s="7" t="n">
        <v>3000</v>
      </c>
    </row>
    <row r="1096" spans="1:10">
      <c r="A1096" t="s">
        <v>4</v>
      </c>
      <c r="B1096" s="4" t="s">
        <v>5</v>
      </c>
      <c r="C1096" s="4" t="s">
        <v>12</v>
      </c>
      <c r="D1096" s="4" t="s">
        <v>12</v>
      </c>
      <c r="E1096" s="4" t="s">
        <v>28</v>
      </c>
      <c r="F1096" s="4" t="s">
        <v>28</v>
      </c>
      <c r="G1096" s="4" t="s">
        <v>28</v>
      </c>
      <c r="H1096" s="4" t="s">
        <v>10</v>
      </c>
      <c r="I1096" s="4" t="s">
        <v>12</v>
      </c>
    </row>
    <row r="1097" spans="1:10">
      <c r="A1097" t="n">
        <v>10405</v>
      </c>
      <c r="B1097" s="46" t="n">
        <v>45</v>
      </c>
      <c r="C1097" s="7" t="n">
        <v>4</v>
      </c>
      <c r="D1097" s="7" t="n">
        <v>3</v>
      </c>
      <c r="E1097" s="7" t="n">
        <v>30.3700008392334</v>
      </c>
      <c r="F1097" s="7" t="n">
        <v>37.6399993896484</v>
      </c>
      <c r="G1097" s="7" t="n">
        <v>0</v>
      </c>
      <c r="H1097" s="7" t="n">
        <v>3000</v>
      </c>
      <c r="I1097" s="7" t="n">
        <v>1</v>
      </c>
    </row>
    <row r="1098" spans="1:10">
      <c r="A1098" t="s">
        <v>4</v>
      </c>
      <c r="B1098" s="4" t="s">
        <v>5</v>
      </c>
      <c r="C1098" s="4" t="s">
        <v>10</v>
      </c>
    </row>
    <row r="1099" spans="1:10">
      <c r="A1099" t="n">
        <v>10423</v>
      </c>
      <c r="B1099" s="38" t="n">
        <v>16</v>
      </c>
      <c r="C1099" s="7" t="n">
        <v>2000</v>
      </c>
    </row>
    <row r="1100" spans="1:10">
      <c r="A1100" t="s">
        <v>4</v>
      </c>
      <c r="B1100" s="4" t="s">
        <v>5</v>
      </c>
      <c r="C1100" s="4" t="s">
        <v>12</v>
      </c>
      <c r="D1100" s="4" t="s">
        <v>10</v>
      </c>
      <c r="E1100" s="4" t="s">
        <v>28</v>
      </c>
      <c r="F1100" s="4" t="s">
        <v>10</v>
      </c>
      <c r="G1100" s="4" t="s">
        <v>9</v>
      </c>
      <c r="H1100" s="4" t="s">
        <v>9</v>
      </c>
      <c r="I1100" s="4" t="s">
        <v>10</v>
      </c>
      <c r="J1100" s="4" t="s">
        <v>10</v>
      </c>
      <c r="K1100" s="4" t="s">
        <v>9</v>
      </c>
      <c r="L1100" s="4" t="s">
        <v>9</v>
      </c>
      <c r="M1100" s="4" t="s">
        <v>9</v>
      </c>
      <c r="N1100" s="4" t="s">
        <v>9</v>
      </c>
      <c r="O1100" s="4" t="s">
        <v>6</v>
      </c>
    </row>
    <row r="1101" spans="1:10">
      <c r="A1101" t="n">
        <v>10426</v>
      </c>
      <c r="B1101" s="11" t="n">
        <v>50</v>
      </c>
      <c r="C1101" s="7" t="n">
        <v>0</v>
      </c>
      <c r="D1101" s="7" t="n">
        <v>13211</v>
      </c>
      <c r="E1101" s="7" t="n">
        <v>0.899999976158142</v>
      </c>
      <c r="F1101" s="7" t="n">
        <v>500</v>
      </c>
      <c r="G1101" s="7" t="n">
        <v>0</v>
      </c>
      <c r="H1101" s="7" t="n">
        <v>0</v>
      </c>
      <c r="I1101" s="7" t="n">
        <v>65533</v>
      </c>
      <c r="J1101" s="7" t="n">
        <v>65533</v>
      </c>
      <c r="K1101" s="7" t="n">
        <v>0</v>
      </c>
      <c r="L1101" s="7" t="n">
        <v>0</v>
      </c>
      <c r="M1101" s="7" t="n">
        <v>0</v>
      </c>
      <c r="N1101" s="7" t="n">
        <v>0</v>
      </c>
      <c r="O1101" s="7" t="s">
        <v>18</v>
      </c>
    </row>
    <row r="1102" spans="1:10">
      <c r="A1102" t="s">
        <v>4</v>
      </c>
      <c r="B1102" s="4" t="s">
        <v>5</v>
      </c>
      <c r="C1102" s="4" t="s">
        <v>12</v>
      </c>
      <c r="D1102" s="4" t="s">
        <v>10</v>
      </c>
      <c r="E1102" s="4" t="s">
        <v>28</v>
      </c>
      <c r="F1102" s="4" t="s">
        <v>10</v>
      </c>
      <c r="G1102" s="4" t="s">
        <v>9</v>
      </c>
      <c r="H1102" s="4" t="s">
        <v>9</v>
      </c>
      <c r="I1102" s="4" t="s">
        <v>10</v>
      </c>
      <c r="J1102" s="4" t="s">
        <v>10</v>
      </c>
      <c r="K1102" s="4" t="s">
        <v>9</v>
      </c>
      <c r="L1102" s="4" t="s">
        <v>9</v>
      </c>
      <c r="M1102" s="4" t="s">
        <v>9</v>
      </c>
      <c r="N1102" s="4" t="s">
        <v>9</v>
      </c>
      <c r="O1102" s="4" t="s">
        <v>6</v>
      </c>
    </row>
    <row r="1103" spans="1:10">
      <c r="A1103" t="n">
        <v>10465</v>
      </c>
      <c r="B1103" s="11" t="n">
        <v>50</v>
      </c>
      <c r="C1103" s="7" t="n">
        <v>0</v>
      </c>
      <c r="D1103" s="7" t="n">
        <v>5020</v>
      </c>
      <c r="E1103" s="7" t="n">
        <v>1</v>
      </c>
      <c r="F1103" s="7" t="n">
        <v>500</v>
      </c>
      <c r="G1103" s="7" t="n">
        <v>0</v>
      </c>
      <c r="H1103" s="7" t="n">
        <v>-1052770304</v>
      </c>
      <c r="I1103" s="7" t="n">
        <v>0</v>
      </c>
      <c r="J1103" s="7" t="n">
        <v>65533</v>
      </c>
      <c r="K1103" s="7" t="n">
        <v>0</v>
      </c>
      <c r="L1103" s="7" t="n">
        <v>0</v>
      </c>
      <c r="M1103" s="7" t="n">
        <v>0</v>
      </c>
      <c r="N1103" s="7" t="n">
        <v>0</v>
      </c>
      <c r="O1103" s="7" t="s">
        <v>18</v>
      </c>
    </row>
    <row r="1104" spans="1:10">
      <c r="A1104" t="s">
        <v>4</v>
      </c>
      <c r="B1104" s="4" t="s">
        <v>5</v>
      </c>
      <c r="C1104" s="4" t="s">
        <v>12</v>
      </c>
      <c r="D1104" s="4" t="s">
        <v>6</v>
      </c>
      <c r="E1104" s="4" t="s">
        <v>9</v>
      </c>
      <c r="F1104" s="4" t="s">
        <v>9</v>
      </c>
      <c r="G1104" s="4" t="s">
        <v>9</v>
      </c>
      <c r="H1104" s="4" t="s">
        <v>9</v>
      </c>
      <c r="I1104" s="4" t="s">
        <v>10</v>
      </c>
      <c r="J1104" s="4" t="s">
        <v>12</v>
      </c>
    </row>
    <row r="1105" spans="1:15">
      <c r="A1105" t="n">
        <v>10504</v>
      </c>
      <c r="B1105" s="18" t="n">
        <v>94</v>
      </c>
      <c r="C1105" s="7" t="n">
        <v>7</v>
      </c>
      <c r="D1105" s="7" t="s">
        <v>78</v>
      </c>
      <c r="E1105" s="7" t="n">
        <v>1065353216</v>
      </c>
      <c r="F1105" s="7" t="n">
        <v>1056964608</v>
      </c>
      <c r="G1105" s="7" t="n">
        <v>0</v>
      </c>
      <c r="H1105" s="7" t="n">
        <v>0</v>
      </c>
      <c r="I1105" s="7" t="n">
        <v>0</v>
      </c>
      <c r="J1105" s="7" t="n">
        <v>3</v>
      </c>
    </row>
    <row r="1106" spans="1:15">
      <c r="A1106" t="s">
        <v>4</v>
      </c>
      <c r="B1106" s="4" t="s">
        <v>5</v>
      </c>
      <c r="C1106" s="4" t="s">
        <v>12</v>
      </c>
      <c r="D1106" s="4" t="s">
        <v>6</v>
      </c>
      <c r="E1106" s="4" t="s">
        <v>9</v>
      </c>
      <c r="F1106" s="4" t="s">
        <v>9</v>
      </c>
      <c r="G1106" s="4" t="s">
        <v>9</v>
      </c>
      <c r="H1106" s="4" t="s">
        <v>9</v>
      </c>
      <c r="I1106" s="4" t="s">
        <v>10</v>
      </c>
      <c r="J1106" s="4" t="s">
        <v>12</v>
      </c>
    </row>
    <row r="1107" spans="1:15">
      <c r="A1107" t="n">
        <v>10534</v>
      </c>
      <c r="B1107" s="18" t="n">
        <v>94</v>
      </c>
      <c r="C1107" s="7" t="n">
        <v>7</v>
      </c>
      <c r="D1107" s="7" t="s">
        <v>79</v>
      </c>
      <c r="E1107" s="7" t="n">
        <v>1065353216</v>
      </c>
      <c r="F1107" s="7" t="n">
        <v>1056964608</v>
      </c>
      <c r="G1107" s="7" t="n">
        <v>0</v>
      </c>
      <c r="H1107" s="7" t="n">
        <v>0</v>
      </c>
      <c r="I1107" s="7" t="n">
        <v>0</v>
      </c>
      <c r="J1107" s="7" t="n">
        <v>3</v>
      </c>
    </row>
    <row r="1108" spans="1:15">
      <c r="A1108" t="s">
        <v>4</v>
      </c>
      <c r="B1108" s="4" t="s">
        <v>5</v>
      </c>
      <c r="C1108" s="4" t="s">
        <v>12</v>
      </c>
      <c r="D1108" s="4" t="s">
        <v>6</v>
      </c>
      <c r="E1108" s="4" t="s">
        <v>9</v>
      </c>
      <c r="F1108" s="4" t="s">
        <v>9</v>
      </c>
      <c r="G1108" s="4" t="s">
        <v>9</v>
      </c>
      <c r="H1108" s="4" t="s">
        <v>9</v>
      </c>
      <c r="I1108" s="4" t="s">
        <v>10</v>
      </c>
      <c r="J1108" s="4" t="s">
        <v>12</v>
      </c>
    </row>
    <row r="1109" spans="1:15">
      <c r="A1109" t="n">
        <v>10564</v>
      </c>
      <c r="B1109" s="18" t="n">
        <v>94</v>
      </c>
      <c r="C1109" s="7" t="n">
        <v>7</v>
      </c>
      <c r="D1109" s="7" t="s">
        <v>80</v>
      </c>
      <c r="E1109" s="7" t="n">
        <v>1065353216</v>
      </c>
      <c r="F1109" s="7" t="n">
        <v>1056964608</v>
      </c>
      <c r="G1109" s="7" t="n">
        <v>0</v>
      </c>
      <c r="H1109" s="7" t="n">
        <v>0</v>
      </c>
      <c r="I1109" s="7" t="n">
        <v>0</v>
      </c>
      <c r="J1109" s="7" t="n">
        <v>3</v>
      </c>
    </row>
    <row r="1110" spans="1:15">
      <c r="A1110" t="s">
        <v>4</v>
      </c>
      <c r="B1110" s="4" t="s">
        <v>5</v>
      </c>
      <c r="C1110" s="4" t="s">
        <v>12</v>
      </c>
      <c r="D1110" s="4" t="s">
        <v>28</v>
      </c>
      <c r="E1110" s="4" t="s">
        <v>28</v>
      </c>
      <c r="F1110" s="4" t="s">
        <v>28</v>
      </c>
    </row>
    <row r="1111" spans="1:15">
      <c r="A1111" t="n">
        <v>10594</v>
      </c>
      <c r="B1111" s="46" t="n">
        <v>45</v>
      </c>
      <c r="C1111" s="7" t="n">
        <v>9</v>
      </c>
      <c r="D1111" s="7" t="n">
        <v>0.0500000007450581</v>
      </c>
      <c r="E1111" s="7" t="n">
        <v>0.0500000007450581</v>
      </c>
      <c r="F1111" s="7" t="n">
        <v>5</v>
      </c>
    </row>
    <row r="1112" spans="1:15">
      <c r="A1112" t="s">
        <v>4</v>
      </c>
      <c r="B1112" s="4" t="s">
        <v>5</v>
      </c>
      <c r="C1112" s="4" t="s">
        <v>12</v>
      </c>
      <c r="D1112" s="4" t="s">
        <v>9</v>
      </c>
      <c r="E1112" s="4" t="s">
        <v>9</v>
      </c>
      <c r="F1112" s="4" t="s">
        <v>9</v>
      </c>
    </row>
    <row r="1113" spans="1:15">
      <c r="A1113" t="n">
        <v>10608</v>
      </c>
      <c r="B1113" s="11" t="n">
        <v>50</v>
      </c>
      <c r="C1113" s="7" t="n">
        <v>255</v>
      </c>
      <c r="D1113" s="7" t="n">
        <v>1045220557</v>
      </c>
      <c r="E1113" s="7" t="n">
        <v>0</v>
      </c>
      <c r="F1113" s="7" t="n">
        <v>1084227584</v>
      </c>
    </row>
    <row r="1114" spans="1:15">
      <c r="A1114" t="s">
        <v>4</v>
      </c>
      <c r="B1114" s="4" t="s">
        <v>5</v>
      </c>
      <c r="C1114" s="4" t="s">
        <v>6</v>
      </c>
      <c r="D1114" s="4" t="s">
        <v>6</v>
      </c>
    </row>
    <row r="1115" spans="1:15">
      <c r="A1115" t="n">
        <v>10622</v>
      </c>
      <c r="B1115" s="17" t="n">
        <v>70</v>
      </c>
      <c r="C1115" s="7" t="s">
        <v>80</v>
      </c>
      <c r="D1115" s="7" t="s">
        <v>109</v>
      </c>
    </row>
    <row r="1116" spans="1:15">
      <c r="A1116" t="s">
        <v>4</v>
      </c>
      <c r="B1116" s="4" t="s">
        <v>5</v>
      </c>
      <c r="C1116" s="4" t="s">
        <v>10</v>
      </c>
    </row>
    <row r="1117" spans="1:15">
      <c r="A1117" t="n">
        <v>10637</v>
      </c>
      <c r="B1117" s="38" t="n">
        <v>16</v>
      </c>
      <c r="C1117" s="7" t="n">
        <v>400</v>
      </c>
    </row>
    <row r="1118" spans="1:15">
      <c r="A1118" t="s">
        <v>4</v>
      </c>
      <c r="B1118" s="4" t="s">
        <v>5</v>
      </c>
      <c r="C1118" s="4" t="s">
        <v>12</v>
      </c>
      <c r="D1118" s="4" t="s">
        <v>6</v>
      </c>
      <c r="E1118" s="4" t="s">
        <v>9</v>
      </c>
      <c r="F1118" s="4" t="s">
        <v>9</v>
      </c>
      <c r="G1118" s="4" t="s">
        <v>9</v>
      </c>
      <c r="H1118" s="4" t="s">
        <v>9</v>
      </c>
      <c r="I1118" s="4" t="s">
        <v>10</v>
      </c>
      <c r="J1118" s="4" t="s">
        <v>12</v>
      </c>
    </row>
    <row r="1119" spans="1:15">
      <c r="A1119" t="n">
        <v>10640</v>
      </c>
      <c r="B1119" s="18" t="n">
        <v>94</v>
      </c>
      <c r="C1119" s="7" t="n">
        <v>7</v>
      </c>
      <c r="D1119" s="7" t="s">
        <v>80</v>
      </c>
      <c r="E1119" s="7" t="n">
        <v>1065353216</v>
      </c>
      <c r="F1119" s="7" t="n">
        <v>1065353216</v>
      </c>
      <c r="G1119" s="7" t="n">
        <v>1065353216</v>
      </c>
      <c r="H1119" s="7" t="n">
        <v>1065353216</v>
      </c>
      <c r="I1119" s="7" t="n">
        <v>2000</v>
      </c>
      <c r="J1119" s="7" t="n">
        <v>3</v>
      </c>
    </row>
    <row r="1120" spans="1:15">
      <c r="A1120" t="s">
        <v>4</v>
      </c>
      <c r="B1120" s="4" t="s">
        <v>5</v>
      </c>
      <c r="C1120" s="4" t="s">
        <v>6</v>
      </c>
      <c r="D1120" s="4" t="s">
        <v>6</v>
      </c>
    </row>
    <row r="1121" spans="1:10">
      <c r="A1121" t="n">
        <v>10670</v>
      </c>
      <c r="B1121" s="17" t="n">
        <v>70</v>
      </c>
      <c r="C1121" s="7" t="s">
        <v>79</v>
      </c>
      <c r="D1121" s="7" t="s">
        <v>109</v>
      </c>
    </row>
    <row r="1122" spans="1:10">
      <c r="A1122" t="s">
        <v>4</v>
      </c>
      <c r="B1122" s="4" t="s">
        <v>5</v>
      </c>
      <c r="C1122" s="4" t="s">
        <v>10</v>
      </c>
    </row>
    <row r="1123" spans="1:10">
      <c r="A1123" t="n">
        <v>10685</v>
      </c>
      <c r="B1123" s="38" t="n">
        <v>16</v>
      </c>
      <c r="C1123" s="7" t="n">
        <v>400</v>
      </c>
    </row>
    <row r="1124" spans="1:10">
      <c r="A1124" t="s">
        <v>4</v>
      </c>
      <c r="B1124" s="4" t="s">
        <v>5</v>
      </c>
      <c r="C1124" s="4" t="s">
        <v>12</v>
      </c>
      <c r="D1124" s="4" t="s">
        <v>6</v>
      </c>
      <c r="E1124" s="4" t="s">
        <v>9</v>
      </c>
      <c r="F1124" s="4" t="s">
        <v>9</v>
      </c>
      <c r="G1124" s="4" t="s">
        <v>9</v>
      </c>
      <c r="H1124" s="4" t="s">
        <v>9</v>
      </c>
      <c r="I1124" s="4" t="s">
        <v>10</v>
      </c>
      <c r="J1124" s="4" t="s">
        <v>12</v>
      </c>
    </row>
    <row r="1125" spans="1:10">
      <c r="A1125" t="n">
        <v>10688</v>
      </c>
      <c r="B1125" s="18" t="n">
        <v>94</v>
      </c>
      <c r="C1125" s="7" t="n">
        <v>7</v>
      </c>
      <c r="D1125" s="7" t="s">
        <v>79</v>
      </c>
      <c r="E1125" s="7" t="n">
        <v>1065353216</v>
      </c>
      <c r="F1125" s="7" t="n">
        <v>1065353216</v>
      </c>
      <c r="G1125" s="7" t="n">
        <v>1065353216</v>
      </c>
      <c r="H1125" s="7" t="n">
        <v>1065353216</v>
      </c>
      <c r="I1125" s="7" t="n">
        <v>2000</v>
      </c>
      <c r="J1125" s="7" t="n">
        <v>3</v>
      </c>
    </row>
    <row r="1126" spans="1:10">
      <c r="A1126" t="s">
        <v>4</v>
      </c>
      <c r="B1126" s="4" t="s">
        <v>5</v>
      </c>
      <c r="C1126" s="4" t="s">
        <v>6</v>
      </c>
      <c r="D1126" s="4" t="s">
        <v>6</v>
      </c>
    </row>
    <row r="1127" spans="1:10">
      <c r="A1127" t="n">
        <v>10718</v>
      </c>
      <c r="B1127" s="17" t="n">
        <v>70</v>
      </c>
      <c r="C1127" s="7" t="s">
        <v>78</v>
      </c>
      <c r="D1127" s="7" t="s">
        <v>109</v>
      </c>
    </row>
    <row r="1128" spans="1:10">
      <c r="A1128" t="s">
        <v>4</v>
      </c>
      <c r="B1128" s="4" t="s">
        <v>5</v>
      </c>
      <c r="C1128" s="4" t="s">
        <v>10</v>
      </c>
    </row>
    <row r="1129" spans="1:10">
      <c r="A1129" t="n">
        <v>10733</v>
      </c>
      <c r="B1129" s="38" t="n">
        <v>16</v>
      </c>
      <c r="C1129" s="7" t="n">
        <v>400</v>
      </c>
    </row>
    <row r="1130" spans="1:10">
      <c r="A1130" t="s">
        <v>4</v>
      </c>
      <c r="B1130" s="4" t="s">
        <v>5</v>
      </c>
      <c r="C1130" s="4" t="s">
        <v>12</v>
      </c>
      <c r="D1130" s="4" t="s">
        <v>6</v>
      </c>
      <c r="E1130" s="4" t="s">
        <v>9</v>
      </c>
      <c r="F1130" s="4" t="s">
        <v>9</v>
      </c>
      <c r="G1130" s="4" t="s">
        <v>9</v>
      </c>
      <c r="H1130" s="4" t="s">
        <v>9</v>
      </c>
      <c r="I1130" s="4" t="s">
        <v>10</v>
      </c>
      <c r="J1130" s="4" t="s">
        <v>12</v>
      </c>
    </row>
    <row r="1131" spans="1:10">
      <c r="A1131" t="n">
        <v>10736</v>
      </c>
      <c r="B1131" s="18" t="n">
        <v>94</v>
      </c>
      <c r="C1131" s="7" t="n">
        <v>7</v>
      </c>
      <c r="D1131" s="7" t="s">
        <v>78</v>
      </c>
      <c r="E1131" s="7" t="n">
        <v>1065353216</v>
      </c>
      <c r="F1131" s="7" t="n">
        <v>1065353216</v>
      </c>
      <c r="G1131" s="7" t="n">
        <v>1065353216</v>
      </c>
      <c r="H1131" s="7" t="n">
        <v>1065353216</v>
      </c>
      <c r="I1131" s="7" t="n">
        <v>2000</v>
      </c>
      <c r="J1131" s="7" t="n">
        <v>3</v>
      </c>
    </row>
    <row r="1132" spans="1:10">
      <c r="A1132" t="s">
        <v>4</v>
      </c>
      <c r="B1132" s="4" t="s">
        <v>5</v>
      </c>
      <c r="C1132" s="4" t="s">
        <v>10</v>
      </c>
    </row>
    <row r="1133" spans="1:10">
      <c r="A1133" t="n">
        <v>10766</v>
      </c>
      <c r="B1133" s="38" t="n">
        <v>16</v>
      </c>
      <c r="C1133" s="7" t="n">
        <v>3500</v>
      </c>
    </row>
    <row r="1134" spans="1:10">
      <c r="A1134" t="s">
        <v>4</v>
      </c>
      <c r="B1134" s="4" t="s">
        <v>5</v>
      </c>
      <c r="C1134" s="4" t="s">
        <v>12</v>
      </c>
      <c r="D1134" s="4" t="s">
        <v>10</v>
      </c>
      <c r="E1134" s="4" t="s">
        <v>10</v>
      </c>
    </row>
    <row r="1135" spans="1:10">
      <c r="A1135" t="n">
        <v>10769</v>
      </c>
      <c r="B1135" s="11" t="n">
        <v>50</v>
      </c>
      <c r="C1135" s="7" t="n">
        <v>1</v>
      </c>
      <c r="D1135" s="7" t="n">
        <v>13211</v>
      </c>
      <c r="E1135" s="7" t="n">
        <v>500</v>
      </c>
    </row>
    <row r="1136" spans="1:10">
      <c r="A1136" t="s">
        <v>4</v>
      </c>
      <c r="B1136" s="4" t="s">
        <v>5</v>
      </c>
      <c r="C1136" s="4" t="s">
        <v>12</v>
      </c>
      <c r="D1136" s="4" t="s">
        <v>10</v>
      </c>
      <c r="E1136" s="4" t="s">
        <v>10</v>
      </c>
    </row>
    <row r="1137" spans="1:10">
      <c r="A1137" t="n">
        <v>10775</v>
      </c>
      <c r="B1137" s="11" t="n">
        <v>50</v>
      </c>
      <c r="C1137" s="7" t="n">
        <v>1</v>
      </c>
      <c r="D1137" s="7" t="n">
        <v>5020</v>
      </c>
      <c r="E1137" s="7" t="n">
        <v>500</v>
      </c>
    </row>
    <row r="1138" spans="1:10">
      <c r="A1138" t="s">
        <v>4</v>
      </c>
      <c r="B1138" s="4" t="s">
        <v>5</v>
      </c>
      <c r="C1138" s="4" t="s">
        <v>12</v>
      </c>
      <c r="D1138" s="4" t="s">
        <v>10</v>
      </c>
      <c r="E1138" s="4" t="s">
        <v>28</v>
      </c>
      <c r="F1138" s="4" t="s">
        <v>10</v>
      </c>
      <c r="G1138" s="4" t="s">
        <v>9</v>
      </c>
      <c r="H1138" s="4" t="s">
        <v>9</v>
      </c>
      <c r="I1138" s="4" t="s">
        <v>10</v>
      </c>
      <c r="J1138" s="4" t="s">
        <v>10</v>
      </c>
      <c r="K1138" s="4" t="s">
        <v>9</v>
      </c>
      <c r="L1138" s="4" t="s">
        <v>9</v>
      </c>
      <c r="M1138" s="4" t="s">
        <v>9</v>
      </c>
      <c r="N1138" s="4" t="s">
        <v>9</v>
      </c>
      <c r="O1138" s="4" t="s">
        <v>6</v>
      </c>
    </row>
    <row r="1139" spans="1:10">
      <c r="A1139" t="n">
        <v>10781</v>
      </c>
      <c r="B1139" s="11" t="n">
        <v>50</v>
      </c>
      <c r="C1139" s="7" t="n">
        <v>0</v>
      </c>
      <c r="D1139" s="7" t="n">
        <v>13250</v>
      </c>
      <c r="E1139" s="7" t="n">
        <v>1</v>
      </c>
      <c r="F1139" s="7" t="n">
        <v>0</v>
      </c>
      <c r="G1139" s="7" t="n">
        <v>0</v>
      </c>
      <c r="H1139" s="7" t="n">
        <v>-1055916032</v>
      </c>
      <c r="I1139" s="7" t="n">
        <v>0</v>
      </c>
      <c r="J1139" s="7" t="n">
        <v>65533</v>
      </c>
      <c r="K1139" s="7" t="n">
        <v>0</v>
      </c>
      <c r="L1139" s="7" t="n">
        <v>0</v>
      </c>
      <c r="M1139" s="7" t="n">
        <v>0</v>
      </c>
      <c r="N1139" s="7" t="n">
        <v>0</v>
      </c>
      <c r="O1139" s="7" t="s">
        <v>18</v>
      </c>
    </row>
    <row r="1140" spans="1:10">
      <c r="A1140" t="s">
        <v>4</v>
      </c>
      <c r="B1140" s="4" t="s">
        <v>5</v>
      </c>
      <c r="C1140" s="4" t="s">
        <v>10</v>
      </c>
    </row>
    <row r="1141" spans="1:10">
      <c r="A1141" t="n">
        <v>10820</v>
      </c>
      <c r="B1141" s="38" t="n">
        <v>16</v>
      </c>
      <c r="C1141" s="7" t="n">
        <v>1500</v>
      </c>
    </row>
    <row r="1142" spans="1:10">
      <c r="A1142" t="s">
        <v>4</v>
      </c>
      <c r="B1142" s="4" t="s">
        <v>5</v>
      </c>
      <c r="C1142" s="4" t="s">
        <v>12</v>
      </c>
      <c r="D1142" s="4" t="s">
        <v>10</v>
      </c>
      <c r="E1142" s="4" t="s">
        <v>6</v>
      </c>
      <c r="F1142" s="4" t="s">
        <v>6</v>
      </c>
      <c r="G1142" s="4" t="s">
        <v>12</v>
      </c>
    </row>
    <row r="1143" spans="1:10">
      <c r="A1143" t="n">
        <v>10823</v>
      </c>
      <c r="B1143" s="16" t="n">
        <v>32</v>
      </c>
      <c r="C1143" s="7" t="n">
        <v>1</v>
      </c>
      <c r="D1143" s="7" t="n">
        <v>65533</v>
      </c>
      <c r="E1143" s="7" t="s">
        <v>87</v>
      </c>
      <c r="F1143" s="7" t="s">
        <v>89</v>
      </c>
      <c r="G1143" s="7" t="n">
        <v>4</v>
      </c>
    </row>
    <row r="1144" spans="1:10">
      <c r="A1144" t="s">
        <v>4</v>
      </c>
      <c r="B1144" s="4" t="s">
        <v>5</v>
      </c>
      <c r="C1144" s="4" t="s">
        <v>12</v>
      </c>
      <c r="D1144" s="4" t="s">
        <v>10</v>
      </c>
      <c r="E1144" s="4" t="s">
        <v>28</v>
      </c>
    </row>
    <row r="1145" spans="1:10">
      <c r="A1145" t="n">
        <v>10837</v>
      </c>
      <c r="B1145" s="34" t="n">
        <v>58</v>
      </c>
      <c r="C1145" s="7" t="n">
        <v>101</v>
      </c>
      <c r="D1145" s="7" t="n">
        <v>500</v>
      </c>
      <c r="E1145" s="7" t="n">
        <v>1</v>
      </c>
    </row>
    <row r="1146" spans="1:10">
      <c r="A1146" t="s">
        <v>4</v>
      </c>
      <c r="B1146" s="4" t="s">
        <v>5</v>
      </c>
      <c r="C1146" s="4" t="s">
        <v>12</v>
      </c>
      <c r="D1146" s="4" t="s">
        <v>10</v>
      </c>
    </row>
    <row r="1147" spans="1:10">
      <c r="A1147" t="n">
        <v>10845</v>
      </c>
      <c r="B1147" s="34" t="n">
        <v>58</v>
      </c>
      <c r="C1147" s="7" t="n">
        <v>254</v>
      </c>
      <c r="D1147" s="7" t="n">
        <v>0</v>
      </c>
    </row>
    <row r="1148" spans="1:10">
      <c r="A1148" t="s">
        <v>4</v>
      </c>
      <c r="B1148" s="4" t="s">
        <v>5</v>
      </c>
      <c r="C1148" s="4" t="s">
        <v>12</v>
      </c>
      <c r="D1148" s="4" t="s">
        <v>12</v>
      </c>
      <c r="E1148" s="4" t="s">
        <v>10</v>
      </c>
    </row>
    <row r="1149" spans="1:10">
      <c r="A1149" t="n">
        <v>10849</v>
      </c>
      <c r="B1149" s="46" t="n">
        <v>45</v>
      </c>
      <c r="C1149" s="7" t="n">
        <v>8</v>
      </c>
      <c r="D1149" s="7" t="n">
        <v>0</v>
      </c>
      <c r="E1149" s="7" t="n">
        <v>0</v>
      </c>
    </row>
    <row r="1150" spans="1:10">
      <c r="A1150" t="s">
        <v>4</v>
      </c>
      <c r="B1150" s="4" t="s">
        <v>5</v>
      </c>
      <c r="C1150" s="4" t="s">
        <v>12</v>
      </c>
      <c r="D1150" s="4" t="s">
        <v>6</v>
      </c>
      <c r="E1150" s="4" t="s">
        <v>10</v>
      </c>
    </row>
    <row r="1151" spans="1:10">
      <c r="A1151" t="n">
        <v>10854</v>
      </c>
      <c r="B1151" s="18" t="n">
        <v>94</v>
      </c>
      <c r="C1151" s="7" t="n">
        <v>1</v>
      </c>
      <c r="D1151" s="7" t="s">
        <v>52</v>
      </c>
      <c r="E1151" s="7" t="n">
        <v>2048</v>
      </c>
    </row>
    <row r="1152" spans="1:10">
      <c r="A1152" t="s">
        <v>4</v>
      </c>
      <c r="B1152" s="4" t="s">
        <v>5</v>
      </c>
      <c r="C1152" s="4" t="s">
        <v>12</v>
      </c>
      <c r="D1152" s="4" t="s">
        <v>6</v>
      </c>
      <c r="E1152" s="4" t="s">
        <v>10</v>
      </c>
    </row>
    <row r="1153" spans="1:15">
      <c r="A1153" t="n">
        <v>10869</v>
      </c>
      <c r="B1153" s="18" t="n">
        <v>94</v>
      </c>
      <c r="C1153" s="7" t="n">
        <v>1</v>
      </c>
      <c r="D1153" s="7" t="s">
        <v>52</v>
      </c>
      <c r="E1153" s="7" t="n">
        <v>1</v>
      </c>
    </row>
    <row r="1154" spans="1:15">
      <c r="A1154" t="s">
        <v>4</v>
      </c>
      <c r="B1154" s="4" t="s">
        <v>5</v>
      </c>
      <c r="C1154" s="4" t="s">
        <v>12</v>
      </c>
      <c r="D1154" s="4" t="s">
        <v>6</v>
      </c>
      <c r="E1154" s="4" t="s">
        <v>10</v>
      </c>
    </row>
    <row r="1155" spans="1:15">
      <c r="A1155" t="n">
        <v>10884</v>
      </c>
      <c r="B1155" s="18" t="n">
        <v>94</v>
      </c>
      <c r="C1155" s="7" t="n">
        <v>1</v>
      </c>
      <c r="D1155" s="7" t="s">
        <v>52</v>
      </c>
      <c r="E1155" s="7" t="n">
        <v>2</v>
      </c>
    </row>
    <row r="1156" spans="1:15">
      <c r="A1156" t="s">
        <v>4</v>
      </c>
      <c r="B1156" s="4" t="s">
        <v>5</v>
      </c>
      <c r="C1156" s="4" t="s">
        <v>12</v>
      </c>
      <c r="D1156" s="4" t="s">
        <v>6</v>
      </c>
      <c r="E1156" s="4" t="s">
        <v>10</v>
      </c>
    </row>
    <row r="1157" spans="1:15">
      <c r="A1157" t="n">
        <v>10899</v>
      </c>
      <c r="B1157" s="18" t="n">
        <v>94</v>
      </c>
      <c r="C1157" s="7" t="n">
        <v>0</v>
      </c>
      <c r="D1157" s="7" t="s">
        <v>52</v>
      </c>
      <c r="E1157" s="7" t="n">
        <v>4</v>
      </c>
    </row>
    <row r="1158" spans="1:15">
      <c r="A1158" t="s">
        <v>4</v>
      </c>
      <c r="B1158" s="4" t="s">
        <v>5</v>
      </c>
      <c r="C1158" s="4" t="s">
        <v>12</v>
      </c>
      <c r="D1158" s="4" t="s">
        <v>10</v>
      </c>
      <c r="E1158" s="4" t="s">
        <v>6</v>
      </c>
      <c r="F1158" s="4" t="s">
        <v>6</v>
      </c>
      <c r="G1158" s="4" t="s">
        <v>12</v>
      </c>
    </row>
    <row r="1159" spans="1:15">
      <c r="A1159" t="n">
        <v>10914</v>
      </c>
      <c r="B1159" s="16" t="n">
        <v>32</v>
      </c>
      <c r="C1159" s="7" t="n">
        <v>0</v>
      </c>
      <c r="D1159" s="7" t="n">
        <v>65533</v>
      </c>
      <c r="E1159" s="7" t="s">
        <v>68</v>
      </c>
      <c r="F1159" s="7" t="s">
        <v>70</v>
      </c>
      <c r="G1159" s="7" t="n">
        <v>1</v>
      </c>
    </row>
    <row r="1160" spans="1:15">
      <c r="A1160" t="s">
        <v>4</v>
      </c>
      <c r="B1160" s="4" t="s">
        <v>5</v>
      </c>
      <c r="C1160" s="4" t="s">
        <v>10</v>
      </c>
    </row>
    <row r="1161" spans="1:15">
      <c r="A1161" t="n">
        <v>10932</v>
      </c>
      <c r="B1161" s="22" t="n">
        <v>12</v>
      </c>
      <c r="C1161" s="7" t="n">
        <v>11057</v>
      </c>
    </row>
    <row r="1162" spans="1:15">
      <c r="A1162" t="s">
        <v>4</v>
      </c>
      <c r="B1162" s="4" t="s">
        <v>5</v>
      </c>
      <c r="C1162" s="4" t="s">
        <v>12</v>
      </c>
    </row>
    <row r="1163" spans="1:15">
      <c r="A1163" t="n">
        <v>10935</v>
      </c>
      <c r="B1163" s="43" t="n">
        <v>23</v>
      </c>
      <c r="C1163" s="7" t="n">
        <v>0</v>
      </c>
    </row>
    <row r="1164" spans="1:15">
      <c r="A1164" t="s">
        <v>4</v>
      </c>
      <c r="B1164" s="4" t="s">
        <v>5</v>
      </c>
      <c r="C1164" s="4" t="s">
        <v>92</v>
      </c>
    </row>
    <row r="1165" spans="1:15">
      <c r="A1165" t="n">
        <v>10937</v>
      </c>
      <c r="B1165" s="21" t="n">
        <v>3</v>
      </c>
      <c r="C1165" s="20" t="n">
        <f t="normal" ca="1">A1175</f>
        <v>0</v>
      </c>
    </row>
    <row r="1166" spans="1:15">
      <c r="A1166" t="s">
        <v>4</v>
      </c>
      <c r="B1166" s="4" t="s">
        <v>5</v>
      </c>
      <c r="C1166" s="4" t="s">
        <v>12</v>
      </c>
      <c r="D1166" s="4" t="s">
        <v>10</v>
      </c>
      <c r="E1166" s="4" t="s">
        <v>10</v>
      </c>
      <c r="F1166" s="4" t="s">
        <v>10</v>
      </c>
      <c r="G1166" s="4" t="s">
        <v>10</v>
      </c>
      <c r="H1166" s="4" t="s">
        <v>10</v>
      </c>
      <c r="I1166" s="4" t="s">
        <v>6</v>
      </c>
      <c r="J1166" s="4" t="s">
        <v>28</v>
      </c>
      <c r="K1166" s="4" t="s">
        <v>28</v>
      </c>
      <c r="L1166" s="4" t="s">
        <v>28</v>
      </c>
      <c r="M1166" s="4" t="s">
        <v>9</v>
      </c>
      <c r="N1166" s="4" t="s">
        <v>9</v>
      </c>
      <c r="O1166" s="4" t="s">
        <v>28</v>
      </c>
      <c r="P1166" s="4" t="s">
        <v>28</v>
      </c>
      <c r="Q1166" s="4" t="s">
        <v>28</v>
      </c>
      <c r="R1166" s="4" t="s">
        <v>28</v>
      </c>
      <c r="S1166" s="4" t="s">
        <v>12</v>
      </c>
    </row>
    <row r="1167" spans="1:15">
      <c r="A1167" t="n">
        <v>10942</v>
      </c>
      <c r="B1167" s="9" t="n">
        <v>39</v>
      </c>
      <c r="C1167" s="7" t="n">
        <v>12</v>
      </c>
      <c r="D1167" s="7" t="n">
        <v>65533</v>
      </c>
      <c r="E1167" s="7" t="n">
        <v>223</v>
      </c>
      <c r="F1167" s="7" t="n">
        <v>0</v>
      </c>
      <c r="G1167" s="7" t="n">
        <v>65533</v>
      </c>
      <c r="H1167" s="7" t="n">
        <v>259</v>
      </c>
      <c r="I1167" s="7" t="s">
        <v>18</v>
      </c>
      <c r="J1167" s="7" t="n">
        <v>70</v>
      </c>
      <c r="K1167" s="7" t="n">
        <v>6</v>
      </c>
      <c r="L1167" s="7" t="n">
        <v>-66</v>
      </c>
      <c r="M1167" s="7" t="n">
        <v>0</v>
      </c>
      <c r="N1167" s="7" t="n">
        <v>0</v>
      </c>
      <c r="O1167" s="7" t="n">
        <v>0</v>
      </c>
      <c r="P1167" s="7" t="n">
        <v>1</v>
      </c>
      <c r="Q1167" s="7" t="n">
        <v>1</v>
      </c>
      <c r="R1167" s="7" t="n">
        <v>1</v>
      </c>
      <c r="S1167" s="7" t="n">
        <v>100</v>
      </c>
    </row>
    <row r="1168" spans="1:15">
      <c r="A1168" t="s">
        <v>4</v>
      </c>
      <c r="B1168" s="4" t="s">
        <v>5</v>
      </c>
      <c r="C1168" s="4" t="s">
        <v>6</v>
      </c>
      <c r="D1168" s="4" t="s">
        <v>6</v>
      </c>
    </row>
    <row r="1169" spans="1:19">
      <c r="A1169" t="n">
        <v>10992</v>
      </c>
      <c r="B1169" s="17" t="n">
        <v>70</v>
      </c>
      <c r="C1169" s="7" t="s">
        <v>52</v>
      </c>
      <c r="D1169" s="7" t="s">
        <v>135</v>
      </c>
    </row>
    <row r="1170" spans="1:19">
      <c r="A1170" t="s">
        <v>4</v>
      </c>
      <c r="B1170" s="4" t="s">
        <v>5</v>
      </c>
      <c r="C1170" s="4" t="s">
        <v>10</v>
      </c>
    </row>
    <row r="1171" spans="1:19">
      <c r="A1171" t="n">
        <v>11010</v>
      </c>
      <c r="B1171" s="38" t="n">
        <v>16</v>
      </c>
      <c r="C1171" s="7" t="n">
        <v>1000</v>
      </c>
    </row>
    <row r="1172" spans="1:19">
      <c r="A1172" t="s">
        <v>4</v>
      </c>
      <c r="B1172" s="4" t="s">
        <v>5</v>
      </c>
      <c r="C1172" s="4" t="s">
        <v>6</v>
      </c>
      <c r="D1172" s="4" t="s">
        <v>6</v>
      </c>
    </row>
    <row r="1173" spans="1:19">
      <c r="A1173" t="n">
        <v>11013</v>
      </c>
      <c r="B1173" s="17" t="n">
        <v>70</v>
      </c>
      <c r="C1173" s="7" t="s">
        <v>52</v>
      </c>
      <c r="D1173" s="7" t="s">
        <v>73</v>
      </c>
    </row>
    <row r="1174" spans="1:19">
      <c r="A1174" t="s">
        <v>4</v>
      </c>
      <c r="B1174" s="4" t="s">
        <v>5</v>
      </c>
    </row>
    <row r="1175" spans="1:19">
      <c r="A1175" t="n">
        <v>11030</v>
      </c>
      <c r="B1175" s="5" t="n">
        <v>1</v>
      </c>
    </row>
    <row r="1176" spans="1:19" s="3" customFormat="1" customHeight="0">
      <c r="A1176" s="3" t="s">
        <v>2</v>
      </c>
      <c r="B1176" s="3" t="s">
        <v>137</v>
      </c>
    </row>
    <row r="1177" spans="1:19">
      <c r="A1177" t="s">
        <v>4</v>
      </c>
      <c r="B1177" s="4" t="s">
        <v>5</v>
      </c>
      <c r="C1177" s="4" t="s">
        <v>12</v>
      </c>
      <c r="D1177" s="31" t="s">
        <v>104</v>
      </c>
      <c r="E1177" s="4" t="s">
        <v>5</v>
      </c>
      <c r="F1177" s="4" t="s">
        <v>12</v>
      </c>
      <c r="G1177" s="4" t="s">
        <v>6</v>
      </c>
      <c r="H1177" s="31" t="s">
        <v>105</v>
      </c>
      <c r="I1177" s="4" t="s">
        <v>12</v>
      </c>
      <c r="J1177" s="4" t="s">
        <v>9</v>
      </c>
      <c r="K1177" s="4" t="s">
        <v>12</v>
      </c>
      <c r="L1177" s="4" t="s">
        <v>12</v>
      </c>
      <c r="M1177" s="4" t="s">
        <v>92</v>
      </c>
    </row>
    <row r="1178" spans="1:19">
      <c r="A1178" t="n">
        <v>11032</v>
      </c>
      <c r="B1178" s="19" t="n">
        <v>5</v>
      </c>
      <c r="C1178" s="7" t="n">
        <v>28</v>
      </c>
      <c r="D1178" s="31" t="s">
        <v>3</v>
      </c>
      <c r="E1178" s="10" t="n">
        <v>74</v>
      </c>
      <c r="F1178" s="7" t="n">
        <v>21</v>
      </c>
      <c r="G1178" s="7" t="s">
        <v>54</v>
      </c>
      <c r="H1178" s="31" t="s">
        <v>3</v>
      </c>
      <c r="I1178" s="7" t="n">
        <v>0</v>
      </c>
      <c r="J1178" s="7" t="n">
        <v>0</v>
      </c>
      <c r="K1178" s="7" t="n">
        <v>2</v>
      </c>
      <c r="L1178" s="7" t="n">
        <v>1</v>
      </c>
      <c r="M1178" s="20" t="n">
        <f t="normal" ca="1">A1290</f>
        <v>0</v>
      </c>
    </row>
    <row r="1179" spans="1:19">
      <c r="A1179" t="s">
        <v>4</v>
      </c>
      <c r="B1179" s="4" t="s">
        <v>5</v>
      </c>
      <c r="C1179" s="4" t="s">
        <v>12</v>
      </c>
      <c r="D1179" s="4" t="s">
        <v>10</v>
      </c>
    </row>
    <row r="1180" spans="1:19">
      <c r="A1180" t="n">
        <v>11058</v>
      </c>
      <c r="B1180" s="26" t="n">
        <v>22</v>
      </c>
      <c r="C1180" s="7" t="n">
        <v>0</v>
      </c>
      <c r="D1180" s="7" t="n">
        <v>0</v>
      </c>
    </row>
    <row r="1181" spans="1:19">
      <c r="A1181" t="s">
        <v>4</v>
      </c>
      <c r="B1181" s="4" t="s">
        <v>5</v>
      </c>
      <c r="C1181" s="4" t="s">
        <v>12</v>
      </c>
      <c r="D1181" s="4" t="s">
        <v>10</v>
      </c>
    </row>
    <row r="1182" spans="1:19">
      <c r="A1182" t="n">
        <v>11062</v>
      </c>
      <c r="B1182" s="46" t="n">
        <v>45</v>
      </c>
      <c r="C1182" s="7" t="n">
        <v>18</v>
      </c>
      <c r="D1182" s="7" t="n">
        <v>64</v>
      </c>
    </row>
    <row r="1183" spans="1:19">
      <c r="A1183" t="s">
        <v>4</v>
      </c>
      <c r="B1183" s="4" t="s">
        <v>5</v>
      </c>
      <c r="C1183" s="4" t="s">
        <v>12</v>
      </c>
      <c r="D1183" s="4" t="s">
        <v>10</v>
      </c>
      <c r="E1183" s="4" t="s">
        <v>10</v>
      </c>
      <c r="F1183" s="4" t="s">
        <v>10</v>
      </c>
      <c r="G1183" s="4" t="s">
        <v>10</v>
      </c>
      <c r="H1183" s="4" t="s">
        <v>10</v>
      </c>
      <c r="I1183" s="4" t="s">
        <v>6</v>
      </c>
      <c r="J1183" s="4" t="s">
        <v>28</v>
      </c>
      <c r="K1183" s="4" t="s">
        <v>28</v>
      </c>
      <c r="L1183" s="4" t="s">
        <v>28</v>
      </c>
      <c r="M1183" s="4" t="s">
        <v>9</v>
      </c>
      <c r="N1183" s="4" t="s">
        <v>9</v>
      </c>
      <c r="O1183" s="4" t="s">
        <v>28</v>
      </c>
      <c r="P1183" s="4" t="s">
        <v>28</v>
      </c>
      <c r="Q1183" s="4" t="s">
        <v>28</v>
      </c>
      <c r="R1183" s="4" t="s">
        <v>28</v>
      </c>
      <c r="S1183" s="4" t="s">
        <v>12</v>
      </c>
    </row>
    <row r="1184" spans="1:19">
      <c r="A1184" t="n">
        <v>11066</v>
      </c>
      <c r="B1184" s="9" t="n">
        <v>39</v>
      </c>
      <c r="C1184" s="7" t="n">
        <v>12</v>
      </c>
      <c r="D1184" s="7" t="n">
        <v>65533</v>
      </c>
      <c r="E1184" s="7" t="n">
        <v>222</v>
      </c>
      <c r="F1184" s="7" t="n">
        <v>0</v>
      </c>
      <c r="G1184" s="7" t="n">
        <v>65533</v>
      </c>
      <c r="H1184" s="7" t="n">
        <v>259</v>
      </c>
      <c r="I1184" s="7" t="s">
        <v>18</v>
      </c>
      <c r="J1184" s="7" t="n">
        <v>24</v>
      </c>
      <c r="K1184" s="7" t="n">
        <v>1</v>
      </c>
      <c r="L1184" s="7" t="n">
        <v>-82</v>
      </c>
      <c r="M1184" s="7" t="n">
        <v>0</v>
      </c>
      <c r="N1184" s="7" t="n">
        <v>0</v>
      </c>
      <c r="O1184" s="7" t="n">
        <v>0</v>
      </c>
      <c r="P1184" s="7" t="n">
        <v>1</v>
      </c>
      <c r="Q1184" s="7" t="n">
        <v>1</v>
      </c>
      <c r="R1184" s="7" t="n">
        <v>1</v>
      </c>
      <c r="S1184" s="7" t="n">
        <v>100</v>
      </c>
    </row>
    <row r="1185" spans="1:19">
      <c r="A1185" t="s">
        <v>4</v>
      </c>
      <c r="B1185" s="4" t="s">
        <v>5</v>
      </c>
      <c r="C1185" s="4" t="s">
        <v>6</v>
      </c>
      <c r="D1185" s="4" t="s">
        <v>6</v>
      </c>
    </row>
    <row r="1186" spans="1:19">
      <c r="A1186" t="n">
        <v>11116</v>
      </c>
      <c r="B1186" s="17" t="n">
        <v>70</v>
      </c>
      <c r="C1186" s="7" t="s">
        <v>54</v>
      </c>
      <c r="D1186" s="7" t="s">
        <v>134</v>
      </c>
    </row>
    <row r="1187" spans="1:19">
      <c r="A1187" t="s">
        <v>4</v>
      </c>
      <c r="B1187" s="4" t="s">
        <v>5</v>
      </c>
      <c r="C1187" s="4" t="s">
        <v>12</v>
      </c>
      <c r="D1187" s="4" t="s">
        <v>6</v>
      </c>
      <c r="E1187" s="4" t="s">
        <v>9</v>
      </c>
      <c r="F1187" s="4" t="s">
        <v>9</v>
      </c>
      <c r="G1187" s="4" t="s">
        <v>9</v>
      </c>
      <c r="H1187" s="4" t="s">
        <v>9</v>
      </c>
      <c r="I1187" s="4" t="s">
        <v>10</v>
      </c>
      <c r="J1187" s="4" t="s">
        <v>12</v>
      </c>
    </row>
    <row r="1188" spans="1:19">
      <c r="A1188" t="n">
        <v>11135</v>
      </c>
      <c r="B1188" s="18" t="n">
        <v>94</v>
      </c>
      <c r="C1188" s="7" t="n">
        <v>7</v>
      </c>
      <c r="D1188" s="7" t="s">
        <v>54</v>
      </c>
      <c r="E1188" s="7" t="n">
        <v>1065353216</v>
      </c>
      <c r="F1188" s="7" t="n">
        <v>1065353216</v>
      </c>
      <c r="G1188" s="7" t="n">
        <v>1065353216</v>
      </c>
      <c r="H1188" s="7" t="n">
        <v>0</v>
      </c>
      <c r="I1188" s="7" t="n">
        <v>1000</v>
      </c>
      <c r="J1188" s="7" t="n">
        <v>3</v>
      </c>
    </row>
    <row r="1189" spans="1:19">
      <c r="A1189" t="s">
        <v>4</v>
      </c>
      <c r="B1189" s="4" t="s">
        <v>5</v>
      </c>
      <c r="C1189" s="4" t="s">
        <v>10</v>
      </c>
    </row>
    <row r="1190" spans="1:19">
      <c r="A1190" t="n">
        <v>11167</v>
      </c>
      <c r="B1190" s="38" t="n">
        <v>16</v>
      </c>
      <c r="C1190" s="7" t="n">
        <v>1500</v>
      </c>
    </row>
    <row r="1191" spans="1:19">
      <c r="A1191" t="s">
        <v>4</v>
      </c>
      <c r="B1191" s="4" t="s">
        <v>5</v>
      </c>
      <c r="C1191" s="4" t="s">
        <v>12</v>
      </c>
      <c r="D1191" s="4" t="s">
        <v>10</v>
      </c>
      <c r="E1191" s="4" t="s">
        <v>28</v>
      </c>
    </row>
    <row r="1192" spans="1:19">
      <c r="A1192" t="n">
        <v>11170</v>
      </c>
      <c r="B1192" s="34" t="n">
        <v>58</v>
      </c>
      <c r="C1192" s="7" t="n">
        <v>101</v>
      </c>
      <c r="D1192" s="7" t="n">
        <v>1000</v>
      </c>
      <c r="E1192" s="7" t="n">
        <v>1</v>
      </c>
    </row>
    <row r="1193" spans="1:19">
      <c r="A1193" t="s">
        <v>4</v>
      </c>
      <c r="B1193" s="4" t="s">
        <v>5</v>
      </c>
      <c r="C1193" s="4" t="s">
        <v>12</v>
      </c>
      <c r="D1193" s="4" t="s">
        <v>10</v>
      </c>
    </row>
    <row r="1194" spans="1:19">
      <c r="A1194" t="n">
        <v>11178</v>
      </c>
      <c r="B1194" s="34" t="n">
        <v>58</v>
      </c>
      <c r="C1194" s="7" t="n">
        <v>254</v>
      </c>
      <c r="D1194" s="7" t="n">
        <v>0</v>
      </c>
    </row>
    <row r="1195" spans="1:19">
      <c r="A1195" t="s">
        <v>4</v>
      </c>
      <c r="B1195" s="4" t="s">
        <v>5</v>
      </c>
      <c r="C1195" s="4" t="s">
        <v>12</v>
      </c>
    </row>
    <row r="1196" spans="1:19">
      <c r="A1196" t="n">
        <v>11182</v>
      </c>
      <c r="B1196" s="32" t="n">
        <v>64</v>
      </c>
      <c r="C1196" s="7" t="n">
        <v>7</v>
      </c>
    </row>
    <row r="1197" spans="1:19">
      <c r="A1197" t="s">
        <v>4</v>
      </c>
      <c r="B1197" s="4" t="s">
        <v>5</v>
      </c>
      <c r="C1197" s="4" t="s">
        <v>12</v>
      </c>
      <c r="D1197" s="4" t="s">
        <v>12</v>
      </c>
      <c r="E1197" s="4" t="s">
        <v>28</v>
      </c>
      <c r="F1197" s="4" t="s">
        <v>28</v>
      </c>
      <c r="G1197" s="4" t="s">
        <v>28</v>
      </c>
      <c r="H1197" s="4" t="s">
        <v>10</v>
      </c>
    </row>
    <row r="1198" spans="1:19">
      <c r="A1198" t="n">
        <v>11184</v>
      </c>
      <c r="B1198" s="46" t="n">
        <v>45</v>
      </c>
      <c r="C1198" s="7" t="n">
        <v>2</v>
      </c>
      <c r="D1198" s="7" t="n">
        <v>3</v>
      </c>
      <c r="E1198" s="7" t="n">
        <v>20.8299999237061</v>
      </c>
      <c r="F1198" s="7" t="n">
        <v>6.92000007629395</v>
      </c>
      <c r="G1198" s="7" t="n">
        <v>-71.0999984741211</v>
      </c>
      <c r="H1198" s="7" t="n">
        <v>0</v>
      </c>
    </row>
    <row r="1199" spans="1:19">
      <c r="A1199" t="s">
        <v>4</v>
      </c>
      <c r="B1199" s="4" t="s">
        <v>5</v>
      </c>
      <c r="C1199" s="4" t="s">
        <v>12</v>
      </c>
      <c r="D1199" s="4" t="s">
        <v>12</v>
      </c>
      <c r="E1199" s="4" t="s">
        <v>28</v>
      </c>
      <c r="F1199" s="4" t="s">
        <v>28</v>
      </c>
      <c r="G1199" s="4" t="s">
        <v>28</v>
      </c>
      <c r="H1199" s="4" t="s">
        <v>10</v>
      </c>
      <c r="I1199" s="4" t="s">
        <v>12</v>
      </c>
    </row>
    <row r="1200" spans="1:19">
      <c r="A1200" t="n">
        <v>11201</v>
      </c>
      <c r="B1200" s="46" t="n">
        <v>45</v>
      </c>
      <c r="C1200" s="7" t="n">
        <v>4</v>
      </c>
      <c r="D1200" s="7" t="n">
        <v>3</v>
      </c>
      <c r="E1200" s="7" t="n">
        <v>30.75</v>
      </c>
      <c r="F1200" s="7" t="n">
        <v>44.9099998474121</v>
      </c>
      <c r="G1200" s="7" t="n">
        <v>0</v>
      </c>
      <c r="H1200" s="7" t="n">
        <v>0</v>
      </c>
      <c r="I1200" s="7" t="n">
        <v>1</v>
      </c>
    </row>
    <row r="1201" spans="1:10">
      <c r="A1201" t="s">
        <v>4</v>
      </c>
      <c r="B1201" s="4" t="s">
        <v>5</v>
      </c>
      <c r="C1201" s="4" t="s">
        <v>12</v>
      </c>
      <c r="D1201" s="4" t="s">
        <v>12</v>
      </c>
      <c r="E1201" s="4" t="s">
        <v>28</v>
      </c>
      <c r="F1201" s="4" t="s">
        <v>10</v>
      </c>
    </row>
    <row r="1202" spans="1:10">
      <c r="A1202" t="n">
        <v>11219</v>
      </c>
      <c r="B1202" s="46" t="n">
        <v>45</v>
      </c>
      <c r="C1202" s="7" t="n">
        <v>5</v>
      </c>
      <c r="D1202" s="7" t="n">
        <v>3</v>
      </c>
      <c r="E1202" s="7" t="n">
        <v>5.80000019073486</v>
      </c>
      <c r="F1202" s="7" t="n">
        <v>0</v>
      </c>
    </row>
    <row r="1203" spans="1:10">
      <c r="A1203" t="s">
        <v>4</v>
      </c>
      <c r="B1203" s="4" t="s">
        <v>5</v>
      </c>
      <c r="C1203" s="4" t="s">
        <v>12</v>
      </c>
      <c r="D1203" s="4" t="s">
        <v>12</v>
      </c>
      <c r="E1203" s="4" t="s">
        <v>28</v>
      </c>
      <c r="F1203" s="4" t="s">
        <v>10</v>
      </c>
    </row>
    <row r="1204" spans="1:10">
      <c r="A1204" t="n">
        <v>11228</v>
      </c>
      <c r="B1204" s="46" t="n">
        <v>45</v>
      </c>
      <c r="C1204" s="7" t="n">
        <v>11</v>
      </c>
      <c r="D1204" s="7" t="n">
        <v>3</v>
      </c>
      <c r="E1204" s="7" t="n">
        <v>37.4000015258789</v>
      </c>
      <c r="F1204" s="7" t="n">
        <v>0</v>
      </c>
    </row>
    <row r="1205" spans="1:10">
      <c r="A1205" t="s">
        <v>4</v>
      </c>
      <c r="B1205" s="4" t="s">
        <v>5</v>
      </c>
      <c r="C1205" s="4" t="s">
        <v>10</v>
      </c>
    </row>
    <row r="1206" spans="1:10">
      <c r="A1206" t="n">
        <v>11237</v>
      </c>
      <c r="B1206" s="38" t="n">
        <v>16</v>
      </c>
      <c r="C1206" s="7" t="n">
        <v>500</v>
      </c>
    </row>
    <row r="1207" spans="1:10">
      <c r="A1207" t="s">
        <v>4</v>
      </c>
      <c r="B1207" s="4" t="s">
        <v>5</v>
      </c>
      <c r="C1207" s="4" t="s">
        <v>12</v>
      </c>
      <c r="D1207" s="4" t="s">
        <v>10</v>
      </c>
      <c r="E1207" s="4" t="s">
        <v>28</v>
      </c>
      <c r="F1207" s="4" t="s">
        <v>10</v>
      </c>
      <c r="G1207" s="4" t="s">
        <v>9</v>
      </c>
      <c r="H1207" s="4" t="s">
        <v>9</v>
      </c>
      <c r="I1207" s="4" t="s">
        <v>10</v>
      </c>
      <c r="J1207" s="4" t="s">
        <v>10</v>
      </c>
      <c r="K1207" s="4" t="s">
        <v>9</v>
      </c>
      <c r="L1207" s="4" t="s">
        <v>9</v>
      </c>
      <c r="M1207" s="4" t="s">
        <v>9</v>
      </c>
      <c r="N1207" s="4" t="s">
        <v>9</v>
      </c>
      <c r="O1207" s="4" t="s">
        <v>6</v>
      </c>
    </row>
    <row r="1208" spans="1:10">
      <c r="A1208" t="n">
        <v>11240</v>
      </c>
      <c r="B1208" s="11" t="n">
        <v>50</v>
      </c>
      <c r="C1208" s="7" t="n">
        <v>0</v>
      </c>
      <c r="D1208" s="7" t="n">
        <v>13211</v>
      </c>
      <c r="E1208" s="7" t="n">
        <v>0.899999976158142</v>
      </c>
      <c r="F1208" s="7" t="n">
        <v>500</v>
      </c>
      <c r="G1208" s="7" t="n">
        <v>0</v>
      </c>
      <c r="H1208" s="7" t="n">
        <v>0</v>
      </c>
      <c r="I1208" s="7" t="n">
        <v>65533</v>
      </c>
      <c r="J1208" s="7" t="n">
        <v>65533</v>
      </c>
      <c r="K1208" s="7" t="n">
        <v>0</v>
      </c>
      <c r="L1208" s="7" t="n">
        <v>0</v>
      </c>
      <c r="M1208" s="7" t="n">
        <v>0</v>
      </c>
      <c r="N1208" s="7" t="n">
        <v>0</v>
      </c>
      <c r="O1208" s="7" t="s">
        <v>18</v>
      </c>
    </row>
    <row r="1209" spans="1:10">
      <c r="A1209" t="s">
        <v>4</v>
      </c>
      <c r="B1209" s="4" t="s">
        <v>5</v>
      </c>
      <c r="C1209" s="4" t="s">
        <v>12</v>
      </c>
      <c r="D1209" s="4" t="s">
        <v>10</v>
      </c>
      <c r="E1209" s="4" t="s">
        <v>28</v>
      </c>
      <c r="F1209" s="4" t="s">
        <v>10</v>
      </c>
      <c r="G1209" s="4" t="s">
        <v>9</v>
      </c>
      <c r="H1209" s="4" t="s">
        <v>9</v>
      </c>
      <c r="I1209" s="4" t="s">
        <v>10</v>
      </c>
      <c r="J1209" s="4" t="s">
        <v>10</v>
      </c>
      <c r="K1209" s="4" t="s">
        <v>9</v>
      </c>
      <c r="L1209" s="4" t="s">
        <v>9</v>
      </c>
      <c r="M1209" s="4" t="s">
        <v>9</v>
      </c>
      <c r="N1209" s="4" t="s">
        <v>9</v>
      </c>
      <c r="O1209" s="4" t="s">
        <v>6</v>
      </c>
    </row>
    <row r="1210" spans="1:10">
      <c r="A1210" t="n">
        <v>11279</v>
      </c>
      <c r="B1210" s="11" t="n">
        <v>50</v>
      </c>
      <c r="C1210" s="7" t="n">
        <v>0</v>
      </c>
      <c r="D1210" s="7" t="n">
        <v>5020</v>
      </c>
      <c r="E1210" s="7" t="n">
        <v>1</v>
      </c>
      <c r="F1210" s="7" t="n">
        <v>500</v>
      </c>
      <c r="G1210" s="7" t="n">
        <v>0</v>
      </c>
      <c r="H1210" s="7" t="n">
        <v>-1052770304</v>
      </c>
      <c r="I1210" s="7" t="n">
        <v>0</v>
      </c>
      <c r="J1210" s="7" t="n">
        <v>65533</v>
      </c>
      <c r="K1210" s="7" t="n">
        <v>0</v>
      </c>
      <c r="L1210" s="7" t="n">
        <v>0</v>
      </c>
      <c r="M1210" s="7" t="n">
        <v>0</v>
      </c>
      <c r="N1210" s="7" t="n">
        <v>0</v>
      </c>
      <c r="O1210" s="7" t="s">
        <v>18</v>
      </c>
    </row>
    <row r="1211" spans="1:10">
      <c r="A1211" t="s">
        <v>4</v>
      </c>
      <c r="B1211" s="4" t="s">
        <v>5</v>
      </c>
      <c r="C1211" s="4" t="s">
        <v>12</v>
      </c>
      <c r="D1211" s="4" t="s">
        <v>6</v>
      </c>
      <c r="E1211" s="4" t="s">
        <v>9</v>
      </c>
      <c r="F1211" s="4" t="s">
        <v>9</v>
      </c>
      <c r="G1211" s="4" t="s">
        <v>9</v>
      </c>
      <c r="H1211" s="4" t="s">
        <v>9</v>
      </c>
      <c r="I1211" s="4" t="s">
        <v>10</v>
      </c>
      <c r="J1211" s="4" t="s">
        <v>12</v>
      </c>
    </row>
    <row r="1212" spans="1:10">
      <c r="A1212" t="n">
        <v>11318</v>
      </c>
      <c r="B1212" s="18" t="n">
        <v>94</v>
      </c>
      <c r="C1212" s="7" t="n">
        <v>7</v>
      </c>
      <c r="D1212" s="7" t="s">
        <v>81</v>
      </c>
      <c r="E1212" s="7" t="n">
        <v>1065353216</v>
      </c>
      <c r="F1212" s="7" t="n">
        <v>1056964608</v>
      </c>
      <c r="G1212" s="7" t="n">
        <v>0</v>
      </c>
      <c r="H1212" s="7" t="n">
        <v>0</v>
      </c>
      <c r="I1212" s="7" t="n">
        <v>0</v>
      </c>
      <c r="J1212" s="7" t="n">
        <v>3</v>
      </c>
    </row>
    <row r="1213" spans="1:10">
      <c r="A1213" t="s">
        <v>4</v>
      </c>
      <c r="B1213" s="4" t="s">
        <v>5</v>
      </c>
      <c r="C1213" s="4" t="s">
        <v>12</v>
      </c>
      <c r="D1213" s="4" t="s">
        <v>6</v>
      </c>
      <c r="E1213" s="4" t="s">
        <v>9</v>
      </c>
      <c r="F1213" s="4" t="s">
        <v>9</v>
      </c>
      <c r="G1213" s="4" t="s">
        <v>9</v>
      </c>
      <c r="H1213" s="4" t="s">
        <v>9</v>
      </c>
      <c r="I1213" s="4" t="s">
        <v>10</v>
      </c>
      <c r="J1213" s="4" t="s">
        <v>12</v>
      </c>
    </row>
    <row r="1214" spans="1:10">
      <c r="A1214" t="n">
        <v>11348</v>
      </c>
      <c r="B1214" s="18" t="n">
        <v>94</v>
      </c>
      <c r="C1214" s="7" t="n">
        <v>7</v>
      </c>
      <c r="D1214" s="7" t="s">
        <v>82</v>
      </c>
      <c r="E1214" s="7" t="n">
        <v>1065353216</v>
      </c>
      <c r="F1214" s="7" t="n">
        <v>1056964608</v>
      </c>
      <c r="G1214" s="7" t="n">
        <v>0</v>
      </c>
      <c r="H1214" s="7" t="n">
        <v>0</v>
      </c>
      <c r="I1214" s="7" t="n">
        <v>0</v>
      </c>
      <c r="J1214" s="7" t="n">
        <v>3</v>
      </c>
    </row>
    <row r="1215" spans="1:10">
      <c r="A1215" t="s">
        <v>4</v>
      </c>
      <c r="B1215" s="4" t="s">
        <v>5</v>
      </c>
      <c r="C1215" s="4" t="s">
        <v>12</v>
      </c>
      <c r="D1215" s="4" t="s">
        <v>6</v>
      </c>
      <c r="E1215" s="4" t="s">
        <v>9</v>
      </c>
      <c r="F1215" s="4" t="s">
        <v>9</v>
      </c>
      <c r="G1215" s="4" t="s">
        <v>9</v>
      </c>
      <c r="H1215" s="4" t="s">
        <v>9</v>
      </c>
      <c r="I1215" s="4" t="s">
        <v>10</v>
      </c>
      <c r="J1215" s="4" t="s">
        <v>12</v>
      </c>
    </row>
    <row r="1216" spans="1:10">
      <c r="A1216" t="n">
        <v>11378</v>
      </c>
      <c r="B1216" s="18" t="n">
        <v>94</v>
      </c>
      <c r="C1216" s="7" t="n">
        <v>7</v>
      </c>
      <c r="D1216" s="7" t="s">
        <v>83</v>
      </c>
      <c r="E1216" s="7" t="n">
        <v>1065353216</v>
      </c>
      <c r="F1216" s="7" t="n">
        <v>1056964608</v>
      </c>
      <c r="G1216" s="7" t="n">
        <v>0</v>
      </c>
      <c r="H1216" s="7" t="n">
        <v>0</v>
      </c>
      <c r="I1216" s="7" t="n">
        <v>0</v>
      </c>
      <c r="J1216" s="7" t="n">
        <v>3</v>
      </c>
    </row>
    <row r="1217" spans="1:15">
      <c r="A1217" t="s">
        <v>4</v>
      </c>
      <c r="B1217" s="4" t="s">
        <v>5</v>
      </c>
      <c r="C1217" s="4" t="s">
        <v>12</v>
      </c>
      <c r="D1217" s="4" t="s">
        <v>6</v>
      </c>
      <c r="E1217" s="4" t="s">
        <v>9</v>
      </c>
      <c r="F1217" s="4" t="s">
        <v>9</v>
      </c>
      <c r="G1217" s="4" t="s">
        <v>9</v>
      </c>
      <c r="H1217" s="4" t="s">
        <v>9</v>
      </c>
      <c r="I1217" s="4" t="s">
        <v>10</v>
      </c>
      <c r="J1217" s="4" t="s">
        <v>12</v>
      </c>
    </row>
    <row r="1218" spans="1:15">
      <c r="A1218" t="n">
        <v>11408</v>
      </c>
      <c r="B1218" s="18" t="n">
        <v>94</v>
      </c>
      <c r="C1218" s="7" t="n">
        <v>7</v>
      </c>
      <c r="D1218" s="7" t="s">
        <v>84</v>
      </c>
      <c r="E1218" s="7" t="n">
        <v>1065353216</v>
      </c>
      <c r="F1218" s="7" t="n">
        <v>1056964608</v>
      </c>
      <c r="G1218" s="7" t="n">
        <v>0</v>
      </c>
      <c r="H1218" s="7" t="n">
        <v>0</v>
      </c>
      <c r="I1218" s="7" t="n">
        <v>0</v>
      </c>
      <c r="J1218" s="7" t="n">
        <v>3</v>
      </c>
    </row>
    <row r="1219" spans="1:15">
      <c r="A1219" t="s">
        <v>4</v>
      </c>
      <c r="B1219" s="4" t="s">
        <v>5</v>
      </c>
      <c r="C1219" s="4" t="s">
        <v>12</v>
      </c>
      <c r="D1219" s="4" t="s">
        <v>6</v>
      </c>
      <c r="E1219" s="4" t="s">
        <v>9</v>
      </c>
      <c r="F1219" s="4" t="s">
        <v>9</v>
      </c>
      <c r="G1219" s="4" t="s">
        <v>9</v>
      </c>
      <c r="H1219" s="4" t="s">
        <v>9</v>
      </c>
      <c r="I1219" s="4" t="s">
        <v>10</v>
      </c>
      <c r="J1219" s="4" t="s">
        <v>12</v>
      </c>
    </row>
    <row r="1220" spans="1:15">
      <c r="A1220" t="n">
        <v>11438</v>
      </c>
      <c r="B1220" s="18" t="n">
        <v>94</v>
      </c>
      <c r="C1220" s="7" t="n">
        <v>7</v>
      </c>
      <c r="D1220" s="7" t="s">
        <v>85</v>
      </c>
      <c r="E1220" s="7" t="n">
        <v>1065353216</v>
      </c>
      <c r="F1220" s="7" t="n">
        <v>1056964608</v>
      </c>
      <c r="G1220" s="7" t="n">
        <v>0</v>
      </c>
      <c r="H1220" s="7" t="n">
        <v>0</v>
      </c>
      <c r="I1220" s="7" t="n">
        <v>0</v>
      </c>
      <c r="J1220" s="7" t="n">
        <v>3</v>
      </c>
    </row>
    <row r="1221" spans="1:15">
      <c r="A1221" t="s">
        <v>4</v>
      </c>
      <c r="B1221" s="4" t="s">
        <v>5</v>
      </c>
      <c r="C1221" s="4" t="s">
        <v>12</v>
      </c>
      <c r="D1221" s="4" t="s">
        <v>28</v>
      </c>
      <c r="E1221" s="4" t="s">
        <v>28</v>
      </c>
      <c r="F1221" s="4" t="s">
        <v>28</v>
      </c>
    </row>
    <row r="1222" spans="1:15">
      <c r="A1222" t="n">
        <v>11468</v>
      </c>
      <c r="B1222" s="46" t="n">
        <v>45</v>
      </c>
      <c r="C1222" s="7" t="n">
        <v>9</v>
      </c>
      <c r="D1222" s="7" t="n">
        <v>0.0500000007450581</v>
      </c>
      <c r="E1222" s="7" t="n">
        <v>0.0500000007450581</v>
      </c>
      <c r="F1222" s="7" t="n">
        <v>5</v>
      </c>
    </row>
    <row r="1223" spans="1:15">
      <c r="A1223" t="s">
        <v>4</v>
      </c>
      <c r="B1223" s="4" t="s">
        <v>5</v>
      </c>
      <c r="C1223" s="4" t="s">
        <v>12</v>
      </c>
      <c r="D1223" s="4" t="s">
        <v>9</v>
      </c>
      <c r="E1223" s="4" t="s">
        <v>9</v>
      </c>
      <c r="F1223" s="4" t="s">
        <v>9</v>
      </c>
    </row>
    <row r="1224" spans="1:15">
      <c r="A1224" t="n">
        <v>11482</v>
      </c>
      <c r="B1224" s="11" t="n">
        <v>50</v>
      </c>
      <c r="C1224" s="7" t="n">
        <v>255</v>
      </c>
      <c r="D1224" s="7" t="n">
        <v>1045220557</v>
      </c>
      <c r="E1224" s="7" t="n">
        <v>0</v>
      </c>
      <c r="F1224" s="7" t="n">
        <v>1084227584</v>
      </c>
    </row>
    <row r="1225" spans="1:15">
      <c r="A1225" t="s">
        <v>4</v>
      </c>
      <c r="B1225" s="4" t="s">
        <v>5</v>
      </c>
      <c r="C1225" s="4" t="s">
        <v>6</v>
      </c>
      <c r="D1225" s="4" t="s">
        <v>6</v>
      </c>
    </row>
    <row r="1226" spans="1:15">
      <c r="A1226" t="n">
        <v>11496</v>
      </c>
      <c r="B1226" s="17" t="n">
        <v>70</v>
      </c>
      <c r="C1226" s="7" t="s">
        <v>85</v>
      </c>
      <c r="D1226" s="7" t="s">
        <v>109</v>
      </c>
    </row>
    <row r="1227" spans="1:15">
      <c r="A1227" t="s">
        <v>4</v>
      </c>
      <c r="B1227" s="4" t="s">
        <v>5</v>
      </c>
      <c r="C1227" s="4" t="s">
        <v>10</v>
      </c>
    </row>
    <row r="1228" spans="1:15">
      <c r="A1228" t="n">
        <v>11511</v>
      </c>
      <c r="B1228" s="38" t="n">
        <v>16</v>
      </c>
      <c r="C1228" s="7" t="n">
        <v>400</v>
      </c>
    </row>
    <row r="1229" spans="1:15">
      <c r="A1229" t="s">
        <v>4</v>
      </c>
      <c r="B1229" s="4" t="s">
        <v>5</v>
      </c>
      <c r="C1229" s="4" t="s">
        <v>12</v>
      </c>
      <c r="D1229" s="4" t="s">
        <v>6</v>
      </c>
      <c r="E1229" s="4" t="s">
        <v>9</v>
      </c>
      <c r="F1229" s="4" t="s">
        <v>9</v>
      </c>
      <c r="G1229" s="4" t="s">
        <v>9</v>
      </c>
      <c r="H1229" s="4" t="s">
        <v>9</v>
      </c>
      <c r="I1229" s="4" t="s">
        <v>10</v>
      </c>
      <c r="J1229" s="4" t="s">
        <v>12</v>
      </c>
    </row>
    <row r="1230" spans="1:15">
      <c r="A1230" t="n">
        <v>11514</v>
      </c>
      <c r="B1230" s="18" t="n">
        <v>94</v>
      </c>
      <c r="C1230" s="7" t="n">
        <v>7</v>
      </c>
      <c r="D1230" s="7" t="s">
        <v>85</v>
      </c>
      <c r="E1230" s="7" t="n">
        <v>1065353216</v>
      </c>
      <c r="F1230" s="7" t="n">
        <v>1065353216</v>
      </c>
      <c r="G1230" s="7" t="n">
        <v>1065353216</v>
      </c>
      <c r="H1230" s="7" t="n">
        <v>1065353216</v>
      </c>
      <c r="I1230" s="7" t="n">
        <v>2000</v>
      </c>
      <c r="J1230" s="7" t="n">
        <v>3</v>
      </c>
    </row>
    <row r="1231" spans="1:15">
      <c r="A1231" t="s">
        <v>4</v>
      </c>
      <c r="B1231" s="4" t="s">
        <v>5</v>
      </c>
      <c r="C1231" s="4" t="s">
        <v>6</v>
      </c>
      <c r="D1231" s="4" t="s">
        <v>6</v>
      </c>
    </row>
    <row r="1232" spans="1:15">
      <c r="A1232" t="n">
        <v>11544</v>
      </c>
      <c r="B1232" s="17" t="n">
        <v>70</v>
      </c>
      <c r="C1232" s="7" t="s">
        <v>84</v>
      </c>
      <c r="D1232" s="7" t="s">
        <v>109</v>
      </c>
    </row>
    <row r="1233" spans="1:10">
      <c r="A1233" t="s">
        <v>4</v>
      </c>
      <c r="B1233" s="4" t="s">
        <v>5</v>
      </c>
      <c r="C1233" s="4" t="s">
        <v>10</v>
      </c>
    </row>
    <row r="1234" spans="1:10">
      <c r="A1234" t="n">
        <v>11559</v>
      </c>
      <c r="B1234" s="38" t="n">
        <v>16</v>
      </c>
      <c r="C1234" s="7" t="n">
        <v>400</v>
      </c>
    </row>
    <row r="1235" spans="1:10">
      <c r="A1235" t="s">
        <v>4</v>
      </c>
      <c r="B1235" s="4" t="s">
        <v>5</v>
      </c>
      <c r="C1235" s="4" t="s">
        <v>12</v>
      </c>
      <c r="D1235" s="4" t="s">
        <v>6</v>
      </c>
      <c r="E1235" s="4" t="s">
        <v>9</v>
      </c>
      <c r="F1235" s="4" t="s">
        <v>9</v>
      </c>
      <c r="G1235" s="4" t="s">
        <v>9</v>
      </c>
      <c r="H1235" s="4" t="s">
        <v>9</v>
      </c>
      <c r="I1235" s="4" t="s">
        <v>10</v>
      </c>
      <c r="J1235" s="4" t="s">
        <v>12</v>
      </c>
    </row>
    <row r="1236" spans="1:10">
      <c r="A1236" t="n">
        <v>11562</v>
      </c>
      <c r="B1236" s="18" t="n">
        <v>94</v>
      </c>
      <c r="C1236" s="7" t="n">
        <v>7</v>
      </c>
      <c r="D1236" s="7" t="s">
        <v>84</v>
      </c>
      <c r="E1236" s="7" t="n">
        <v>1065353216</v>
      </c>
      <c r="F1236" s="7" t="n">
        <v>1065353216</v>
      </c>
      <c r="G1236" s="7" t="n">
        <v>1065353216</v>
      </c>
      <c r="H1236" s="7" t="n">
        <v>1065353216</v>
      </c>
      <c r="I1236" s="7" t="n">
        <v>2000</v>
      </c>
      <c r="J1236" s="7" t="n">
        <v>3</v>
      </c>
    </row>
    <row r="1237" spans="1:10">
      <c r="A1237" t="s">
        <v>4</v>
      </c>
      <c r="B1237" s="4" t="s">
        <v>5</v>
      </c>
      <c r="C1237" s="4" t="s">
        <v>6</v>
      </c>
      <c r="D1237" s="4" t="s">
        <v>6</v>
      </c>
    </row>
    <row r="1238" spans="1:10">
      <c r="A1238" t="n">
        <v>11592</v>
      </c>
      <c r="B1238" s="17" t="n">
        <v>70</v>
      </c>
      <c r="C1238" s="7" t="s">
        <v>83</v>
      </c>
      <c r="D1238" s="7" t="s">
        <v>109</v>
      </c>
    </row>
    <row r="1239" spans="1:10">
      <c r="A1239" t="s">
        <v>4</v>
      </c>
      <c r="B1239" s="4" t="s">
        <v>5</v>
      </c>
      <c r="C1239" s="4" t="s">
        <v>10</v>
      </c>
    </row>
    <row r="1240" spans="1:10">
      <c r="A1240" t="n">
        <v>11607</v>
      </c>
      <c r="B1240" s="38" t="n">
        <v>16</v>
      </c>
      <c r="C1240" s="7" t="n">
        <v>400</v>
      </c>
    </row>
    <row r="1241" spans="1:10">
      <c r="A1241" t="s">
        <v>4</v>
      </c>
      <c r="B1241" s="4" t="s">
        <v>5</v>
      </c>
      <c r="C1241" s="4" t="s">
        <v>12</v>
      </c>
      <c r="D1241" s="4" t="s">
        <v>6</v>
      </c>
      <c r="E1241" s="4" t="s">
        <v>9</v>
      </c>
      <c r="F1241" s="4" t="s">
        <v>9</v>
      </c>
      <c r="G1241" s="4" t="s">
        <v>9</v>
      </c>
      <c r="H1241" s="4" t="s">
        <v>9</v>
      </c>
      <c r="I1241" s="4" t="s">
        <v>10</v>
      </c>
      <c r="J1241" s="4" t="s">
        <v>12</v>
      </c>
    </row>
    <row r="1242" spans="1:10">
      <c r="A1242" t="n">
        <v>11610</v>
      </c>
      <c r="B1242" s="18" t="n">
        <v>94</v>
      </c>
      <c r="C1242" s="7" t="n">
        <v>7</v>
      </c>
      <c r="D1242" s="7" t="s">
        <v>83</v>
      </c>
      <c r="E1242" s="7" t="n">
        <v>1065353216</v>
      </c>
      <c r="F1242" s="7" t="n">
        <v>1065353216</v>
      </c>
      <c r="G1242" s="7" t="n">
        <v>1065353216</v>
      </c>
      <c r="H1242" s="7" t="n">
        <v>1065353216</v>
      </c>
      <c r="I1242" s="7" t="n">
        <v>2000</v>
      </c>
      <c r="J1242" s="7" t="n">
        <v>3</v>
      </c>
    </row>
    <row r="1243" spans="1:10">
      <c r="A1243" t="s">
        <v>4</v>
      </c>
      <c r="B1243" s="4" t="s">
        <v>5</v>
      </c>
      <c r="C1243" s="4" t="s">
        <v>6</v>
      </c>
      <c r="D1243" s="4" t="s">
        <v>6</v>
      </c>
    </row>
    <row r="1244" spans="1:10">
      <c r="A1244" t="n">
        <v>11640</v>
      </c>
      <c r="B1244" s="17" t="n">
        <v>70</v>
      </c>
      <c r="C1244" s="7" t="s">
        <v>82</v>
      </c>
      <c r="D1244" s="7" t="s">
        <v>109</v>
      </c>
    </row>
    <row r="1245" spans="1:10">
      <c r="A1245" t="s">
        <v>4</v>
      </c>
      <c r="B1245" s="4" t="s">
        <v>5</v>
      </c>
      <c r="C1245" s="4" t="s">
        <v>10</v>
      </c>
    </row>
    <row r="1246" spans="1:10">
      <c r="A1246" t="n">
        <v>11655</v>
      </c>
      <c r="B1246" s="38" t="n">
        <v>16</v>
      </c>
      <c r="C1246" s="7" t="n">
        <v>400</v>
      </c>
    </row>
    <row r="1247" spans="1:10">
      <c r="A1247" t="s">
        <v>4</v>
      </c>
      <c r="B1247" s="4" t="s">
        <v>5</v>
      </c>
      <c r="C1247" s="4" t="s">
        <v>12</v>
      </c>
      <c r="D1247" s="4" t="s">
        <v>6</v>
      </c>
      <c r="E1247" s="4" t="s">
        <v>9</v>
      </c>
      <c r="F1247" s="4" t="s">
        <v>9</v>
      </c>
      <c r="G1247" s="4" t="s">
        <v>9</v>
      </c>
      <c r="H1247" s="4" t="s">
        <v>9</v>
      </c>
      <c r="I1247" s="4" t="s">
        <v>10</v>
      </c>
      <c r="J1247" s="4" t="s">
        <v>12</v>
      </c>
    </row>
    <row r="1248" spans="1:10">
      <c r="A1248" t="n">
        <v>11658</v>
      </c>
      <c r="B1248" s="18" t="n">
        <v>94</v>
      </c>
      <c r="C1248" s="7" t="n">
        <v>7</v>
      </c>
      <c r="D1248" s="7" t="s">
        <v>82</v>
      </c>
      <c r="E1248" s="7" t="n">
        <v>1065353216</v>
      </c>
      <c r="F1248" s="7" t="n">
        <v>1065353216</v>
      </c>
      <c r="G1248" s="7" t="n">
        <v>1065353216</v>
      </c>
      <c r="H1248" s="7" t="n">
        <v>1065353216</v>
      </c>
      <c r="I1248" s="7" t="n">
        <v>2000</v>
      </c>
      <c r="J1248" s="7" t="n">
        <v>3</v>
      </c>
    </row>
    <row r="1249" spans="1:10">
      <c r="A1249" t="s">
        <v>4</v>
      </c>
      <c r="B1249" s="4" t="s">
        <v>5</v>
      </c>
      <c r="C1249" s="4" t="s">
        <v>6</v>
      </c>
      <c r="D1249" s="4" t="s">
        <v>6</v>
      </c>
    </row>
    <row r="1250" spans="1:10">
      <c r="A1250" t="n">
        <v>11688</v>
      </c>
      <c r="B1250" s="17" t="n">
        <v>70</v>
      </c>
      <c r="C1250" s="7" t="s">
        <v>81</v>
      </c>
      <c r="D1250" s="7" t="s">
        <v>109</v>
      </c>
    </row>
    <row r="1251" spans="1:10">
      <c r="A1251" t="s">
        <v>4</v>
      </c>
      <c r="B1251" s="4" t="s">
        <v>5</v>
      </c>
      <c r="C1251" s="4" t="s">
        <v>10</v>
      </c>
    </row>
    <row r="1252" spans="1:10">
      <c r="A1252" t="n">
        <v>11703</v>
      </c>
      <c r="B1252" s="38" t="n">
        <v>16</v>
      </c>
      <c r="C1252" s="7" t="n">
        <v>400</v>
      </c>
    </row>
    <row r="1253" spans="1:10">
      <c r="A1253" t="s">
        <v>4</v>
      </c>
      <c r="B1253" s="4" t="s">
        <v>5</v>
      </c>
      <c r="C1253" s="4" t="s">
        <v>12</v>
      </c>
      <c r="D1253" s="4" t="s">
        <v>6</v>
      </c>
      <c r="E1253" s="4" t="s">
        <v>9</v>
      </c>
      <c r="F1253" s="4" t="s">
        <v>9</v>
      </c>
      <c r="G1253" s="4" t="s">
        <v>9</v>
      </c>
      <c r="H1253" s="4" t="s">
        <v>9</v>
      </c>
      <c r="I1253" s="4" t="s">
        <v>10</v>
      </c>
      <c r="J1253" s="4" t="s">
        <v>12</v>
      </c>
    </row>
    <row r="1254" spans="1:10">
      <c r="A1254" t="n">
        <v>11706</v>
      </c>
      <c r="B1254" s="18" t="n">
        <v>94</v>
      </c>
      <c r="C1254" s="7" t="n">
        <v>7</v>
      </c>
      <c r="D1254" s="7" t="s">
        <v>81</v>
      </c>
      <c r="E1254" s="7" t="n">
        <v>1065353216</v>
      </c>
      <c r="F1254" s="7" t="n">
        <v>1065353216</v>
      </c>
      <c r="G1254" s="7" t="n">
        <v>1065353216</v>
      </c>
      <c r="H1254" s="7" t="n">
        <v>1065353216</v>
      </c>
      <c r="I1254" s="7" t="n">
        <v>2000</v>
      </c>
      <c r="J1254" s="7" t="n">
        <v>3</v>
      </c>
    </row>
    <row r="1255" spans="1:10">
      <c r="A1255" t="s">
        <v>4</v>
      </c>
      <c r="B1255" s="4" t="s">
        <v>5</v>
      </c>
      <c r="C1255" s="4" t="s">
        <v>10</v>
      </c>
    </row>
    <row r="1256" spans="1:10">
      <c r="A1256" t="n">
        <v>11736</v>
      </c>
      <c r="B1256" s="38" t="n">
        <v>16</v>
      </c>
      <c r="C1256" s="7" t="n">
        <v>3500</v>
      </c>
    </row>
    <row r="1257" spans="1:10">
      <c r="A1257" t="s">
        <v>4</v>
      </c>
      <c r="B1257" s="4" t="s">
        <v>5</v>
      </c>
      <c r="C1257" s="4" t="s">
        <v>12</v>
      </c>
      <c r="D1257" s="4" t="s">
        <v>10</v>
      </c>
      <c r="E1257" s="4" t="s">
        <v>10</v>
      </c>
    </row>
    <row r="1258" spans="1:10">
      <c r="A1258" t="n">
        <v>11739</v>
      </c>
      <c r="B1258" s="11" t="n">
        <v>50</v>
      </c>
      <c r="C1258" s="7" t="n">
        <v>1</v>
      </c>
      <c r="D1258" s="7" t="n">
        <v>13211</v>
      </c>
      <c r="E1258" s="7" t="n">
        <v>500</v>
      </c>
    </row>
    <row r="1259" spans="1:10">
      <c r="A1259" t="s">
        <v>4</v>
      </c>
      <c r="B1259" s="4" t="s">
        <v>5</v>
      </c>
      <c r="C1259" s="4" t="s">
        <v>12</v>
      </c>
      <c r="D1259" s="4" t="s">
        <v>10</v>
      </c>
      <c r="E1259" s="4" t="s">
        <v>10</v>
      </c>
    </row>
    <row r="1260" spans="1:10">
      <c r="A1260" t="n">
        <v>11745</v>
      </c>
      <c r="B1260" s="11" t="n">
        <v>50</v>
      </c>
      <c r="C1260" s="7" t="n">
        <v>1</v>
      </c>
      <c r="D1260" s="7" t="n">
        <v>5020</v>
      </c>
      <c r="E1260" s="7" t="n">
        <v>500</v>
      </c>
    </row>
    <row r="1261" spans="1:10">
      <c r="A1261" t="s">
        <v>4</v>
      </c>
      <c r="B1261" s="4" t="s">
        <v>5</v>
      </c>
      <c r="C1261" s="4" t="s">
        <v>12</v>
      </c>
      <c r="D1261" s="4" t="s">
        <v>10</v>
      </c>
      <c r="E1261" s="4" t="s">
        <v>28</v>
      </c>
      <c r="F1261" s="4" t="s">
        <v>10</v>
      </c>
      <c r="G1261" s="4" t="s">
        <v>9</v>
      </c>
      <c r="H1261" s="4" t="s">
        <v>9</v>
      </c>
      <c r="I1261" s="4" t="s">
        <v>10</v>
      </c>
      <c r="J1261" s="4" t="s">
        <v>10</v>
      </c>
      <c r="K1261" s="4" t="s">
        <v>9</v>
      </c>
      <c r="L1261" s="4" t="s">
        <v>9</v>
      </c>
      <c r="M1261" s="4" t="s">
        <v>9</v>
      </c>
      <c r="N1261" s="4" t="s">
        <v>9</v>
      </c>
      <c r="O1261" s="4" t="s">
        <v>6</v>
      </c>
    </row>
    <row r="1262" spans="1:10">
      <c r="A1262" t="n">
        <v>11751</v>
      </c>
      <c r="B1262" s="11" t="n">
        <v>50</v>
      </c>
      <c r="C1262" s="7" t="n">
        <v>0</v>
      </c>
      <c r="D1262" s="7" t="n">
        <v>13250</v>
      </c>
      <c r="E1262" s="7" t="n">
        <v>1</v>
      </c>
      <c r="F1262" s="7" t="n">
        <v>0</v>
      </c>
      <c r="G1262" s="7" t="n">
        <v>0</v>
      </c>
      <c r="H1262" s="7" t="n">
        <v>-1055916032</v>
      </c>
      <c r="I1262" s="7" t="n">
        <v>0</v>
      </c>
      <c r="J1262" s="7" t="n">
        <v>65533</v>
      </c>
      <c r="K1262" s="7" t="n">
        <v>0</v>
      </c>
      <c r="L1262" s="7" t="n">
        <v>0</v>
      </c>
      <c r="M1262" s="7" t="n">
        <v>0</v>
      </c>
      <c r="N1262" s="7" t="n">
        <v>0</v>
      </c>
      <c r="O1262" s="7" t="s">
        <v>18</v>
      </c>
    </row>
    <row r="1263" spans="1:10">
      <c r="A1263" t="s">
        <v>4</v>
      </c>
      <c r="B1263" s="4" t="s">
        <v>5</v>
      </c>
      <c r="C1263" s="4" t="s">
        <v>10</v>
      </c>
    </row>
    <row r="1264" spans="1:10">
      <c r="A1264" t="n">
        <v>11790</v>
      </c>
      <c r="B1264" s="38" t="n">
        <v>16</v>
      </c>
      <c r="C1264" s="7" t="n">
        <v>1500</v>
      </c>
    </row>
    <row r="1265" spans="1:15">
      <c r="A1265" t="s">
        <v>4</v>
      </c>
      <c r="B1265" s="4" t="s">
        <v>5</v>
      </c>
      <c r="C1265" s="4" t="s">
        <v>12</v>
      </c>
      <c r="D1265" s="4" t="s">
        <v>10</v>
      </c>
      <c r="E1265" s="4" t="s">
        <v>6</v>
      </c>
      <c r="F1265" s="4" t="s">
        <v>6</v>
      </c>
      <c r="G1265" s="4" t="s">
        <v>12</v>
      </c>
    </row>
    <row r="1266" spans="1:15">
      <c r="A1266" t="n">
        <v>11793</v>
      </c>
      <c r="B1266" s="16" t="n">
        <v>32</v>
      </c>
      <c r="C1266" s="7" t="n">
        <v>1</v>
      </c>
      <c r="D1266" s="7" t="n">
        <v>65533</v>
      </c>
      <c r="E1266" s="7" t="s">
        <v>87</v>
      </c>
      <c r="F1266" s="7" t="s">
        <v>90</v>
      </c>
      <c r="G1266" s="7" t="n">
        <v>4</v>
      </c>
    </row>
    <row r="1267" spans="1:15">
      <c r="A1267" t="s">
        <v>4</v>
      </c>
      <c r="B1267" s="4" t="s">
        <v>5</v>
      </c>
      <c r="C1267" s="4" t="s">
        <v>12</v>
      </c>
      <c r="D1267" s="4" t="s">
        <v>10</v>
      </c>
      <c r="E1267" s="4" t="s">
        <v>28</v>
      </c>
    </row>
    <row r="1268" spans="1:15">
      <c r="A1268" t="n">
        <v>11807</v>
      </c>
      <c r="B1268" s="34" t="n">
        <v>58</v>
      </c>
      <c r="C1268" s="7" t="n">
        <v>101</v>
      </c>
      <c r="D1268" s="7" t="n">
        <v>500</v>
      </c>
      <c r="E1268" s="7" t="n">
        <v>1</v>
      </c>
    </row>
    <row r="1269" spans="1:15">
      <c r="A1269" t="s">
        <v>4</v>
      </c>
      <c r="B1269" s="4" t="s">
        <v>5</v>
      </c>
      <c r="C1269" s="4" t="s">
        <v>12</v>
      </c>
      <c r="D1269" s="4" t="s">
        <v>10</v>
      </c>
    </row>
    <row r="1270" spans="1:15">
      <c r="A1270" t="n">
        <v>11815</v>
      </c>
      <c r="B1270" s="34" t="n">
        <v>58</v>
      </c>
      <c r="C1270" s="7" t="n">
        <v>254</v>
      </c>
      <c r="D1270" s="7" t="n">
        <v>0</v>
      </c>
    </row>
    <row r="1271" spans="1:15">
      <c r="A1271" t="s">
        <v>4</v>
      </c>
      <c r="B1271" s="4" t="s">
        <v>5</v>
      </c>
      <c r="C1271" s="4" t="s">
        <v>12</v>
      </c>
      <c r="D1271" s="4" t="s">
        <v>12</v>
      </c>
      <c r="E1271" s="4" t="s">
        <v>10</v>
      </c>
    </row>
    <row r="1272" spans="1:15">
      <c r="A1272" t="n">
        <v>11819</v>
      </c>
      <c r="B1272" s="46" t="n">
        <v>45</v>
      </c>
      <c r="C1272" s="7" t="n">
        <v>8</v>
      </c>
      <c r="D1272" s="7" t="n">
        <v>0</v>
      </c>
      <c r="E1272" s="7" t="n">
        <v>0</v>
      </c>
    </row>
    <row r="1273" spans="1:15">
      <c r="A1273" t="s">
        <v>4</v>
      </c>
      <c r="B1273" s="4" t="s">
        <v>5</v>
      </c>
      <c r="C1273" s="4" t="s">
        <v>12</v>
      </c>
      <c r="D1273" s="4" t="s">
        <v>6</v>
      </c>
      <c r="E1273" s="4" t="s">
        <v>10</v>
      </c>
    </row>
    <row r="1274" spans="1:15">
      <c r="A1274" t="n">
        <v>11824</v>
      </c>
      <c r="B1274" s="18" t="n">
        <v>94</v>
      </c>
      <c r="C1274" s="7" t="n">
        <v>1</v>
      </c>
      <c r="D1274" s="7" t="s">
        <v>54</v>
      </c>
      <c r="E1274" s="7" t="n">
        <v>2048</v>
      </c>
    </row>
    <row r="1275" spans="1:15">
      <c r="A1275" t="s">
        <v>4</v>
      </c>
      <c r="B1275" s="4" t="s">
        <v>5</v>
      </c>
      <c r="C1275" s="4" t="s">
        <v>12</v>
      </c>
      <c r="D1275" s="4" t="s">
        <v>6</v>
      </c>
      <c r="E1275" s="4" t="s">
        <v>10</v>
      </c>
    </row>
    <row r="1276" spans="1:15">
      <c r="A1276" t="n">
        <v>11839</v>
      </c>
      <c r="B1276" s="18" t="n">
        <v>94</v>
      </c>
      <c r="C1276" s="7" t="n">
        <v>1</v>
      </c>
      <c r="D1276" s="7" t="s">
        <v>54</v>
      </c>
      <c r="E1276" s="7" t="n">
        <v>1</v>
      </c>
    </row>
    <row r="1277" spans="1:15">
      <c r="A1277" t="s">
        <v>4</v>
      </c>
      <c r="B1277" s="4" t="s">
        <v>5</v>
      </c>
      <c r="C1277" s="4" t="s">
        <v>12</v>
      </c>
      <c r="D1277" s="4" t="s">
        <v>6</v>
      </c>
      <c r="E1277" s="4" t="s">
        <v>10</v>
      </c>
    </row>
    <row r="1278" spans="1:15">
      <c r="A1278" t="n">
        <v>11854</v>
      </c>
      <c r="B1278" s="18" t="n">
        <v>94</v>
      </c>
      <c r="C1278" s="7" t="n">
        <v>1</v>
      </c>
      <c r="D1278" s="7" t="s">
        <v>54</v>
      </c>
      <c r="E1278" s="7" t="n">
        <v>2</v>
      </c>
    </row>
    <row r="1279" spans="1:15">
      <c r="A1279" t="s">
        <v>4</v>
      </c>
      <c r="B1279" s="4" t="s">
        <v>5</v>
      </c>
      <c r="C1279" s="4" t="s">
        <v>12</v>
      </c>
      <c r="D1279" s="4" t="s">
        <v>6</v>
      </c>
      <c r="E1279" s="4" t="s">
        <v>10</v>
      </c>
    </row>
    <row r="1280" spans="1:15">
      <c r="A1280" t="n">
        <v>11869</v>
      </c>
      <c r="B1280" s="18" t="n">
        <v>94</v>
      </c>
      <c r="C1280" s="7" t="n">
        <v>0</v>
      </c>
      <c r="D1280" s="7" t="s">
        <v>54</v>
      </c>
      <c r="E1280" s="7" t="n">
        <v>4</v>
      </c>
    </row>
    <row r="1281" spans="1:7">
      <c r="A1281" t="s">
        <v>4</v>
      </c>
      <c r="B1281" s="4" t="s">
        <v>5</v>
      </c>
      <c r="C1281" s="4" t="s">
        <v>12</v>
      </c>
      <c r="D1281" s="4" t="s">
        <v>10</v>
      </c>
      <c r="E1281" s="4" t="s">
        <v>6</v>
      </c>
      <c r="F1281" s="4" t="s">
        <v>6</v>
      </c>
      <c r="G1281" s="4" t="s">
        <v>12</v>
      </c>
    </row>
    <row r="1282" spans="1:7">
      <c r="A1282" t="n">
        <v>11884</v>
      </c>
      <c r="B1282" s="16" t="n">
        <v>32</v>
      </c>
      <c r="C1282" s="7" t="n">
        <v>0</v>
      </c>
      <c r="D1282" s="7" t="n">
        <v>65533</v>
      </c>
      <c r="E1282" s="7" t="s">
        <v>68</v>
      </c>
      <c r="F1282" s="7" t="s">
        <v>71</v>
      </c>
      <c r="G1282" s="7" t="n">
        <v>1</v>
      </c>
    </row>
    <row r="1283" spans="1:7">
      <c r="A1283" t="s">
        <v>4</v>
      </c>
      <c r="B1283" s="4" t="s">
        <v>5</v>
      </c>
      <c r="C1283" s="4" t="s">
        <v>10</v>
      </c>
    </row>
    <row r="1284" spans="1:7">
      <c r="A1284" t="n">
        <v>11902</v>
      </c>
      <c r="B1284" s="22" t="n">
        <v>12</v>
      </c>
      <c r="C1284" s="7" t="n">
        <v>11058</v>
      </c>
    </row>
    <row r="1285" spans="1:7">
      <c r="A1285" t="s">
        <v>4</v>
      </c>
      <c r="B1285" s="4" t="s">
        <v>5</v>
      </c>
      <c r="C1285" s="4" t="s">
        <v>12</v>
      </c>
    </row>
    <row r="1286" spans="1:7">
      <c r="A1286" t="n">
        <v>11905</v>
      </c>
      <c r="B1286" s="43" t="n">
        <v>23</v>
      </c>
      <c r="C1286" s="7" t="n">
        <v>0</v>
      </c>
    </row>
    <row r="1287" spans="1:7">
      <c r="A1287" t="s">
        <v>4</v>
      </c>
      <c r="B1287" s="4" t="s">
        <v>5</v>
      </c>
      <c r="C1287" s="4" t="s">
        <v>92</v>
      </c>
    </row>
    <row r="1288" spans="1:7">
      <c r="A1288" t="n">
        <v>11907</v>
      </c>
      <c r="B1288" s="21" t="n">
        <v>3</v>
      </c>
      <c r="C1288" s="20" t="n">
        <f t="normal" ca="1">A1298</f>
        <v>0</v>
      </c>
    </row>
    <row r="1289" spans="1:7">
      <c r="A1289" t="s">
        <v>4</v>
      </c>
      <c r="B1289" s="4" t="s">
        <v>5</v>
      </c>
      <c r="C1289" s="4" t="s">
        <v>12</v>
      </c>
      <c r="D1289" s="4" t="s">
        <v>10</v>
      </c>
      <c r="E1289" s="4" t="s">
        <v>10</v>
      </c>
      <c r="F1289" s="4" t="s">
        <v>10</v>
      </c>
      <c r="G1289" s="4" t="s">
        <v>10</v>
      </c>
      <c r="H1289" s="4" t="s">
        <v>10</v>
      </c>
      <c r="I1289" s="4" t="s">
        <v>6</v>
      </c>
      <c r="J1289" s="4" t="s">
        <v>28</v>
      </c>
      <c r="K1289" s="4" t="s">
        <v>28</v>
      </c>
      <c r="L1289" s="4" t="s">
        <v>28</v>
      </c>
      <c r="M1289" s="4" t="s">
        <v>9</v>
      </c>
      <c r="N1289" s="4" t="s">
        <v>9</v>
      </c>
      <c r="O1289" s="4" t="s">
        <v>28</v>
      </c>
      <c r="P1289" s="4" t="s">
        <v>28</v>
      </c>
      <c r="Q1289" s="4" t="s">
        <v>28</v>
      </c>
      <c r="R1289" s="4" t="s">
        <v>28</v>
      </c>
      <c r="S1289" s="4" t="s">
        <v>12</v>
      </c>
    </row>
    <row r="1290" spans="1:7">
      <c r="A1290" t="n">
        <v>11912</v>
      </c>
      <c r="B1290" s="9" t="n">
        <v>39</v>
      </c>
      <c r="C1290" s="7" t="n">
        <v>12</v>
      </c>
      <c r="D1290" s="7" t="n">
        <v>65533</v>
      </c>
      <c r="E1290" s="7" t="n">
        <v>223</v>
      </c>
      <c r="F1290" s="7" t="n">
        <v>0</v>
      </c>
      <c r="G1290" s="7" t="n">
        <v>65533</v>
      </c>
      <c r="H1290" s="7" t="n">
        <v>259</v>
      </c>
      <c r="I1290" s="7" t="s">
        <v>18</v>
      </c>
      <c r="J1290" s="7" t="n">
        <v>24</v>
      </c>
      <c r="K1290" s="7" t="n">
        <v>1</v>
      </c>
      <c r="L1290" s="7" t="n">
        <v>-82</v>
      </c>
      <c r="M1290" s="7" t="n">
        <v>0</v>
      </c>
      <c r="N1290" s="7" t="n">
        <v>0</v>
      </c>
      <c r="O1290" s="7" t="n">
        <v>0</v>
      </c>
      <c r="P1290" s="7" t="n">
        <v>1</v>
      </c>
      <c r="Q1290" s="7" t="n">
        <v>1</v>
      </c>
      <c r="R1290" s="7" t="n">
        <v>1</v>
      </c>
      <c r="S1290" s="7" t="n">
        <v>100</v>
      </c>
    </row>
    <row r="1291" spans="1:7">
      <c r="A1291" t="s">
        <v>4</v>
      </c>
      <c r="B1291" s="4" t="s">
        <v>5</v>
      </c>
      <c r="C1291" s="4" t="s">
        <v>6</v>
      </c>
      <c r="D1291" s="4" t="s">
        <v>6</v>
      </c>
    </row>
    <row r="1292" spans="1:7">
      <c r="A1292" t="n">
        <v>11962</v>
      </c>
      <c r="B1292" s="17" t="n">
        <v>70</v>
      </c>
      <c r="C1292" s="7" t="s">
        <v>54</v>
      </c>
      <c r="D1292" s="7" t="s">
        <v>135</v>
      </c>
    </row>
    <row r="1293" spans="1:7">
      <c r="A1293" t="s">
        <v>4</v>
      </c>
      <c r="B1293" s="4" t="s">
        <v>5</v>
      </c>
      <c r="C1293" s="4" t="s">
        <v>10</v>
      </c>
    </row>
    <row r="1294" spans="1:7">
      <c r="A1294" t="n">
        <v>11980</v>
      </c>
      <c r="B1294" s="38" t="n">
        <v>16</v>
      </c>
      <c r="C1294" s="7" t="n">
        <v>1000</v>
      </c>
    </row>
    <row r="1295" spans="1:7">
      <c r="A1295" t="s">
        <v>4</v>
      </c>
      <c r="B1295" s="4" t="s">
        <v>5</v>
      </c>
      <c r="C1295" s="4" t="s">
        <v>6</v>
      </c>
      <c r="D1295" s="4" t="s">
        <v>6</v>
      </c>
    </row>
    <row r="1296" spans="1:7">
      <c r="A1296" t="n">
        <v>11983</v>
      </c>
      <c r="B1296" s="17" t="n">
        <v>70</v>
      </c>
      <c r="C1296" s="7" t="s">
        <v>54</v>
      </c>
      <c r="D1296" s="7" t="s">
        <v>73</v>
      </c>
    </row>
    <row r="1297" spans="1:19">
      <c r="A1297" t="s">
        <v>4</v>
      </c>
      <c r="B1297" s="4" t="s">
        <v>5</v>
      </c>
    </row>
    <row r="1298" spans="1:19">
      <c r="A1298" t="n">
        <v>12000</v>
      </c>
      <c r="B1298" s="5" t="n">
        <v>1</v>
      </c>
    </row>
    <row r="1299" spans="1:19" s="3" customFormat="1" customHeight="0">
      <c r="A1299" s="3" t="s">
        <v>2</v>
      </c>
      <c r="B1299" s="3" t="s">
        <v>138</v>
      </c>
    </row>
    <row r="1300" spans="1:19">
      <c r="A1300" t="s">
        <v>4</v>
      </c>
      <c r="B1300" s="4" t="s">
        <v>5</v>
      </c>
      <c r="C1300" s="4" t="s">
        <v>12</v>
      </c>
      <c r="D1300" s="31" t="s">
        <v>104</v>
      </c>
      <c r="E1300" s="4" t="s">
        <v>5</v>
      </c>
      <c r="F1300" s="4" t="s">
        <v>12</v>
      </c>
      <c r="G1300" s="4" t="s">
        <v>6</v>
      </c>
      <c r="H1300" s="31" t="s">
        <v>105</v>
      </c>
      <c r="I1300" s="4" t="s">
        <v>12</v>
      </c>
      <c r="J1300" s="4" t="s">
        <v>9</v>
      </c>
      <c r="K1300" s="4" t="s">
        <v>12</v>
      </c>
      <c r="L1300" s="4" t="s">
        <v>12</v>
      </c>
      <c r="M1300" s="4" t="s">
        <v>92</v>
      </c>
    </row>
    <row r="1301" spans="1:19">
      <c r="A1301" t="n">
        <v>12004</v>
      </c>
      <c r="B1301" s="19" t="n">
        <v>5</v>
      </c>
      <c r="C1301" s="7" t="n">
        <v>28</v>
      </c>
      <c r="D1301" s="31" t="s">
        <v>3</v>
      </c>
      <c r="E1301" s="10" t="n">
        <v>74</v>
      </c>
      <c r="F1301" s="7" t="n">
        <v>21</v>
      </c>
      <c r="G1301" s="7" t="s">
        <v>56</v>
      </c>
      <c r="H1301" s="31" t="s">
        <v>3</v>
      </c>
      <c r="I1301" s="7" t="n">
        <v>0</v>
      </c>
      <c r="J1301" s="7" t="n">
        <v>0</v>
      </c>
      <c r="K1301" s="7" t="n">
        <v>2</v>
      </c>
      <c r="L1301" s="7" t="n">
        <v>1</v>
      </c>
      <c r="M1301" s="20" t="n">
        <f t="normal" ca="1">A1419</f>
        <v>0</v>
      </c>
    </row>
    <row r="1302" spans="1:19">
      <c r="A1302" t="s">
        <v>4</v>
      </c>
      <c r="B1302" s="4" t="s">
        <v>5</v>
      </c>
      <c r="C1302" s="4" t="s">
        <v>12</v>
      </c>
      <c r="D1302" s="4" t="s">
        <v>10</v>
      </c>
    </row>
    <row r="1303" spans="1:19">
      <c r="A1303" t="n">
        <v>12030</v>
      </c>
      <c r="B1303" s="26" t="n">
        <v>22</v>
      </c>
      <c r="C1303" s="7" t="n">
        <v>0</v>
      </c>
      <c r="D1303" s="7" t="n">
        <v>0</v>
      </c>
    </row>
    <row r="1304" spans="1:19">
      <c r="A1304" t="s">
        <v>4</v>
      </c>
      <c r="B1304" s="4" t="s">
        <v>5</v>
      </c>
      <c r="C1304" s="4" t="s">
        <v>12</v>
      </c>
      <c r="D1304" s="4" t="s">
        <v>10</v>
      </c>
    </row>
    <row r="1305" spans="1:19">
      <c r="A1305" t="n">
        <v>12034</v>
      </c>
      <c r="B1305" s="46" t="n">
        <v>45</v>
      </c>
      <c r="C1305" s="7" t="n">
        <v>18</v>
      </c>
      <c r="D1305" s="7" t="n">
        <v>64</v>
      </c>
    </row>
    <row r="1306" spans="1:19">
      <c r="A1306" t="s">
        <v>4</v>
      </c>
      <c r="B1306" s="4" t="s">
        <v>5</v>
      </c>
      <c r="C1306" s="4" t="s">
        <v>12</v>
      </c>
      <c r="D1306" s="4" t="s">
        <v>10</v>
      </c>
      <c r="E1306" s="4" t="s">
        <v>10</v>
      </c>
      <c r="F1306" s="4" t="s">
        <v>10</v>
      </c>
      <c r="G1306" s="4" t="s">
        <v>10</v>
      </c>
      <c r="H1306" s="4" t="s">
        <v>10</v>
      </c>
      <c r="I1306" s="4" t="s">
        <v>6</v>
      </c>
      <c r="J1306" s="4" t="s">
        <v>28</v>
      </c>
      <c r="K1306" s="4" t="s">
        <v>28</v>
      </c>
      <c r="L1306" s="4" t="s">
        <v>28</v>
      </c>
      <c r="M1306" s="4" t="s">
        <v>9</v>
      </c>
      <c r="N1306" s="4" t="s">
        <v>9</v>
      </c>
      <c r="O1306" s="4" t="s">
        <v>28</v>
      </c>
      <c r="P1306" s="4" t="s">
        <v>28</v>
      </c>
      <c r="Q1306" s="4" t="s">
        <v>28</v>
      </c>
      <c r="R1306" s="4" t="s">
        <v>28</v>
      </c>
      <c r="S1306" s="4" t="s">
        <v>12</v>
      </c>
    </row>
    <row r="1307" spans="1:19">
      <c r="A1307" t="n">
        <v>12038</v>
      </c>
      <c r="B1307" s="9" t="n">
        <v>39</v>
      </c>
      <c r="C1307" s="7" t="n">
        <v>12</v>
      </c>
      <c r="D1307" s="7" t="n">
        <v>65533</v>
      </c>
      <c r="E1307" s="7" t="n">
        <v>222</v>
      </c>
      <c r="F1307" s="7" t="n">
        <v>0</v>
      </c>
      <c r="G1307" s="7" t="n">
        <v>65533</v>
      </c>
      <c r="H1307" s="7" t="n">
        <v>259</v>
      </c>
      <c r="I1307" s="7" t="s">
        <v>18</v>
      </c>
      <c r="J1307" s="7" t="n">
        <v>-3</v>
      </c>
      <c r="K1307" s="7" t="n">
        <v>7</v>
      </c>
      <c r="L1307" s="7" t="n">
        <v>-126</v>
      </c>
      <c r="M1307" s="7" t="n">
        <v>0</v>
      </c>
      <c r="N1307" s="7" t="n">
        <v>0</v>
      </c>
      <c r="O1307" s="7" t="n">
        <v>0</v>
      </c>
      <c r="P1307" s="7" t="n">
        <v>1</v>
      </c>
      <c r="Q1307" s="7" t="n">
        <v>1</v>
      </c>
      <c r="R1307" s="7" t="n">
        <v>1</v>
      </c>
      <c r="S1307" s="7" t="n">
        <v>100</v>
      </c>
    </row>
    <row r="1308" spans="1:19">
      <c r="A1308" t="s">
        <v>4</v>
      </c>
      <c r="B1308" s="4" t="s">
        <v>5</v>
      </c>
      <c r="C1308" s="4" t="s">
        <v>6</v>
      </c>
      <c r="D1308" s="4" t="s">
        <v>6</v>
      </c>
    </row>
    <row r="1309" spans="1:19">
      <c r="A1309" t="n">
        <v>12088</v>
      </c>
      <c r="B1309" s="17" t="n">
        <v>70</v>
      </c>
      <c r="C1309" s="7" t="s">
        <v>56</v>
      </c>
      <c r="D1309" s="7" t="s">
        <v>134</v>
      </c>
    </row>
    <row r="1310" spans="1:19">
      <c r="A1310" t="s">
        <v>4</v>
      </c>
      <c r="B1310" s="4" t="s">
        <v>5</v>
      </c>
      <c r="C1310" s="4" t="s">
        <v>12</v>
      </c>
      <c r="D1310" s="4" t="s">
        <v>6</v>
      </c>
      <c r="E1310" s="4" t="s">
        <v>9</v>
      </c>
      <c r="F1310" s="4" t="s">
        <v>9</v>
      </c>
      <c r="G1310" s="4" t="s">
        <v>9</v>
      </c>
      <c r="H1310" s="4" t="s">
        <v>9</v>
      </c>
      <c r="I1310" s="4" t="s">
        <v>10</v>
      </c>
      <c r="J1310" s="4" t="s">
        <v>12</v>
      </c>
    </row>
    <row r="1311" spans="1:19">
      <c r="A1311" t="n">
        <v>12107</v>
      </c>
      <c r="B1311" s="18" t="n">
        <v>94</v>
      </c>
      <c r="C1311" s="7" t="n">
        <v>7</v>
      </c>
      <c r="D1311" s="7" t="s">
        <v>56</v>
      </c>
      <c r="E1311" s="7" t="n">
        <v>1065353216</v>
      </c>
      <c r="F1311" s="7" t="n">
        <v>1065353216</v>
      </c>
      <c r="G1311" s="7" t="n">
        <v>1065353216</v>
      </c>
      <c r="H1311" s="7" t="n">
        <v>0</v>
      </c>
      <c r="I1311" s="7" t="n">
        <v>1000</v>
      </c>
      <c r="J1311" s="7" t="n">
        <v>3</v>
      </c>
    </row>
    <row r="1312" spans="1:19">
      <c r="A1312" t="s">
        <v>4</v>
      </c>
      <c r="B1312" s="4" t="s">
        <v>5</v>
      </c>
      <c r="C1312" s="4" t="s">
        <v>10</v>
      </c>
    </row>
    <row r="1313" spans="1:19">
      <c r="A1313" t="n">
        <v>12139</v>
      </c>
      <c r="B1313" s="38" t="n">
        <v>16</v>
      </c>
      <c r="C1313" s="7" t="n">
        <v>1500</v>
      </c>
    </row>
    <row r="1314" spans="1:19">
      <c r="A1314" t="s">
        <v>4</v>
      </c>
      <c r="B1314" s="4" t="s">
        <v>5</v>
      </c>
      <c r="C1314" s="4" t="s">
        <v>12</v>
      </c>
      <c r="D1314" s="4" t="s">
        <v>10</v>
      </c>
      <c r="E1314" s="4" t="s">
        <v>28</v>
      </c>
    </row>
    <row r="1315" spans="1:19">
      <c r="A1315" t="n">
        <v>12142</v>
      </c>
      <c r="B1315" s="34" t="n">
        <v>58</v>
      </c>
      <c r="C1315" s="7" t="n">
        <v>101</v>
      </c>
      <c r="D1315" s="7" t="n">
        <v>1000</v>
      </c>
      <c r="E1315" s="7" t="n">
        <v>1</v>
      </c>
    </row>
    <row r="1316" spans="1:19">
      <c r="A1316" t="s">
        <v>4</v>
      </c>
      <c r="B1316" s="4" t="s">
        <v>5</v>
      </c>
      <c r="C1316" s="4" t="s">
        <v>12</v>
      </c>
      <c r="D1316" s="4" t="s">
        <v>10</v>
      </c>
    </row>
    <row r="1317" spans="1:19">
      <c r="A1317" t="n">
        <v>12150</v>
      </c>
      <c r="B1317" s="34" t="n">
        <v>58</v>
      </c>
      <c r="C1317" s="7" t="n">
        <v>254</v>
      </c>
      <c r="D1317" s="7" t="n">
        <v>0</v>
      </c>
    </row>
    <row r="1318" spans="1:19">
      <c r="A1318" t="s">
        <v>4</v>
      </c>
      <c r="B1318" s="4" t="s">
        <v>5</v>
      </c>
      <c r="C1318" s="4" t="s">
        <v>12</v>
      </c>
    </row>
    <row r="1319" spans="1:19">
      <c r="A1319" t="n">
        <v>12154</v>
      </c>
      <c r="B1319" s="32" t="n">
        <v>64</v>
      </c>
      <c r="C1319" s="7" t="n">
        <v>7</v>
      </c>
    </row>
    <row r="1320" spans="1:19">
      <c r="A1320" t="s">
        <v>4</v>
      </c>
      <c r="B1320" s="4" t="s">
        <v>5</v>
      </c>
      <c r="C1320" s="4" t="s">
        <v>12</v>
      </c>
      <c r="D1320" s="4" t="s">
        <v>10</v>
      </c>
      <c r="E1320" s="4" t="s">
        <v>28</v>
      </c>
      <c r="F1320" s="4" t="s">
        <v>10</v>
      </c>
      <c r="G1320" s="4" t="s">
        <v>9</v>
      </c>
      <c r="H1320" s="4" t="s">
        <v>9</v>
      </c>
      <c r="I1320" s="4" t="s">
        <v>10</v>
      </c>
      <c r="J1320" s="4" t="s">
        <v>10</v>
      </c>
      <c r="K1320" s="4" t="s">
        <v>9</v>
      </c>
      <c r="L1320" s="4" t="s">
        <v>9</v>
      </c>
      <c r="M1320" s="4" t="s">
        <v>9</v>
      </c>
      <c r="N1320" s="4" t="s">
        <v>9</v>
      </c>
      <c r="O1320" s="4" t="s">
        <v>6</v>
      </c>
    </row>
    <row r="1321" spans="1:19">
      <c r="A1321" t="n">
        <v>12156</v>
      </c>
      <c r="B1321" s="11" t="n">
        <v>50</v>
      </c>
      <c r="C1321" s="7" t="n">
        <v>0</v>
      </c>
      <c r="D1321" s="7" t="n">
        <v>13211</v>
      </c>
      <c r="E1321" s="7" t="n">
        <v>0.899999976158142</v>
      </c>
      <c r="F1321" s="7" t="n">
        <v>500</v>
      </c>
      <c r="G1321" s="7" t="n">
        <v>0</v>
      </c>
      <c r="H1321" s="7" t="n">
        <v>0</v>
      </c>
      <c r="I1321" s="7" t="n">
        <v>65533</v>
      </c>
      <c r="J1321" s="7" t="n">
        <v>65533</v>
      </c>
      <c r="K1321" s="7" t="n">
        <v>0</v>
      </c>
      <c r="L1321" s="7" t="n">
        <v>0</v>
      </c>
      <c r="M1321" s="7" t="n">
        <v>0</v>
      </c>
      <c r="N1321" s="7" t="n">
        <v>0</v>
      </c>
      <c r="O1321" s="7" t="s">
        <v>18</v>
      </c>
    </row>
    <row r="1322" spans="1:19">
      <c r="A1322" t="s">
        <v>4</v>
      </c>
      <c r="B1322" s="4" t="s">
        <v>5</v>
      </c>
      <c r="C1322" s="4" t="s">
        <v>12</v>
      </c>
      <c r="D1322" s="4" t="s">
        <v>10</v>
      </c>
      <c r="E1322" s="4" t="s">
        <v>28</v>
      </c>
      <c r="F1322" s="4" t="s">
        <v>10</v>
      </c>
      <c r="G1322" s="4" t="s">
        <v>9</v>
      </c>
      <c r="H1322" s="4" t="s">
        <v>9</v>
      </c>
      <c r="I1322" s="4" t="s">
        <v>10</v>
      </c>
      <c r="J1322" s="4" t="s">
        <v>10</v>
      </c>
      <c r="K1322" s="4" t="s">
        <v>9</v>
      </c>
      <c r="L1322" s="4" t="s">
        <v>9</v>
      </c>
      <c r="M1322" s="4" t="s">
        <v>9</v>
      </c>
      <c r="N1322" s="4" t="s">
        <v>9</v>
      </c>
      <c r="O1322" s="4" t="s">
        <v>6</v>
      </c>
    </row>
    <row r="1323" spans="1:19">
      <c r="A1323" t="n">
        <v>12195</v>
      </c>
      <c r="B1323" s="11" t="n">
        <v>50</v>
      </c>
      <c r="C1323" s="7" t="n">
        <v>0</v>
      </c>
      <c r="D1323" s="7" t="n">
        <v>5020</v>
      </c>
      <c r="E1323" s="7" t="n">
        <v>1</v>
      </c>
      <c r="F1323" s="7" t="n">
        <v>500</v>
      </c>
      <c r="G1323" s="7" t="n">
        <v>0</v>
      </c>
      <c r="H1323" s="7" t="n">
        <v>-1052770304</v>
      </c>
      <c r="I1323" s="7" t="n">
        <v>0</v>
      </c>
      <c r="J1323" s="7" t="n">
        <v>65533</v>
      </c>
      <c r="K1323" s="7" t="n">
        <v>0</v>
      </c>
      <c r="L1323" s="7" t="n">
        <v>0</v>
      </c>
      <c r="M1323" s="7" t="n">
        <v>0</v>
      </c>
      <c r="N1323" s="7" t="n">
        <v>0</v>
      </c>
      <c r="O1323" s="7" t="s">
        <v>18</v>
      </c>
    </row>
    <row r="1324" spans="1:19">
      <c r="A1324" t="s">
        <v>4</v>
      </c>
      <c r="B1324" s="4" t="s">
        <v>5</v>
      </c>
      <c r="C1324" s="4" t="s">
        <v>12</v>
      </c>
      <c r="D1324" s="4" t="s">
        <v>6</v>
      </c>
      <c r="E1324" s="4" t="s">
        <v>9</v>
      </c>
      <c r="F1324" s="4" t="s">
        <v>9</v>
      </c>
      <c r="G1324" s="4" t="s">
        <v>9</v>
      </c>
      <c r="H1324" s="4" t="s">
        <v>9</v>
      </c>
      <c r="I1324" s="4" t="s">
        <v>10</v>
      </c>
      <c r="J1324" s="4" t="s">
        <v>12</v>
      </c>
    </row>
    <row r="1325" spans="1:19">
      <c r="A1325" t="n">
        <v>12234</v>
      </c>
      <c r="B1325" s="18" t="n">
        <v>94</v>
      </c>
      <c r="C1325" s="7" t="n">
        <v>7</v>
      </c>
      <c r="D1325" s="7" t="s">
        <v>86</v>
      </c>
      <c r="E1325" s="7" t="n">
        <v>1065353216</v>
      </c>
      <c r="F1325" s="7" t="n">
        <v>1056964608</v>
      </c>
      <c r="G1325" s="7" t="n">
        <v>0</v>
      </c>
      <c r="H1325" s="7" t="n">
        <v>1065353216</v>
      </c>
      <c r="I1325" s="7" t="n">
        <v>0</v>
      </c>
      <c r="J1325" s="7" t="n">
        <v>3</v>
      </c>
    </row>
    <row r="1326" spans="1:19">
      <c r="A1326" t="s">
        <v>4</v>
      </c>
      <c r="B1326" s="4" t="s">
        <v>5</v>
      </c>
      <c r="C1326" s="4" t="s">
        <v>12</v>
      </c>
      <c r="D1326" s="4" t="s">
        <v>12</v>
      </c>
      <c r="E1326" s="4" t="s">
        <v>28</v>
      </c>
      <c r="F1326" s="4" t="s">
        <v>28</v>
      </c>
      <c r="G1326" s="4" t="s">
        <v>28</v>
      </c>
      <c r="H1326" s="4" t="s">
        <v>10</v>
      </c>
    </row>
    <row r="1327" spans="1:19">
      <c r="A1327" t="n">
        <v>12264</v>
      </c>
      <c r="B1327" s="46" t="n">
        <v>45</v>
      </c>
      <c r="C1327" s="7" t="n">
        <v>2</v>
      </c>
      <c r="D1327" s="7" t="n">
        <v>3</v>
      </c>
      <c r="E1327" s="7" t="n">
        <v>-2.14000010490417</v>
      </c>
      <c r="F1327" s="7" t="n">
        <v>7.34999990463257</v>
      </c>
      <c r="G1327" s="7" t="n">
        <v>-123.720001220703</v>
      </c>
      <c r="H1327" s="7" t="n">
        <v>0</v>
      </c>
    </row>
    <row r="1328" spans="1:19">
      <c r="A1328" t="s">
        <v>4</v>
      </c>
      <c r="B1328" s="4" t="s">
        <v>5</v>
      </c>
      <c r="C1328" s="4" t="s">
        <v>12</v>
      </c>
      <c r="D1328" s="4" t="s">
        <v>12</v>
      </c>
      <c r="E1328" s="4" t="s">
        <v>28</v>
      </c>
      <c r="F1328" s="4" t="s">
        <v>28</v>
      </c>
      <c r="G1328" s="4" t="s">
        <v>28</v>
      </c>
      <c r="H1328" s="4" t="s">
        <v>10</v>
      </c>
      <c r="I1328" s="4" t="s">
        <v>12</v>
      </c>
    </row>
    <row r="1329" spans="1:15">
      <c r="A1329" t="n">
        <v>12281</v>
      </c>
      <c r="B1329" s="46" t="n">
        <v>45</v>
      </c>
      <c r="C1329" s="7" t="n">
        <v>4</v>
      </c>
      <c r="D1329" s="7" t="n">
        <v>3</v>
      </c>
      <c r="E1329" s="7" t="n">
        <v>13.7399997711182</v>
      </c>
      <c r="F1329" s="7" t="n">
        <v>286.579986572266</v>
      </c>
      <c r="G1329" s="7" t="n">
        <v>0</v>
      </c>
      <c r="H1329" s="7" t="n">
        <v>0</v>
      </c>
      <c r="I1329" s="7" t="n">
        <v>1</v>
      </c>
    </row>
    <row r="1330" spans="1:15">
      <c r="A1330" t="s">
        <v>4</v>
      </c>
      <c r="B1330" s="4" t="s">
        <v>5</v>
      </c>
      <c r="C1330" s="4" t="s">
        <v>12</v>
      </c>
      <c r="D1330" s="4" t="s">
        <v>12</v>
      </c>
      <c r="E1330" s="4" t="s">
        <v>28</v>
      </c>
      <c r="F1330" s="4" t="s">
        <v>10</v>
      </c>
    </row>
    <row r="1331" spans="1:15">
      <c r="A1331" t="n">
        <v>12299</v>
      </c>
      <c r="B1331" s="46" t="n">
        <v>45</v>
      </c>
      <c r="C1331" s="7" t="n">
        <v>5</v>
      </c>
      <c r="D1331" s="7" t="n">
        <v>3</v>
      </c>
      <c r="E1331" s="7" t="n">
        <v>5.80000019073486</v>
      </c>
      <c r="F1331" s="7" t="n">
        <v>0</v>
      </c>
    </row>
    <row r="1332" spans="1:15">
      <c r="A1332" t="s">
        <v>4</v>
      </c>
      <c r="B1332" s="4" t="s">
        <v>5</v>
      </c>
      <c r="C1332" s="4" t="s">
        <v>12</v>
      </c>
      <c r="D1332" s="4" t="s">
        <v>12</v>
      </c>
      <c r="E1332" s="4" t="s">
        <v>28</v>
      </c>
      <c r="F1332" s="4" t="s">
        <v>10</v>
      </c>
    </row>
    <row r="1333" spans="1:15">
      <c r="A1333" t="n">
        <v>12308</v>
      </c>
      <c r="B1333" s="46" t="n">
        <v>45</v>
      </c>
      <c r="C1333" s="7" t="n">
        <v>11</v>
      </c>
      <c r="D1333" s="7" t="n">
        <v>3</v>
      </c>
      <c r="E1333" s="7" t="n">
        <v>38</v>
      </c>
      <c r="F1333" s="7" t="n">
        <v>0</v>
      </c>
    </row>
    <row r="1334" spans="1:15">
      <c r="A1334" t="s">
        <v>4</v>
      </c>
      <c r="B1334" s="4" t="s">
        <v>5</v>
      </c>
      <c r="C1334" s="4" t="s">
        <v>10</v>
      </c>
    </row>
    <row r="1335" spans="1:15">
      <c r="A1335" t="n">
        <v>12317</v>
      </c>
      <c r="B1335" s="38" t="n">
        <v>16</v>
      </c>
      <c r="C1335" s="7" t="n">
        <v>1000</v>
      </c>
    </row>
    <row r="1336" spans="1:15">
      <c r="A1336" t="s">
        <v>4</v>
      </c>
      <c r="B1336" s="4" t="s">
        <v>5</v>
      </c>
      <c r="C1336" s="4" t="s">
        <v>12</v>
      </c>
      <c r="D1336" s="4" t="s">
        <v>12</v>
      </c>
      <c r="E1336" s="4" t="s">
        <v>28</v>
      </c>
      <c r="F1336" s="4" t="s">
        <v>28</v>
      </c>
      <c r="G1336" s="4" t="s">
        <v>28</v>
      </c>
      <c r="H1336" s="4" t="s">
        <v>10</v>
      </c>
    </row>
    <row r="1337" spans="1:15">
      <c r="A1337" t="n">
        <v>12320</v>
      </c>
      <c r="B1337" s="46" t="n">
        <v>45</v>
      </c>
      <c r="C1337" s="7" t="n">
        <v>2</v>
      </c>
      <c r="D1337" s="7" t="n">
        <v>3</v>
      </c>
      <c r="E1337" s="7" t="n">
        <v>11.1300001144409</v>
      </c>
      <c r="F1337" s="7" t="n">
        <v>7.34999990463257</v>
      </c>
      <c r="G1337" s="7" t="n">
        <v>-123.620002746582</v>
      </c>
      <c r="H1337" s="7" t="n">
        <v>1500</v>
      </c>
    </row>
    <row r="1338" spans="1:15">
      <c r="A1338" t="s">
        <v>4</v>
      </c>
      <c r="B1338" s="4" t="s">
        <v>5</v>
      </c>
      <c r="C1338" s="4" t="s">
        <v>12</v>
      </c>
      <c r="D1338" s="4" t="s">
        <v>12</v>
      </c>
      <c r="E1338" s="4" t="s">
        <v>28</v>
      </c>
      <c r="F1338" s="4" t="s">
        <v>28</v>
      </c>
      <c r="G1338" s="4" t="s">
        <v>28</v>
      </c>
      <c r="H1338" s="4" t="s">
        <v>10</v>
      </c>
      <c r="I1338" s="4" t="s">
        <v>12</v>
      </c>
    </row>
    <row r="1339" spans="1:15">
      <c r="A1339" t="n">
        <v>12337</v>
      </c>
      <c r="B1339" s="46" t="n">
        <v>45</v>
      </c>
      <c r="C1339" s="7" t="n">
        <v>4</v>
      </c>
      <c r="D1339" s="7" t="n">
        <v>3</v>
      </c>
      <c r="E1339" s="7" t="n">
        <v>13.7399997711182</v>
      </c>
      <c r="F1339" s="7" t="n">
        <v>286.579986572266</v>
      </c>
      <c r="G1339" s="7" t="n">
        <v>0</v>
      </c>
      <c r="H1339" s="7" t="n">
        <v>1500</v>
      </c>
      <c r="I1339" s="7" t="n">
        <v>1</v>
      </c>
    </row>
    <row r="1340" spans="1:15">
      <c r="A1340" t="s">
        <v>4</v>
      </c>
      <c r="B1340" s="4" t="s">
        <v>5</v>
      </c>
      <c r="C1340" s="4" t="s">
        <v>12</v>
      </c>
      <c r="D1340" s="4" t="s">
        <v>28</v>
      </c>
      <c r="E1340" s="4" t="s">
        <v>28</v>
      </c>
      <c r="F1340" s="4" t="s">
        <v>28</v>
      </c>
    </row>
    <row r="1341" spans="1:15">
      <c r="A1341" t="n">
        <v>12355</v>
      </c>
      <c r="B1341" s="46" t="n">
        <v>45</v>
      </c>
      <c r="C1341" s="7" t="n">
        <v>9</v>
      </c>
      <c r="D1341" s="7" t="n">
        <v>0.0500000007450581</v>
      </c>
      <c r="E1341" s="7" t="n">
        <v>0.0500000007450581</v>
      </c>
      <c r="F1341" s="7" t="n">
        <v>5</v>
      </c>
    </row>
    <row r="1342" spans="1:15">
      <c r="A1342" t="s">
        <v>4</v>
      </c>
      <c r="B1342" s="4" t="s">
        <v>5</v>
      </c>
      <c r="C1342" s="4" t="s">
        <v>12</v>
      </c>
      <c r="D1342" s="4" t="s">
        <v>9</v>
      </c>
      <c r="E1342" s="4" t="s">
        <v>9</v>
      </c>
      <c r="F1342" s="4" t="s">
        <v>9</v>
      </c>
    </row>
    <row r="1343" spans="1:15">
      <c r="A1343" t="n">
        <v>12369</v>
      </c>
      <c r="B1343" s="11" t="n">
        <v>50</v>
      </c>
      <c r="C1343" s="7" t="n">
        <v>255</v>
      </c>
      <c r="D1343" s="7" t="n">
        <v>1045220557</v>
      </c>
      <c r="E1343" s="7" t="n">
        <v>0</v>
      </c>
      <c r="F1343" s="7" t="n">
        <v>1084227584</v>
      </c>
    </row>
    <row r="1344" spans="1:15">
      <c r="A1344" t="s">
        <v>4</v>
      </c>
      <c r="B1344" s="4" t="s">
        <v>5</v>
      </c>
      <c r="C1344" s="4" t="s">
        <v>6</v>
      </c>
      <c r="D1344" s="4" t="s">
        <v>6</v>
      </c>
    </row>
    <row r="1345" spans="1:9">
      <c r="A1345" t="n">
        <v>12383</v>
      </c>
      <c r="B1345" s="17" t="n">
        <v>70</v>
      </c>
      <c r="C1345" s="7" t="s">
        <v>86</v>
      </c>
      <c r="D1345" s="7" t="s">
        <v>109</v>
      </c>
    </row>
    <row r="1346" spans="1:9">
      <c r="A1346" t="s">
        <v>4</v>
      </c>
      <c r="B1346" s="4" t="s">
        <v>5</v>
      </c>
      <c r="C1346" s="4" t="s">
        <v>10</v>
      </c>
    </row>
    <row r="1347" spans="1:9">
      <c r="A1347" t="n">
        <v>12398</v>
      </c>
      <c r="B1347" s="38" t="n">
        <v>16</v>
      </c>
      <c r="C1347" s="7" t="n">
        <v>1000</v>
      </c>
    </row>
    <row r="1348" spans="1:9">
      <c r="A1348" t="s">
        <v>4</v>
      </c>
      <c r="B1348" s="4" t="s">
        <v>5</v>
      </c>
      <c r="C1348" s="4" t="s">
        <v>12</v>
      </c>
      <c r="D1348" s="4" t="s">
        <v>6</v>
      </c>
      <c r="E1348" s="4" t="s">
        <v>9</v>
      </c>
      <c r="F1348" s="4" t="s">
        <v>9</v>
      </c>
      <c r="G1348" s="4" t="s">
        <v>9</v>
      </c>
      <c r="H1348" s="4" t="s">
        <v>9</v>
      </c>
      <c r="I1348" s="4" t="s">
        <v>10</v>
      </c>
      <c r="J1348" s="4" t="s">
        <v>12</v>
      </c>
    </row>
    <row r="1349" spans="1:9">
      <c r="A1349" t="n">
        <v>12401</v>
      </c>
      <c r="B1349" s="18" t="n">
        <v>94</v>
      </c>
      <c r="C1349" s="7" t="n">
        <v>7</v>
      </c>
      <c r="D1349" s="7" t="s">
        <v>86</v>
      </c>
      <c r="E1349" s="7" t="n">
        <v>1065353216</v>
      </c>
      <c r="F1349" s="7" t="n">
        <v>1065353216</v>
      </c>
      <c r="G1349" s="7" t="n">
        <v>1065353216</v>
      </c>
      <c r="H1349" s="7" t="n">
        <v>1065353216</v>
      </c>
      <c r="I1349" s="7" t="n">
        <v>2000</v>
      </c>
      <c r="J1349" s="7" t="n">
        <v>3</v>
      </c>
    </row>
    <row r="1350" spans="1:9">
      <c r="A1350" t="s">
        <v>4</v>
      </c>
      <c r="B1350" s="4" t="s">
        <v>5</v>
      </c>
      <c r="C1350" s="4" t="s">
        <v>10</v>
      </c>
    </row>
    <row r="1351" spans="1:9">
      <c r="A1351" t="n">
        <v>12431</v>
      </c>
      <c r="B1351" s="38" t="n">
        <v>16</v>
      </c>
      <c r="C1351" s="7" t="n">
        <v>1000</v>
      </c>
    </row>
    <row r="1352" spans="1:9">
      <c r="A1352" t="s">
        <v>4</v>
      </c>
      <c r="B1352" s="4" t="s">
        <v>5</v>
      </c>
      <c r="C1352" s="4" t="s">
        <v>6</v>
      </c>
      <c r="D1352" s="4" t="s">
        <v>6</v>
      </c>
    </row>
    <row r="1353" spans="1:9">
      <c r="A1353" t="n">
        <v>12434</v>
      </c>
      <c r="B1353" s="17" t="n">
        <v>70</v>
      </c>
      <c r="C1353" s="7" t="s">
        <v>95</v>
      </c>
      <c r="D1353" s="7" t="s">
        <v>109</v>
      </c>
    </row>
    <row r="1354" spans="1:9">
      <c r="A1354" t="s">
        <v>4</v>
      </c>
      <c r="B1354" s="4" t="s">
        <v>5</v>
      </c>
      <c r="C1354" s="4" t="s">
        <v>10</v>
      </c>
    </row>
    <row r="1355" spans="1:9">
      <c r="A1355" t="n">
        <v>12449</v>
      </c>
      <c r="B1355" s="38" t="n">
        <v>16</v>
      </c>
      <c r="C1355" s="7" t="n">
        <v>2000</v>
      </c>
    </row>
    <row r="1356" spans="1:9">
      <c r="A1356" t="s">
        <v>4</v>
      </c>
      <c r="B1356" s="4" t="s">
        <v>5</v>
      </c>
      <c r="C1356" s="4" t="s">
        <v>12</v>
      </c>
      <c r="D1356" s="4" t="s">
        <v>10</v>
      </c>
      <c r="E1356" s="4" t="s">
        <v>28</v>
      </c>
      <c r="F1356" s="4" t="s">
        <v>10</v>
      </c>
      <c r="G1356" s="4" t="s">
        <v>9</v>
      </c>
      <c r="H1356" s="4" t="s">
        <v>9</v>
      </c>
      <c r="I1356" s="4" t="s">
        <v>10</v>
      </c>
      <c r="J1356" s="4" t="s">
        <v>10</v>
      </c>
      <c r="K1356" s="4" t="s">
        <v>9</v>
      </c>
      <c r="L1356" s="4" t="s">
        <v>9</v>
      </c>
      <c r="M1356" s="4" t="s">
        <v>9</v>
      </c>
      <c r="N1356" s="4" t="s">
        <v>9</v>
      </c>
      <c r="O1356" s="4" t="s">
        <v>6</v>
      </c>
    </row>
    <row r="1357" spans="1:9">
      <c r="A1357" t="n">
        <v>12452</v>
      </c>
      <c r="B1357" s="11" t="n">
        <v>50</v>
      </c>
      <c r="C1357" s="7" t="n">
        <v>0</v>
      </c>
      <c r="D1357" s="7" t="n">
        <v>13250</v>
      </c>
      <c r="E1357" s="7" t="n">
        <v>1</v>
      </c>
      <c r="F1357" s="7" t="n">
        <v>0</v>
      </c>
      <c r="G1357" s="7" t="n">
        <v>0</v>
      </c>
      <c r="H1357" s="7" t="n">
        <v>-1055916032</v>
      </c>
      <c r="I1357" s="7" t="n">
        <v>0</v>
      </c>
      <c r="J1357" s="7" t="n">
        <v>65533</v>
      </c>
      <c r="K1357" s="7" t="n">
        <v>0</v>
      </c>
      <c r="L1357" s="7" t="n">
        <v>0</v>
      </c>
      <c r="M1357" s="7" t="n">
        <v>0</v>
      </c>
      <c r="N1357" s="7" t="n">
        <v>0</v>
      </c>
      <c r="O1357" s="7" t="s">
        <v>18</v>
      </c>
    </row>
    <row r="1358" spans="1:9">
      <c r="A1358" t="s">
        <v>4</v>
      </c>
      <c r="B1358" s="4" t="s">
        <v>5</v>
      </c>
      <c r="C1358" s="4" t="s">
        <v>12</v>
      </c>
      <c r="D1358" s="4" t="s">
        <v>10</v>
      </c>
      <c r="E1358" s="4" t="s">
        <v>10</v>
      </c>
    </row>
    <row r="1359" spans="1:9">
      <c r="A1359" t="n">
        <v>12491</v>
      </c>
      <c r="B1359" s="11" t="n">
        <v>50</v>
      </c>
      <c r="C1359" s="7" t="n">
        <v>1</v>
      </c>
      <c r="D1359" s="7" t="n">
        <v>13211</v>
      </c>
      <c r="E1359" s="7" t="n">
        <v>500</v>
      </c>
    </row>
    <row r="1360" spans="1:9">
      <c r="A1360" t="s">
        <v>4</v>
      </c>
      <c r="B1360" s="4" t="s">
        <v>5</v>
      </c>
      <c r="C1360" s="4" t="s">
        <v>10</v>
      </c>
    </row>
    <row r="1361" spans="1:15">
      <c r="A1361" t="n">
        <v>12497</v>
      </c>
      <c r="B1361" s="38" t="n">
        <v>16</v>
      </c>
      <c r="C1361" s="7" t="n">
        <v>2000</v>
      </c>
    </row>
    <row r="1362" spans="1:15">
      <c r="A1362" t="s">
        <v>4</v>
      </c>
      <c r="B1362" s="4" t="s">
        <v>5</v>
      </c>
      <c r="C1362" s="4" t="s">
        <v>12</v>
      </c>
      <c r="D1362" s="4" t="s">
        <v>10</v>
      </c>
      <c r="E1362" s="4" t="s">
        <v>10</v>
      </c>
    </row>
    <row r="1363" spans="1:15">
      <c r="A1363" t="n">
        <v>12500</v>
      </c>
      <c r="B1363" s="11" t="n">
        <v>50</v>
      </c>
      <c r="C1363" s="7" t="n">
        <v>1</v>
      </c>
      <c r="D1363" s="7" t="n">
        <v>5020</v>
      </c>
      <c r="E1363" s="7" t="n">
        <v>800</v>
      </c>
    </row>
    <row r="1364" spans="1:15">
      <c r="A1364" t="s">
        <v>4</v>
      </c>
      <c r="B1364" s="4" t="s">
        <v>5</v>
      </c>
      <c r="C1364" s="4" t="s">
        <v>12</v>
      </c>
      <c r="D1364" s="4" t="s">
        <v>10</v>
      </c>
      <c r="E1364" s="4" t="s">
        <v>28</v>
      </c>
    </row>
    <row r="1365" spans="1:15">
      <c r="A1365" t="n">
        <v>12506</v>
      </c>
      <c r="B1365" s="34" t="n">
        <v>58</v>
      </c>
      <c r="C1365" s="7" t="n">
        <v>101</v>
      </c>
      <c r="D1365" s="7" t="n">
        <v>1000</v>
      </c>
      <c r="E1365" s="7" t="n">
        <v>1</v>
      </c>
    </row>
    <row r="1366" spans="1:15">
      <c r="A1366" t="s">
        <v>4</v>
      </c>
      <c r="B1366" s="4" t="s">
        <v>5</v>
      </c>
      <c r="C1366" s="4" t="s">
        <v>12</v>
      </c>
      <c r="D1366" s="4" t="s">
        <v>10</v>
      </c>
    </row>
    <row r="1367" spans="1:15">
      <c r="A1367" t="n">
        <v>12514</v>
      </c>
      <c r="B1367" s="34" t="n">
        <v>58</v>
      </c>
      <c r="C1367" s="7" t="n">
        <v>254</v>
      </c>
      <c r="D1367" s="7" t="n">
        <v>0</v>
      </c>
    </row>
    <row r="1368" spans="1:15">
      <c r="A1368" t="s">
        <v>4</v>
      </c>
      <c r="B1368" s="4" t="s">
        <v>5</v>
      </c>
      <c r="C1368" s="4" t="s">
        <v>12</v>
      </c>
      <c r="D1368" s="4" t="s">
        <v>12</v>
      </c>
      <c r="E1368" s="4" t="s">
        <v>28</v>
      </c>
      <c r="F1368" s="4" t="s">
        <v>28</v>
      </c>
      <c r="G1368" s="4" t="s">
        <v>28</v>
      </c>
      <c r="H1368" s="4" t="s">
        <v>10</v>
      </c>
    </row>
    <row r="1369" spans="1:15">
      <c r="A1369" t="n">
        <v>12518</v>
      </c>
      <c r="B1369" s="46" t="n">
        <v>45</v>
      </c>
      <c r="C1369" s="7" t="n">
        <v>2</v>
      </c>
      <c r="D1369" s="7" t="n">
        <v>3</v>
      </c>
      <c r="E1369" s="7" t="n">
        <v>-2.38000011444092</v>
      </c>
      <c r="F1369" s="7" t="n">
        <v>7.34999990463257</v>
      </c>
      <c r="G1369" s="7" t="n">
        <v>-123.639999389648</v>
      </c>
      <c r="H1369" s="7" t="n">
        <v>0</v>
      </c>
    </row>
    <row r="1370" spans="1:15">
      <c r="A1370" t="s">
        <v>4</v>
      </c>
      <c r="B1370" s="4" t="s">
        <v>5</v>
      </c>
      <c r="C1370" s="4" t="s">
        <v>12</v>
      </c>
      <c r="D1370" s="4" t="s">
        <v>12</v>
      </c>
      <c r="E1370" s="4" t="s">
        <v>28</v>
      </c>
      <c r="F1370" s="4" t="s">
        <v>28</v>
      </c>
      <c r="G1370" s="4" t="s">
        <v>28</v>
      </c>
      <c r="H1370" s="4" t="s">
        <v>10</v>
      </c>
      <c r="I1370" s="4" t="s">
        <v>12</v>
      </c>
    </row>
    <row r="1371" spans="1:15">
      <c r="A1371" t="n">
        <v>12535</v>
      </c>
      <c r="B1371" s="46" t="n">
        <v>45</v>
      </c>
      <c r="C1371" s="7" t="n">
        <v>4</v>
      </c>
      <c r="D1371" s="7" t="n">
        <v>3</v>
      </c>
      <c r="E1371" s="7" t="n">
        <v>11.7600002288818</v>
      </c>
      <c r="F1371" s="7" t="n">
        <v>66.5500030517578</v>
      </c>
      <c r="G1371" s="7" t="n">
        <v>0</v>
      </c>
      <c r="H1371" s="7" t="n">
        <v>0</v>
      </c>
      <c r="I1371" s="7" t="n">
        <v>1</v>
      </c>
    </row>
    <row r="1372" spans="1:15">
      <c r="A1372" t="s">
        <v>4</v>
      </c>
      <c r="B1372" s="4" t="s">
        <v>5</v>
      </c>
      <c r="C1372" s="4" t="s">
        <v>12</v>
      </c>
      <c r="D1372" s="4" t="s">
        <v>12</v>
      </c>
      <c r="E1372" s="4" t="s">
        <v>28</v>
      </c>
      <c r="F1372" s="4" t="s">
        <v>10</v>
      </c>
    </row>
    <row r="1373" spans="1:15">
      <c r="A1373" t="n">
        <v>12553</v>
      </c>
      <c r="B1373" s="46" t="n">
        <v>45</v>
      </c>
      <c r="C1373" s="7" t="n">
        <v>5</v>
      </c>
      <c r="D1373" s="7" t="n">
        <v>3</v>
      </c>
      <c r="E1373" s="7" t="n">
        <v>5.80000019073486</v>
      </c>
      <c r="F1373" s="7" t="n">
        <v>0</v>
      </c>
    </row>
    <row r="1374" spans="1:15">
      <c r="A1374" t="s">
        <v>4</v>
      </c>
      <c r="B1374" s="4" t="s">
        <v>5</v>
      </c>
      <c r="C1374" s="4" t="s">
        <v>12</v>
      </c>
      <c r="D1374" s="4" t="s">
        <v>12</v>
      </c>
      <c r="E1374" s="4" t="s">
        <v>28</v>
      </c>
      <c r="F1374" s="4" t="s">
        <v>10</v>
      </c>
    </row>
    <row r="1375" spans="1:15">
      <c r="A1375" t="n">
        <v>12562</v>
      </c>
      <c r="B1375" s="46" t="n">
        <v>45</v>
      </c>
      <c r="C1375" s="7" t="n">
        <v>11</v>
      </c>
      <c r="D1375" s="7" t="n">
        <v>3</v>
      </c>
      <c r="E1375" s="7" t="n">
        <v>38</v>
      </c>
      <c r="F1375" s="7" t="n">
        <v>0</v>
      </c>
    </row>
    <row r="1376" spans="1:15">
      <c r="A1376" t="s">
        <v>4</v>
      </c>
      <c r="B1376" s="4" t="s">
        <v>5</v>
      </c>
      <c r="C1376" s="4" t="s">
        <v>10</v>
      </c>
    </row>
    <row r="1377" spans="1:9">
      <c r="A1377" t="n">
        <v>12571</v>
      </c>
      <c r="B1377" s="38" t="n">
        <v>16</v>
      </c>
      <c r="C1377" s="7" t="n">
        <v>1000</v>
      </c>
    </row>
    <row r="1378" spans="1:9">
      <c r="A1378" t="s">
        <v>4</v>
      </c>
      <c r="B1378" s="4" t="s">
        <v>5</v>
      </c>
      <c r="C1378" s="4" t="s">
        <v>6</v>
      </c>
      <c r="D1378" s="4" t="s">
        <v>6</v>
      </c>
    </row>
    <row r="1379" spans="1:9">
      <c r="A1379" t="n">
        <v>12574</v>
      </c>
      <c r="B1379" s="17" t="n">
        <v>70</v>
      </c>
      <c r="C1379" s="7" t="s">
        <v>95</v>
      </c>
      <c r="D1379" s="7" t="s">
        <v>93</v>
      </c>
    </row>
    <row r="1380" spans="1:9">
      <c r="A1380" t="s">
        <v>4</v>
      </c>
      <c r="B1380" s="4" t="s">
        <v>5</v>
      </c>
      <c r="C1380" s="4" t="s">
        <v>12</v>
      </c>
      <c r="D1380" s="4" t="s">
        <v>12</v>
      </c>
      <c r="E1380" s="4" t="s">
        <v>28</v>
      </c>
      <c r="F1380" s="4" t="s">
        <v>28</v>
      </c>
      <c r="G1380" s="4" t="s">
        <v>28</v>
      </c>
      <c r="H1380" s="4" t="s">
        <v>10</v>
      </c>
    </row>
    <row r="1381" spans="1:9">
      <c r="A1381" t="n">
        <v>12591</v>
      </c>
      <c r="B1381" s="46" t="n">
        <v>45</v>
      </c>
      <c r="C1381" s="7" t="n">
        <v>2</v>
      </c>
      <c r="D1381" s="7" t="n">
        <v>3</v>
      </c>
      <c r="E1381" s="7" t="n">
        <v>-0.109999999403954</v>
      </c>
      <c r="F1381" s="7" t="n">
        <v>7.34999990463257</v>
      </c>
      <c r="G1381" s="7" t="n">
        <v>-113.76000213623</v>
      </c>
      <c r="H1381" s="7" t="n">
        <v>2000</v>
      </c>
    </row>
    <row r="1382" spans="1:9">
      <c r="A1382" t="s">
        <v>4</v>
      </c>
      <c r="B1382" s="4" t="s">
        <v>5</v>
      </c>
      <c r="C1382" s="4" t="s">
        <v>12</v>
      </c>
      <c r="D1382" s="4" t="s">
        <v>12</v>
      </c>
      <c r="E1382" s="4" t="s">
        <v>28</v>
      </c>
      <c r="F1382" s="4" t="s">
        <v>28</v>
      </c>
      <c r="G1382" s="4" t="s">
        <v>28</v>
      </c>
      <c r="H1382" s="4" t="s">
        <v>10</v>
      </c>
      <c r="I1382" s="4" t="s">
        <v>12</v>
      </c>
    </row>
    <row r="1383" spans="1:9">
      <c r="A1383" t="n">
        <v>12608</v>
      </c>
      <c r="B1383" s="46" t="n">
        <v>45</v>
      </c>
      <c r="C1383" s="7" t="n">
        <v>4</v>
      </c>
      <c r="D1383" s="7" t="n">
        <v>3</v>
      </c>
      <c r="E1383" s="7" t="n">
        <v>36.2299995422363</v>
      </c>
      <c r="F1383" s="7" t="n">
        <v>43.1599998474121</v>
      </c>
      <c r="G1383" s="7" t="n">
        <v>0</v>
      </c>
      <c r="H1383" s="7" t="n">
        <v>2000</v>
      </c>
      <c r="I1383" s="7" t="n">
        <v>1</v>
      </c>
    </row>
    <row r="1384" spans="1:9">
      <c r="A1384" t="s">
        <v>4</v>
      </c>
      <c r="B1384" s="4" t="s">
        <v>5</v>
      </c>
      <c r="C1384" s="4" t="s">
        <v>12</v>
      </c>
      <c r="D1384" s="4" t="s">
        <v>12</v>
      </c>
      <c r="E1384" s="4" t="s">
        <v>28</v>
      </c>
      <c r="F1384" s="4" t="s">
        <v>10</v>
      </c>
    </row>
    <row r="1385" spans="1:9">
      <c r="A1385" t="n">
        <v>12626</v>
      </c>
      <c r="B1385" s="46" t="n">
        <v>45</v>
      </c>
      <c r="C1385" s="7" t="n">
        <v>5</v>
      </c>
      <c r="D1385" s="7" t="n">
        <v>3</v>
      </c>
      <c r="E1385" s="7" t="n">
        <v>7.5</v>
      </c>
      <c r="F1385" s="7" t="n">
        <v>2000</v>
      </c>
    </row>
    <row r="1386" spans="1:9">
      <c r="A1386" t="s">
        <v>4</v>
      </c>
      <c r="B1386" s="4" t="s">
        <v>5</v>
      </c>
      <c r="C1386" s="4" t="s">
        <v>12</v>
      </c>
      <c r="D1386" s="4" t="s">
        <v>12</v>
      </c>
      <c r="E1386" s="4" t="s">
        <v>28</v>
      </c>
      <c r="F1386" s="4" t="s">
        <v>10</v>
      </c>
    </row>
    <row r="1387" spans="1:9">
      <c r="A1387" t="n">
        <v>12635</v>
      </c>
      <c r="B1387" s="46" t="n">
        <v>45</v>
      </c>
      <c r="C1387" s="7" t="n">
        <v>11</v>
      </c>
      <c r="D1387" s="7" t="n">
        <v>3</v>
      </c>
      <c r="E1387" s="7" t="n">
        <v>38</v>
      </c>
      <c r="F1387" s="7" t="n">
        <v>2000</v>
      </c>
    </row>
    <row r="1388" spans="1:9">
      <c r="A1388" t="s">
        <v>4</v>
      </c>
      <c r="B1388" s="4" t="s">
        <v>5</v>
      </c>
      <c r="C1388" s="4" t="s">
        <v>10</v>
      </c>
    </row>
    <row r="1389" spans="1:9">
      <c r="A1389" t="n">
        <v>12644</v>
      </c>
      <c r="B1389" s="38" t="n">
        <v>16</v>
      </c>
      <c r="C1389" s="7" t="n">
        <v>3000</v>
      </c>
    </row>
    <row r="1390" spans="1:9">
      <c r="A1390" t="s">
        <v>4</v>
      </c>
      <c r="B1390" s="4" t="s">
        <v>5</v>
      </c>
      <c r="C1390" s="4" t="s">
        <v>12</v>
      </c>
      <c r="D1390" s="4" t="s">
        <v>10</v>
      </c>
      <c r="E1390" s="4" t="s">
        <v>6</v>
      </c>
      <c r="F1390" s="4" t="s">
        <v>6</v>
      </c>
      <c r="G1390" s="4" t="s">
        <v>12</v>
      </c>
    </row>
    <row r="1391" spans="1:9">
      <c r="A1391" t="n">
        <v>12647</v>
      </c>
      <c r="B1391" s="16" t="n">
        <v>32</v>
      </c>
      <c r="C1391" s="7" t="n">
        <v>1</v>
      </c>
      <c r="D1391" s="7" t="n">
        <v>65533</v>
      </c>
      <c r="E1391" s="7" t="s">
        <v>87</v>
      </c>
      <c r="F1391" s="7" t="s">
        <v>91</v>
      </c>
      <c r="G1391" s="7" t="n">
        <v>4</v>
      </c>
    </row>
    <row r="1392" spans="1:9">
      <c r="A1392" t="s">
        <v>4</v>
      </c>
      <c r="B1392" s="4" t="s">
        <v>5</v>
      </c>
      <c r="C1392" s="4" t="s">
        <v>12</v>
      </c>
      <c r="D1392" s="4" t="s">
        <v>6</v>
      </c>
      <c r="E1392" s="4" t="s">
        <v>10</v>
      </c>
    </row>
    <row r="1393" spans="1:9">
      <c r="A1393" t="n">
        <v>12661</v>
      </c>
      <c r="B1393" s="15" t="n">
        <v>91</v>
      </c>
      <c r="C1393" s="7" t="n">
        <v>0</v>
      </c>
      <c r="D1393" s="7" t="s">
        <v>66</v>
      </c>
      <c r="E1393" s="7" t="n">
        <v>1</v>
      </c>
    </row>
    <row r="1394" spans="1:9">
      <c r="A1394" t="s">
        <v>4</v>
      </c>
      <c r="B1394" s="4" t="s">
        <v>5</v>
      </c>
      <c r="C1394" s="4" t="s">
        <v>12</v>
      </c>
      <c r="D1394" s="4" t="s">
        <v>6</v>
      </c>
      <c r="E1394" s="4" t="s">
        <v>10</v>
      </c>
    </row>
    <row r="1395" spans="1:9">
      <c r="A1395" t="n">
        <v>12677</v>
      </c>
      <c r="B1395" s="15" t="n">
        <v>91</v>
      </c>
      <c r="C1395" s="7" t="n">
        <v>0</v>
      </c>
      <c r="D1395" s="7" t="s">
        <v>67</v>
      </c>
      <c r="E1395" s="7" t="n">
        <v>1</v>
      </c>
    </row>
    <row r="1396" spans="1:9">
      <c r="A1396" t="s">
        <v>4</v>
      </c>
      <c r="B1396" s="4" t="s">
        <v>5</v>
      </c>
      <c r="C1396" s="4" t="s">
        <v>12</v>
      </c>
      <c r="D1396" s="4" t="s">
        <v>10</v>
      </c>
      <c r="E1396" s="4" t="s">
        <v>28</v>
      </c>
    </row>
    <row r="1397" spans="1:9">
      <c r="A1397" t="n">
        <v>12695</v>
      </c>
      <c r="B1397" s="34" t="n">
        <v>58</v>
      </c>
      <c r="C1397" s="7" t="n">
        <v>101</v>
      </c>
      <c r="D1397" s="7" t="n">
        <v>500</v>
      </c>
      <c r="E1397" s="7" t="n">
        <v>1</v>
      </c>
    </row>
    <row r="1398" spans="1:9">
      <c r="A1398" t="s">
        <v>4</v>
      </c>
      <c r="B1398" s="4" t="s">
        <v>5</v>
      </c>
      <c r="C1398" s="4" t="s">
        <v>12</v>
      </c>
      <c r="D1398" s="4" t="s">
        <v>10</v>
      </c>
    </row>
    <row r="1399" spans="1:9">
      <c r="A1399" t="n">
        <v>12703</v>
      </c>
      <c r="B1399" s="34" t="n">
        <v>58</v>
      </c>
      <c r="C1399" s="7" t="n">
        <v>254</v>
      </c>
      <c r="D1399" s="7" t="n">
        <v>0</v>
      </c>
    </row>
    <row r="1400" spans="1:9">
      <c r="A1400" t="s">
        <v>4</v>
      </c>
      <c r="B1400" s="4" t="s">
        <v>5</v>
      </c>
      <c r="C1400" s="4" t="s">
        <v>12</v>
      </c>
      <c r="D1400" s="4" t="s">
        <v>12</v>
      </c>
      <c r="E1400" s="4" t="s">
        <v>10</v>
      </c>
    </row>
    <row r="1401" spans="1:9">
      <c r="A1401" t="n">
        <v>12707</v>
      </c>
      <c r="B1401" s="46" t="n">
        <v>45</v>
      </c>
      <c r="C1401" s="7" t="n">
        <v>8</v>
      </c>
      <c r="D1401" s="7" t="n">
        <v>0</v>
      </c>
      <c r="E1401" s="7" t="n">
        <v>0</v>
      </c>
    </row>
    <row r="1402" spans="1:9">
      <c r="A1402" t="s">
        <v>4</v>
      </c>
      <c r="B1402" s="4" t="s">
        <v>5</v>
      </c>
      <c r="C1402" s="4" t="s">
        <v>12</v>
      </c>
      <c r="D1402" s="4" t="s">
        <v>6</v>
      </c>
      <c r="E1402" s="4" t="s">
        <v>10</v>
      </c>
    </row>
    <row r="1403" spans="1:9">
      <c r="A1403" t="n">
        <v>12712</v>
      </c>
      <c r="B1403" s="18" t="n">
        <v>94</v>
      </c>
      <c r="C1403" s="7" t="n">
        <v>1</v>
      </c>
      <c r="D1403" s="7" t="s">
        <v>56</v>
      </c>
      <c r="E1403" s="7" t="n">
        <v>2048</v>
      </c>
    </row>
    <row r="1404" spans="1:9">
      <c r="A1404" t="s">
        <v>4</v>
      </c>
      <c r="B1404" s="4" t="s">
        <v>5</v>
      </c>
      <c r="C1404" s="4" t="s">
        <v>12</v>
      </c>
      <c r="D1404" s="4" t="s">
        <v>6</v>
      </c>
      <c r="E1404" s="4" t="s">
        <v>10</v>
      </c>
    </row>
    <row r="1405" spans="1:9">
      <c r="A1405" t="n">
        <v>12727</v>
      </c>
      <c r="B1405" s="18" t="n">
        <v>94</v>
      </c>
      <c r="C1405" s="7" t="n">
        <v>1</v>
      </c>
      <c r="D1405" s="7" t="s">
        <v>56</v>
      </c>
      <c r="E1405" s="7" t="n">
        <v>1</v>
      </c>
    </row>
    <row r="1406" spans="1:9">
      <c r="A1406" t="s">
        <v>4</v>
      </c>
      <c r="B1406" s="4" t="s">
        <v>5</v>
      </c>
      <c r="C1406" s="4" t="s">
        <v>12</v>
      </c>
      <c r="D1406" s="4" t="s">
        <v>6</v>
      </c>
      <c r="E1406" s="4" t="s">
        <v>10</v>
      </c>
    </row>
    <row r="1407" spans="1:9">
      <c r="A1407" t="n">
        <v>12742</v>
      </c>
      <c r="B1407" s="18" t="n">
        <v>94</v>
      </c>
      <c r="C1407" s="7" t="n">
        <v>1</v>
      </c>
      <c r="D1407" s="7" t="s">
        <v>56</v>
      </c>
      <c r="E1407" s="7" t="n">
        <v>2</v>
      </c>
    </row>
    <row r="1408" spans="1:9">
      <c r="A1408" t="s">
        <v>4</v>
      </c>
      <c r="B1408" s="4" t="s">
        <v>5</v>
      </c>
      <c r="C1408" s="4" t="s">
        <v>12</v>
      </c>
      <c r="D1408" s="4" t="s">
        <v>6</v>
      </c>
      <c r="E1408" s="4" t="s">
        <v>10</v>
      </c>
    </row>
    <row r="1409" spans="1:5">
      <c r="A1409" t="n">
        <v>12757</v>
      </c>
      <c r="B1409" s="18" t="n">
        <v>94</v>
      </c>
      <c r="C1409" s="7" t="n">
        <v>0</v>
      </c>
      <c r="D1409" s="7" t="s">
        <v>56</v>
      </c>
      <c r="E1409" s="7" t="n">
        <v>4</v>
      </c>
    </row>
    <row r="1410" spans="1:5">
      <c r="A1410" t="s">
        <v>4</v>
      </c>
      <c r="B1410" s="4" t="s">
        <v>5</v>
      </c>
      <c r="C1410" s="4" t="s">
        <v>12</v>
      </c>
      <c r="D1410" s="4" t="s">
        <v>10</v>
      </c>
      <c r="E1410" s="4" t="s">
        <v>6</v>
      </c>
      <c r="F1410" s="4" t="s">
        <v>6</v>
      </c>
      <c r="G1410" s="4" t="s">
        <v>12</v>
      </c>
    </row>
    <row r="1411" spans="1:5">
      <c r="A1411" t="n">
        <v>12772</v>
      </c>
      <c r="B1411" s="16" t="n">
        <v>32</v>
      </c>
      <c r="C1411" s="7" t="n">
        <v>0</v>
      </c>
      <c r="D1411" s="7" t="n">
        <v>65533</v>
      </c>
      <c r="E1411" s="7" t="s">
        <v>68</v>
      </c>
      <c r="F1411" s="7" t="s">
        <v>72</v>
      </c>
      <c r="G1411" s="7" t="n">
        <v>1</v>
      </c>
    </row>
    <row r="1412" spans="1:5">
      <c r="A1412" t="s">
        <v>4</v>
      </c>
      <c r="B1412" s="4" t="s">
        <v>5</v>
      </c>
      <c r="C1412" s="4" t="s">
        <v>10</v>
      </c>
    </row>
    <row r="1413" spans="1:5">
      <c r="A1413" t="n">
        <v>12790</v>
      </c>
      <c r="B1413" s="22" t="n">
        <v>12</v>
      </c>
      <c r="C1413" s="7" t="n">
        <v>11059</v>
      </c>
    </row>
    <row r="1414" spans="1:5">
      <c r="A1414" t="s">
        <v>4</v>
      </c>
      <c r="B1414" s="4" t="s">
        <v>5</v>
      </c>
      <c r="C1414" s="4" t="s">
        <v>12</v>
      </c>
    </row>
    <row r="1415" spans="1:5">
      <c r="A1415" t="n">
        <v>12793</v>
      </c>
      <c r="B1415" s="43" t="n">
        <v>23</v>
      </c>
      <c r="C1415" s="7" t="n">
        <v>0</v>
      </c>
    </row>
    <row r="1416" spans="1:5">
      <c r="A1416" t="s">
        <v>4</v>
      </c>
      <c r="B1416" s="4" t="s">
        <v>5</v>
      </c>
      <c r="C1416" s="4" t="s">
        <v>92</v>
      </c>
    </row>
    <row r="1417" spans="1:5">
      <c r="A1417" t="n">
        <v>12795</v>
      </c>
      <c r="B1417" s="21" t="n">
        <v>3</v>
      </c>
      <c r="C1417" s="20" t="n">
        <f t="normal" ca="1">A1427</f>
        <v>0</v>
      </c>
    </row>
    <row r="1418" spans="1:5">
      <c r="A1418" t="s">
        <v>4</v>
      </c>
      <c r="B1418" s="4" t="s">
        <v>5</v>
      </c>
      <c r="C1418" s="4" t="s">
        <v>12</v>
      </c>
      <c r="D1418" s="4" t="s">
        <v>10</v>
      </c>
      <c r="E1418" s="4" t="s">
        <v>10</v>
      </c>
      <c r="F1418" s="4" t="s">
        <v>10</v>
      </c>
      <c r="G1418" s="4" t="s">
        <v>10</v>
      </c>
      <c r="H1418" s="4" t="s">
        <v>10</v>
      </c>
      <c r="I1418" s="4" t="s">
        <v>6</v>
      </c>
      <c r="J1418" s="4" t="s">
        <v>28</v>
      </c>
      <c r="K1418" s="4" t="s">
        <v>28</v>
      </c>
      <c r="L1418" s="4" t="s">
        <v>28</v>
      </c>
      <c r="M1418" s="4" t="s">
        <v>9</v>
      </c>
      <c r="N1418" s="4" t="s">
        <v>9</v>
      </c>
      <c r="O1418" s="4" t="s">
        <v>28</v>
      </c>
      <c r="P1418" s="4" t="s">
        <v>28</v>
      </c>
      <c r="Q1418" s="4" t="s">
        <v>28</v>
      </c>
      <c r="R1418" s="4" t="s">
        <v>28</v>
      </c>
      <c r="S1418" s="4" t="s">
        <v>12</v>
      </c>
    </row>
    <row r="1419" spans="1:5">
      <c r="A1419" t="n">
        <v>12800</v>
      </c>
      <c r="B1419" s="9" t="n">
        <v>39</v>
      </c>
      <c r="C1419" s="7" t="n">
        <v>12</v>
      </c>
      <c r="D1419" s="7" t="n">
        <v>65533</v>
      </c>
      <c r="E1419" s="7" t="n">
        <v>223</v>
      </c>
      <c r="F1419" s="7" t="n">
        <v>0</v>
      </c>
      <c r="G1419" s="7" t="n">
        <v>65533</v>
      </c>
      <c r="H1419" s="7" t="n">
        <v>259</v>
      </c>
      <c r="I1419" s="7" t="s">
        <v>18</v>
      </c>
      <c r="J1419" s="7" t="n">
        <v>-3</v>
      </c>
      <c r="K1419" s="7" t="n">
        <v>7</v>
      </c>
      <c r="L1419" s="7" t="n">
        <v>-126</v>
      </c>
      <c r="M1419" s="7" t="n">
        <v>0</v>
      </c>
      <c r="N1419" s="7" t="n">
        <v>0</v>
      </c>
      <c r="O1419" s="7" t="n">
        <v>0</v>
      </c>
      <c r="P1419" s="7" t="n">
        <v>1</v>
      </c>
      <c r="Q1419" s="7" t="n">
        <v>1</v>
      </c>
      <c r="R1419" s="7" t="n">
        <v>1</v>
      </c>
      <c r="S1419" s="7" t="n">
        <v>100</v>
      </c>
    </row>
    <row r="1420" spans="1:5">
      <c r="A1420" t="s">
        <v>4</v>
      </c>
      <c r="B1420" s="4" t="s">
        <v>5</v>
      </c>
      <c r="C1420" s="4" t="s">
        <v>6</v>
      </c>
      <c r="D1420" s="4" t="s">
        <v>6</v>
      </c>
    </row>
    <row r="1421" spans="1:5">
      <c r="A1421" t="n">
        <v>12850</v>
      </c>
      <c r="B1421" s="17" t="n">
        <v>70</v>
      </c>
      <c r="C1421" s="7" t="s">
        <v>56</v>
      </c>
      <c r="D1421" s="7" t="s">
        <v>135</v>
      </c>
    </row>
    <row r="1422" spans="1:5">
      <c r="A1422" t="s">
        <v>4</v>
      </c>
      <c r="B1422" s="4" t="s">
        <v>5</v>
      </c>
      <c r="C1422" s="4" t="s">
        <v>10</v>
      </c>
    </row>
    <row r="1423" spans="1:5">
      <c r="A1423" t="n">
        <v>12868</v>
      </c>
      <c r="B1423" s="38" t="n">
        <v>16</v>
      </c>
      <c r="C1423" s="7" t="n">
        <v>1000</v>
      </c>
    </row>
    <row r="1424" spans="1:5">
      <c r="A1424" t="s">
        <v>4</v>
      </c>
      <c r="B1424" s="4" t="s">
        <v>5</v>
      </c>
      <c r="C1424" s="4" t="s">
        <v>6</v>
      </c>
      <c r="D1424" s="4" t="s">
        <v>6</v>
      </c>
    </row>
    <row r="1425" spans="1:19">
      <c r="A1425" t="n">
        <v>12871</v>
      </c>
      <c r="B1425" s="17" t="n">
        <v>70</v>
      </c>
      <c r="C1425" s="7" t="s">
        <v>56</v>
      </c>
      <c r="D1425" s="7" t="s">
        <v>73</v>
      </c>
    </row>
    <row r="1426" spans="1:19">
      <c r="A1426" t="s">
        <v>4</v>
      </c>
      <c r="B1426" s="4" t="s">
        <v>5</v>
      </c>
    </row>
    <row r="1427" spans="1:19">
      <c r="A1427" t="n">
        <v>12888</v>
      </c>
      <c r="B1427" s="5" t="n">
        <v>1</v>
      </c>
    </row>
    <row r="1428" spans="1:19" s="3" customFormat="1" customHeight="0">
      <c r="A1428" s="3" t="s">
        <v>2</v>
      </c>
      <c r="B1428" s="3" t="s">
        <v>139</v>
      </c>
    </row>
    <row r="1429" spans="1:19">
      <c r="A1429" t="s">
        <v>4</v>
      </c>
      <c r="B1429" s="4" t="s">
        <v>5</v>
      </c>
      <c r="C1429" s="4" t="s">
        <v>12</v>
      </c>
      <c r="D1429" s="4" t="s">
        <v>10</v>
      </c>
    </row>
    <row r="1430" spans="1:19">
      <c r="A1430" t="n">
        <v>12892</v>
      </c>
      <c r="B1430" s="26" t="n">
        <v>22</v>
      </c>
      <c r="C1430" s="7" t="n">
        <v>20</v>
      </c>
      <c r="D1430" s="7" t="n">
        <v>0</v>
      </c>
    </row>
    <row r="1431" spans="1:19">
      <c r="A1431" t="s">
        <v>4</v>
      </c>
      <c r="B1431" s="4" t="s">
        <v>5</v>
      </c>
      <c r="C1431" s="4" t="s">
        <v>12</v>
      </c>
      <c r="D1431" s="4" t="s">
        <v>12</v>
      </c>
      <c r="E1431" s="4" t="s">
        <v>9</v>
      </c>
      <c r="F1431" s="4" t="s">
        <v>12</v>
      </c>
      <c r="G1431" s="4" t="s">
        <v>12</v>
      </c>
    </row>
    <row r="1432" spans="1:19">
      <c r="A1432" t="n">
        <v>12896</v>
      </c>
      <c r="B1432" s="35" t="n">
        <v>18</v>
      </c>
      <c r="C1432" s="7" t="n">
        <v>1</v>
      </c>
      <c r="D1432" s="7" t="n">
        <v>0</v>
      </c>
      <c r="E1432" s="7" t="n">
        <v>1</v>
      </c>
      <c r="F1432" s="7" t="n">
        <v>19</v>
      </c>
      <c r="G1432" s="7" t="n">
        <v>1</v>
      </c>
    </row>
    <row r="1433" spans="1:19">
      <c r="A1433" t="s">
        <v>4</v>
      </c>
      <c r="B1433" s="4" t="s">
        <v>5</v>
      </c>
      <c r="C1433" s="4" t="s">
        <v>12</v>
      </c>
      <c r="D1433" s="4" t="s">
        <v>12</v>
      </c>
      <c r="E1433" s="4" t="s">
        <v>9</v>
      </c>
      <c r="F1433" s="4" t="s">
        <v>12</v>
      </c>
      <c r="G1433" s="4" t="s">
        <v>12</v>
      </c>
    </row>
    <row r="1434" spans="1:19">
      <c r="A1434" t="n">
        <v>12905</v>
      </c>
      <c r="B1434" s="35" t="n">
        <v>18</v>
      </c>
      <c r="C1434" s="7" t="n">
        <v>2</v>
      </c>
      <c r="D1434" s="7" t="n">
        <v>0</v>
      </c>
      <c r="E1434" s="7" t="n">
        <v>1</v>
      </c>
      <c r="F1434" s="7" t="n">
        <v>19</v>
      </c>
      <c r="G1434" s="7" t="n">
        <v>1</v>
      </c>
    </row>
    <row r="1435" spans="1:19">
      <c r="A1435" t="s">
        <v>4</v>
      </c>
      <c r="B1435" s="4" t="s">
        <v>5</v>
      </c>
      <c r="C1435" s="4" t="s">
        <v>12</v>
      </c>
      <c r="D1435" s="4" t="s">
        <v>6</v>
      </c>
    </row>
    <row r="1436" spans="1:19">
      <c r="A1436" t="n">
        <v>12914</v>
      </c>
      <c r="B1436" s="8" t="n">
        <v>2</v>
      </c>
      <c r="C1436" s="7" t="n">
        <v>10</v>
      </c>
      <c r="D1436" s="7" t="s">
        <v>140</v>
      </c>
    </row>
    <row r="1437" spans="1:19">
      <c r="A1437" t="s">
        <v>4</v>
      </c>
      <c r="B1437" s="4" t="s">
        <v>5</v>
      </c>
      <c r="C1437" s="4" t="s">
        <v>12</v>
      </c>
      <c r="D1437" s="4" t="s">
        <v>6</v>
      </c>
    </row>
    <row r="1438" spans="1:19">
      <c r="A1438" t="n">
        <v>12930</v>
      </c>
      <c r="B1438" s="8" t="n">
        <v>2</v>
      </c>
      <c r="C1438" s="7" t="n">
        <v>10</v>
      </c>
      <c r="D1438" s="7" t="s">
        <v>110</v>
      </c>
    </row>
    <row r="1439" spans="1:19">
      <c r="A1439" t="s">
        <v>4</v>
      </c>
      <c r="B1439" s="4" t="s">
        <v>5</v>
      </c>
      <c r="C1439" s="4" t="s">
        <v>10</v>
      </c>
    </row>
    <row r="1440" spans="1:19">
      <c r="A1440" t="n">
        <v>12953</v>
      </c>
      <c r="B1440" s="38" t="n">
        <v>16</v>
      </c>
      <c r="C1440" s="7" t="n">
        <v>0</v>
      </c>
    </row>
    <row r="1441" spans="1:7">
      <c r="A1441" t="s">
        <v>4</v>
      </c>
      <c r="B1441" s="4" t="s">
        <v>5</v>
      </c>
      <c r="C1441" s="4" t="s">
        <v>12</v>
      </c>
      <c r="D1441" s="4" t="s">
        <v>6</v>
      </c>
    </row>
    <row r="1442" spans="1:7">
      <c r="A1442" t="n">
        <v>12956</v>
      </c>
      <c r="B1442" s="8" t="n">
        <v>2</v>
      </c>
      <c r="C1442" s="7" t="n">
        <v>10</v>
      </c>
      <c r="D1442" s="7" t="s">
        <v>111</v>
      </c>
    </row>
    <row r="1443" spans="1:7">
      <c r="A1443" t="s">
        <v>4</v>
      </c>
      <c r="B1443" s="4" t="s">
        <v>5</v>
      </c>
      <c r="C1443" s="4" t="s">
        <v>10</v>
      </c>
    </row>
    <row r="1444" spans="1:7">
      <c r="A1444" t="n">
        <v>12974</v>
      </c>
      <c r="B1444" s="38" t="n">
        <v>16</v>
      </c>
      <c r="C1444" s="7" t="n">
        <v>0</v>
      </c>
    </row>
    <row r="1445" spans="1:7">
      <c r="A1445" t="s">
        <v>4</v>
      </c>
      <c r="B1445" s="4" t="s">
        <v>5</v>
      </c>
      <c r="C1445" s="4" t="s">
        <v>12</v>
      </c>
      <c r="D1445" s="4" t="s">
        <v>6</v>
      </c>
    </row>
    <row r="1446" spans="1:7">
      <c r="A1446" t="n">
        <v>12977</v>
      </c>
      <c r="B1446" s="8" t="n">
        <v>2</v>
      </c>
      <c r="C1446" s="7" t="n">
        <v>10</v>
      </c>
      <c r="D1446" s="7" t="s">
        <v>112</v>
      </c>
    </row>
    <row r="1447" spans="1:7">
      <c r="A1447" t="s">
        <v>4</v>
      </c>
      <c r="B1447" s="4" t="s">
        <v>5</v>
      </c>
      <c r="C1447" s="4" t="s">
        <v>10</v>
      </c>
    </row>
    <row r="1448" spans="1:7">
      <c r="A1448" t="n">
        <v>12996</v>
      </c>
      <c r="B1448" s="38" t="n">
        <v>16</v>
      </c>
      <c r="C1448" s="7" t="n">
        <v>0</v>
      </c>
    </row>
    <row r="1449" spans="1:7">
      <c r="A1449" t="s">
        <v>4</v>
      </c>
      <c r="B1449" s="4" t="s">
        <v>5</v>
      </c>
      <c r="C1449" s="4" t="s">
        <v>12</v>
      </c>
    </row>
    <row r="1450" spans="1:7">
      <c r="A1450" t="n">
        <v>12999</v>
      </c>
      <c r="B1450" s="43" t="n">
        <v>23</v>
      </c>
      <c r="C1450" s="7" t="n">
        <v>20</v>
      </c>
    </row>
    <row r="1451" spans="1:7">
      <c r="A1451" t="s">
        <v>4</v>
      </c>
      <c r="B1451" s="4" t="s">
        <v>5</v>
      </c>
    </row>
    <row r="1452" spans="1:7">
      <c r="A1452" t="n">
        <v>13001</v>
      </c>
      <c r="B1452" s="5" t="n">
        <v>1</v>
      </c>
    </row>
    <row r="1453" spans="1:7" s="3" customFormat="1" customHeight="0">
      <c r="A1453" s="3" t="s">
        <v>2</v>
      </c>
      <c r="B1453" s="3" t="s">
        <v>141</v>
      </c>
    </row>
    <row r="1454" spans="1:7">
      <c r="A1454" t="s">
        <v>4</v>
      </c>
      <c r="B1454" s="4" t="s">
        <v>5</v>
      </c>
      <c r="C1454" s="4" t="s">
        <v>12</v>
      </c>
      <c r="D1454" s="4" t="s">
        <v>12</v>
      </c>
      <c r="E1454" s="4" t="s">
        <v>12</v>
      </c>
      <c r="F1454" s="4" t="s">
        <v>12</v>
      </c>
    </row>
    <row r="1455" spans="1:7">
      <c r="A1455" t="n">
        <v>13004</v>
      </c>
      <c r="B1455" s="39" t="n">
        <v>14</v>
      </c>
      <c r="C1455" s="7" t="n">
        <v>2</v>
      </c>
      <c r="D1455" s="7" t="n">
        <v>0</v>
      </c>
      <c r="E1455" s="7" t="n">
        <v>0</v>
      </c>
      <c r="F1455" s="7" t="n">
        <v>0</v>
      </c>
    </row>
    <row r="1456" spans="1:7">
      <c r="A1456" t="s">
        <v>4</v>
      </c>
      <c r="B1456" s="4" t="s">
        <v>5</v>
      </c>
      <c r="C1456" s="4" t="s">
        <v>12</v>
      </c>
      <c r="D1456" s="4" t="s">
        <v>10</v>
      </c>
      <c r="E1456" s="4" t="s">
        <v>28</v>
      </c>
    </row>
    <row r="1457" spans="1:6">
      <c r="A1457" t="n">
        <v>13009</v>
      </c>
      <c r="B1457" s="34" t="n">
        <v>58</v>
      </c>
      <c r="C1457" s="7" t="n">
        <v>0</v>
      </c>
      <c r="D1457" s="7" t="n">
        <v>300</v>
      </c>
      <c r="E1457" s="7" t="n">
        <v>1</v>
      </c>
    </row>
    <row r="1458" spans="1:6">
      <c r="A1458" t="s">
        <v>4</v>
      </c>
      <c r="B1458" s="4" t="s">
        <v>5</v>
      </c>
      <c r="C1458" s="4" t="s">
        <v>12</v>
      </c>
      <c r="D1458" s="4" t="s">
        <v>10</v>
      </c>
    </row>
    <row r="1459" spans="1:6">
      <c r="A1459" t="n">
        <v>13017</v>
      </c>
      <c r="B1459" s="34" t="n">
        <v>58</v>
      </c>
      <c r="C1459" s="7" t="n">
        <v>255</v>
      </c>
      <c r="D1459" s="7" t="n">
        <v>0</v>
      </c>
    </row>
    <row r="1460" spans="1:6">
      <c r="A1460" t="s">
        <v>4</v>
      </c>
      <c r="B1460" s="4" t="s">
        <v>5</v>
      </c>
      <c r="C1460" s="4" t="s">
        <v>12</v>
      </c>
      <c r="D1460" s="4" t="s">
        <v>10</v>
      </c>
    </row>
    <row r="1461" spans="1:6">
      <c r="A1461" t="n">
        <v>13021</v>
      </c>
      <c r="B1461" s="26" t="n">
        <v>22</v>
      </c>
      <c r="C1461" s="7" t="n">
        <v>0</v>
      </c>
      <c r="D1461" s="7" t="n">
        <v>0</v>
      </c>
    </row>
    <row r="1462" spans="1:6">
      <c r="A1462" t="s">
        <v>4</v>
      </c>
      <c r="B1462" s="4" t="s">
        <v>5</v>
      </c>
      <c r="C1462" s="4" t="s">
        <v>10</v>
      </c>
    </row>
    <row r="1463" spans="1:6">
      <c r="A1463" t="n">
        <v>13025</v>
      </c>
      <c r="B1463" s="22" t="n">
        <v>12</v>
      </c>
      <c r="C1463" s="7" t="n">
        <v>11017</v>
      </c>
    </row>
    <row r="1464" spans="1:6">
      <c r="A1464" t="s">
        <v>4</v>
      </c>
      <c r="B1464" s="4" t="s">
        <v>5</v>
      </c>
      <c r="C1464" s="4" t="s">
        <v>10</v>
      </c>
    </row>
    <row r="1465" spans="1:6">
      <c r="A1465" t="n">
        <v>13028</v>
      </c>
      <c r="B1465" s="22" t="n">
        <v>12</v>
      </c>
      <c r="C1465" s="7" t="n">
        <v>11019</v>
      </c>
    </row>
    <row r="1466" spans="1:6">
      <c r="A1466" t="s">
        <v>4</v>
      </c>
      <c r="B1466" s="4" t="s">
        <v>5</v>
      </c>
      <c r="C1466" s="4" t="s">
        <v>12</v>
      </c>
      <c r="D1466" s="4" t="s">
        <v>10</v>
      </c>
      <c r="E1466" s="4" t="s">
        <v>12</v>
      </c>
      <c r="F1466" s="4" t="s">
        <v>6</v>
      </c>
    </row>
    <row r="1467" spans="1:6">
      <c r="A1467" t="n">
        <v>13031</v>
      </c>
      <c r="B1467" s="9" t="n">
        <v>39</v>
      </c>
      <c r="C1467" s="7" t="n">
        <v>10</v>
      </c>
      <c r="D1467" s="7" t="n">
        <v>65533</v>
      </c>
      <c r="E1467" s="7" t="n">
        <v>201</v>
      </c>
      <c r="F1467" s="7" t="s">
        <v>142</v>
      </c>
    </row>
    <row r="1468" spans="1:6">
      <c r="A1468" t="s">
        <v>4</v>
      </c>
      <c r="B1468" s="4" t="s">
        <v>5</v>
      </c>
      <c r="C1468" s="4" t="s">
        <v>12</v>
      </c>
      <c r="D1468" s="4" t="s">
        <v>10</v>
      </c>
      <c r="E1468" s="4" t="s">
        <v>12</v>
      </c>
      <c r="F1468" s="4" t="s">
        <v>6</v>
      </c>
    </row>
    <row r="1469" spans="1:6">
      <c r="A1469" t="n">
        <v>13055</v>
      </c>
      <c r="B1469" s="9" t="n">
        <v>39</v>
      </c>
      <c r="C1469" s="7" t="n">
        <v>10</v>
      </c>
      <c r="D1469" s="7" t="n">
        <v>65533</v>
      </c>
      <c r="E1469" s="7" t="n">
        <v>202</v>
      </c>
      <c r="F1469" s="7" t="s">
        <v>143</v>
      </c>
    </row>
    <row r="1470" spans="1:6">
      <c r="A1470" t="s">
        <v>4</v>
      </c>
      <c r="B1470" s="4" t="s">
        <v>5</v>
      </c>
      <c r="C1470" s="4" t="s">
        <v>12</v>
      </c>
    </row>
    <row r="1471" spans="1:6">
      <c r="A1471" t="n">
        <v>13079</v>
      </c>
      <c r="B1471" s="32" t="n">
        <v>64</v>
      </c>
      <c r="C1471" s="7" t="n">
        <v>3</v>
      </c>
    </row>
    <row r="1472" spans="1:6">
      <c r="A1472" t="s">
        <v>4</v>
      </c>
      <c r="B1472" s="4" t="s">
        <v>5</v>
      </c>
      <c r="C1472" s="4" t="s">
        <v>12</v>
      </c>
      <c r="D1472" s="4" t="s">
        <v>12</v>
      </c>
      <c r="E1472" s="4" t="s">
        <v>28</v>
      </c>
      <c r="F1472" s="4" t="s">
        <v>28</v>
      </c>
      <c r="G1472" s="4" t="s">
        <v>28</v>
      </c>
      <c r="H1472" s="4" t="s">
        <v>10</v>
      </c>
    </row>
    <row r="1473" spans="1:8">
      <c r="A1473" t="n">
        <v>13081</v>
      </c>
      <c r="B1473" s="46" t="n">
        <v>45</v>
      </c>
      <c r="C1473" s="7" t="n">
        <v>2</v>
      </c>
      <c r="D1473" s="7" t="n">
        <v>3</v>
      </c>
      <c r="E1473" s="7" t="n">
        <v>25.9599990844727</v>
      </c>
      <c r="F1473" s="7" t="n">
        <v>3.59999990463257</v>
      </c>
      <c r="G1473" s="7" t="n">
        <v>-172.089996337891</v>
      </c>
      <c r="H1473" s="7" t="n">
        <v>0</v>
      </c>
    </row>
    <row r="1474" spans="1:8">
      <c r="A1474" t="s">
        <v>4</v>
      </c>
      <c r="B1474" s="4" t="s">
        <v>5</v>
      </c>
      <c r="C1474" s="4" t="s">
        <v>12</v>
      </c>
      <c r="D1474" s="4" t="s">
        <v>12</v>
      </c>
      <c r="E1474" s="4" t="s">
        <v>28</v>
      </c>
      <c r="F1474" s="4" t="s">
        <v>28</v>
      </c>
      <c r="G1474" s="4" t="s">
        <v>28</v>
      </c>
      <c r="H1474" s="4" t="s">
        <v>10</v>
      </c>
      <c r="I1474" s="4" t="s">
        <v>12</v>
      </c>
    </row>
    <row r="1475" spans="1:8">
      <c r="A1475" t="n">
        <v>13098</v>
      </c>
      <c r="B1475" s="46" t="n">
        <v>45</v>
      </c>
      <c r="C1475" s="7" t="n">
        <v>4</v>
      </c>
      <c r="D1475" s="7" t="n">
        <v>3</v>
      </c>
      <c r="E1475" s="7" t="n">
        <v>0.439999997615814</v>
      </c>
      <c r="F1475" s="7" t="n">
        <v>26.2000007629395</v>
      </c>
      <c r="G1475" s="7" t="n">
        <v>0</v>
      </c>
      <c r="H1475" s="7" t="n">
        <v>0</v>
      </c>
      <c r="I1475" s="7" t="n">
        <v>1</v>
      </c>
    </row>
    <row r="1476" spans="1:8">
      <c r="A1476" t="s">
        <v>4</v>
      </c>
      <c r="B1476" s="4" t="s">
        <v>5</v>
      </c>
      <c r="C1476" s="4" t="s">
        <v>12</v>
      </c>
      <c r="D1476" s="4" t="s">
        <v>12</v>
      </c>
      <c r="E1476" s="4" t="s">
        <v>28</v>
      </c>
      <c r="F1476" s="4" t="s">
        <v>10</v>
      </c>
    </row>
    <row r="1477" spans="1:8">
      <c r="A1477" t="n">
        <v>13116</v>
      </c>
      <c r="B1477" s="46" t="n">
        <v>45</v>
      </c>
      <c r="C1477" s="7" t="n">
        <v>5</v>
      </c>
      <c r="D1477" s="7" t="n">
        <v>3</v>
      </c>
      <c r="E1477" s="7" t="n">
        <v>4.80000019073486</v>
      </c>
      <c r="F1477" s="7" t="n">
        <v>0</v>
      </c>
    </row>
    <row r="1478" spans="1:8">
      <c r="A1478" t="s">
        <v>4</v>
      </c>
      <c r="B1478" s="4" t="s">
        <v>5</v>
      </c>
      <c r="C1478" s="4" t="s">
        <v>12</v>
      </c>
      <c r="D1478" s="4" t="s">
        <v>12</v>
      </c>
      <c r="E1478" s="4" t="s">
        <v>28</v>
      </c>
      <c r="F1478" s="4" t="s">
        <v>10</v>
      </c>
    </row>
    <row r="1479" spans="1:8">
      <c r="A1479" t="n">
        <v>13125</v>
      </c>
      <c r="B1479" s="46" t="n">
        <v>45</v>
      </c>
      <c r="C1479" s="7" t="n">
        <v>11</v>
      </c>
      <c r="D1479" s="7" t="n">
        <v>3</v>
      </c>
      <c r="E1479" s="7" t="n">
        <v>38</v>
      </c>
      <c r="F1479" s="7" t="n">
        <v>0</v>
      </c>
    </row>
    <row r="1480" spans="1:8">
      <c r="A1480" t="s">
        <v>4</v>
      </c>
      <c r="B1480" s="4" t="s">
        <v>5</v>
      </c>
      <c r="C1480" s="4" t="s">
        <v>12</v>
      </c>
      <c r="D1480" s="4" t="s">
        <v>10</v>
      </c>
      <c r="E1480" s="4" t="s">
        <v>28</v>
      </c>
    </row>
    <row r="1481" spans="1:8">
      <c r="A1481" t="n">
        <v>13134</v>
      </c>
      <c r="B1481" s="34" t="n">
        <v>58</v>
      </c>
      <c r="C1481" s="7" t="n">
        <v>100</v>
      </c>
      <c r="D1481" s="7" t="n">
        <v>300</v>
      </c>
      <c r="E1481" s="7" t="n">
        <v>1</v>
      </c>
    </row>
    <row r="1482" spans="1:8">
      <c r="A1482" t="s">
        <v>4</v>
      </c>
      <c r="B1482" s="4" t="s">
        <v>5</v>
      </c>
      <c r="C1482" s="4" t="s">
        <v>12</v>
      </c>
      <c r="D1482" s="4" t="s">
        <v>10</v>
      </c>
    </row>
    <row r="1483" spans="1:8">
      <c r="A1483" t="n">
        <v>13142</v>
      </c>
      <c r="B1483" s="34" t="n">
        <v>58</v>
      </c>
      <c r="C1483" s="7" t="n">
        <v>255</v>
      </c>
      <c r="D1483" s="7" t="n">
        <v>0</v>
      </c>
    </row>
    <row r="1484" spans="1:8">
      <c r="A1484" t="s">
        <v>4</v>
      </c>
      <c r="B1484" s="4" t="s">
        <v>5</v>
      </c>
      <c r="C1484" s="4" t="s">
        <v>12</v>
      </c>
      <c r="D1484" s="4" t="s">
        <v>12</v>
      </c>
      <c r="E1484" s="4" t="s">
        <v>9</v>
      </c>
      <c r="F1484" s="4" t="s">
        <v>12</v>
      </c>
      <c r="G1484" s="4" t="s">
        <v>12</v>
      </c>
    </row>
    <row r="1485" spans="1:8">
      <c r="A1485" t="n">
        <v>13146</v>
      </c>
      <c r="B1485" s="35" t="n">
        <v>18</v>
      </c>
      <c r="C1485" s="7" t="n">
        <v>0</v>
      </c>
      <c r="D1485" s="7" t="n">
        <v>0</v>
      </c>
      <c r="E1485" s="7" t="n">
        <v>0</v>
      </c>
      <c r="F1485" s="7" t="n">
        <v>19</v>
      </c>
      <c r="G1485" s="7" t="n">
        <v>1</v>
      </c>
    </row>
    <row r="1486" spans="1:8">
      <c r="A1486" t="s">
        <v>4</v>
      </c>
      <c r="B1486" s="4" t="s">
        <v>5</v>
      </c>
      <c r="C1486" s="4" t="s">
        <v>12</v>
      </c>
      <c r="D1486" s="4" t="s">
        <v>12</v>
      </c>
      <c r="E1486" s="4" t="s">
        <v>10</v>
      </c>
      <c r="F1486" s="4" t="s">
        <v>28</v>
      </c>
    </row>
    <row r="1487" spans="1:8">
      <c r="A1487" t="n">
        <v>13155</v>
      </c>
      <c r="B1487" s="36" t="n">
        <v>107</v>
      </c>
      <c r="C1487" s="7" t="n">
        <v>0</v>
      </c>
      <c r="D1487" s="7" t="n">
        <v>0</v>
      </c>
      <c r="E1487" s="7" t="n">
        <v>0</v>
      </c>
      <c r="F1487" s="7" t="n">
        <v>32</v>
      </c>
    </row>
    <row r="1488" spans="1:8">
      <c r="A1488" t="s">
        <v>4</v>
      </c>
      <c r="B1488" s="4" t="s">
        <v>5</v>
      </c>
      <c r="C1488" s="4" t="s">
        <v>12</v>
      </c>
      <c r="D1488" s="4" t="s">
        <v>10</v>
      </c>
      <c r="E1488" s="4" t="s">
        <v>12</v>
      </c>
      <c r="F1488" s="4" t="s">
        <v>92</v>
      </c>
    </row>
    <row r="1489" spans="1:9">
      <c r="A1489" t="n">
        <v>13164</v>
      </c>
      <c r="B1489" s="19" t="n">
        <v>5</v>
      </c>
      <c r="C1489" s="7" t="n">
        <v>30</v>
      </c>
      <c r="D1489" s="7" t="n">
        <v>11017</v>
      </c>
      <c r="E1489" s="7" t="n">
        <v>1</v>
      </c>
      <c r="F1489" s="20" t="n">
        <f t="normal" ca="1">A1493</f>
        <v>0</v>
      </c>
    </row>
    <row r="1490" spans="1:9">
      <c r="A1490" t="s">
        <v>4</v>
      </c>
      <c r="B1490" s="4" t="s">
        <v>5</v>
      </c>
      <c r="C1490" s="4" t="s">
        <v>12</v>
      </c>
      <c r="D1490" s="4" t="s">
        <v>12</v>
      </c>
      <c r="E1490" s="4" t="s">
        <v>6</v>
      </c>
      <c r="F1490" s="4" t="s">
        <v>10</v>
      </c>
    </row>
    <row r="1491" spans="1:9">
      <c r="A1491" t="n">
        <v>13173</v>
      </c>
      <c r="B1491" s="36" t="n">
        <v>107</v>
      </c>
      <c r="C1491" s="7" t="n">
        <v>1</v>
      </c>
      <c r="D1491" s="7" t="n">
        <v>0</v>
      </c>
      <c r="E1491" s="7" t="s">
        <v>144</v>
      </c>
      <c r="F1491" s="7" t="n">
        <v>1</v>
      </c>
    </row>
    <row r="1492" spans="1:9">
      <c r="A1492" t="s">
        <v>4</v>
      </c>
      <c r="B1492" s="4" t="s">
        <v>5</v>
      </c>
      <c r="C1492" s="4" t="s">
        <v>12</v>
      </c>
      <c r="D1492" s="4" t="s">
        <v>12</v>
      </c>
      <c r="E1492" s="4" t="s">
        <v>6</v>
      </c>
      <c r="F1492" s="4" t="s">
        <v>10</v>
      </c>
    </row>
    <row r="1493" spans="1:9">
      <c r="A1493" t="n">
        <v>13212</v>
      </c>
      <c r="B1493" s="36" t="n">
        <v>107</v>
      </c>
      <c r="C1493" s="7" t="n">
        <v>1</v>
      </c>
      <c r="D1493" s="7" t="n">
        <v>0</v>
      </c>
      <c r="E1493" s="7" t="s">
        <v>145</v>
      </c>
      <c r="F1493" s="7" t="n">
        <v>0</v>
      </c>
    </row>
    <row r="1494" spans="1:9">
      <c r="A1494" t="s">
        <v>4</v>
      </c>
      <c r="B1494" s="4" t="s">
        <v>5</v>
      </c>
      <c r="C1494" s="4" t="s">
        <v>12</v>
      </c>
      <c r="D1494" s="4" t="s">
        <v>12</v>
      </c>
      <c r="E1494" s="4" t="s">
        <v>12</v>
      </c>
      <c r="F1494" s="4" t="s">
        <v>10</v>
      </c>
      <c r="G1494" s="4" t="s">
        <v>10</v>
      </c>
      <c r="H1494" s="4" t="s">
        <v>12</v>
      </c>
    </row>
    <row r="1495" spans="1:9">
      <c r="A1495" t="n">
        <v>13224</v>
      </c>
      <c r="B1495" s="36" t="n">
        <v>107</v>
      </c>
      <c r="C1495" s="7" t="n">
        <v>2</v>
      </c>
      <c r="D1495" s="7" t="n">
        <v>0</v>
      </c>
      <c r="E1495" s="7" t="n">
        <v>1</v>
      </c>
      <c r="F1495" s="7" t="n">
        <v>65535</v>
      </c>
      <c r="G1495" s="7" t="n">
        <v>65535</v>
      </c>
      <c r="H1495" s="7" t="n">
        <v>0</v>
      </c>
    </row>
    <row r="1496" spans="1:9">
      <c r="A1496" t="s">
        <v>4</v>
      </c>
      <c r="B1496" s="4" t="s">
        <v>5</v>
      </c>
      <c r="C1496" s="4" t="s">
        <v>12</v>
      </c>
      <c r="D1496" s="4" t="s">
        <v>12</v>
      </c>
      <c r="E1496" s="4" t="s">
        <v>12</v>
      </c>
    </row>
    <row r="1497" spans="1:9">
      <c r="A1497" t="n">
        <v>13233</v>
      </c>
      <c r="B1497" s="36" t="n">
        <v>107</v>
      </c>
      <c r="C1497" s="7" t="n">
        <v>4</v>
      </c>
      <c r="D1497" s="7" t="n">
        <v>0</v>
      </c>
      <c r="E1497" s="7" t="n">
        <v>0</v>
      </c>
    </row>
    <row r="1498" spans="1:9">
      <c r="A1498" t="s">
        <v>4</v>
      </c>
      <c r="B1498" s="4" t="s">
        <v>5</v>
      </c>
      <c r="C1498" s="4" t="s">
        <v>12</v>
      </c>
      <c r="D1498" s="4" t="s">
        <v>12</v>
      </c>
    </row>
    <row r="1499" spans="1:9">
      <c r="A1499" t="n">
        <v>13237</v>
      </c>
      <c r="B1499" s="36" t="n">
        <v>107</v>
      </c>
      <c r="C1499" s="7" t="n">
        <v>3</v>
      </c>
      <c r="D1499" s="7" t="n">
        <v>0</v>
      </c>
    </row>
    <row r="1500" spans="1:9">
      <c r="A1500" t="s">
        <v>4</v>
      </c>
      <c r="B1500" s="4" t="s">
        <v>5</v>
      </c>
      <c r="C1500" s="4" t="s">
        <v>12</v>
      </c>
      <c r="D1500" s="4" t="s">
        <v>12</v>
      </c>
      <c r="E1500" s="4" t="s">
        <v>12</v>
      </c>
      <c r="F1500" s="4" t="s">
        <v>9</v>
      </c>
      <c r="G1500" s="4" t="s">
        <v>12</v>
      </c>
      <c r="H1500" s="4" t="s">
        <v>12</v>
      </c>
      <c r="I1500" s="4" t="s">
        <v>92</v>
      </c>
    </row>
    <row r="1501" spans="1:9">
      <c r="A1501" t="n">
        <v>13240</v>
      </c>
      <c r="B1501" s="19" t="n">
        <v>5</v>
      </c>
      <c r="C1501" s="7" t="n">
        <v>35</v>
      </c>
      <c r="D1501" s="7" t="n">
        <v>0</v>
      </c>
      <c r="E1501" s="7" t="n">
        <v>0</v>
      </c>
      <c r="F1501" s="7" t="n">
        <v>0</v>
      </c>
      <c r="G1501" s="7" t="n">
        <v>5</v>
      </c>
      <c r="H1501" s="7" t="n">
        <v>1</v>
      </c>
      <c r="I1501" s="20" t="n">
        <f t="normal" ca="1">A1543</f>
        <v>0</v>
      </c>
    </row>
    <row r="1502" spans="1:9">
      <c r="A1502" t="s">
        <v>4</v>
      </c>
      <c r="B1502" s="4" t="s">
        <v>5</v>
      </c>
      <c r="C1502" s="4" t="s">
        <v>12</v>
      </c>
      <c r="D1502" s="4" t="s">
        <v>10</v>
      </c>
      <c r="E1502" s="4" t="s">
        <v>10</v>
      </c>
      <c r="F1502" s="4" t="s">
        <v>10</v>
      </c>
      <c r="G1502" s="4" t="s">
        <v>10</v>
      </c>
      <c r="H1502" s="4" t="s">
        <v>10</v>
      </c>
      <c r="I1502" s="4" t="s">
        <v>6</v>
      </c>
      <c r="J1502" s="4" t="s">
        <v>28</v>
      </c>
      <c r="K1502" s="4" t="s">
        <v>28</v>
      </c>
      <c r="L1502" s="4" t="s">
        <v>28</v>
      </c>
      <c r="M1502" s="4" t="s">
        <v>9</v>
      </c>
      <c r="N1502" s="4" t="s">
        <v>9</v>
      </c>
      <c r="O1502" s="4" t="s">
        <v>28</v>
      </c>
      <c r="P1502" s="4" t="s">
        <v>28</v>
      </c>
      <c r="Q1502" s="4" t="s">
        <v>28</v>
      </c>
      <c r="R1502" s="4" t="s">
        <v>28</v>
      </c>
      <c r="S1502" s="4" t="s">
        <v>12</v>
      </c>
    </row>
    <row r="1503" spans="1:9">
      <c r="A1503" t="n">
        <v>13254</v>
      </c>
      <c r="B1503" s="9" t="n">
        <v>39</v>
      </c>
      <c r="C1503" s="7" t="n">
        <v>12</v>
      </c>
      <c r="D1503" s="7" t="n">
        <v>65533</v>
      </c>
      <c r="E1503" s="7" t="n">
        <v>201</v>
      </c>
      <c r="F1503" s="7" t="n">
        <v>0</v>
      </c>
      <c r="G1503" s="7" t="n">
        <v>65533</v>
      </c>
      <c r="H1503" s="7" t="n">
        <v>3</v>
      </c>
      <c r="I1503" s="7" t="s">
        <v>18</v>
      </c>
      <c r="J1503" s="7" t="n">
        <v>26</v>
      </c>
      <c r="K1503" s="7" t="n">
        <v>2</v>
      </c>
      <c r="L1503" s="7" t="n">
        <v>-172</v>
      </c>
      <c r="M1503" s="7" t="n">
        <v>0</v>
      </c>
      <c r="N1503" s="7" t="n">
        <v>0</v>
      </c>
      <c r="O1503" s="7" t="n">
        <v>0</v>
      </c>
      <c r="P1503" s="7" t="n">
        <v>1</v>
      </c>
      <c r="Q1503" s="7" t="n">
        <v>1</v>
      </c>
      <c r="R1503" s="7" t="n">
        <v>1</v>
      </c>
      <c r="S1503" s="7" t="n">
        <v>255</v>
      </c>
    </row>
    <row r="1504" spans="1:9">
      <c r="A1504" t="s">
        <v>4</v>
      </c>
      <c r="B1504" s="4" t="s">
        <v>5</v>
      </c>
      <c r="C1504" s="4" t="s">
        <v>10</v>
      </c>
    </row>
    <row r="1505" spans="1:19">
      <c r="A1505" t="n">
        <v>13304</v>
      </c>
      <c r="B1505" s="38" t="n">
        <v>16</v>
      </c>
      <c r="C1505" s="7" t="n">
        <v>0</v>
      </c>
    </row>
    <row r="1506" spans="1:19">
      <c r="A1506" t="s">
        <v>4</v>
      </c>
      <c r="B1506" s="4" t="s">
        <v>5</v>
      </c>
      <c r="C1506" s="4" t="s">
        <v>12</v>
      </c>
      <c r="D1506" s="4" t="s">
        <v>12</v>
      </c>
      <c r="E1506" s="4" t="s">
        <v>28</v>
      </c>
      <c r="F1506" s="4" t="s">
        <v>10</v>
      </c>
    </row>
    <row r="1507" spans="1:19">
      <c r="A1507" t="n">
        <v>13307</v>
      </c>
      <c r="B1507" s="46" t="n">
        <v>45</v>
      </c>
      <c r="C1507" s="7" t="n">
        <v>5</v>
      </c>
      <c r="D1507" s="7" t="n">
        <v>3</v>
      </c>
      <c r="E1507" s="7" t="n">
        <v>6.69999980926514</v>
      </c>
      <c r="F1507" s="7" t="n">
        <v>5000</v>
      </c>
    </row>
    <row r="1508" spans="1:19">
      <c r="A1508" t="s">
        <v>4</v>
      </c>
      <c r="B1508" s="4" t="s">
        <v>5</v>
      </c>
      <c r="C1508" s="4" t="s">
        <v>10</v>
      </c>
    </row>
    <row r="1509" spans="1:19">
      <c r="A1509" t="n">
        <v>13316</v>
      </c>
      <c r="B1509" s="38" t="n">
        <v>16</v>
      </c>
      <c r="C1509" s="7" t="n">
        <v>2000</v>
      </c>
    </row>
    <row r="1510" spans="1:19">
      <c r="A1510" t="s">
        <v>4</v>
      </c>
      <c r="B1510" s="4" t="s">
        <v>5</v>
      </c>
      <c r="C1510" s="4" t="s">
        <v>12</v>
      </c>
      <c r="D1510" s="4" t="s">
        <v>10</v>
      </c>
      <c r="E1510" s="4" t="s">
        <v>10</v>
      </c>
      <c r="F1510" s="4" t="s">
        <v>10</v>
      </c>
      <c r="G1510" s="4" t="s">
        <v>10</v>
      </c>
      <c r="H1510" s="4" t="s">
        <v>10</v>
      </c>
      <c r="I1510" s="4" t="s">
        <v>6</v>
      </c>
      <c r="J1510" s="4" t="s">
        <v>28</v>
      </c>
      <c r="K1510" s="4" t="s">
        <v>28</v>
      </c>
      <c r="L1510" s="4" t="s">
        <v>28</v>
      </c>
      <c r="M1510" s="4" t="s">
        <v>9</v>
      </c>
      <c r="N1510" s="4" t="s">
        <v>9</v>
      </c>
      <c r="O1510" s="4" t="s">
        <v>28</v>
      </c>
      <c r="P1510" s="4" t="s">
        <v>28</v>
      </c>
      <c r="Q1510" s="4" t="s">
        <v>28</v>
      </c>
      <c r="R1510" s="4" t="s">
        <v>28</v>
      </c>
      <c r="S1510" s="4" t="s">
        <v>12</v>
      </c>
    </row>
    <row r="1511" spans="1:19">
      <c r="A1511" t="n">
        <v>13319</v>
      </c>
      <c r="B1511" s="9" t="n">
        <v>39</v>
      </c>
      <c r="C1511" s="7" t="n">
        <v>12</v>
      </c>
      <c r="D1511" s="7" t="n">
        <v>65533</v>
      </c>
      <c r="E1511" s="7" t="n">
        <v>202</v>
      </c>
      <c r="F1511" s="7" t="n">
        <v>0</v>
      </c>
      <c r="G1511" s="7" t="n">
        <v>61456</v>
      </c>
      <c r="H1511" s="7" t="n">
        <v>3</v>
      </c>
      <c r="I1511" s="7" t="s">
        <v>18</v>
      </c>
      <c r="J1511" s="7" t="n">
        <v>0</v>
      </c>
      <c r="K1511" s="7" t="n">
        <v>0</v>
      </c>
      <c r="L1511" s="7" t="n">
        <v>0</v>
      </c>
      <c r="M1511" s="7" t="n">
        <v>0</v>
      </c>
      <c r="N1511" s="7" t="n">
        <v>0</v>
      </c>
      <c r="O1511" s="7" t="n">
        <v>0</v>
      </c>
      <c r="P1511" s="7" t="n">
        <v>1</v>
      </c>
      <c r="Q1511" s="7" t="n">
        <v>1</v>
      </c>
      <c r="R1511" s="7" t="n">
        <v>1</v>
      </c>
      <c r="S1511" s="7" t="n">
        <v>255</v>
      </c>
    </row>
    <row r="1512" spans="1:19">
      <c r="A1512" t="s">
        <v>4</v>
      </c>
      <c r="B1512" s="4" t="s">
        <v>5</v>
      </c>
      <c r="C1512" s="4" t="s">
        <v>10</v>
      </c>
    </row>
    <row r="1513" spans="1:19">
      <c r="A1513" t="n">
        <v>13369</v>
      </c>
      <c r="B1513" s="38" t="n">
        <v>16</v>
      </c>
      <c r="C1513" s="7" t="n">
        <v>500</v>
      </c>
    </row>
    <row r="1514" spans="1:19">
      <c r="A1514" t="s">
        <v>4</v>
      </c>
      <c r="B1514" s="4" t="s">
        <v>5</v>
      </c>
      <c r="C1514" s="4" t="s">
        <v>10</v>
      </c>
      <c r="D1514" s="4" t="s">
        <v>9</v>
      </c>
    </row>
    <row r="1515" spans="1:19">
      <c r="A1515" t="n">
        <v>13372</v>
      </c>
      <c r="B1515" s="47" t="n">
        <v>43</v>
      </c>
      <c r="C1515" s="7" t="n">
        <v>61456</v>
      </c>
      <c r="D1515" s="7" t="n">
        <v>1</v>
      </c>
    </row>
    <row r="1516" spans="1:19">
      <c r="A1516" t="s">
        <v>4</v>
      </c>
      <c r="B1516" s="4" t="s">
        <v>5</v>
      </c>
      <c r="C1516" s="4" t="s">
        <v>10</v>
      </c>
    </row>
    <row r="1517" spans="1:19">
      <c r="A1517" t="n">
        <v>13379</v>
      </c>
      <c r="B1517" s="38" t="n">
        <v>16</v>
      </c>
      <c r="C1517" s="7" t="n">
        <v>1000</v>
      </c>
    </row>
    <row r="1518" spans="1:19">
      <c r="A1518" t="s">
        <v>4</v>
      </c>
      <c r="B1518" s="4" t="s">
        <v>5</v>
      </c>
      <c r="C1518" s="4" t="s">
        <v>12</v>
      </c>
      <c r="D1518" s="4" t="s">
        <v>10</v>
      </c>
      <c r="E1518" s="4" t="s">
        <v>28</v>
      </c>
    </row>
    <row r="1519" spans="1:19">
      <c r="A1519" t="n">
        <v>13382</v>
      </c>
      <c r="B1519" s="34" t="n">
        <v>58</v>
      </c>
      <c r="C1519" s="7" t="n">
        <v>0</v>
      </c>
      <c r="D1519" s="7" t="n">
        <v>2000</v>
      </c>
      <c r="E1519" s="7" t="n">
        <v>1</v>
      </c>
    </row>
    <row r="1520" spans="1:19">
      <c r="A1520" t="s">
        <v>4</v>
      </c>
      <c r="B1520" s="4" t="s">
        <v>5</v>
      </c>
      <c r="C1520" s="4" t="s">
        <v>12</v>
      </c>
      <c r="D1520" s="4" t="s">
        <v>10</v>
      </c>
    </row>
    <row r="1521" spans="1:19">
      <c r="A1521" t="n">
        <v>13390</v>
      </c>
      <c r="B1521" s="34" t="n">
        <v>58</v>
      </c>
      <c r="C1521" s="7" t="n">
        <v>255</v>
      </c>
      <c r="D1521" s="7" t="n">
        <v>0</v>
      </c>
    </row>
    <row r="1522" spans="1:19">
      <c r="A1522" t="s">
        <v>4</v>
      </c>
      <c r="B1522" s="4" t="s">
        <v>5</v>
      </c>
      <c r="C1522" s="4" t="s">
        <v>10</v>
      </c>
      <c r="D1522" s="4" t="s">
        <v>9</v>
      </c>
    </row>
    <row r="1523" spans="1:19">
      <c r="A1523" t="n">
        <v>13394</v>
      </c>
      <c r="B1523" s="48" t="n">
        <v>44</v>
      </c>
      <c r="C1523" s="7" t="n">
        <v>61456</v>
      </c>
      <c r="D1523" s="7" t="n">
        <v>1</v>
      </c>
    </row>
    <row r="1524" spans="1:19">
      <c r="A1524" t="s">
        <v>4</v>
      </c>
      <c r="B1524" s="4" t="s">
        <v>5</v>
      </c>
      <c r="C1524" s="4" t="s">
        <v>12</v>
      </c>
      <c r="D1524" s="4" t="s">
        <v>10</v>
      </c>
      <c r="E1524" s="4" t="s">
        <v>12</v>
      </c>
    </row>
    <row r="1525" spans="1:19">
      <c r="A1525" t="n">
        <v>13401</v>
      </c>
      <c r="B1525" s="9" t="n">
        <v>39</v>
      </c>
      <c r="C1525" s="7" t="n">
        <v>11</v>
      </c>
      <c r="D1525" s="7" t="n">
        <v>65533</v>
      </c>
      <c r="E1525" s="7" t="n">
        <v>201</v>
      </c>
    </row>
    <row r="1526" spans="1:19">
      <c r="A1526" t="s">
        <v>4</v>
      </c>
      <c r="B1526" s="4" t="s">
        <v>5</v>
      </c>
      <c r="C1526" s="4" t="s">
        <v>12</v>
      </c>
      <c r="D1526" s="4" t="s">
        <v>10</v>
      </c>
      <c r="E1526" s="4" t="s">
        <v>12</v>
      </c>
    </row>
    <row r="1527" spans="1:19">
      <c r="A1527" t="n">
        <v>13406</v>
      </c>
      <c r="B1527" s="9" t="n">
        <v>39</v>
      </c>
      <c r="C1527" s="7" t="n">
        <v>11</v>
      </c>
      <c r="D1527" s="7" t="n">
        <v>65533</v>
      </c>
      <c r="E1527" s="7" t="n">
        <v>202</v>
      </c>
    </row>
    <row r="1528" spans="1:19">
      <c r="A1528" t="s">
        <v>4</v>
      </c>
      <c r="B1528" s="4" t="s">
        <v>5</v>
      </c>
      <c r="C1528" s="4" t="s">
        <v>10</v>
      </c>
    </row>
    <row r="1529" spans="1:19">
      <c r="A1529" t="n">
        <v>13411</v>
      </c>
      <c r="B1529" s="22" t="n">
        <v>12</v>
      </c>
      <c r="C1529" s="7" t="n">
        <v>6753</v>
      </c>
    </row>
    <row r="1530" spans="1:19">
      <c r="A1530" t="s">
        <v>4</v>
      </c>
      <c r="B1530" s="4" t="s">
        <v>5</v>
      </c>
      <c r="C1530" s="4" t="s">
        <v>12</v>
      </c>
      <c r="D1530" s="4" t="s">
        <v>12</v>
      </c>
      <c r="E1530" s="4" t="s">
        <v>12</v>
      </c>
      <c r="F1530" s="4" t="s">
        <v>9</v>
      </c>
      <c r="G1530" s="4" t="s">
        <v>12</v>
      </c>
      <c r="H1530" s="4" t="s">
        <v>12</v>
      </c>
      <c r="I1530" s="4" t="s">
        <v>92</v>
      </c>
    </row>
    <row r="1531" spans="1:19">
      <c r="A1531" t="n">
        <v>13414</v>
      </c>
      <c r="B1531" s="19" t="n">
        <v>5</v>
      </c>
      <c r="C1531" s="7" t="n">
        <v>35</v>
      </c>
      <c r="D1531" s="7" t="n">
        <v>0</v>
      </c>
      <c r="E1531" s="7" t="n">
        <v>0</v>
      </c>
      <c r="F1531" s="7" t="n">
        <v>1</v>
      </c>
      <c r="G1531" s="7" t="n">
        <v>2</v>
      </c>
      <c r="H1531" s="7" t="n">
        <v>1</v>
      </c>
      <c r="I1531" s="20" t="n">
        <f t="normal" ca="1">A1537</f>
        <v>0</v>
      </c>
    </row>
    <row r="1532" spans="1:19">
      <c r="A1532" t="s">
        <v>4</v>
      </c>
      <c r="B1532" s="4" t="s">
        <v>5</v>
      </c>
      <c r="C1532" s="4" t="s">
        <v>6</v>
      </c>
      <c r="D1532" s="4" t="s">
        <v>6</v>
      </c>
      <c r="E1532" s="4" t="s">
        <v>12</v>
      </c>
    </row>
    <row r="1533" spans="1:19">
      <c r="A1533" t="n">
        <v>13428</v>
      </c>
      <c r="B1533" s="49" t="n">
        <v>30</v>
      </c>
      <c r="C1533" s="7" t="s">
        <v>146</v>
      </c>
      <c r="D1533" s="7" t="s">
        <v>18</v>
      </c>
      <c r="E1533" s="7" t="n">
        <v>0</v>
      </c>
    </row>
    <row r="1534" spans="1:19">
      <c r="A1534" t="s">
        <v>4</v>
      </c>
      <c r="B1534" s="4" t="s">
        <v>5</v>
      </c>
      <c r="C1534" s="4" t="s">
        <v>92</v>
      </c>
    </row>
    <row r="1535" spans="1:19">
      <c r="A1535" t="n">
        <v>13437</v>
      </c>
      <c r="B1535" s="21" t="n">
        <v>3</v>
      </c>
      <c r="C1535" s="20" t="n">
        <f t="normal" ca="1">A1541</f>
        <v>0</v>
      </c>
    </row>
    <row r="1536" spans="1:19">
      <c r="A1536" t="s">
        <v>4</v>
      </c>
      <c r="B1536" s="4" t="s">
        <v>5</v>
      </c>
      <c r="C1536" s="4" t="s">
        <v>12</v>
      </c>
      <c r="D1536" s="4" t="s">
        <v>12</v>
      </c>
      <c r="E1536" s="4" t="s">
        <v>12</v>
      </c>
      <c r="F1536" s="4" t="s">
        <v>9</v>
      </c>
      <c r="G1536" s="4" t="s">
        <v>12</v>
      </c>
      <c r="H1536" s="4" t="s">
        <v>12</v>
      </c>
      <c r="I1536" s="4" t="s">
        <v>92</v>
      </c>
    </row>
    <row r="1537" spans="1:9">
      <c r="A1537" t="n">
        <v>13442</v>
      </c>
      <c r="B1537" s="19" t="n">
        <v>5</v>
      </c>
      <c r="C1537" s="7" t="n">
        <v>35</v>
      </c>
      <c r="D1537" s="7" t="n">
        <v>0</v>
      </c>
      <c r="E1537" s="7" t="n">
        <v>0</v>
      </c>
      <c r="F1537" s="7" t="n">
        <v>3</v>
      </c>
      <c r="G1537" s="7" t="n">
        <v>2</v>
      </c>
      <c r="H1537" s="7" t="n">
        <v>1</v>
      </c>
      <c r="I1537" s="20" t="n">
        <f t="normal" ca="1">A1541</f>
        <v>0</v>
      </c>
    </row>
    <row r="1538" spans="1:9">
      <c r="A1538" t="s">
        <v>4</v>
      </c>
      <c r="B1538" s="4" t="s">
        <v>5</v>
      </c>
      <c r="C1538" s="4" t="s">
        <v>6</v>
      </c>
      <c r="D1538" s="4" t="s">
        <v>6</v>
      </c>
      <c r="E1538" s="4" t="s">
        <v>12</v>
      </c>
    </row>
    <row r="1539" spans="1:9">
      <c r="A1539" t="n">
        <v>13456</v>
      </c>
      <c r="B1539" s="49" t="n">
        <v>30</v>
      </c>
      <c r="C1539" s="7" t="s">
        <v>147</v>
      </c>
      <c r="D1539" s="7" t="s">
        <v>18</v>
      </c>
      <c r="E1539" s="7" t="n">
        <v>0</v>
      </c>
    </row>
    <row r="1540" spans="1:9">
      <c r="A1540" t="s">
        <v>4</v>
      </c>
      <c r="B1540" s="4" t="s">
        <v>5</v>
      </c>
      <c r="C1540" s="4" t="s">
        <v>92</v>
      </c>
    </row>
    <row r="1541" spans="1:9">
      <c r="A1541" t="n">
        <v>13465</v>
      </c>
      <c r="B1541" s="21" t="n">
        <v>3</v>
      </c>
      <c r="C1541" s="20" t="n">
        <f t="normal" ca="1">A1555</f>
        <v>0</v>
      </c>
    </row>
    <row r="1542" spans="1:9">
      <c r="A1542" t="s">
        <v>4</v>
      </c>
      <c r="B1542" s="4" t="s">
        <v>5</v>
      </c>
      <c r="C1542" s="4" t="s">
        <v>12</v>
      </c>
      <c r="D1542" s="4" t="s">
        <v>10</v>
      </c>
      <c r="E1542" s="4" t="s">
        <v>12</v>
      </c>
    </row>
    <row r="1543" spans="1:9">
      <c r="A1543" t="n">
        <v>13470</v>
      </c>
      <c r="B1543" s="9" t="n">
        <v>39</v>
      </c>
      <c r="C1543" s="7" t="n">
        <v>11</v>
      </c>
      <c r="D1543" s="7" t="n">
        <v>65533</v>
      </c>
      <c r="E1543" s="7" t="n">
        <v>201</v>
      </c>
    </row>
    <row r="1544" spans="1:9">
      <c r="A1544" t="s">
        <v>4</v>
      </c>
      <c r="B1544" s="4" t="s">
        <v>5</v>
      </c>
      <c r="C1544" s="4" t="s">
        <v>12</v>
      </c>
      <c r="D1544" s="4" t="s">
        <v>10</v>
      </c>
      <c r="E1544" s="4" t="s">
        <v>12</v>
      </c>
    </row>
    <row r="1545" spans="1:9">
      <c r="A1545" t="n">
        <v>13475</v>
      </c>
      <c r="B1545" s="9" t="n">
        <v>39</v>
      </c>
      <c r="C1545" s="7" t="n">
        <v>11</v>
      </c>
      <c r="D1545" s="7" t="n">
        <v>65533</v>
      </c>
      <c r="E1545" s="7" t="n">
        <v>202</v>
      </c>
    </row>
    <row r="1546" spans="1:9">
      <c r="A1546" t="s">
        <v>4</v>
      </c>
      <c r="B1546" s="4" t="s">
        <v>5</v>
      </c>
      <c r="C1546" s="4" t="s">
        <v>12</v>
      </c>
      <c r="D1546" s="4" t="s">
        <v>10</v>
      </c>
      <c r="E1546" s="4" t="s">
        <v>28</v>
      </c>
    </row>
    <row r="1547" spans="1:9">
      <c r="A1547" t="n">
        <v>13480</v>
      </c>
      <c r="B1547" s="34" t="n">
        <v>58</v>
      </c>
      <c r="C1547" s="7" t="n">
        <v>101</v>
      </c>
      <c r="D1547" s="7" t="n">
        <v>500</v>
      </c>
      <c r="E1547" s="7" t="n">
        <v>1</v>
      </c>
    </row>
    <row r="1548" spans="1:9">
      <c r="A1548" t="s">
        <v>4</v>
      </c>
      <c r="B1548" s="4" t="s">
        <v>5</v>
      </c>
      <c r="C1548" s="4" t="s">
        <v>12</v>
      </c>
      <c r="D1548" s="4" t="s">
        <v>10</v>
      </c>
    </row>
    <row r="1549" spans="1:9">
      <c r="A1549" t="n">
        <v>13488</v>
      </c>
      <c r="B1549" s="34" t="n">
        <v>58</v>
      </c>
      <c r="C1549" s="7" t="n">
        <v>254</v>
      </c>
      <c r="D1549" s="7" t="n">
        <v>0</v>
      </c>
    </row>
    <row r="1550" spans="1:9">
      <c r="A1550" t="s">
        <v>4</v>
      </c>
      <c r="B1550" s="4" t="s">
        <v>5</v>
      </c>
      <c r="C1550" s="4" t="s">
        <v>12</v>
      </c>
      <c r="D1550" s="4" t="s">
        <v>12</v>
      </c>
      <c r="E1550" s="4" t="s">
        <v>10</v>
      </c>
    </row>
    <row r="1551" spans="1:9">
      <c r="A1551" t="n">
        <v>13492</v>
      </c>
      <c r="B1551" s="46" t="n">
        <v>45</v>
      </c>
      <c r="C1551" s="7" t="n">
        <v>8</v>
      </c>
      <c r="D1551" s="7" t="n">
        <v>1</v>
      </c>
      <c r="E1551" s="7" t="n">
        <v>0</v>
      </c>
    </row>
    <row r="1552" spans="1:9">
      <c r="A1552" t="s">
        <v>4</v>
      </c>
      <c r="B1552" s="4" t="s">
        <v>5</v>
      </c>
      <c r="C1552" s="4" t="s">
        <v>12</v>
      </c>
    </row>
    <row r="1553" spans="1:9">
      <c r="A1553" t="n">
        <v>13497</v>
      </c>
      <c r="B1553" s="43" t="n">
        <v>23</v>
      </c>
      <c r="C1553" s="7" t="n">
        <v>0</v>
      </c>
    </row>
    <row r="1554" spans="1:9">
      <c r="A1554" t="s">
        <v>4</v>
      </c>
      <c r="B1554" s="4" t="s">
        <v>5</v>
      </c>
    </row>
    <row r="1555" spans="1:9">
      <c r="A1555" t="n">
        <v>13499</v>
      </c>
      <c r="B1555" s="5" t="n">
        <v>1</v>
      </c>
    </row>
    <row r="1556" spans="1:9" s="3" customFormat="1" customHeight="0">
      <c r="A1556" s="3" t="s">
        <v>2</v>
      </c>
      <c r="B1556" s="3" t="s">
        <v>148</v>
      </c>
    </row>
    <row r="1557" spans="1:9">
      <c r="A1557" t="s">
        <v>4</v>
      </c>
      <c r="B1557" s="4" t="s">
        <v>5</v>
      </c>
      <c r="C1557" s="4" t="s">
        <v>12</v>
      </c>
      <c r="D1557" s="4" t="s">
        <v>10</v>
      </c>
    </row>
    <row r="1558" spans="1:9">
      <c r="A1558" t="n">
        <v>13500</v>
      </c>
      <c r="B1558" s="26" t="n">
        <v>22</v>
      </c>
      <c r="C1558" s="7" t="n">
        <v>0</v>
      </c>
      <c r="D1558" s="7" t="n">
        <v>0</v>
      </c>
    </row>
    <row r="1559" spans="1:9">
      <c r="A1559" t="s">
        <v>4</v>
      </c>
      <c r="B1559" s="4" t="s">
        <v>5</v>
      </c>
      <c r="C1559" s="4" t="s">
        <v>12</v>
      </c>
      <c r="D1559" s="4" t="s">
        <v>10</v>
      </c>
      <c r="E1559" s="4" t="s">
        <v>28</v>
      </c>
    </row>
    <row r="1560" spans="1:9">
      <c r="A1560" t="n">
        <v>13504</v>
      </c>
      <c r="B1560" s="34" t="n">
        <v>58</v>
      </c>
      <c r="C1560" s="7" t="n">
        <v>0</v>
      </c>
      <c r="D1560" s="7" t="n">
        <v>0</v>
      </c>
      <c r="E1560" s="7" t="n">
        <v>1</v>
      </c>
    </row>
    <row r="1561" spans="1:9">
      <c r="A1561" t="s">
        <v>4</v>
      </c>
      <c r="B1561" s="4" t="s">
        <v>5</v>
      </c>
      <c r="C1561" s="4" t="s">
        <v>12</v>
      </c>
    </row>
    <row r="1562" spans="1:9">
      <c r="A1562" t="n">
        <v>13512</v>
      </c>
      <c r="B1562" s="32" t="n">
        <v>64</v>
      </c>
      <c r="C1562" s="7" t="n">
        <v>7</v>
      </c>
    </row>
    <row r="1563" spans="1:9">
      <c r="A1563" t="s">
        <v>4</v>
      </c>
      <c r="B1563" s="4" t="s">
        <v>5</v>
      </c>
      <c r="C1563" s="4" t="s">
        <v>12</v>
      </c>
      <c r="D1563" s="4" t="s">
        <v>10</v>
      </c>
      <c r="E1563" s="4" t="s">
        <v>12</v>
      </c>
      <c r="F1563" s="4" t="s">
        <v>6</v>
      </c>
    </row>
    <row r="1564" spans="1:9">
      <c r="A1564" t="n">
        <v>13514</v>
      </c>
      <c r="B1564" s="9" t="n">
        <v>39</v>
      </c>
      <c r="C1564" s="7" t="n">
        <v>10</v>
      </c>
      <c r="D1564" s="7" t="n">
        <v>65533</v>
      </c>
      <c r="E1564" s="7" t="n">
        <v>204</v>
      </c>
      <c r="F1564" s="7" t="s">
        <v>149</v>
      </c>
    </row>
    <row r="1565" spans="1:9">
      <c r="A1565" t="s">
        <v>4</v>
      </c>
      <c r="B1565" s="4" t="s">
        <v>5</v>
      </c>
      <c r="C1565" s="4" t="s">
        <v>12</v>
      </c>
      <c r="D1565" s="4" t="s">
        <v>12</v>
      </c>
      <c r="E1565" s="4" t="s">
        <v>28</v>
      </c>
      <c r="F1565" s="4" t="s">
        <v>28</v>
      </c>
      <c r="G1565" s="4" t="s">
        <v>28</v>
      </c>
      <c r="H1565" s="4" t="s">
        <v>10</v>
      </c>
    </row>
    <row r="1566" spans="1:9">
      <c r="A1566" t="n">
        <v>13538</v>
      </c>
      <c r="B1566" s="46" t="n">
        <v>45</v>
      </c>
      <c r="C1566" s="7" t="n">
        <v>2</v>
      </c>
      <c r="D1566" s="7" t="n">
        <v>3</v>
      </c>
      <c r="E1566" s="7" t="n">
        <v>26.0200004577637</v>
      </c>
      <c r="F1566" s="7" t="n">
        <v>3.59999990463257</v>
      </c>
      <c r="G1566" s="7" t="n">
        <v>-172.100006103516</v>
      </c>
      <c r="H1566" s="7" t="n">
        <v>0</v>
      </c>
    </row>
    <row r="1567" spans="1:9">
      <c r="A1567" t="s">
        <v>4</v>
      </c>
      <c r="B1567" s="4" t="s">
        <v>5</v>
      </c>
      <c r="C1567" s="4" t="s">
        <v>12</v>
      </c>
      <c r="D1567" s="4" t="s">
        <v>12</v>
      </c>
      <c r="E1567" s="4" t="s">
        <v>28</v>
      </c>
      <c r="F1567" s="4" t="s">
        <v>28</v>
      </c>
      <c r="G1567" s="4" t="s">
        <v>28</v>
      </c>
      <c r="H1567" s="4" t="s">
        <v>10</v>
      </c>
      <c r="I1567" s="4" t="s">
        <v>12</v>
      </c>
    </row>
    <row r="1568" spans="1:9">
      <c r="A1568" t="n">
        <v>13555</v>
      </c>
      <c r="B1568" s="46" t="n">
        <v>45</v>
      </c>
      <c r="C1568" s="7" t="n">
        <v>4</v>
      </c>
      <c r="D1568" s="7" t="n">
        <v>3</v>
      </c>
      <c r="E1568" s="7" t="n">
        <v>-2.74000000953674</v>
      </c>
      <c r="F1568" s="7" t="n">
        <v>346.809997558594</v>
      </c>
      <c r="G1568" s="7" t="n">
        <v>0</v>
      </c>
      <c r="H1568" s="7" t="n">
        <v>0</v>
      </c>
      <c r="I1568" s="7" t="n">
        <v>1</v>
      </c>
    </row>
    <row r="1569" spans="1:9">
      <c r="A1569" t="s">
        <v>4</v>
      </c>
      <c r="B1569" s="4" t="s">
        <v>5</v>
      </c>
      <c r="C1569" s="4" t="s">
        <v>12</v>
      </c>
      <c r="D1569" s="4" t="s">
        <v>12</v>
      </c>
      <c r="E1569" s="4" t="s">
        <v>28</v>
      </c>
      <c r="F1569" s="4" t="s">
        <v>10</v>
      </c>
    </row>
    <row r="1570" spans="1:9">
      <c r="A1570" t="n">
        <v>13573</v>
      </c>
      <c r="B1570" s="46" t="n">
        <v>45</v>
      </c>
      <c r="C1570" s="7" t="n">
        <v>5</v>
      </c>
      <c r="D1570" s="7" t="n">
        <v>3</v>
      </c>
      <c r="E1570" s="7" t="n">
        <v>5.80000019073486</v>
      </c>
      <c r="F1570" s="7" t="n">
        <v>0</v>
      </c>
    </row>
    <row r="1571" spans="1:9">
      <c r="A1571" t="s">
        <v>4</v>
      </c>
      <c r="B1571" s="4" t="s">
        <v>5</v>
      </c>
      <c r="C1571" s="4" t="s">
        <v>12</v>
      </c>
      <c r="D1571" s="4" t="s">
        <v>12</v>
      </c>
      <c r="E1571" s="4" t="s">
        <v>28</v>
      </c>
      <c r="F1571" s="4" t="s">
        <v>10</v>
      </c>
    </row>
    <row r="1572" spans="1:9">
      <c r="A1572" t="n">
        <v>13582</v>
      </c>
      <c r="B1572" s="46" t="n">
        <v>45</v>
      </c>
      <c r="C1572" s="7" t="n">
        <v>11</v>
      </c>
      <c r="D1572" s="7" t="n">
        <v>3</v>
      </c>
      <c r="E1572" s="7" t="n">
        <v>38</v>
      </c>
      <c r="F1572" s="7" t="n">
        <v>0</v>
      </c>
    </row>
    <row r="1573" spans="1:9">
      <c r="A1573" t="s">
        <v>4</v>
      </c>
      <c r="B1573" s="4" t="s">
        <v>5</v>
      </c>
      <c r="C1573" s="4" t="s">
        <v>10</v>
      </c>
      <c r="D1573" s="4" t="s">
        <v>28</v>
      </c>
      <c r="E1573" s="4" t="s">
        <v>28</v>
      </c>
      <c r="F1573" s="4" t="s">
        <v>28</v>
      </c>
      <c r="G1573" s="4" t="s">
        <v>28</v>
      </c>
    </row>
    <row r="1574" spans="1:9">
      <c r="A1574" t="n">
        <v>13591</v>
      </c>
      <c r="B1574" s="50" t="n">
        <v>46</v>
      </c>
      <c r="C1574" s="7" t="n">
        <v>61456</v>
      </c>
      <c r="D1574" s="7" t="n">
        <v>26</v>
      </c>
      <c r="E1574" s="7" t="n">
        <v>2</v>
      </c>
      <c r="F1574" s="7" t="n">
        <v>-172</v>
      </c>
      <c r="G1574" s="7" t="n">
        <v>180</v>
      </c>
    </row>
    <row r="1575" spans="1:9">
      <c r="A1575" t="s">
        <v>4</v>
      </c>
      <c r="B1575" s="4" t="s">
        <v>5</v>
      </c>
      <c r="C1575" s="4" t="s">
        <v>10</v>
      </c>
      <c r="D1575" s="4" t="s">
        <v>9</v>
      </c>
    </row>
    <row r="1576" spans="1:9">
      <c r="A1576" t="n">
        <v>13610</v>
      </c>
      <c r="B1576" s="47" t="n">
        <v>43</v>
      </c>
      <c r="C1576" s="7" t="n">
        <v>61456</v>
      </c>
      <c r="D1576" s="7" t="n">
        <v>1</v>
      </c>
    </row>
    <row r="1577" spans="1:9">
      <c r="A1577" t="s">
        <v>4</v>
      </c>
      <c r="B1577" s="4" t="s">
        <v>5</v>
      </c>
      <c r="C1577" s="4" t="s">
        <v>12</v>
      </c>
      <c r="D1577" s="4" t="s">
        <v>12</v>
      </c>
      <c r="E1577" s="4" t="s">
        <v>10</v>
      </c>
    </row>
    <row r="1578" spans="1:9">
      <c r="A1578" t="n">
        <v>13617</v>
      </c>
      <c r="B1578" s="46" t="n">
        <v>45</v>
      </c>
      <c r="C1578" s="7" t="n">
        <v>8</v>
      </c>
      <c r="D1578" s="7" t="n">
        <v>1</v>
      </c>
      <c r="E1578" s="7" t="n">
        <v>0</v>
      </c>
    </row>
    <row r="1579" spans="1:9">
      <c r="A1579" t="s">
        <v>4</v>
      </c>
      <c r="B1579" s="4" t="s">
        <v>5</v>
      </c>
      <c r="C1579" s="4" t="s">
        <v>12</v>
      </c>
      <c r="D1579" s="4" t="s">
        <v>10</v>
      </c>
      <c r="E1579" s="4" t="s">
        <v>28</v>
      </c>
    </row>
    <row r="1580" spans="1:9">
      <c r="A1580" t="n">
        <v>13622</v>
      </c>
      <c r="B1580" s="34" t="n">
        <v>58</v>
      </c>
      <c r="C1580" s="7" t="n">
        <v>100</v>
      </c>
      <c r="D1580" s="7" t="n">
        <v>2000</v>
      </c>
      <c r="E1580" s="7" t="n">
        <v>1</v>
      </c>
    </row>
    <row r="1581" spans="1:9">
      <c r="A1581" t="s">
        <v>4</v>
      </c>
      <c r="B1581" s="4" t="s">
        <v>5</v>
      </c>
      <c r="C1581" s="4" t="s">
        <v>10</v>
      </c>
    </row>
    <row r="1582" spans="1:9">
      <c r="A1582" t="n">
        <v>13630</v>
      </c>
      <c r="B1582" s="38" t="n">
        <v>16</v>
      </c>
      <c r="C1582" s="7" t="n">
        <v>1000</v>
      </c>
    </row>
    <row r="1583" spans="1:9">
      <c r="A1583" t="s">
        <v>4</v>
      </c>
      <c r="B1583" s="4" t="s">
        <v>5</v>
      </c>
      <c r="C1583" s="4" t="s">
        <v>12</v>
      </c>
      <c r="D1583" s="4" t="s">
        <v>10</v>
      </c>
      <c r="E1583" s="4" t="s">
        <v>10</v>
      </c>
      <c r="F1583" s="4" t="s">
        <v>10</v>
      </c>
      <c r="G1583" s="4" t="s">
        <v>10</v>
      </c>
      <c r="H1583" s="4" t="s">
        <v>10</v>
      </c>
      <c r="I1583" s="4" t="s">
        <v>6</v>
      </c>
      <c r="J1583" s="4" t="s">
        <v>28</v>
      </c>
      <c r="K1583" s="4" t="s">
        <v>28</v>
      </c>
      <c r="L1583" s="4" t="s">
        <v>28</v>
      </c>
      <c r="M1583" s="4" t="s">
        <v>9</v>
      </c>
      <c r="N1583" s="4" t="s">
        <v>9</v>
      </c>
      <c r="O1583" s="4" t="s">
        <v>28</v>
      </c>
      <c r="P1583" s="4" t="s">
        <v>28</v>
      </c>
      <c r="Q1583" s="4" t="s">
        <v>28</v>
      </c>
      <c r="R1583" s="4" t="s">
        <v>28</v>
      </c>
      <c r="S1583" s="4" t="s">
        <v>12</v>
      </c>
    </row>
    <row r="1584" spans="1:9">
      <c r="A1584" t="n">
        <v>13633</v>
      </c>
      <c r="B1584" s="9" t="n">
        <v>39</v>
      </c>
      <c r="C1584" s="7" t="n">
        <v>12</v>
      </c>
      <c r="D1584" s="7" t="n">
        <v>65533</v>
      </c>
      <c r="E1584" s="7" t="n">
        <v>204</v>
      </c>
      <c r="F1584" s="7" t="n">
        <v>0</v>
      </c>
      <c r="G1584" s="7" t="n">
        <v>61456</v>
      </c>
      <c r="H1584" s="7" t="n">
        <v>3</v>
      </c>
      <c r="I1584" s="7" t="s">
        <v>18</v>
      </c>
      <c r="J1584" s="7" t="n">
        <v>0</v>
      </c>
      <c r="K1584" s="7" t="n">
        <v>0</v>
      </c>
      <c r="L1584" s="7" t="n">
        <v>0</v>
      </c>
      <c r="M1584" s="7" t="n">
        <v>0</v>
      </c>
      <c r="N1584" s="7" t="n">
        <v>0</v>
      </c>
      <c r="O1584" s="7" t="n">
        <v>0</v>
      </c>
      <c r="P1584" s="7" t="n">
        <v>1</v>
      </c>
      <c r="Q1584" s="7" t="n">
        <v>1</v>
      </c>
      <c r="R1584" s="7" t="n">
        <v>1</v>
      </c>
      <c r="S1584" s="7" t="n">
        <v>255</v>
      </c>
    </row>
    <row r="1585" spans="1:19">
      <c r="A1585" t="s">
        <v>4</v>
      </c>
      <c r="B1585" s="4" t="s">
        <v>5</v>
      </c>
      <c r="C1585" s="4" t="s">
        <v>10</v>
      </c>
    </row>
    <row r="1586" spans="1:19">
      <c r="A1586" t="n">
        <v>13683</v>
      </c>
      <c r="B1586" s="38" t="n">
        <v>16</v>
      </c>
      <c r="C1586" s="7" t="n">
        <v>500</v>
      </c>
    </row>
    <row r="1587" spans="1:19">
      <c r="A1587" t="s">
        <v>4</v>
      </c>
      <c r="B1587" s="4" t="s">
        <v>5</v>
      </c>
      <c r="C1587" s="4" t="s">
        <v>10</v>
      </c>
      <c r="D1587" s="4" t="s">
        <v>9</v>
      </c>
    </row>
    <row r="1588" spans="1:19">
      <c r="A1588" t="n">
        <v>13686</v>
      </c>
      <c r="B1588" s="48" t="n">
        <v>44</v>
      </c>
      <c r="C1588" s="7" t="n">
        <v>61456</v>
      </c>
      <c r="D1588" s="7" t="n">
        <v>1</v>
      </c>
    </row>
    <row r="1589" spans="1:19">
      <c r="A1589" t="s">
        <v>4</v>
      </c>
      <c r="B1589" s="4" t="s">
        <v>5</v>
      </c>
      <c r="C1589" s="4" t="s">
        <v>10</v>
      </c>
    </row>
    <row r="1590" spans="1:19">
      <c r="A1590" t="n">
        <v>13693</v>
      </c>
      <c r="B1590" s="38" t="n">
        <v>16</v>
      </c>
      <c r="C1590" s="7" t="n">
        <v>1000</v>
      </c>
    </row>
    <row r="1591" spans="1:19">
      <c r="A1591" t="s">
        <v>4</v>
      </c>
      <c r="B1591" s="4" t="s">
        <v>5</v>
      </c>
      <c r="C1591" s="4" t="s">
        <v>12</v>
      </c>
      <c r="D1591" s="4" t="s">
        <v>10</v>
      </c>
    </row>
    <row r="1592" spans="1:19">
      <c r="A1592" t="n">
        <v>13696</v>
      </c>
      <c r="B1592" s="34" t="n">
        <v>58</v>
      </c>
      <c r="C1592" s="7" t="n">
        <v>255</v>
      </c>
      <c r="D1592" s="7" t="n">
        <v>0</v>
      </c>
    </row>
    <row r="1593" spans="1:19">
      <c r="A1593" t="s">
        <v>4</v>
      </c>
      <c r="B1593" s="4" t="s">
        <v>5</v>
      </c>
      <c r="C1593" s="4" t="s">
        <v>12</v>
      </c>
      <c r="D1593" s="4" t="s">
        <v>10</v>
      </c>
      <c r="E1593" s="4" t="s">
        <v>12</v>
      </c>
    </row>
    <row r="1594" spans="1:19">
      <c r="A1594" t="n">
        <v>13700</v>
      </c>
      <c r="B1594" s="9" t="n">
        <v>39</v>
      </c>
      <c r="C1594" s="7" t="n">
        <v>11</v>
      </c>
      <c r="D1594" s="7" t="n">
        <v>65533</v>
      </c>
      <c r="E1594" s="7" t="n">
        <v>204</v>
      </c>
    </row>
    <row r="1595" spans="1:19">
      <c r="A1595" t="s">
        <v>4</v>
      </c>
      <c r="B1595" s="4" t="s">
        <v>5</v>
      </c>
      <c r="C1595" s="4" t="s">
        <v>12</v>
      </c>
    </row>
    <row r="1596" spans="1:19">
      <c r="A1596" t="n">
        <v>13705</v>
      </c>
      <c r="B1596" s="43" t="n">
        <v>23</v>
      </c>
      <c r="C1596" s="7" t="n">
        <v>0</v>
      </c>
    </row>
    <row r="1597" spans="1:19">
      <c r="A1597" t="s">
        <v>4</v>
      </c>
      <c r="B1597" s="4" t="s">
        <v>5</v>
      </c>
    </row>
    <row r="1598" spans="1:19">
      <c r="A1598" t="n">
        <v>13707</v>
      </c>
      <c r="B1598" s="5" t="n">
        <v>1</v>
      </c>
    </row>
    <row r="1599" spans="1:19" s="3" customFormat="1" customHeight="0">
      <c r="A1599" s="3" t="s">
        <v>2</v>
      </c>
      <c r="B1599" s="3" t="s">
        <v>150</v>
      </c>
    </row>
    <row r="1600" spans="1:19">
      <c r="A1600" t="s">
        <v>4</v>
      </c>
      <c r="B1600" s="4" t="s">
        <v>5</v>
      </c>
      <c r="C1600" s="4" t="s">
        <v>12</v>
      </c>
      <c r="D1600" s="4" t="s">
        <v>10</v>
      </c>
    </row>
    <row r="1601" spans="1:5">
      <c r="A1601" t="n">
        <v>13708</v>
      </c>
      <c r="B1601" s="26" t="n">
        <v>22</v>
      </c>
      <c r="C1601" s="7" t="n">
        <v>20</v>
      </c>
      <c r="D1601" s="7" t="n">
        <v>0</v>
      </c>
    </row>
    <row r="1602" spans="1:5">
      <c r="A1602" t="s">
        <v>4</v>
      </c>
      <c r="B1602" s="4" t="s">
        <v>5</v>
      </c>
      <c r="C1602" s="4" t="s">
        <v>10</v>
      </c>
    </row>
    <row r="1603" spans="1:5">
      <c r="A1603" t="n">
        <v>13712</v>
      </c>
      <c r="B1603" s="38" t="n">
        <v>16</v>
      </c>
      <c r="C1603" s="7" t="n">
        <v>1000</v>
      </c>
    </row>
    <row r="1604" spans="1:5">
      <c r="A1604" t="s">
        <v>4</v>
      </c>
      <c r="B1604" s="4" t="s">
        <v>5</v>
      </c>
      <c r="C1604" s="4" t="s">
        <v>12</v>
      </c>
      <c r="D1604" s="4" t="s">
        <v>28</v>
      </c>
      <c r="E1604" s="4" t="s">
        <v>10</v>
      </c>
      <c r="F1604" s="4" t="s">
        <v>12</v>
      </c>
    </row>
    <row r="1605" spans="1:5">
      <c r="A1605" t="n">
        <v>13715</v>
      </c>
      <c r="B1605" s="51" t="n">
        <v>49</v>
      </c>
      <c r="C1605" s="7" t="n">
        <v>3</v>
      </c>
      <c r="D1605" s="7" t="n">
        <v>0.699999988079071</v>
      </c>
      <c r="E1605" s="7" t="n">
        <v>500</v>
      </c>
      <c r="F1605" s="7" t="n">
        <v>0</v>
      </c>
    </row>
    <row r="1606" spans="1:5">
      <c r="A1606" t="s">
        <v>4</v>
      </c>
      <c r="B1606" s="4" t="s">
        <v>5</v>
      </c>
      <c r="C1606" s="4" t="s">
        <v>12</v>
      </c>
      <c r="D1606" s="4" t="s">
        <v>10</v>
      </c>
    </row>
    <row r="1607" spans="1:5">
      <c r="A1607" t="n">
        <v>13724</v>
      </c>
      <c r="B1607" s="34" t="n">
        <v>58</v>
      </c>
      <c r="C1607" s="7" t="n">
        <v>5</v>
      </c>
      <c r="D1607" s="7" t="n">
        <v>300</v>
      </c>
    </row>
    <row r="1608" spans="1:5">
      <c r="A1608" t="s">
        <v>4</v>
      </c>
      <c r="B1608" s="4" t="s">
        <v>5</v>
      </c>
      <c r="C1608" s="4" t="s">
        <v>28</v>
      </c>
      <c r="D1608" s="4" t="s">
        <v>10</v>
      </c>
    </row>
    <row r="1609" spans="1:5">
      <c r="A1609" t="n">
        <v>13728</v>
      </c>
      <c r="B1609" s="52" t="n">
        <v>103</v>
      </c>
      <c r="C1609" s="7" t="n">
        <v>0</v>
      </c>
      <c r="D1609" s="7" t="n">
        <v>300</v>
      </c>
    </row>
    <row r="1610" spans="1:5">
      <c r="A1610" t="s">
        <v>4</v>
      </c>
      <c r="B1610" s="4" t="s">
        <v>5</v>
      </c>
      <c r="C1610" s="4" t="s">
        <v>12</v>
      </c>
      <c r="D1610" s="4" t="s">
        <v>10</v>
      </c>
    </row>
    <row r="1611" spans="1:5">
      <c r="A1611" t="n">
        <v>13735</v>
      </c>
      <c r="B1611" s="34" t="n">
        <v>58</v>
      </c>
      <c r="C1611" s="7" t="n">
        <v>10</v>
      </c>
      <c r="D1611" s="7" t="n">
        <v>300</v>
      </c>
    </row>
    <row r="1612" spans="1:5">
      <c r="A1612" t="s">
        <v>4</v>
      </c>
      <c r="B1612" s="4" t="s">
        <v>5</v>
      </c>
      <c r="C1612" s="4" t="s">
        <v>12</v>
      </c>
      <c r="D1612" s="4" t="s">
        <v>10</v>
      </c>
    </row>
    <row r="1613" spans="1:5">
      <c r="A1613" t="n">
        <v>13739</v>
      </c>
      <c r="B1613" s="34" t="n">
        <v>58</v>
      </c>
      <c r="C1613" s="7" t="n">
        <v>12</v>
      </c>
      <c r="D1613" s="7" t="n">
        <v>0</v>
      </c>
    </row>
    <row r="1614" spans="1:5">
      <c r="A1614" t="s">
        <v>4</v>
      </c>
      <c r="B1614" s="4" t="s">
        <v>5</v>
      </c>
      <c r="C1614" s="4" t="s">
        <v>12</v>
      </c>
      <c r="D1614" s="4" t="s">
        <v>12</v>
      </c>
      <c r="E1614" s="4" t="s">
        <v>12</v>
      </c>
      <c r="F1614" s="4" t="s">
        <v>12</v>
      </c>
    </row>
    <row r="1615" spans="1:5">
      <c r="A1615" t="n">
        <v>13743</v>
      </c>
      <c r="B1615" s="39" t="n">
        <v>14</v>
      </c>
      <c r="C1615" s="7" t="n">
        <v>0</v>
      </c>
      <c r="D1615" s="7" t="n">
        <v>0</v>
      </c>
      <c r="E1615" s="7" t="n">
        <v>0</v>
      </c>
      <c r="F1615" s="7" t="n">
        <v>4</v>
      </c>
    </row>
    <row r="1616" spans="1:5">
      <c r="A1616" t="s">
        <v>4</v>
      </c>
      <c r="B1616" s="4" t="s">
        <v>5</v>
      </c>
      <c r="C1616" s="4" t="s">
        <v>12</v>
      </c>
      <c r="D1616" s="4" t="s">
        <v>10</v>
      </c>
      <c r="E1616" s="4" t="s">
        <v>10</v>
      </c>
      <c r="F1616" s="4" t="s">
        <v>12</v>
      </c>
    </row>
    <row r="1617" spans="1:6">
      <c r="A1617" t="n">
        <v>13748</v>
      </c>
      <c r="B1617" s="28" t="n">
        <v>25</v>
      </c>
      <c r="C1617" s="7" t="n">
        <v>1</v>
      </c>
      <c r="D1617" s="7" t="n">
        <v>160</v>
      </c>
      <c r="E1617" s="7" t="n">
        <v>570</v>
      </c>
      <c r="F1617" s="7" t="n">
        <v>1</v>
      </c>
    </row>
    <row r="1618" spans="1:6">
      <c r="A1618" t="s">
        <v>4</v>
      </c>
      <c r="B1618" s="4" t="s">
        <v>5</v>
      </c>
      <c r="C1618" s="4" t="s">
        <v>12</v>
      </c>
      <c r="D1618" s="4" t="s">
        <v>10</v>
      </c>
      <c r="E1618" s="4" t="s">
        <v>6</v>
      </c>
    </row>
    <row r="1619" spans="1:6">
      <c r="A1619" t="n">
        <v>13755</v>
      </c>
      <c r="B1619" s="53" t="n">
        <v>51</v>
      </c>
      <c r="C1619" s="7" t="n">
        <v>4</v>
      </c>
      <c r="D1619" s="7" t="n">
        <v>0</v>
      </c>
      <c r="E1619" s="7" t="s">
        <v>151</v>
      </c>
    </row>
    <row r="1620" spans="1:6">
      <c r="A1620" t="s">
        <v>4</v>
      </c>
      <c r="B1620" s="4" t="s">
        <v>5</v>
      </c>
      <c r="C1620" s="4" t="s">
        <v>10</v>
      </c>
    </row>
    <row r="1621" spans="1:6">
      <c r="A1621" t="n">
        <v>13768</v>
      </c>
      <c r="B1621" s="38" t="n">
        <v>16</v>
      </c>
      <c r="C1621" s="7" t="n">
        <v>0</v>
      </c>
    </row>
    <row r="1622" spans="1:6">
      <c r="A1622" t="s">
        <v>4</v>
      </c>
      <c r="B1622" s="4" t="s">
        <v>5</v>
      </c>
      <c r="C1622" s="4" t="s">
        <v>10</v>
      </c>
      <c r="D1622" s="4" t="s">
        <v>102</v>
      </c>
      <c r="E1622" s="4" t="s">
        <v>12</v>
      </c>
      <c r="F1622" s="4" t="s">
        <v>12</v>
      </c>
    </row>
    <row r="1623" spans="1:6">
      <c r="A1623" t="n">
        <v>13771</v>
      </c>
      <c r="B1623" s="54" t="n">
        <v>26</v>
      </c>
      <c r="C1623" s="7" t="n">
        <v>0</v>
      </c>
      <c r="D1623" s="7" t="s">
        <v>152</v>
      </c>
      <c r="E1623" s="7" t="n">
        <v>2</v>
      </c>
      <c r="F1623" s="7" t="n">
        <v>0</v>
      </c>
    </row>
    <row r="1624" spans="1:6">
      <c r="A1624" t="s">
        <v>4</v>
      </c>
      <c r="B1624" s="4" t="s">
        <v>5</v>
      </c>
    </row>
    <row r="1625" spans="1:6">
      <c r="A1625" t="n">
        <v>13811</v>
      </c>
      <c r="B1625" s="30" t="n">
        <v>28</v>
      </c>
    </row>
    <row r="1626" spans="1:6">
      <c r="A1626" t="s">
        <v>4</v>
      </c>
      <c r="B1626" s="4" t="s">
        <v>5</v>
      </c>
      <c r="C1626" s="4" t="s">
        <v>12</v>
      </c>
      <c r="D1626" s="4" t="s">
        <v>10</v>
      </c>
      <c r="E1626" s="4" t="s">
        <v>10</v>
      </c>
      <c r="F1626" s="4" t="s">
        <v>12</v>
      </c>
    </row>
    <row r="1627" spans="1:6">
      <c r="A1627" t="n">
        <v>13812</v>
      </c>
      <c r="B1627" s="28" t="n">
        <v>25</v>
      </c>
      <c r="C1627" s="7" t="n">
        <v>1</v>
      </c>
      <c r="D1627" s="7" t="n">
        <v>60</v>
      </c>
      <c r="E1627" s="7" t="n">
        <v>500</v>
      </c>
      <c r="F1627" s="7" t="n">
        <v>1</v>
      </c>
    </row>
    <row r="1628" spans="1:6">
      <c r="A1628" t="s">
        <v>4</v>
      </c>
      <c r="B1628" s="4" t="s">
        <v>5</v>
      </c>
      <c r="C1628" s="4" t="s">
        <v>12</v>
      </c>
      <c r="D1628" s="4" t="s">
        <v>10</v>
      </c>
      <c r="E1628" s="4" t="s">
        <v>6</v>
      </c>
    </row>
    <row r="1629" spans="1:6">
      <c r="A1629" t="n">
        <v>13819</v>
      </c>
      <c r="B1629" s="53" t="n">
        <v>51</v>
      </c>
      <c r="C1629" s="7" t="n">
        <v>4</v>
      </c>
      <c r="D1629" s="7" t="n">
        <v>122</v>
      </c>
      <c r="E1629" s="7" t="s">
        <v>153</v>
      </c>
    </row>
    <row r="1630" spans="1:6">
      <c r="A1630" t="s">
        <v>4</v>
      </c>
      <c r="B1630" s="4" t="s">
        <v>5</v>
      </c>
      <c r="C1630" s="4" t="s">
        <v>10</v>
      </c>
    </row>
    <row r="1631" spans="1:6">
      <c r="A1631" t="n">
        <v>13833</v>
      </c>
      <c r="B1631" s="38" t="n">
        <v>16</v>
      </c>
      <c r="C1631" s="7" t="n">
        <v>0</v>
      </c>
    </row>
    <row r="1632" spans="1:6">
      <c r="A1632" t="s">
        <v>4</v>
      </c>
      <c r="B1632" s="4" t="s">
        <v>5</v>
      </c>
      <c r="C1632" s="4" t="s">
        <v>10</v>
      </c>
      <c r="D1632" s="4" t="s">
        <v>102</v>
      </c>
      <c r="E1632" s="4" t="s">
        <v>12</v>
      </c>
      <c r="F1632" s="4" t="s">
        <v>12</v>
      </c>
      <c r="G1632" s="4" t="s">
        <v>102</v>
      </c>
      <c r="H1632" s="4" t="s">
        <v>12</v>
      </c>
      <c r="I1632" s="4" t="s">
        <v>12</v>
      </c>
    </row>
    <row r="1633" spans="1:9">
      <c r="A1633" t="n">
        <v>13836</v>
      </c>
      <c r="B1633" s="54" t="n">
        <v>26</v>
      </c>
      <c r="C1633" s="7" t="n">
        <v>122</v>
      </c>
      <c r="D1633" s="7" t="s">
        <v>154</v>
      </c>
      <c r="E1633" s="7" t="n">
        <v>2</v>
      </c>
      <c r="F1633" s="7" t="n">
        <v>3</v>
      </c>
      <c r="G1633" s="7" t="s">
        <v>155</v>
      </c>
      <c r="H1633" s="7" t="n">
        <v>2</v>
      </c>
      <c r="I1633" s="7" t="n">
        <v>0</v>
      </c>
    </row>
    <row r="1634" spans="1:9">
      <c r="A1634" t="s">
        <v>4</v>
      </c>
      <c r="B1634" s="4" t="s">
        <v>5</v>
      </c>
    </row>
    <row r="1635" spans="1:9">
      <c r="A1635" t="n">
        <v>13984</v>
      </c>
      <c r="B1635" s="30" t="n">
        <v>28</v>
      </c>
    </row>
    <row r="1636" spans="1:9">
      <c r="A1636" t="s">
        <v>4</v>
      </c>
      <c r="B1636" s="4" t="s">
        <v>5</v>
      </c>
      <c r="C1636" s="4" t="s">
        <v>10</v>
      </c>
    </row>
    <row r="1637" spans="1:9">
      <c r="A1637" t="n">
        <v>13985</v>
      </c>
      <c r="B1637" s="38" t="n">
        <v>16</v>
      </c>
      <c r="C1637" s="7" t="n">
        <v>500</v>
      </c>
    </row>
    <row r="1638" spans="1:9">
      <c r="A1638" t="s">
        <v>4</v>
      </c>
      <c r="B1638" s="4" t="s">
        <v>5</v>
      </c>
      <c r="C1638" s="4" t="s">
        <v>12</v>
      </c>
      <c r="D1638" s="4" t="s">
        <v>10</v>
      </c>
      <c r="E1638" s="4" t="s">
        <v>28</v>
      </c>
      <c r="F1638" s="4" t="s">
        <v>10</v>
      </c>
      <c r="G1638" s="4" t="s">
        <v>9</v>
      </c>
      <c r="H1638" s="4" t="s">
        <v>9</v>
      </c>
      <c r="I1638" s="4" t="s">
        <v>10</v>
      </c>
      <c r="J1638" s="4" t="s">
        <v>10</v>
      </c>
      <c r="K1638" s="4" t="s">
        <v>9</v>
      </c>
      <c r="L1638" s="4" t="s">
        <v>9</v>
      </c>
      <c r="M1638" s="4" t="s">
        <v>9</v>
      </c>
      <c r="N1638" s="4" t="s">
        <v>9</v>
      </c>
      <c r="O1638" s="4" t="s">
        <v>6</v>
      </c>
    </row>
    <row r="1639" spans="1:9">
      <c r="A1639" t="n">
        <v>13988</v>
      </c>
      <c r="B1639" s="11" t="n">
        <v>50</v>
      </c>
      <c r="C1639" s="7" t="n">
        <v>0</v>
      </c>
      <c r="D1639" s="7" t="n">
        <v>12105</v>
      </c>
      <c r="E1639" s="7" t="n">
        <v>1</v>
      </c>
      <c r="F1639" s="7" t="n">
        <v>0</v>
      </c>
      <c r="G1639" s="7" t="n">
        <v>0</v>
      </c>
      <c r="H1639" s="7" t="n">
        <v>0</v>
      </c>
      <c r="I1639" s="7" t="n">
        <v>0</v>
      </c>
      <c r="J1639" s="7" t="n">
        <v>65533</v>
      </c>
      <c r="K1639" s="7" t="n">
        <v>0</v>
      </c>
      <c r="L1639" s="7" t="n">
        <v>0</v>
      </c>
      <c r="M1639" s="7" t="n">
        <v>0</v>
      </c>
      <c r="N1639" s="7" t="n">
        <v>0</v>
      </c>
      <c r="O1639" s="7" t="s">
        <v>18</v>
      </c>
    </row>
    <row r="1640" spans="1:9">
      <c r="A1640" t="s">
        <v>4</v>
      </c>
      <c r="B1640" s="4" t="s">
        <v>5</v>
      </c>
      <c r="C1640" s="4" t="s">
        <v>12</v>
      </c>
      <c r="D1640" s="4" t="s">
        <v>10</v>
      </c>
      <c r="E1640" s="4" t="s">
        <v>10</v>
      </c>
      <c r="F1640" s="4" t="s">
        <v>10</v>
      </c>
      <c r="G1640" s="4" t="s">
        <v>10</v>
      </c>
      <c r="H1640" s="4" t="s">
        <v>12</v>
      </c>
    </row>
    <row r="1641" spans="1:9">
      <c r="A1641" t="n">
        <v>14027</v>
      </c>
      <c r="B1641" s="28" t="n">
        <v>25</v>
      </c>
      <c r="C1641" s="7" t="n">
        <v>5</v>
      </c>
      <c r="D1641" s="7" t="n">
        <v>65535</v>
      </c>
      <c r="E1641" s="7" t="n">
        <v>500</v>
      </c>
      <c r="F1641" s="7" t="n">
        <v>800</v>
      </c>
      <c r="G1641" s="7" t="n">
        <v>140</v>
      </c>
      <c r="H1641" s="7" t="n">
        <v>0</v>
      </c>
    </row>
    <row r="1642" spans="1:9">
      <c r="A1642" t="s">
        <v>4</v>
      </c>
      <c r="B1642" s="4" t="s">
        <v>5</v>
      </c>
      <c r="C1642" s="4" t="s">
        <v>10</v>
      </c>
      <c r="D1642" s="4" t="s">
        <v>12</v>
      </c>
      <c r="E1642" s="4" t="s">
        <v>102</v>
      </c>
      <c r="F1642" s="4" t="s">
        <v>12</v>
      </c>
      <c r="G1642" s="4" t="s">
        <v>12</v>
      </c>
    </row>
    <row r="1643" spans="1:9">
      <c r="A1643" t="n">
        <v>14038</v>
      </c>
      <c r="B1643" s="29" t="n">
        <v>24</v>
      </c>
      <c r="C1643" s="7" t="n">
        <v>65533</v>
      </c>
      <c r="D1643" s="7" t="n">
        <v>11</v>
      </c>
      <c r="E1643" s="7" t="s">
        <v>156</v>
      </c>
      <c r="F1643" s="7" t="n">
        <v>2</v>
      </c>
      <c r="G1643" s="7" t="n">
        <v>0</v>
      </c>
    </row>
    <row r="1644" spans="1:9">
      <c r="A1644" t="s">
        <v>4</v>
      </c>
      <c r="B1644" s="4" t="s">
        <v>5</v>
      </c>
    </row>
    <row r="1645" spans="1:9">
      <c r="A1645" t="n">
        <v>14175</v>
      </c>
      <c r="B1645" s="30" t="n">
        <v>28</v>
      </c>
    </row>
    <row r="1646" spans="1:9">
      <c r="A1646" t="s">
        <v>4</v>
      </c>
      <c r="B1646" s="4" t="s">
        <v>5</v>
      </c>
      <c r="C1646" s="4" t="s">
        <v>12</v>
      </c>
    </row>
    <row r="1647" spans="1:9">
      <c r="A1647" t="n">
        <v>14176</v>
      </c>
      <c r="B1647" s="33" t="n">
        <v>27</v>
      </c>
      <c r="C1647" s="7" t="n">
        <v>0</v>
      </c>
    </row>
    <row r="1648" spans="1:9">
      <c r="A1648" t="s">
        <v>4</v>
      </c>
      <c r="B1648" s="4" t="s">
        <v>5</v>
      </c>
      <c r="C1648" s="4" t="s">
        <v>12</v>
      </c>
    </row>
    <row r="1649" spans="1:15">
      <c r="A1649" t="n">
        <v>14178</v>
      </c>
      <c r="B1649" s="33" t="n">
        <v>27</v>
      </c>
      <c r="C1649" s="7" t="n">
        <v>1</v>
      </c>
    </row>
    <row r="1650" spans="1:15">
      <c r="A1650" t="s">
        <v>4</v>
      </c>
      <c r="B1650" s="4" t="s">
        <v>5</v>
      </c>
      <c r="C1650" s="4" t="s">
        <v>12</v>
      </c>
      <c r="D1650" s="4" t="s">
        <v>10</v>
      </c>
      <c r="E1650" s="4" t="s">
        <v>10</v>
      </c>
      <c r="F1650" s="4" t="s">
        <v>10</v>
      </c>
      <c r="G1650" s="4" t="s">
        <v>10</v>
      </c>
      <c r="H1650" s="4" t="s">
        <v>12</v>
      </c>
    </row>
    <row r="1651" spans="1:15">
      <c r="A1651" t="n">
        <v>14180</v>
      </c>
      <c r="B1651" s="28" t="n">
        <v>25</v>
      </c>
      <c r="C1651" s="7" t="n">
        <v>5</v>
      </c>
      <c r="D1651" s="7" t="n">
        <v>65535</v>
      </c>
      <c r="E1651" s="7" t="n">
        <v>65535</v>
      </c>
      <c r="F1651" s="7" t="n">
        <v>65535</v>
      </c>
      <c r="G1651" s="7" t="n">
        <v>65535</v>
      </c>
      <c r="H1651" s="7" t="n">
        <v>0</v>
      </c>
    </row>
    <row r="1652" spans="1:15">
      <c r="A1652" t="s">
        <v>4</v>
      </c>
      <c r="B1652" s="4" t="s">
        <v>5</v>
      </c>
      <c r="C1652" s="4" t="s">
        <v>12</v>
      </c>
      <c r="D1652" s="4" t="s">
        <v>10</v>
      </c>
      <c r="E1652" s="4" t="s">
        <v>10</v>
      </c>
      <c r="F1652" s="4" t="s">
        <v>12</v>
      </c>
    </row>
    <row r="1653" spans="1:15">
      <c r="A1653" t="n">
        <v>14191</v>
      </c>
      <c r="B1653" s="28" t="n">
        <v>25</v>
      </c>
      <c r="C1653" s="7" t="n">
        <v>1</v>
      </c>
      <c r="D1653" s="7" t="n">
        <v>65535</v>
      </c>
      <c r="E1653" s="7" t="n">
        <v>65535</v>
      </c>
      <c r="F1653" s="7" t="n">
        <v>0</v>
      </c>
    </row>
    <row r="1654" spans="1:15">
      <c r="A1654" t="s">
        <v>4</v>
      </c>
      <c r="B1654" s="4" t="s">
        <v>5</v>
      </c>
      <c r="C1654" s="4" t="s">
        <v>12</v>
      </c>
      <c r="D1654" s="4" t="s">
        <v>6</v>
      </c>
    </row>
    <row r="1655" spans="1:15">
      <c r="A1655" t="n">
        <v>14198</v>
      </c>
      <c r="B1655" s="8" t="n">
        <v>2</v>
      </c>
      <c r="C1655" s="7" t="n">
        <v>10</v>
      </c>
      <c r="D1655" s="7" t="s">
        <v>110</v>
      </c>
    </row>
    <row r="1656" spans="1:15">
      <c r="A1656" t="s">
        <v>4</v>
      </c>
      <c r="B1656" s="4" t="s">
        <v>5</v>
      </c>
      <c r="C1656" s="4" t="s">
        <v>9</v>
      </c>
    </row>
    <row r="1657" spans="1:15">
      <c r="A1657" t="n">
        <v>14221</v>
      </c>
      <c r="B1657" s="41" t="n">
        <v>15</v>
      </c>
      <c r="C1657" s="7" t="n">
        <v>67108864</v>
      </c>
    </row>
    <row r="1658" spans="1:15">
      <c r="A1658" t="s">
        <v>4</v>
      </c>
      <c r="B1658" s="4" t="s">
        <v>5</v>
      </c>
      <c r="C1658" s="4" t="s">
        <v>10</v>
      </c>
      <c r="D1658" s="4" t="s">
        <v>12</v>
      </c>
    </row>
    <row r="1659" spans="1:15">
      <c r="A1659" t="n">
        <v>14226</v>
      </c>
      <c r="B1659" s="55" t="n">
        <v>89</v>
      </c>
      <c r="C1659" s="7" t="n">
        <v>65533</v>
      </c>
      <c r="D1659" s="7" t="n">
        <v>1</v>
      </c>
    </row>
    <row r="1660" spans="1:15">
      <c r="A1660" t="s">
        <v>4</v>
      </c>
      <c r="B1660" s="4" t="s">
        <v>5</v>
      </c>
      <c r="C1660" s="4" t="s">
        <v>12</v>
      </c>
      <c r="D1660" s="4" t="s">
        <v>10</v>
      </c>
    </row>
    <row r="1661" spans="1:15">
      <c r="A1661" t="n">
        <v>14230</v>
      </c>
      <c r="B1661" s="34" t="n">
        <v>58</v>
      </c>
      <c r="C1661" s="7" t="n">
        <v>105</v>
      </c>
      <c r="D1661" s="7" t="n">
        <v>300</v>
      </c>
    </row>
    <row r="1662" spans="1:15">
      <c r="A1662" t="s">
        <v>4</v>
      </c>
      <c r="B1662" s="4" t="s">
        <v>5</v>
      </c>
      <c r="C1662" s="4" t="s">
        <v>28</v>
      </c>
      <c r="D1662" s="4" t="s">
        <v>10</v>
      </c>
    </row>
    <row r="1663" spans="1:15">
      <c r="A1663" t="n">
        <v>14234</v>
      </c>
      <c r="B1663" s="52" t="n">
        <v>103</v>
      </c>
      <c r="C1663" s="7" t="n">
        <v>1</v>
      </c>
      <c r="D1663" s="7" t="n">
        <v>300</v>
      </c>
    </row>
    <row r="1664" spans="1:15">
      <c r="A1664" t="s">
        <v>4</v>
      </c>
      <c r="B1664" s="4" t="s">
        <v>5</v>
      </c>
      <c r="C1664" s="4" t="s">
        <v>12</v>
      </c>
      <c r="D1664" s="4" t="s">
        <v>28</v>
      </c>
      <c r="E1664" s="4" t="s">
        <v>10</v>
      </c>
      <c r="F1664" s="4" t="s">
        <v>12</v>
      </c>
    </row>
    <row r="1665" spans="1:8">
      <c r="A1665" t="n">
        <v>14241</v>
      </c>
      <c r="B1665" s="51" t="n">
        <v>49</v>
      </c>
      <c r="C1665" s="7" t="n">
        <v>3</v>
      </c>
      <c r="D1665" s="7" t="n">
        <v>1</v>
      </c>
      <c r="E1665" s="7" t="n">
        <v>500</v>
      </c>
      <c r="F1665" s="7" t="n">
        <v>0</v>
      </c>
    </row>
    <row r="1666" spans="1:8">
      <c r="A1666" t="s">
        <v>4</v>
      </c>
      <c r="B1666" s="4" t="s">
        <v>5</v>
      </c>
      <c r="C1666" s="4" t="s">
        <v>12</v>
      </c>
      <c r="D1666" s="4" t="s">
        <v>10</v>
      </c>
    </row>
    <row r="1667" spans="1:8">
      <c r="A1667" t="n">
        <v>14250</v>
      </c>
      <c r="B1667" s="34" t="n">
        <v>58</v>
      </c>
      <c r="C1667" s="7" t="n">
        <v>11</v>
      </c>
      <c r="D1667" s="7" t="n">
        <v>300</v>
      </c>
    </row>
    <row r="1668" spans="1:8">
      <c r="A1668" t="s">
        <v>4</v>
      </c>
      <c r="B1668" s="4" t="s">
        <v>5</v>
      </c>
      <c r="C1668" s="4" t="s">
        <v>12</v>
      </c>
      <c r="D1668" s="4" t="s">
        <v>10</v>
      </c>
    </row>
    <row r="1669" spans="1:8">
      <c r="A1669" t="n">
        <v>14254</v>
      </c>
      <c r="B1669" s="34" t="n">
        <v>58</v>
      </c>
      <c r="C1669" s="7" t="n">
        <v>12</v>
      </c>
      <c r="D1669" s="7" t="n">
        <v>0</v>
      </c>
    </row>
    <row r="1670" spans="1:8">
      <c r="A1670" t="s">
        <v>4</v>
      </c>
      <c r="B1670" s="4" t="s">
        <v>5</v>
      </c>
      <c r="C1670" s="4" t="s">
        <v>10</v>
      </c>
    </row>
    <row r="1671" spans="1:8">
      <c r="A1671" t="n">
        <v>14258</v>
      </c>
      <c r="B1671" s="22" t="n">
        <v>12</v>
      </c>
      <c r="C1671" s="7" t="n">
        <v>9613</v>
      </c>
    </row>
    <row r="1672" spans="1:8">
      <c r="A1672" t="s">
        <v>4</v>
      </c>
      <c r="B1672" s="4" t="s">
        <v>5</v>
      </c>
      <c r="C1672" s="4" t="s">
        <v>12</v>
      </c>
      <c r="D1672" s="4" t="s">
        <v>6</v>
      </c>
      <c r="E1672" s="4" t="s">
        <v>10</v>
      </c>
    </row>
    <row r="1673" spans="1:8">
      <c r="A1673" t="n">
        <v>14261</v>
      </c>
      <c r="B1673" s="18" t="n">
        <v>94</v>
      </c>
      <c r="C1673" s="7" t="n">
        <v>0</v>
      </c>
      <c r="D1673" s="7" t="s">
        <v>50</v>
      </c>
      <c r="E1673" s="7" t="n">
        <v>2048</v>
      </c>
    </row>
    <row r="1674" spans="1:8">
      <c r="A1674" t="s">
        <v>4</v>
      </c>
      <c r="B1674" s="4" t="s">
        <v>5</v>
      </c>
      <c r="C1674" s="4" t="s">
        <v>12</v>
      </c>
      <c r="D1674" s="4" t="s">
        <v>6</v>
      </c>
      <c r="E1674" s="4" t="s">
        <v>10</v>
      </c>
    </row>
    <row r="1675" spans="1:8">
      <c r="A1675" t="n">
        <v>14276</v>
      </c>
      <c r="B1675" s="15" t="n">
        <v>91</v>
      </c>
      <c r="C1675" s="7" t="n">
        <v>1</v>
      </c>
      <c r="D1675" s="7" t="s">
        <v>94</v>
      </c>
      <c r="E1675" s="7" t="n">
        <v>1</v>
      </c>
    </row>
    <row r="1676" spans="1:8">
      <c r="A1676" t="s">
        <v>4</v>
      </c>
      <c r="B1676" s="4" t="s">
        <v>5</v>
      </c>
      <c r="C1676" s="4" t="s">
        <v>12</v>
      </c>
      <c r="D1676" s="4" t="s">
        <v>6</v>
      </c>
    </row>
    <row r="1677" spans="1:8">
      <c r="A1677" t="n">
        <v>14294</v>
      </c>
      <c r="B1677" s="8" t="n">
        <v>2</v>
      </c>
      <c r="C1677" s="7" t="n">
        <v>10</v>
      </c>
      <c r="D1677" s="7" t="s">
        <v>110</v>
      </c>
    </row>
    <row r="1678" spans="1:8">
      <c r="A1678" t="s">
        <v>4</v>
      </c>
      <c r="B1678" s="4" t="s">
        <v>5</v>
      </c>
      <c r="C1678" s="4" t="s">
        <v>10</v>
      </c>
    </row>
    <row r="1679" spans="1:8">
      <c r="A1679" t="n">
        <v>14317</v>
      </c>
      <c r="B1679" s="38" t="n">
        <v>16</v>
      </c>
      <c r="C1679" s="7" t="n">
        <v>0</v>
      </c>
    </row>
    <row r="1680" spans="1:8">
      <c r="A1680" t="s">
        <v>4</v>
      </c>
      <c r="B1680" s="4" t="s">
        <v>5</v>
      </c>
      <c r="C1680" s="4" t="s">
        <v>12</v>
      </c>
      <c r="D1680" s="4" t="s">
        <v>6</v>
      </c>
    </row>
    <row r="1681" spans="1:6">
      <c r="A1681" t="n">
        <v>14320</v>
      </c>
      <c r="B1681" s="8" t="n">
        <v>2</v>
      </c>
      <c r="C1681" s="7" t="n">
        <v>10</v>
      </c>
      <c r="D1681" s="7" t="s">
        <v>111</v>
      </c>
    </row>
    <row r="1682" spans="1:6">
      <c r="A1682" t="s">
        <v>4</v>
      </c>
      <c r="B1682" s="4" t="s">
        <v>5</v>
      </c>
      <c r="C1682" s="4" t="s">
        <v>10</v>
      </c>
    </row>
    <row r="1683" spans="1:6">
      <c r="A1683" t="n">
        <v>14338</v>
      </c>
      <c r="B1683" s="38" t="n">
        <v>16</v>
      </c>
      <c r="C1683" s="7" t="n">
        <v>0</v>
      </c>
    </row>
    <row r="1684" spans="1:6">
      <c r="A1684" t="s">
        <v>4</v>
      </c>
      <c r="B1684" s="4" t="s">
        <v>5</v>
      </c>
      <c r="C1684" s="4" t="s">
        <v>12</v>
      </c>
      <c r="D1684" s="4" t="s">
        <v>6</v>
      </c>
    </row>
    <row r="1685" spans="1:6">
      <c r="A1685" t="n">
        <v>14341</v>
      </c>
      <c r="B1685" s="8" t="n">
        <v>2</v>
      </c>
      <c r="C1685" s="7" t="n">
        <v>10</v>
      </c>
      <c r="D1685" s="7" t="s">
        <v>112</v>
      </c>
    </row>
    <row r="1686" spans="1:6">
      <c r="A1686" t="s">
        <v>4</v>
      </c>
      <c r="B1686" s="4" t="s">
        <v>5</v>
      </c>
      <c r="C1686" s="4" t="s">
        <v>10</v>
      </c>
    </row>
    <row r="1687" spans="1:6">
      <c r="A1687" t="n">
        <v>14360</v>
      </c>
      <c r="B1687" s="38" t="n">
        <v>16</v>
      </c>
      <c r="C1687" s="7" t="n">
        <v>0</v>
      </c>
    </row>
    <row r="1688" spans="1:6">
      <c r="A1688" t="s">
        <v>4</v>
      </c>
      <c r="B1688" s="4" t="s">
        <v>5</v>
      </c>
      <c r="C1688" s="4" t="s">
        <v>12</v>
      </c>
    </row>
    <row r="1689" spans="1:6">
      <c r="A1689" t="n">
        <v>14363</v>
      </c>
      <c r="B1689" s="43" t="n">
        <v>23</v>
      </c>
      <c r="C1689" s="7" t="n">
        <v>20</v>
      </c>
    </row>
    <row r="1690" spans="1:6">
      <c r="A1690" t="s">
        <v>4</v>
      </c>
      <c r="B1690" s="4" t="s">
        <v>5</v>
      </c>
    </row>
    <row r="1691" spans="1:6">
      <c r="A1691" t="n">
        <v>14365</v>
      </c>
      <c r="B1691" s="5" t="n">
        <v>1</v>
      </c>
    </row>
    <row r="1692" spans="1:6" s="3" customFormat="1" customHeight="0">
      <c r="A1692" s="3" t="s">
        <v>2</v>
      </c>
      <c r="B1692" s="3" t="s">
        <v>157</v>
      </c>
    </row>
    <row r="1693" spans="1:6">
      <c r="A1693" t="s">
        <v>4</v>
      </c>
      <c r="B1693" s="4" t="s">
        <v>5</v>
      </c>
      <c r="C1693" s="4" t="s">
        <v>10</v>
      </c>
      <c r="D1693" s="4" t="s">
        <v>10</v>
      </c>
      <c r="E1693" s="4" t="s">
        <v>9</v>
      </c>
      <c r="F1693" s="4" t="s">
        <v>6</v>
      </c>
      <c r="G1693" s="4" t="s">
        <v>8</v>
      </c>
      <c r="H1693" s="4" t="s">
        <v>10</v>
      </c>
      <c r="I1693" s="4" t="s">
        <v>10</v>
      </c>
      <c r="J1693" s="4" t="s">
        <v>9</v>
      </c>
      <c r="K1693" s="4" t="s">
        <v>6</v>
      </c>
      <c r="L1693" s="4" t="s">
        <v>8</v>
      </c>
      <c r="M1693" s="4" t="s">
        <v>10</v>
      </c>
      <c r="N1693" s="4" t="s">
        <v>10</v>
      </c>
      <c r="O1693" s="4" t="s">
        <v>9</v>
      </c>
      <c r="P1693" s="4" t="s">
        <v>6</v>
      </c>
      <c r="Q1693" s="4" t="s">
        <v>8</v>
      </c>
      <c r="R1693" s="4" t="s">
        <v>10</v>
      </c>
      <c r="S1693" s="4" t="s">
        <v>10</v>
      </c>
      <c r="T1693" s="4" t="s">
        <v>9</v>
      </c>
      <c r="U1693" s="4" t="s">
        <v>6</v>
      </c>
      <c r="V1693" s="4" t="s">
        <v>8</v>
      </c>
      <c r="W1693" s="4" t="s">
        <v>10</v>
      </c>
      <c r="X1693" s="4" t="s">
        <v>10</v>
      </c>
      <c r="Y1693" s="4" t="s">
        <v>9</v>
      </c>
      <c r="Z1693" s="4" t="s">
        <v>6</v>
      </c>
      <c r="AA1693" s="4" t="s">
        <v>8</v>
      </c>
      <c r="AB1693" s="4" t="s">
        <v>10</v>
      </c>
      <c r="AC1693" s="4" t="s">
        <v>10</v>
      </c>
      <c r="AD1693" s="4" t="s">
        <v>9</v>
      </c>
      <c r="AE1693" s="4" t="s">
        <v>6</v>
      </c>
      <c r="AF1693" s="4" t="s">
        <v>8</v>
      </c>
    </row>
    <row r="1694" spans="1:6">
      <c r="A1694" t="n">
        <v>14368</v>
      </c>
      <c r="B1694" s="56" t="n">
        <v>257</v>
      </c>
      <c r="C1694" s="7" t="n">
        <v>4</v>
      </c>
      <c r="D1694" s="7" t="n">
        <v>65533</v>
      </c>
      <c r="E1694" s="7" t="n">
        <v>12105</v>
      </c>
      <c r="F1694" s="7" t="s">
        <v>18</v>
      </c>
      <c r="G1694" s="7" t="n">
        <f t="normal" ca="1">32-LENB(INDIRECT(ADDRESS(1694,6)))</f>
        <v>0</v>
      </c>
      <c r="H1694" s="7" t="n">
        <v>4</v>
      </c>
      <c r="I1694" s="7" t="n">
        <v>65533</v>
      </c>
      <c r="J1694" s="7" t="n">
        <v>12105</v>
      </c>
      <c r="K1694" s="7" t="s">
        <v>18</v>
      </c>
      <c r="L1694" s="7" t="n">
        <f t="normal" ca="1">32-LENB(INDIRECT(ADDRESS(1694,11)))</f>
        <v>0</v>
      </c>
      <c r="M1694" s="7" t="n">
        <v>4</v>
      </c>
      <c r="N1694" s="7" t="n">
        <v>65533</v>
      </c>
      <c r="O1694" s="7" t="n">
        <v>12105</v>
      </c>
      <c r="P1694" s="7" t="s">
        <v>18</v>
      </c>
      <c r="Q1694" s="7" t="n">
        <f t="normal" ca="1">32-LENB(INDIRECT(ADDRESS(1694,16)))</f>
        <v>0</v>
      </c>
      <c r="R1694" s="7" t="n">
        <v>4</v>
      </c>
      <c r="S1694" s="7" t="n">
        <v>65533</v>
      </c>
      <c r="T1694" s="7" t="n">
        <v>12101</v>
      </c>
      <c r="U1694" s="7" t="s">
        <v>18</v>
      </c>
      <c r="V1694" s="7" t="n">
        <f t="normal" ca="1">32-LENB(INDIRECT(ADDRESS(1694,21)))</f>
        <v>0</v>
      </c>
      <c r="W1694" s="7" t="n">
        <v>4</v>
      </c>
      <c r="X1694" s="7" t="n">
        <v>65533</v>
      </c>
      <c r="Y1694" s="7" t="n">
        <v>14041</v>
      </c>
      <c r="Z1694" s="7" t="s">
        <v>18</v>
      </c>
      <c r="AA1694" s="7" t="n">
        <f t="normal" ca="1">32-LENB(INDIRECT(ADDRESS(1694,26)))</f>
        <v>0</v>
      </c>
      <c r="AB1694" s="7" t="n">
        <v>0</v>
      </c>
      <c r="AC1694" s="7" t="n">
        <v>65533</v>
      </c>
      <c r="AD1694" s="7" t="n">
        <v>0</v>
      </c>
      <c r="AE1694" s="7" t="s">
        <v>18</v>
      </c>
      <c r="AF1694" s="7" t="n">
        <f t="normal" ca="1">32-LENB(INDIRECT(ADDRESS(1694,31)))</f>
        <v>0</v>
      </c>
    </row>
    <row r="1695" spans="1:6">
      <c r="A1695" t="s">
        <v>4</v>
      </c>
      <c r="B1695" s="4" t="s">
        <v>5</v>
      </c>
    </row>
    <row r="1696" spans="1:6">
      <c r="A1696" t="n">
        <v>14608</v>
      </c>
      <c r="B1696" s="5" t="n">
        <v>1</v>
      </c>
    </row>
    <row r="1697" spans="1:32" s="3" customFormat="1" customHeight="0">
      <c r="A1697" s="3" t="s">
        <v>2</v>
      </c>
      <c r="B1697" s="3" t="s">
        <v>158</v>
      </c>
    </row>
    <row r="1698" spans="1:32">
      <c r="A1698" t="s">
        <v>4</v>
      </c>
      <c r="B1698" s="4" t="s">
        <v>5</v>
      </c>
      <c r="C1698" s="4" t="s">
        <v>10</v>
      </c>
      <c r="D1698" s="4" t="s">
        <v>10</v>
      </c>
      <c r="E1698" s="4" t="s">
        <v>9</v>
      </c>
      <c r="F1698" s="4" t="s">
        <v>6</v>
      </c>
      <c r="G1698" s="4" t="s">
        <v>8</v>
      </c>
      <c r="H1698" s="4" t="s">
        <v>10</v>
      </c>
      <c r="I1698" s="4" t="s">
        <v>10</v>
      </c>
      <c r="J1698" s="4" t="s">
        <v>9</v>
      </c>
      <c r="K1698" s="4" t="s">
        <v>6</v>
      </c>
      <c r="L1698" s="4" t="s">
        <v>8</v>
      </c>
      <c r="M1698" s="4" t="s">
        <v>10</v>
      </c>
      <c r="N1698" s="4" t="s">
        <v>10</v>
      </c>
      <c r="O1698" s="4" t="s">
        <v>9</v>
      </c>
      <c r="P1698" s="4" t="s">
        <v>6</v>
      </c>
      <c r="Q1698" s="4" t="s">
        <v>8</v>
      </c>
      <c r="R1698" s="4" t="s">
        <v>10</v>
      </c>
      <c r="S1698" s="4" t="s">
        <v>10</v>
      </c>
      <c r="T1698" s="4" t="s">
        <v>9</v>
      </c>
      <c r="U1698" s="4" t="s">
        <v>6</v>
      </c>
      <c r="V1698" s="4" t="s">
        <v>8</v>
      </c>
      <c r="W1698" s="4" t="s">
        <v>10</v>
      </c>
      <c r="X1698" s="4" t="s">
        <v>10</v>
      </c>
      <c r="Y1698" s="4" t="s">
        <v>9</v>
      </c>
      <c r="Z1698" s="4" t="s">
        <v>6</v>
      </c>
      <c r="AA1698" s="4" t="s">
        <v>8</v>
      </c>
      <c r="AB1698" s="4" t="s">
        <v>10</v>
      </c>
      <c r="AC1698" s="4" t="s">
        <v>10</v>
      </c>
      <c r="AD1698" s="4" t="s">
        <v>9</v>
      </c>
      <c r="AE1698" s="4" t="s">
        <v>6</v>
      </c>
      <c r="AF1698" s="4" t="s">
        <v>8</v>
      </c>
    </row>
    <row r="1699" spans="1:32">
      <c r="A1699" t="n">
        <v>14624</v>
      </c>
      <c r="B1699" s="56" t="n">
        <v>257</v>
      </c>
      <c r="C1699" s="7" t="n">
        <v>4</v>
      </c>
      <c r="D1699" s="7" t="n">
        <v>65533</v>
      </c>
      <c r="E1699" s="7" t="n">
        <v>12105</v>
      </c>
      <c r="F1699" s="7" t="s">
        <v>18</v>
      </c>
      <c r="G1699" s="7" t="n">
        <f t="normal" ca="1">32-LENB(INDIRECT(ADDRESS(1699,6)))</f>
        <v>0</v>
      </c>
      <c r="H1699" s="7" t="n">
        <v>4</v>
      </c>
      <c r="I1699" s="7" t="n">
        <v>65533</v>
      </c>
      <c r="J1699" s="7" t="n">
        <v>12105</v>
      </c>
      <c r="K1699" s="7" t="s">
        <v>18</v>
      </c>
      <c r="L1699" s="7" t="n">
        <f t="normal" ca="1">32-LENB(INDIRECT(ADDRESS(1699,11)))</f>
        <v>0</v>
      </c>
      <c r="M1699" s="7" t="n">
        <v>4</v>
      </c>
      <c r="N1699" s="7" t="n">
        <v>65533</v>
      </c>
      <c r="O1699" s="7" t="n">
        <v>12105</v>
      </c>
      <c r="P1699" s="7" t="s">
        <v>18</v>
      </c>
      <c r="Q1699" s="7" t="n">
        <f t="normal" ca="1">32-LENB(INDIRECT(ADDRESS(1699,16)))</f>
        <v>0</v>
      </c>
      <c r="R1699" s="7" t="n">
        <v>4</v>
      </c>
      <c r="S1699" s="7" t="n">
        <v>65533</v>
      </c>
      <c r="T1699" s="7" t="n">
        <v>12101</v>
      </c>
      <c r="U1699" s="7" t="s">
        <v>18</v>
      </c>
      <c r="V1699" s="7" t="n">
        <f t="normal" ca="1">32-LENB(INDIRECT(ADDRESS(1699,21)))</f>
        <v>0</v>
      </c>
      <c r="W1699" s="7" t="n">
        <v>4</v>
      </c>
      <c r="X1699" s="7" t="n">
        <v>65533</v>
      </c>
      <c r="Y1699" s="7" t="n">
        <v>14041</v>
      </c>
      <c r="Z1699" s="7" t="s">
        <v>18</v>
      </c>
      <c r="AA1699" s="7" t="n">
        <f t="normal" ca="1">32-LENB(INDIRECT(ADDRESS(1699,26)))</f>
        <v>0</v>
      </c>
      <c r="AB1699" s="7" t="n">
        <v>0</v>
      </c>
      <c r="AC1699" s="7" t="n">
        <v>65533</v>
      </c>
      <c r="AD1699" s="7" t="n">
        <v>0</v>
      </c>
      <c r="AE1699" s="7" t="s">
        <v>18</v>
      </c>
      <c r="AF1699" s="7" t="n">
        <f t="normal" ca="1">32-LENB(INDIRECT(ADDRESS(1699,31)))</f>
        <v>0</v>
      </c>
    </row>
    <row r="1700" spans="1:32">
      <c r="A1700" t="s">
        <v>4</v>
      </c>
      <c r="B1700" s="4" t="s">
        <v>5</v>
      </c>
    </row>
    <row r="1701" spans="1:32">
      <c r="A1701" t="n">
        <v>14864</v>
      </c>
      <c r="B1701" s="5" t="n">
        <v>1</v>
      </c>
    </row>
    <row r="1702" spans="1:32" s="3" customFormat="1" customHeight="0">
      <c r="A1702" s="3" t="s">
        <v>2</v>
      </c>
      <c r="B1702" s="3" t="s">
        <v>159</v>
      </c>
    </row>
    <row r="1703" spans="1:32">
      <c r="A1703" t="s">
        <v>4</v>
      </c>
      <c r="B1703" s="4" t="s">
        <v>5</v>
      </c>
      <c r="C1703" s="4" t="s">
        <v>10</v>
      </c>
      <c r="D1703" s="4" t="s">
        <v>10</v>
      </c>
      <c r="E1703" s="4" t="s">
        <v>9</v>
      </c>
      <c r="F1703" s="4" t="s">
        <v>6</v>
      </c>
      <c r="G1703" s="4" t="s">
        <v>8</v>
      </c>
      <c r="H1703" s="4" t="s">
        <v>10</v>
      </c>
      <c r="I1703" s="4" t="s">
        <v>10</v>
      </c>
      <c r="J1703" s="4" t="s">
        <v>9</v>
      </c>
      <c r="K1703" s="4" t="s">
        <v>6</v>
      </c>
      <c r="L1703" s="4" t="s">
        <v>8</v>
      </c>
    </row>
    <row r="1704" spans="1:32">
      <c r="A1704" t="n">
        <v>14880</v>
      </c>
      <c r="B1704" s="56" t="n">
        <v>257</v>
      </c>
      <c r="C1704" s="7" t="n">
        <v>4</v>
      </c>
      <c r="D1704" s="7" t="n">
        <v>65533</v>
      </c>
      <c r="E1704" s="7" t="n">
        <v>12010</v>
      </c>
      <c r="F1704" s="7" t="s">
        <v>18</v>
      </c>
      <c r="G1704" s="7" t="n">
        <f t="normal" ca="1">32-LENB(INDIRECT(ADDRESS(1704,6)))</f>
        <v>0</v>
      </c>
      <c r="H1704" s="7" t="n">
        <v>0</v>
      </c>
      <c r="I1704" s="7" t="n">
        <v>65533</v>
      </c>
      <c r="J1704" s="7" t="n">
        <v>0</v>
      </c>
      <c r="K1704" s="7" t="s">
        <v>18</v>
      </c>
      <c r="L1704" s="7" t="n">
        <f t="normal" ca="1">32-LENB(INDIRECT(ADDRESS(1704,11)))</f>
        <v>0</v>
      </c>
    </row>
    <row r="1705" spans="1:32">
      <c r="A1705" t="s">
        <v>4</v>
      </c>
      <c r="B1705" s="4" t="s">
        <v>5</v>
      </c>
    </row>
    <row r="1706" spans="1:32">
      <c r="A1706" t="n">
        <v>14960</v>
      </c>
      <c r="B1706" s="5" t="n">
        <v>1</v>
      </c>
    </row>
    <row r="1707" spans="1:32" s="3" customFormat="1" customHeight="0">
      <c r="A1707" s="3" t="s">
        <v>2</v>
      </c>
      <c r="B1707" s="3" t="s">
        <v>160</v>
      </c>
    </row>
    <row r="1708" spans="1:32">
      <c r="A1708" t="s">
        <v>4</v>
      </c>
      <c r="B1708" s="4" t="s">
        <v>5</v>
      </c>
      <c r="C1708" s="4" t="s">
        <v>10</v>
      </c>
      <c r="D1708" s="4" t="s">
        <v>10</v>
      </c>
      <c r="E1708" s="4" t="s">
        <v>9</v>
      </c>
      <c r="F1708" s="4" t="s">
        <v>6</v>
      </c>
      <c r="G1708" s="4" t="s">
        <v>8</v>
      </c>
      <c r="H1708" s="4" t="s">
        <v>10</v>
      </c>
      <c r="I1708" s="4" t="s">
        <v>10</v>
      </c>
      <c r="J1708" s="4" t="s">
        <v>9</v>
      </c>
      <c r="K1708" s="4" t="s">
        <v>6</v>
      </c>
      <c r="L1708" s="4" t="s">
        <v>8</v>
      </c>
    </row>
    <row r="1709" spans="1:32">
      <c r="A1709" t="n">
        <v>14976</v>
      </c>
      <c r="B1709" s="56" t="n">
        <v>257</v>
      </c>
      <c r="C1709" s="7" t="n">
        <v>4</v>
      </c>
      <c r="D1709" s="7" t="n">
        <v>65533</v>
      </c>
      <c r="E1709" s="7" t="n">
        <v>12010</v>
      </c>
      <c r="F1709" s="7" t="s">
        <v>18</v>
      </c>
      <c r="G1709" s="7" t="n">
        <f t="normal" ca="1">32-LENB(INDIRECT(ADDRESS(1709,6)))</f>
        <v>0</v>
      </c>
      <c r="H1709" s="7" t="n">
        <v>0</v>
      </c>
      <c r="I1709" s="7" t="n">
        <v>65533</v>
      </c>
      <c r="J1709" s="7" t="n">
        <v>0</v>
      </c>
      <c r="K1709" s="7" t="s">
        <v>18</v>
      </c>
      <c r="L1709" s="7" t="n">
        <f t="normal" ca="1">32-LENB(INDIRECT(ADDRESS(1709,11)))</f>
        <v>0</v>
      </c>
    </row>
    <row r="1710" spans="1:32">
      <c r="A1710" t="s">
        <v>4</v>
      </c>
      <c r="B1710" s="4" t="s">
        <v>5</v>
      </c>
    </row>
    <row r="1711" spans="1:32">
      <c r="A1711" t="n">
        <v>15056</v>
      </c>
      <c r="B1711" s="5" t="n">
        <v>1</v>
      </c>
    </row>
    <row r="1712" spans="1:32" s="3" customFormat="1" customHeight="0">
      <c r="A1712" s="3" t="s">
        <v>2</v>
      </c>
      <c r="B1712" s="3" t="s">
        <v>161</v>
      </c>
    </row>
    <row r="1713" spans="1:32">
      <c r="A1713" t="s">
        <v>4</v>
      </c>
      <c r="B1713" s="4" t="s">
        <v>5</v>
      </c>
      <c r="C1713" s="4" t="s">
        <v>10</v>
      </c>
      <c r="D1713" s="4" t="s">
        <v>10</v>
      </c>
      <c r="E1713" s="4" t="s">
        <v>9</v>
      </c>
      <c r="F1713" s="4" t="s">
        <v>6</v>
      </c>
      <c r="G1713" s="4" t="s">
        <v>8</v>
      </c>
      <c r="H1713" s="4" t="s">
        <v>10</v>
      </c>
      <c r="I1713" s="4" t="s">
        <v>10</v>
      </c>
      <c r="J1713" s="4" t="s">
        <v>9</v>
      </c>
      <c r="K1713" s="4" t="s">
        <v>6</v>
      </c>
      <c r="L1713" s="4" t="s">
        <v>8</v>
      </c>
      <c r="M1713" s="4" t="s">
        <v>10</v>
      </c>
      <c r="N1713" s="4" t="s">
        <v>10</v>
      </c>
      <c r="O1713" s="4" t="s">
        <v>9</v>
      </c>
      <c r="P1713" s="4" t="s">
        <v>6</v>
      </c>
      <c r="Q1713" s="4" t="s">
        <v>8</v>
      </c>
      <c r="R1713" s="4" t="s">
        <v>10</v>
      </c>
      <c r="S1713" s="4" t="s">
        <v>10</v>
      </c>
      <c r="T1713" s="4" t="s">
        <v>9</v>
      </c>
      <c r="U1713" s="4" t="s">
        <v>6</v>
      </c>
      <c r="V1713" s="4" t="s">
        <v>8</v>
      </c>
    </row>
    <row r="1714" spans="1:32">
      <c r="A1714" t="n">
        <v>15072</v>
      </c>
      <c r="B1714" s="56" t="n">
        <v>257</v>
      </c>
      <c r="C1714" s="7" t="n">
        <v>4</v>
      </c>
      <c r="D1714" s="7" t="n">
        <v>65533</v>
      </c>
      <c r="E1714" s="7" t="n">
        <v>13211</v>
      </c>
      <c r="F1714" s="7" t="s">
        <v>18</v>
      </c>
      <c r="G1714" s="7" t="n">
        <f t="normal" ca="1">32-LENB(INDIRECT(ADDRESS(1714,6)))</f>
        <v>0</v>
      </c>
      <c r="H1714" s="7" t="n">
        <v>4</v>
      </c>
      <c r="I1714" s="7" t="n">
        <v>65533</v>
      </c>
      <c r="J1714" s="7" t="n">
        <v>5020</v>
      </c>
      <c r="K1714" s="7" t="s">
        <v>18</v>
      </c>
      <c r="L1714" s="7" t="n">
        <f t="normal" ca="1">32-LENB(INDIRECT(ADDRESS(1714,11)))</f>
        <v>0</v>
      </c>
      <c r="M1714" s="7" t="n">
        <v>4</v>
      </c>
      <c r="N1714" s="7" t="n">
        <v>65533</v>
      </c>
      <c r="O1714" s="7" t="n">
        <v>13250</v>
      </c>
      <c r="P1714" s="7" t="s">
        <v>18</v>
      </c>
      <c r="Q1714" s="7" t="n">
        <f t="normal" ca="1">32-LENB(INDIRECT(ADDRESS(1714,16)))</f>
        <v>0</v>
      </c>
      <c r="R1714" s="7" t="n">
        <v>0</v>
      </c>
      <c r="S1714" s="7" t="n">
        <v>65533</v>
      </c>
      <c r="T1714" s="7" t="n">
        <v>0</v>
      </c>
      <c r="U1714" s="7" t="s">
        <v>18</v>
      </c>
      <c r="V1714" s="7" t="n">
        <f t="normal" ca="1">32-LENB(INDIRECT(ADDRESS(1714,21)))</f>
        <v>0</v>
      </c>
    </row>
    <row r="1715" spans="1:32">
      <c r="A1715" t="s">
        <v>4</v>
      </c>
      <c r="B1715" s="4" t="s">
        <v>5</v>
      </c>
    </row>
    <row r="1716" spans="1:32">
      <c r="A1716" t="n">
        <v>15232</v>
      </c>
      <c r="B1716" s="5" t="n">
        <v>1</v>
      </c>
    </row>
    <row r="1717" spans="1:32" s="3" customFormat="1" customHeight="0">
      <c r="A1717" s="3" t="s">
        <v>2</v>
      </c>
      <c r="B1717" s="3" t="s">
        <v>162</v>
      </c>
    </row>
    <row r="1718" spans="1:32">
      <c r="A1718" t="s">
        <v>4</v>
      </c>
      <c r="B1718" s="4" t="s">
        <v>5</v>
      </c>
      <c r="C1718" s="4" t="s">
        <v>10</v>
      </c>
      <c r="D1718" s="4" t="s">
        <v>10</v>
      </c>
      <c r="E1718" s="4" t="s">
        <v>9</v>
      </c>
      <c r="F1718" s="4" t="s">
        <v>6</v>
      </c>
      <c r="G1718" s="4" t="s">
        <v>8</v>
      </c>
      <c r="H1718" s="4" t="s">
        <v>10</v>
      </c>
      <c r="I1718" s="4" t="s">
        <v>10</v>
      </c>
      <c r="J1718" s="4" t="s">
        <v>9</v>
      </c>
      <c r="K1718" s="4" t="s">
        <v>6</v>
      </c>
      <c r="L1718" s="4" t="s">
        <v>8</v>
      </c>
      <c r="M1718" s="4" t="s">
        <v>10</v>
      </c>
      <c r="N1718" s="4" t="s">
        <v>10</v>
      </c>
      <c r="O1718" s="4" t="s">
        <v>9</v>
      </c>
      <c r="P1718" s="4" t="s">
        <v>6</v>
      </c>
      <c r="Q1718" s="4" t="s">
        <v>8</v>
      </c>
      <c r="R1718" s="4" t="s">
        <v>10</v>
      </c>
      <c r="S1718" s="4" t="s">
        <v>10</v>
      </c>
      <c r="T1718" s="4" t="s">
        <v>9</v>
      </c>
      <c r="U1718" s="4" t="s">
        <v>6</v>
      </c>
      <c r="V1718" s="4" t="s">
        <v>8</v>
      </c>
    </row>
    <row r="1719" spans="1:32">
      <c r="A1719" t="n">
        <v>15248</v>
      </c>
      <c r="B1719" s="56" t="n">
        <v>257</v>
      </c>
      <c r="C1719" s="7" t="n">
        <v>4</v>
      </c>
      <c r="D1719" s="7" t="n">
        <v>65533</v>
      </c>
      <c r="E1719" s="7" t="n">
        <v>13211</v>
      </c>
      <c r="F1719" s="7" t="s">
        <v>18</v>
      </c>
      <c r="G1719" s="7" t="n">
        <f t="normal" ca="1">32-LENB(INDIRECT(ADDRESS(1719,6)))</f>
        <v>0</v>
      </c>
      <c r="H1719" s="7" t="n">
        <v>4</v>
      </c>
      <c r="I1719" s="7" t="n">
        <v>65533</v>
      </c>
      <c r="J1719" s="7" t="n">
        <v>5020</v>
      </c>
      <c r="K1719" s="7" t="s">
        <v>18</v>
      </c>
      <c r="L1719" s="7" t="n">
        <f t="normal" ca="1">32-LENB(INDIRECT(ADDRESS(1719,11)))</f>
        <v>0</v>
      </c>
      <c r="M1719" s="7" t="n">
        <v>4</v>
      </c>
      <c r="N1719" s="7" t="n">
        <v>65533</v>
      </c>
      <c r="O1719" s="7" t="n">
        <v>13250</v>
      </c>
      <c r="P1719" s="7" t="s">
        <v>18</v>
      </c>
      <c r="Q1719" s="7" t="n">
        <f t="normal" ca="1">32-LENB(INDIRECT(ADDRESS(1719,16)))</f>
        <v>0</v>
      </c>
      <c r="R1719" s="7" t="n">
        <v>0</v>
      </c>
      <c r="S1719" s="7" t="n">
        <v>65533</v>
      </c>
      <c r="T1719" s="7" t="n">
        <v>0</v>
      </c>
      <c r="U1719" s="7" t="s">
        <v>18</v>
      </c>
      <c r="V1719" s="7" t="n">
        <f t="normal" ca="1">32-LENB(INDIRECT(ADDRESS(1719,21)))</f>
        <v>0</v>
      </c>
    </row>
    <row r="1720" spans="1:32">
      <c r="A1720" t="s">
        <v>4</v>
      </c>
      <c r="B1720" s="4" t="s">
        <v>5</v>
      </c>
    </row>
    <row r="1721" spans="1:32">
      <c r="A1721" t="n">
        <v>15408</v>
      </c>
      <c r="B1721" s="5" t="n">
        <v>1</v>
      </c>
    </row>
    <row r="1722" spans="1:32" s="3" customFormat="1" customHeight="0">
      <c r="A1722" s="3" t="s">
        <v>2</v>
      </c>
      <c r="B1722" s="3" t="s">
        <v>163</v>
      </c>
    </row>
    <row r="1723" spans="1:32">
      <c r="A1723" t="s">
        <v>4</v>
      </c>
      <c r="B1723" s="4" t="s">
        <v>5</v>
      </c>
      <c r="C1723" s="4" t="s">
        <v>10</v>
      </c>
      <c r="D1723" s="4" t="s">
        <v>10</v>
      </c>
      <c r="E1723" s="4" t="s">
        <v>9</v>
      </c>
      <c r="F1723" s="4" t="s">
        <v>6</v>
      </c>
      <c r="G1723" s="4" t="s">
        <v>8</v>
      </c>
      <c r="H1723" s="4" t="s">
        <v>10</v>
      </c>
      <c r="I1723" s="4" t="s">
        <v>10</v>
      </c>
      <c r="J1723" s="4" t="s">
        <v>9</v>
      </c>
      <c r="K1723" s="4" t="s">
        <v>6</v>
      </c>
      <c r="L1723" s="4" t="s">
        <v>8</v>
      </c>
      <c r="M1723" s="4" t="s">
        <v>10</v>
      </c>
      <c r="N1723" s="4" t="s">
        <v>10</v>
      </c>
      <c r="O1723" s="4" t="s">
        <v>9</v>
      </c>
      <c r="P1723" s="4" t="s">
        <v>6</v>
      </c>
      <c r="Q1723" s="4" t="s">
        <v>8</v>
      </c>
      <c r="R1723" s="4" t="s">
        <v>10</v>
      </c>
      <c r="S1723" s="4" t="s">
        <v>10</v>
      </c>
      <c r="T1723" s="4" t="s">
        <v>9</v>
      </c>
      <c r="U1723" s="4" t="s">
        <v>6</v>
      </c>
      <c r="V1723" s="4" t="s">
        <v>8</v>
      </c>
    </row>
    <row r="1724" spans="1:32">
      <c r="A1724" t="n">
        <v>15424</v>
      </c>
      <c r="B1724" s="56" t="n">
        <v>257</v>
      </c>
      <c r="C1724" s="7" t="n">
        <v>4</v>
      </c>
      <c r="D1724" s="7" t="n">
        <v>65533</v>
      </c>
      <c r="E1724" s="7" t="n">
        <v>13211</v>
      </c>
      <c r="F1724" s="7" t="s">
        <v>18</v>
      </c>
      <c r="G1724" s="7" t="n">
        <f t="normal" ca="1">32-LENB(INDIRECT(ADDRESS(1724,6)))</f>
        <v>0</v>
      </c>
      <c r="H1724" s="7" t="n">
        <v>4</v>
      </c>
      <c r="I1724" s="7" t="n">
        <v>65533</v>
      </c>
      <c r="J1724" s="7" t="n">
        <v>5020</v>
      </c>
      <c r="K1724" s="7" t="s">
        <v>18</v>
      </c>
      <c r="L1724" s="7" t="n">
        <f t="normal" ca="1">32-LENB(INDIRECT(ADDRESS(1724,11)))</f>
        <v>0</v>
      </c>
      <c r="M1724" s="7" t="n">
        <v>4</v>
      </c>
      <c r="N1724" s="7" t="n">
        <v>65533</v>
      </c>
      <c r="O1724" s="7" t="n">
        <v>13250</v>
      </c>
      <c r="P1724" s="7" t="s">
        <v>18</v>
      </c>
      <c r="Q1724" s="7" t="n">
        <f t="normal" ca="1">32-LENB(INDIRECT(ADDRESS(1724,16)))</f>
        <v>0</v>
      </c>
      <c r="R1724" s="7" t="n">
        <v>0</v>
      </c>
      <c r="S1724" s="7" t="n">
        <v>65533</v>
      </c>
      <c r="T1724" s="7" t="n">
        <v>0</v>
      </c>
      <c r="U1724" s="7" t="s">
        <v>18</v>
      </c>
      <c r="V1724" s="7" t="n">
        <f t="normal" ca="1">32-LENB(INDIRECT(ADDRESS(1724,21)))</f>
        <v>0</v>
      </c>
    </row>
    <row r="1725" spans="1:32">
      <c r="A1725" t="s">
        <v>4</v>
      </c>
      <c r="B1725" s="4" t="s">
        <v>5</v>
      </c>
    </row>
    <row r="1726" spans="1:32">
      <c r="A1726" t="n">
        <v>15584</v>
      </c>
      <c r="B1726" s="5" t="n">
        <v>1</v>
      </c>
    </row>
    <row r="1727" spans="1:32" s="3" customFormat="1" customHeight="0">
      <c r="A1727" s="3" t="s">
        <v>2</v>
      </c>
      <c r="B1727" s="3" t="s">
        <v>164</v>
      </c>
    </row>
    <row r="1728" spans="1:32">
      <c r="A1728" t="s">
        <v>4</v>
      </c>
      <c r="B1728" s="4" t="s">
        <v>5</v>
      </c>
      <c r="C1728" s="4" t="s">
        <v>10</v>
      </c>
      <c r="D1728" s="4" t="s">
        <v>10</v>
      </c>
      <c r="E1728" s="4" t="s">
        <v>9</v>
      </c>
      <c r="F1728" s="4" t="s">
        <v>6</v>
      </c>
      <c r="G1728" s="4" t="s">
        <v>8</v>
      </c>
      <c r="H1728" s="4" t="s">
        <v>10</v>
      </c>
      <c r="I1728" s="4" t="s">
        <v>10</v>
      </c>
      <c r="J1728" s="4" t="s">
        <v>9</v>
      </c>
      <c r="K1728" s="4" t="s">
        <v>6</v>
      </c>
      <c r="L1728" s="4" t="s">
        <v>8</v>
      </c>
      <c r="M1728" s="4" t="s">
        <v>10</v>
      </c>
      <c r="N1728" s="4" t="s">
        <v>10</v>
      </c>
      <c r="O1728" s="4" t="s">
        <v>9</v>
      </c>
      <c r="P1728" s="4" t="s">
        <v>6</v>
      </c>
      <c r="Q1728" s="4" t="s">
        <v>8</v>
      </c>
      <c r="R1728" s="4" t="s">
        <v>10</v>
      </c>
      <c r="S1728" s="4" t="s">
        <v>10</v>
      </c>
      <c r="T1728" s="4" t="s">
        <v>9</v>
      </c>
      <c r="U1728" s="4" t="s">
        <v>6</v>
      </c>
      <c r="V1728" s="4" t="s">
        <v>8</v>
      </c>
    </row>
    <row r="1729" spans="1:22">
      <c r="A1729" t="n">
        <v>15600</v>
      </c>
      <c r="B1729" s="56" t="n">
        <v>257</v>
      </c>
      <c r="C1729" s="7" t="n">
        <v>4</v>
      </c>
      <c r="D1729" s="7" t="n">
        <v>65533</v>
      </c>
      <c r="E1729" s="7" t="n">
        <v>13211</v>
      </c>
      <c r="F1729" s="7" t="s">
        <v>18</v>
      </c>
      <c r="G1729" s="7" t="n">
        <f t="normal" ca="1">32-LENB(INDIRECT(ADDRESS(1729,6)))</f>
        <v>0</v>
      </c>
      <c r="H1729" s="7" t="n">
        <v>4</v>
      </c>
      <c r="I1729" s="7" t="n">
        <v>65533</v>
      </c>
      <c r="J1729" s="7" t="n">
        <v>5020</v>
      </c>
      <c r="K1729" s="7" t="s">
        <v>18</v>
      </c>
      <c r="L1729" s="7" t="n">
        <f t="normal" ca="1">32-LENB(INDIRECT(ADDRESS(1729,11)))</f>
        <v>0</v>
      </c>
      <c r="M1729" s="7" t="n">
        <v>4</v>
      </c>
      <c r="N1729" s="7" t="n">
        <v>65533</v>
      </c>
      <c r="O1729" s="7" t="n">
        <v>13250</v>
      </c>
      <c r="P1729" s="7" t="s">
        <v>18</v>
      </c>
      <c r="Q1729" s="7" t="n">
        <f t="normal" ca="1">32-LENB(INDIRECT(ADDRESS(1729,16)))</f>
        <v>0</v>
      </c>
      <c r="R1729" s="7" t="n">
        <v>0</v>
      </c>
      <c r="S1729" s="7" t="n">
        <v>65533</v>
      </c>
      <c r="T1729" s="7" t="n">
        <v>0</v>
      </c>
      <c r="U1729" s="7" t="s">
        <v>18</v>
      </c>
      <c r="V1729" s="7" t="n">
        <f t="normal" ca="1">32-LENB(INDIRECT(ADDRESS(1729,21)))</f>
        <v>0</v>
      </c>
    </row>
    <row r="1730" spans="1:22">
      <c r="A1730" t="s">
        <v>4</v>
      </c>
      <c r="B1730" s="4" t="s">
        <v>5</v>
      </c>
    </row>
    <row r="1731" spans="1:22">
      <c r="A1731" t="n">
        <v>15760</v>
      </c>
      <c r="B1731" s="5" t="n">
        <v>1</v>
      </c>
    </row>
    <row r="1732" spans="1:22" s="3" customFormat="1" customHeight="0">
      <c r="A1732" s="3" t="s">
        <v>2</v>
      </c>
      <c r="B1732" s="3" t="s">
        <v>165</v>
      </c>
    </row>
    <row r="1733" spans="1:22">
      <c r="A1733" t="s">
        <v>4</v>
      </c>
      <c r="B1733" s="4" t="s">
        <v>5</v>
      </c>
      <c r="C1733" s="4" t="s">
        <v>10</v>
      </c>
      <c r="D1733" s="4" t="s">
        <v>10</v>
      </c>
      <c r="E1733" s="4" t="s">
        <v>9</v>
      </c>
      <c r="F1733" s="4" t="s">
        <v>6</v>
      </c>
      <c r="G1733" s="4" t="s">
        <v>8</v>
      </c>
      <c r="H1733" s="4" t="s">
        <v>10</v>
      </c>
      <c r="I1733" s="4" t="s">
        <v>10</v>
      </c>
      <c r="J1733" s="4" t="s">
        <v>9</v>
      </c>
      <c r="K1733" s="4" t="s">
        <v>6</v>
      </c>
      <c r="L1733" s="4" t="s">
        <v>8</v>
      </c>
      <c r="M1733" s="4" t="s">
        <v>10</v>
      </c>
      <c r="N1733" s="4" t="s">
        <v>10</v>
      </c>
      <c r="O1733" s="4" t="s">
        <v>9</v>
      </c>
      <c r="P1733" s="4" t="s">
        <v>6</v>
      </c>
      <c r="Q1733" s="4" t="s">
        <v>8</v>
      </c>
    </row>
    <row r="1734" spans="1:22">
      <c r="A1734" t="n">
        <v>15776</v>
      </c>
      <c r="B1734" s="56" t="n">
        <v>257</v>
      </c>
      <c r="C1734" s="7" t="n">
        <v>3</v>
      </c>
      <c r="D1734" s="7" t="n">
        <v>65533</v>
      </c>
      <c r="E1734" s="7" t="n">
        <v>0</v>
      </c>
      <c r="F1734" s="7" t="s">
        <v>142</v>
      </c>
      <c r="G1734" s="7" t="n">
        <f t="normal" ca="1">32-LENB(INDIRECT(ADDRESS(1734,6)))</f>
        <v>0</v>
      </c>
      <c r="H1734" s="7" t="n">
        <v>3</v>
      </c>
      <c r="I1734" s="7" t="n">
        <v>65533</v>
      </c>
      <c r="J1734" s="7" t="n">
        <v>0</v>
      </c>
      <c r="K1734" s="7" t="s">
        <v>143</v>
      </c>
      <c r="L1734" s="7" t="n">
        <f t="normal" ca="1">32-LENB(INDIRECT(ADDRESS(1734,11)))</f>
        <v>0</v>
      </c>
      <c r="M1734" s="7" t="n">
        <v>0</v>
      </c>
      <c r="N1734" s="7" t="n">
        <v>65533</v>
      </c>
      <c r="O1734" s="7" t="n">
        <v>0</v>
      </c>
      <c r="P1734" s="7" t="s">
        <v>18</v>
      </c>
      <c r="Q1734" s="7" t="n">
        <f t="normal" ca="1">32-LENB(INDIRECT(ADDRESS(1734,16)))</f>
        <v>0</v>
      </c>
    </row>
    <row r="1735" spans="1:22">
      <c r="A1735" t="s">
        <v>4</v>
      </c>
      <c r="B1735" s="4" t="s">
        <v>5</v>
      </c>
    </row>
    <row r="1736" spans="1:22">
      <c r="A1736" t="n">
        <v>15896</v>
      </c>
      <c r="B1736" s="5" t="n">
        <v>1</v>
      </c>
    </row>
    <row r="1737" spans="1:22" s="3" customFormat="1" customHeight="0">
      <c r="A1737" s="3" t="s">
        <v>2</v>
      </c>
      <c r="B1737" s="3" t="s">
        <v>166</v>
      </c>
    </row>
    <row r="1738" spans="1:22">
      <c r="A1738" t="s">
        <v>4</v>
      </c>
      <c r="B1738" s="4" t="s">
        <v>5</v>
      </c>
      <c r="C1738" s="4" t="s">
        <v>10</v>
      </c>
      <c r="D1738" s="4" t="s">
        <v>10</v>
      </c>
      <c r="E1738" s="4" t="s">
        <v>9</v>
      </c>
      <c r="F1738" s="4" t="s">
        <v>6</v>
      </c>
      <c r="G1738" s="4" t="s">
        <v>8</v>
      </c>
      <c r="H1738" s="4" t="s">
        <v>10</v>
      </c>
      <c r="I1738" s="4" t="s">
        <v>10</v>
      </c>
      <c r="J1738" s="4" t="s">
        <v>9</v>
      </c>
      <c r="K1738" s="4" t="s">
        <v>6</v>
      </c>
      <c r="L1738" s="4" t="s">
        <v>8</v>
      </c>
    </row>
    <row r="1739" spans="1:22">
      <c r="A1739" t="n">
        <v>15904</v>
      </c>
      <c r="B1739" s="56" t="n">
        <v>257</v>
      </c>
      <c r="C1739" s="7" t="n">
        <v>3</v>
      </c>
      <c r="D1739" s="7" t="n">
        <v>65533</v>
      </c>
      <c r="E1739" s="7" t="n">
        <v>0</v>
      </c>
      <c r="F1739" s="7" t="s">
        <v>149</v>
      </c>
      <c r="G1739" s="7" t="n">
        <f t="normal" ca="1">32-LENB(INDIRECT(ADDRESS(1739,6)))</f>
        <v>0</v>
      </c>
      <c r="H1739" s="7" t="n">
        <v>0</v>
      </c>
      <c r="I1739" s="7" t="n">
        <v>65533</v>
      </c>
      <c r="J1739" s="7" t="n">
        <v>0</v>
      </c>
      <c r="K1739" s="7" t="s">
        <v>18</v>
      </c>
      <c r="L1739" s="7" t="n">
        <f t="normal" ca="1">32-LENB(INDIRECT(ADDRESS(1739,11)))</f>
        <v>0</v>
      </c>
    </row>
    <row r="1740" spans="1:22">
      <c r="A1740" t="s">
        <v>4</v>
      </c>
      <c r="B1740" s="4" t="s">
        <v>5</v>
      </c>
    </row>
    <row r="1741" spans="1:22">
      <c r="A1741" t="n">
        <v>15984</v>
      </c>
      <c r="B1741" s="5" t="n">
        <v>1</v>
      </c>
    </row>
    <row r="1742" spans="1:22" s="3" customFormat="1" customHeight="0">
      <c r="A1742" s="3" t="s">
        <v>2</v>
      </c>
      <c r="B1742" s="3" t="s">
        <v>167</v>
      </c>
    </row>
    <row r="1743" spans="1:22">
      <c r="A1743" t="s">
        <v>4</v>
      </c>
      <c r="B1743" s="4" t="s">
        <v>5</v>
      </c>
      <c r="C1743" s="4" t="s">
        <v>10</v>
      </c>
      <c r="D1743" s="4" t="s">
        <v>10</v>
      </c>
      <c r="E1743" s="4" t="s">
        <v>9</v>
      </c>
      <c r="F1743" s="4" t="s">
        <v>6</v>
      </c>
      <c r="G1743" s="4" t="s">
        <v>8</v>
      </c>
      <c r="H1743" s="4" t="s">
        <v>10</v>
      </c>
      <c r="I1743" s="4" t="s">
        <v>10</v>
      </c>
      <c r="J1743" s="4" t="s">
        <v>9</v>
      </c>
      <c r="K1743" s="4" t="s">
        <v>6</v>
      </c>
      <c r="L1743" s="4" t="s">
        <v>8</v>
      </c>
    </row>
    <row r="1744" spans="1:22">
      <c r="A1744" t="n">
        <v>16000</v>
      </c>
      <c r="B1744" s="56" t="n">
        <v>257</v>
      </c>
      <c r="C1744" s="7" t="n">
        <v>4</v>
      </c>
      <c r="D1744" s="7" t="n">
        <v>65533</v>
      </c>
      <c r="E1744" s="7" t="n">
        <v>12105</v>
      </c>
      <c r="F1744" s="7" t="s">
        <v>18</v>
      </c>
      <c r="G1744" s="7" t="n">
        <f t="normal" ca="1">32-LENB(INDIRECT(ADDRESS(1744,6)))</f>
        <v>0</v>
      </c>
      <c r="H1744" s="7" t="n">
        <v>0</v>
      </c>
      <c r="I1744" s="7" t="n">
        <v>65533</v>
      </c>
      <c r="J1744" s="7" t="n">
        <v>0</v>
      </c>
      <c r="K1744" s="7" t="s">
        <v>18</v>
      </c>
      <c r="L1744" s="7" t="n">
        <f t="normal" ca="1">32-LENB(INDIRECT(ADDRESS(1744,11)))</f>
        <v>0</v>
      </c>
    </row>
    <row r="1745" spans="1:2">
      <c r="A1745" t="s">
        <v>4</v>
      </c>
      <c r="B1745" s="4" t="s">
        <v>5</v>
      </c>
    </row>
    <row r="1746" spans="1:2">
      <c r="A1746" t="n">
        <v>16080</v>
      </c>
      <c r="B1746" s="5" t="n">
        <v>1</v>
      </c>
    </row>
  </sheetData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Qt Xlsx Library</dc:creator>
  <cp:lastModifiedBy>Qt Xlsx Library</cp:lastModifiedBy>
  <dcterms:created xsi:type="dcterms:W3CDTF">2025-09-06T21:46:34</dcterms:created>
  <dcterms:modified xsi:type="dcterms:W3CDTF">2025-09-06T21:46:34</dcterms:modified>
</cp:coreProperties>
</file>