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FF7F73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E8FF73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1FF73"/>
      </patternFill>
    </fill>
    <fill>
      <patternFill patternType="solid">
        <fgColor rgb="FFFFA2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FD73"/>
      </patternFill>
    </fill>
    <fill>
      <patternFill patternType="solid">
        <fgColor rgb="FFFFE373"/>
      </patternFill>
    </fill>
    <fill>
      <patternFill patternType="solid">
        <fgColor rgb="FFFFC073"/>
      </patternFill>
    </fill>
    <fill>
      <patternFill patternType="solid">
        <fgColor rgb="FFFDFF73"/>
      </patternFill>
    </fill>
    <fill>
      <patternFill patternType="solid">
        <fgColor rgb="FFFF91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9673"/>
      </patternFill>
    </fill>
    <fill>
      <patternFill patternType="solid">
        <fgColor rgb="FF98FF73"/>
      </patternFill>
    </fill>
    <fill>
      <patternFill patternType="solid">
        <fgColor rgb="FFD0FF73"/>
      </patternFill>
    </fill>
    <fill>
      <patternFill patternType="solid">
        <fgColor rgb="FFFFA9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0" xfId="0" applyFill="1" applyAlignment="1">
      <alignment horizontal="center" vertical="center" wrapText="1"/>
    </xf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<sst xmlns="http://schemas.openxmlformats.org/spreadsheetml/2006/main" count="4342" uniqueCount="124">
  <si>
    <t>CS2</t>
  </si>
  <si>
    <t>m4510</t>
  </si>
  <si>
    <t>FUNCTION</t>
  </si>
  <si>
    <t/>
  </si>
  <si>
    <t>Location</t>
  </si>
  <si>
    <t>OP Code</t>
  </si>
  <si>
    <t>string</t>
  </si>
  <si>
    <t>bm4510</t>
  </si>
  <si>
    <t>fill</t>
  </si>
  <si>
    <t>int</t>
  </si>
  <si>
    <t>short</t>
  </si>
  <si>
    <t>mon242</t>
  </si>
  <si>
    <t>byte</t>
  </si>
  <si>
    <t>bytearray</t>
  </si>
  <si>
    <t>mon032_c00</t>
  </si>
  <si>
    <t>mon015_c01</t>
  </si>
  <si>
    <t>mon249</t>
  </si>
  <si>
    <t>mon019_c00</t>
  </si>
  <si>
    <t>mon227</t>
  </si>
  <si>
    <t>mon050</t>
  </si>
  <si>
    <t>mon205</t>
  </si>
  <si>
    <t/>
  </si>
  <si>
    <t>PreInit</t>
  </si>
  <si>
    <t>FC_Change_MapColor</t>
  </si>
  <si>
    <t>Init</t>
  </si>
  <si>
    <t>event/ev2ko008.eff</t>
  </si>
  <si>
    <t>event/ev2ko009.eff</t>
  </si>
  <si>
    <t>event/ev2ko010.eff</t>
  </si>
  <si>
    <t>pointer</t>
  </si>
  <si>
    <t>float</t>
  </si>
  <si>
    <t>tbox00</t>
  </si>
  <si>
    <t>tbox01</t>
  </si>
  <si>
    <t>EV_AVoice_Treasure01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</si>
  <si>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</si>
  <si>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</si>
  <si>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</si>
  <si>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</si>
  <si>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</si>
  <si>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</si>
  <si>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</si>
  <si>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</si>
  <si>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breakobj07</t>
  </si>
  <si>
    <t>breakobj08</t>
  </si>
  <si>
    <t>sw01</t>
  </si>
  <si>
    <t>EV_switch_01</t>
  </si>
  <si>
    <t>sw02</t>
  </si>
  <si>
    <t>EV_switch_02</t>
  </si>
  <si>
    <t>EV_AVoice_BigEnemy01</t>
  </si>
  <si>
    <t>EV_AVoice_BigEnemy02</t>
  </si>
  <si>
    <t>EV_AVoice_BigEnemy03</t>
  </si>
  <si>
    <t>mon006</t>
  </si>
  <si>
    <t>ResetShiningPom</t>
  </si>
  <si>
    <t>Init_Replay</t>
  </si>
  <si>
    <t>Init_Replay</t>
  </si>
  <si>
    <t>open1_c</t>
  </si>
  <si>
    <t>key</t>
  </si>
  <si>
    <t>door_key</t>
  </si>
  <si>
    <t>__mmp__</t>
  </si>
  <si>
    <t>mini_ev01</t>
  </si>
  <si>
    <t>wait</t>
  </si>
  <si>
    <t>gm01</t>
  </si>
  <si>
    <t>gm02</t>
  </si>
  <si>
    <t>mini_ev02</t>
  </si>
  <si>
    <t>Reinit</t>
  </si>
  <si>
    <t>EV_04_14_00</t>
  </si>
  <si>
    <t>Start</t>
  </si>
  <si>
    <t>End</t>
  </si>
  <si>
    <t>AniFieldAttack</t>
  </si>
  <si>
    <t>AniWait</t>
  </si>
  <si>
    <t>FC_Start_Party</t>
  </si>
  <si>
    <t>event/ev2gk009.eff</t>
  </si>
  <si>
    <t>C_MON019_C00</t>
  </si>
  <si>
    <t>Seraphic Gate</t>
  </si>
  <si>
    <t>mon019</t>
  </si>
  <si>
    <t>C_MON242</t>
  </si>
  <si>
    <t>Evil Pawn</t>
  </si>
  <si>
    <t>FC_chr_entry</t>
  </si>
  <si>
    <t>AniEv3010</t>
  </si>
  <si>
    <t>NODE_CENTER</t>
  </si>
  <si>
    <t>EV_04_14_01</t>
  </si>
  <si>
    <t>C_NPC052</t>
  </si>
  <si>
    <t>Celine</t>
  </si>
  <si>
    <t>#E_2#M_A</t>
  </si>
  <si>
    <t>dialog</t>
  </si>
  <si>
    <t>#2KSo, there are high-level spirits in
here after all...</t>
  </si>
  <si>
    <t>#KHardly surprising when it's also known
as the Vermillion Apocalypse's Castle.</t>
  </si>
  <si>
    <t>#E[3]#M_AFrom what Grandmother's said in the
past, we're in for quite an ordeal here.</t>
  </si>
  <si>
    <t>#E_0#M_0</t>
  </si>
  <si>
    <t>#KGood thing we have the two of you to
help fill us in on what to expect.</t>
  </si>
  <si>
    <t>#KI don't know... We do have some knowledge
about it, but this isn't exactly the same
castle that appeared here 250 years ago.</t>
  </si>
  <si>
    <t>#E[3]#M_AThis is going to be quite the ordeal...
Not surprising when it's also known
as the Vermillion Apocalypse's Castle.</t>
  </si>
  <si>
    <t>#KGood thing we have you here to help
fill us in on what to expect, then.</t>
  </si>
  <si>
    <t>#2KMaybe. I can only tell you what I've
heard from old legends.</t>
  </si>
  <si>
    <t>This doesn't seem to be exactly the same
castle as the one that appeared 250 years
ago, though.</t>
  </si>
  <si>
    <t>#E[3]#M_A</t>
  </si>
  <si>
    <t>#2KThe castle's layout and contents change
depending on both who summons it and
what circumstances they summon it in.</t>
  </si>
  <si>
    <t>#E_2#M_AKinda like how the Divine Knights change
slightly depending on who their Awakener
is.</t>
  </si>
  <si>
    <t>#E[C]#M_0</t>
  </si>
  <si>
    <t>#KTh-That's unbelievable...</t>
  </si>
  <si>
    <t>#E_8#M_A</t>
  </si>
  <si>
    <t>#KThis place is sounding more
farfetched by the minute...</t>
  </si>
  <si>
    <t>#E[9]#M_0</t>
  </si>
  <si>
    <t>#KI think I'm getting a headache just
trying to process all of this.</t>
  </si>
  <si>
    <t>#E_2#M_0</t>
  </si>
  <si>
    <t>#KFitting for a castle summoned
by a witch.</t>
  </si>
  <si>
    <t>#KIt sounds like we're better off throwing
out all our preconceptions at the door.</t>
  </si>
  <si>
    <t>#E_E#M_A</t>
  </si>
  <si>
    <t>#KI just hope there aren't too many
gh-gh-ghosts...</t>
  </si>
  <si>
    <t>#E[3]#M_0</t>
  </si>
  <si>
    <t>#KRegardless, Dreichels the Lionheart and
the Lance Maiden conquered this castle in
the past, and we shall do the same.</t>
  </si>
  <si>
    <t>#KOh, well. No turning back now.</t>
  </si>
  <si>
    <t>#KAll right! Let's stay alert and get moving!</t>
  </si>
  <si>
    <t>I_PVIS_M4500</t>
  </si>
  <si>
    <t>FC_End_Party</t>
  </si>
  <si>
    <t>Reinit</t>
  </si>
  <si>
    <t>FC_MapJumpState</t>
  </si>
  <si>
    <t>FC_MapJumpState2</t>
  </si>
  <si>
    <t>EV_switch_01</t>
  </si>
  <si>
    <t>open1</t>
  </si>
  <si>
    <t>EV_switch_02</t>
  </si>
  <si>
    <t>_EV_04_14_00</t>
  </si>
  <si>
    <t>_EV_04_14_01</t>
  </si>
  <si>
    <t>_EV_switch_01</t>
  </si>
  <si>
    <t>_EV_switch_02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</si>
</sst>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FF7F73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E8FF73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1FF73"/>
      </patternFill>
    </fill>
    <fill>
      <patternFill patternType="solid">
        <fgColor rgb="FFFFA2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FD73"/>
      </patternFill>
    </fill>
    <fill>
      <patternFill patternType="solid">
        <fgColor rgb="FFFFE373"/>
      </patternFill>
    </fill>
    <fill>
      <patternFill patternType="solid">
        <fgColor rgb="FFFFC073"/>
      </patternFill>
    </fill>
    <fill>
      <patternFill patternType="solid">
        <fgColor rgb="FFFDFF73"/>
      </patternFill>
    </fill>
    <fill>
      <patternFill patternType="solid">
        <fgColor rgb="FFFF91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9673"/>
      </patternFill>
    </fill>
    <fill>
      <patternFill patternType="solid">
        <fgColor rgb="FF98FF73"/>
      </patternFill>
    </fill>
    <fill>
      <patternFill patternType="solid">
        <fgColor rgb="FFD0FF73"/>
      </patternFill>
    </fill>
    <fill>
      <patternFill patternType="solid">
        <fgColor rgb="FFFFA9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0" xfId="0" applyFill="1" applyAlignment="1">
      <alignment horizontal="center" vertical="center" wrapText="1"/>
    </xf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Q106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268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12</v>
      </c>
      <c r="AD8" s="4" t="s">
        <v>12</v>
      </c>
      <c r="AE8" s="4" t="s">
        <v>12</v>
      </c>
      <c r="AF8" s="4" t="s">
        <v>12</v>
      </c>
      <c r="AG8" s="4" t="s">
        <v>12</v>
      </c>
      <c r="AH8" s="4" t="s">
        <v>12</v>
      </c>
      <c r="AI8" s="4" t="s">
        <v>12</v>
      </c>
      <c r="AJ8" s="4" t="s">
        <v>12</v>
      </c>
      <c r="AK8" s="4" t="s">
        <v>13</v>
      </c>
      <c r="AL8" s="4" t="s">
        <v>13</v>
      </c>
      <c r="AM8" s="4" t="s">
        <v>13</v>
      </c>
      <c r="AN8" s="4" t="s">
        <v>13</v>
      </c>
      <c r="AO8" s="4" t="s">
        <v>13</v>
      </c>
      <c r="AP8" s="4" t="s">
        <v>13</v>
      </c>
      <c r="AQ8" s="4" t="s">
        <v>13</v>
      </c>
      <c r="AR8" s="4" t="s">
        <v>13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12</v>
      </c>
      <c r="BK8" s="4" t="s">
        <v>12</v>
      </c>
      <c r="BL8" s="4" t="s">
        <v>12</v>
      </c>
      <c r="BM8" s="4" t="s">
        <v>12</v>
      </c>
      <c r="BN8" s="4" t="s">
        <v>12</v>
      </c>
      <c r="BO8" s="4" t="s">
        <v>12</v>
      </c>
      <c r="BP8" s="4" t="s">
        <v>12</v>
      </c>
      <c r="BQ8" s="4" t="s">
        <v>12</v>
      </c>
      <c r="BR8" s="4" t="s">
        <v>13</v>
      </c>
      <c r="BS8" s="4" t="s">
        <v>13</v>
      </c>
      <c r="BT8" s="4" t="s">
        <v>13</v>
      </c>
      <c r="BU8" s="4" t="s">
        <v>13</v>
      </c>
      <c r="BV8" s="4" t="s">
        <v>13</v>
      </c>
      <c r="BW8" s="4" t="s">
        <v>13</v>
      </c>
      <c r="BX8" s="4" t="s">
        <v>13</v>
      </c>
      <c r="BY8" s="4" t="s">
        <v>13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12</v>
      </c>
      <c r="CR8" s="4" t="s">
        <v>12</v>
      </c>
      <c r="CS8" s="4" t="s">
        <v>12</v>
      </c>
      <c r="CT8" s="4" t="s">
        <v>12</v>
      </c>
      <c r="CU8" s="4" t="s">
        <v>12</v>
      </c>
      <c r="CV8" s="4" t="s">
        <v>12</v>
      </c>
      <c r="CW8" s="4" t="s">
        <v>12</v>
      </c>
      <c r="CX8" s="4" t="s">
        <v>12</v>
      </c>
      <c r="CY8" s="4" t="s">
        <v>13</v>
      </c>
      <c r="CZ8" s="4" t="s">
        <v>13</v>
      </c>
      <c r="DA8" s="4" t="s">
        <v>13</v>
      </c>
      <c r="DB8" s="4" t="s">
        <v>13</v>
      </c>
      <c r="DC8" s="4" t="s">
        <v>13</v>
      </c>
      <c r="DD8" s="4" t="s">
        <v>13</v>
      </c>
      <c r="DE8" s="4" t="s">
        <v>13</v>
      </c>
      <c r="DF8" s="4" t="s">
        <v>13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12</v>
      </c>
      <c r="DY8" s="4" t="s">
        <v>12</v>
      </c>
      <c r="DZ8" s="4" t="s">
        <v>12</v>
      </c>
      <c r="EA8" s="4" t="s">
        <v>12</v>
      </c>
      <c r="EB8" s="4" t="s">
        <v>12</v>
      </c>
      <c r="EC8" s="4" t="s">
        <v>12</v>
      </c>
      <c r="ED8" s="4" t="s">
        <v>12</v>
      </c>
      <c r="EE8" s="4" t="s">
        <v>12</v>
      </c>
      <c r="EF8" s="4" t="s">
        <v>13</v>
      </c>
      <c r="EG8" s="4" t="s">
        <v>13</v>
      </c>
      <c r="EH8" s="4" t="s">
        <v>13</v>
      </c>
      <c r="EI8" s="4" t="s">
        <v>13</v>
      </c>
      <c r="EJ8" s="4" t="s">
        <v>13</v>
      </c>
      <c r="EK8" s="4" t="s">
        <v>13</v>
      </c>
      <c r="EL8" s="4" t="s">
        <v>13</v>
      </c>
      <c r="EM8" s="4" t="s">
        <v>13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12</v>
      </c>
      <c r="FF8" s="4" t="s">
        <v>12</v>
      </c>
      <c r="FG8" s="4" t="s">
        <v>12</v>
      </c>
      <c r="FH8" s="4" t="s">
        <v>12</v>
      </c>
      <c r="FI8" s="4" t="s">
        <v>12</v>
      </c>
      <c r="FJ8" s="4" t="s">
        <v>12</v>
      </c>
      <c r="FK8" s="4" t="s">
        <v>12</v>
      </c>
      <c r="FL8" s="4" t="s">
        <v>12</v>
      </c>
      <c r="FM8" s="4" t="s">
        <v>13</v>
      </c>
      <c r="FN8" s="4" t="s">
        <v>13</v>
      </c>
      <c r="FO8" s="4" t="s">
        <v>13</v>
      </c>
      <c r="FP8" s="4" t="s">
        <v>13</v>
      </c>
      <c r="FQ8" s="4" t="s">
        <v>13</v>
      </c>
      <c r="FR8" s="4" t="s">
        <v>13</v>
      </c>
      <c r="FS8" s="4" t="s">
        <v>13</v>
      </c>
      <c r="FT8" s="4" t="s">
        <v>13</v>
      </c>
      <c r="FU8" s="4" t="s">
        <v>9</v>
      </c>
      <c r="FV8" s="4" t="s">
        <v>6</v>
      </c>
      <c r="FW8" s="4" t="s">
        <v>8</v>
      </c>
      <c r="FX8" s="4" t="s">
        <v>6</v>
      </c>
      <c r="FY8" s="4" t="s">
        <v>8</v>
      </c>
      <c r="FZ8" s="4" t="s">
        <v>6</v>
      </c>
      <c r="GA8" s="4" t="s">
        <v>8</v>
      </c>
      <c r="GB8" s="4" t="s">
        <v>6</v>
      </c>
      <c r="GC8" s="4" t="s">
        <v>8</v>
      </c>
      <c r="GD8" s="4" t="s">
        <v>6</v>
      </c>
      <c r="GE8" s="4" t="s">
        <v>8</v>
      </c>
      <c r="GF8" s="4" t="s">
        <v>6</v>
      </c>
      <c r="GG8" s="4" t="s">
        <v>8</v>
      </c>
      <c r="GH8" s="4" t="s">
        <v>6</v>
      </c>
      <c r="GI8" s="4" t="s">
        <v>8</v>
      </c>
      <c r="GJ8" s="4" t="s">
        <v>6</v>
      </c>
      <c r="GK8" s="4" t="s">
        <v>8</v>
      </c>
      <c r="GL8" s="4" t="s">
        <v>12</v>
      </c>
      <c r="GM8" s="4" t="s">
        <v>12</v>
      </c>
      <c r="GN8" s="4" t="s">
        <v>12</v>
      </c>
      <c r="GO8" s="4" t="s">
        <v>12</v>
      </c>
      <c r="GP8" s="4" t="s">
        <v>12</v>
      </c>
      <c r="GQ8" s="4" t="s">
        <v>12</v>
      </c>
      <c r="GR8" s="4" t="s">
        <v>12</v>
      </c>
      <c r="GS8" s="4" t="s">
        <v>12</v>
      </c>
      <c r="GT8" s="4" t="s">
        <v>13</v>
      </c>
      <c r="GU8" s="4" t="s">
        <v>13</v>
      </c>
      <c r="GV8" s="4" t="s">
        <v>13</v>
      </c>
      <c r="GW8" s="4" t="s">
        <v>13</v>
      </c>
      <c r="GX8" s="4" t="s">
        <v>13</v>
      </c>
      <c r="GY8" s="4" t="s">
        <v>13</v>
      </c>
      <c r="GZ8" s="4" t="s">
        <v>13</v>
      </c>
      <c r="HA8" s="4" t="s">
        <v>13</v>
      </c>
      <c r="HB8" s="4" t="s">
        <v>9</v>
      </c>
      <c r="HC8" s="4" t="s">
        <v>6</v>
      </c>
      <c r="HD8" s="4" t="s">
        <v>8</v>
      </c>
      <c r="HE8" s="4" t="s">
        <v>6</v>
      </c>
      <c r="HF8" s="4" t="s">
        <v>8</v>
      </c>
      <c r="HG8" s="4" t="s">
        <v>6</v>
      </c>
      <c r="HH8" s="4" t="s">
        <v>8</v>
      </c>
      <c r="HI8" s="4" t="s">
        <v>6</v>
      </c>
      <c r="HJ8" s="4" t="s">
        <v>8</v>
      </c>
      <c r="HK8" s="4" t="s">
        <v>6</v>
      </c>
      <c r="HL8" s="4" t="s">
        <v>8</v>
      </c>
      <c r="HM8" s="4" t="s">
        <v>6</v>
      </c>
      <c r="HN8" s="4" t="s">
        <v>8</v>
      </c>
      <c r="HO8" s="4" t="s">
        <v>6</v>
      </c>
      <c r="HP8" s="4" t="s">
        <v>8</v>
      </c>
      <c r="HQ8" s="4" t="s">
        <v>6</v>
      </c>
      <c r="HR8" s="4" t="s">
        <v>8</v>
      </c>
      <c r="HS8" s="4" t="s">
        <v>12</v>
      </c>
      <c r="HT8" s="4" t="s">
        <v>12</v>
      </c>
      <c r="HU8" s="4" t="s">
        <v>12</v>
      </c>
      <c r="HV8" s="4" t="s">
        <v>12</v>
      </c>
      <c r="HW8" s="4" t="s">
        <v>12</v>
      </c>
      <c r="HX8" s="4" t="s">
        <v>12</v>
      </c>
      <c r="HY8" s="4" t="s">
        <v>12</v>
      </c>
      <c r="HZ8" s="4" t="s">
        <v>12</v>
      </c>
      <c r="IA8" s="4" t="s">
        <v>13</v>
      </c>
      <c r="IB8" s="4" t="s">
        <v>13</v>
      </c>
      <c r="IC8" s="4" t="s">
        <v>13</v>
      </c>
      <c r="ID8" s="4" t="s">
        <v>13</v>
      </c>
      <c r="IE8" s="4" t="s">
        <v>13</v>
      </c>
      <c r="IF8" s="4" t="s">
        <v>13</v>
      </c>
      <c r="IG8" s="4" t="s">
        <v>13</v>
      </c>
      <c r="IH8" s="4" t="s">
        <v>13</v>
      </c>
      <c r="II8" s="4" t="s">
        <v>9</v>
      </c>
      <c r="IJ8" s="4" t="s">
        <v>6</v>
      </c>
      <c r="IK8" s="4" t="s">
        <v>8</v>
      </c>
      <c r="IL8" s="4" t="s">
        <v>6</v>
      </c>
      <c r="IM8" s="4" t="s">
        <v>8</v>
      </c>
      <c r="IN8" s="4" t="s">
        <v>6</v>
      </c>
      <c r="IO8" s="4" t="s">
        <v>8</v>
      </c>
      <c r="IP8" s="4" t="s">
        <v>6</v>
      </c>
      <c r="IQ8" s="4" t="s">
        <v>8</v>
      </c>
      <c r="IR8" s="4" t="s">
        <v>6</v>
      </c>
      <c r="IS8" s="4" t="s">
        <v>8</v>
      </c>
      <c r="IT8" s="4" t="s">
        <v>6</v>
      </c>
      <c r="IU8" s="4" t="s">
        <v>8</v>
      </c>
      <c r="IV8" s="4" t="s">
        <v>6</v>
      </c>
      <c r="IW8" s="4" t="s">
        <v>8</v>
      </c>
      <c r="IX8" s="4" t="s">
        <v>6</v>
      </c>
      <c r="IY8" s="4" t="s">
        <v>8</v>
      </c>
      <c r="IZ8" s="4" t="s">
        <v>12</v>
      </c>
      <c r="JA8" s="4" t="s">
        <v>12</v>
      </c>
      <c r="JB8" s="4" t="s">
        <v>12</v>
      </c>
      <c r="JC8" s="4" t="s">
        <v>12</v>
      </c>
      <c r="JD8" s="4" t="s">
        <v>12</v>
      </c>
      <c r="JE8" s="4" t="s">
        <v>12</v>
      </c>
      <c r="JF8" s="4" t="s">
        <v>12</v>
      </c>
      <c r="JG8" s="4" t="s">
        <v>12</v>
      </c>
      <c r="JH8" s="4" t="s">
        <v>13</v>
      </c>
      <c r="JI8" s="4" t="s">
        <v>13</v>
      </c>
      <c r="JJ8" s="4" t="s">
        <v>13</v>
      </c>
      <c r="JK8" s="4" t="s">
        <v>13</v>
      </c>
      <c r="JL8" s="4" t="s">
        <v>13</v>
      </c>
      <c r="JM8" s="4" t="s">
        <v>13</v>
      </c>
      <c r="JN8" s="4" t="s">
        <v>13</v>
      </c>
      <c r="JO8" s="4" t="s">
        <v>13</v>
      </c>
      <c r="JP8" s="4" t="s">
        <v>13</v>
      </c>
      <c r="JQ8" s="4" t="s">
        <v>13</v>
      </c>
      <c r="JR8" s="4" t="s">
        <v>13</v>
      </c>
      <c r="JS8" s="4" t="s">
        <v>13</v>
      </c>
      <c r="JT8" s="4" t="s">
        <v>13</v>
      </c>
      <c r="JU8" s="4" t="s">
        <v>13</v>
      </c>
      <c r="JV8" s="4" t="s">
        <v>13</v>
      </c>
      <c r="JW8" s="4" t="s">
        <v>13</v>
      </c>
      <c r="JX8" s="4" t="s">
        <v>13</v>
      </c>
      <c r="JY8" s="4" t="s">
        <v>13</v>
      </c>
      <c r="JZ8" s="4" t="s">
        <v>13</v>
      </c>
      <c r="KA8" s="4" t="s">
        <v>13</v>
      </c>
      <c r="KB8" s="4" t="s">
        <v>13</v>
      </c>
      <c r="KC8" s="4" t="s">
        <v>13</v>
      </c>
      <c r="KD8" s="4" t="s">
        <v>13</v>
      </c>
      <c r="KE8" s="4" t="s">
        <v>13</v>
      </c>
      <c r="KF8" s="4" t="s">
        <v>13</v>
      </c>
      <c r="KG8" s="4" t="s">
        <v>13</v>
      </c>
      <c r="KH8" s="4" t="s">
        <v>13</v>
      </c>
      <c r="KI8" s="4" t="s">
        <v>13</v>
      </c>
      <c r="KJ8" s="4" t="s">
        <v>13</v>
      </c>
      <c r="KK8" s="4" t="s">
        <v>13</v>
      </c>
      <c r="KL8" s="4" t="s">
        <v>13</v>
      </c>
      <c r="KM8" s="4" t="s">
        <v>13</v>
      </c>
      <c r="KN8" s="4" t="s">
        <v>13</v>
      </c>
      <c r="KO8" s="4" t="s">
        <v>13</v>
      </c>
      <c r="KP8" s="4" t="s">
        <v>13</v>
      </c>
      <c r="KQ8" s="4" t="s">
        <v>13</v>
      </c>
    </row>
    <row r="9">
      <c r="A9" t="n">
        <v>272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131072</v>
      </c>
      <c r="F9" s="7" t="n">
        <v>312</v>
      </c>
      <c r="G9" s="7" t="n">
        <v>312</v>
      </c>
      <c r="H9" s="7" t="n">
        <v>0</v>
      </c>
      <c r="I9" s="7" t="n">
        <v>0</v>
      </c>
      <c r="J9" s="7" t="n">
        <v>2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11</v>
      </c>
      <c r="X9" s="7" t="n">
        <f t="normal" ca="1">16-LENB(INDIRECT(ADDRESS(9,23)))</f>
        <v>0</v>
      </c>
      <c r="Y9" s="7" t="s">
        <v>11</v>
      </c>
      <c r="Z9" s="7" t="n">
        <f t="normal" ca="1">16-LENB(INDIRECT(ADDRESS(9,25)))</f>
        <v>0</v>
      </c>
      <c r="AA9" s="7" t="s">
        <v>11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60</v>
      </c>
      <c r="AF9" s="7" t="n">
        <v>30</v>
      </c>
      <c r="AG9" s="7" t="n">
        <v>20</v>
      </c>
      <c r="AH9" s="7" t="n">
        <v>15</v>
      </c>
      <c r="AI9" s="7" t="n">
        <v>10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14</v>
      </c>
      <c r="AU9" s="7" t="n">
        <f t="normal" ca="1">16-LENB(INDIRECT(ADDRESS(9,46)))</f>
        <v>0</v>
      </c>
      <c r="AV9" s="7" t="s">
        <v>14</v>
      </c>
      <c r="AW9" s="7" t="n">
        <f t="normal" ca="1">16-LENB(INDIRECT(ADDRESS(9,48)))</f>
        <v>0</v>
      </c>
      <c r="AX9" s="7" t="s">
        <v>14</v>
      </c>
      <c r="AY9" s="7" t="n">
        <f t="normal" ca="1">16-LENB(INDIRECT(ADDRESS(9,50)))</f>
        <v>0</v>
      </c>
      <c r="AZ9" s="7" t="s">
        <v>14</v>
      </c>
      <c r="BA9" s="7" t="n">
        <f t="normal" ca="1">16-LENB(INDIRECT(ADDRESS(9,52)))</f>
        <v>0</v>
      </c>
      <c r="BB9" s="7" t="s">
        <v>15</v>
      </c>
      <c r="BC9" s="7" t="n">
        <f t="normal" ca="1">16-LENB(INDIRECT(ADDRESS(9,54)))</f>
        <v>0</v>
      </c>
      <c r="BD9" s="7" t="s">
        <v>15</v>
      </c>
      <c r="BE9" s="7" t="n">
        <f t="normal" ca="1">16-LENB(INDIRECT(ADDRESS(9,56)))</f>
        <v>0</v>
      </c>
      <c r="BF9" s="7" t="s">
        <v>15</v>
      </c>
      <c r="BG9" s="7" t="n">
        <f t="normal" ca="1">16-LENB(INDIRECT(ADDRESS(9,58)))</f>
        <v>0</v>
      </c>
      <c r="BH9" s="7" t="s">
        <v>15</v>
      </c>
      <c r="BI9" s="7" t="n">
        <f t="normal" ca="1">16-LENB(INDIRECT(ADDRESS(9,60)))</f>
        <v>0</v>
      </c>
      <c r="BJ9" s="7" t="n">
        <v>100</v>
      </c>
      <c r="BK9" s="7" t="n">
        <v>80</v>
      </c>
      <c r="BL9" s="7" t="n">
        <v>60</v>
      </c>
      <c r="BM9" s="7" t="n">
        <v>30</v>
      </c>
      <c r="BN9" s="7" t="n">
        <v>20</v>
      </c>
      <c r="BO9" s="7" t="n">
        <v>15</v>
      </c>
      <c r="BP9" s="7" t="n">
        <v>10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15</v>
      </c>
      <c r="CB9" s="7" t="n">
        <f t="normal" ca="1">16-LENB(INDIRECT(ADDRESS(9,79)))</f>
        <v>0</v>
      </c>
      <c r="CC9" s="7" t="s">
        <v>15</v>
      </c>
      <c r="CD9" s="7" t="n">
        <f t="normal" ca="1">16-LENB(INDIRECT(ADDRESS(9,81)))</f>
        <v>0</v>
      </c>
      <c r="CE9" s="7" t="s">
        <v>15</v>
      </c>
      <c r="CF9" s="7" t="n">
        <f t="normal" ca="1">16-LENB(INDIRECT(ADDRESS(9,83)))</f>
        <v>0</v>
      </c>
      <c r="CG9" s="7" t="s">
        <v>15</v>
      </c>
      <c r="CH9" s="7" t="n">
        <f t="normal" ca="1">16-LENB(INDIRECT(ADDRESS(9,85)))</f>
        <v>0</v>
      </c>
      <c r="CI9" s="7" t="s">
        <v>11</v>
      </c>
      <c r="CJ9" s="7" t="n">
        <f t="normal" ca="1">16-LENB(INDIRECT(ADDRESS(9,87)))</f>
        <v>0</v>
      </c>
      <c r="CK9" s="7" t="s">
        <v>11</v>
      </c>
      <c r="CL9" s="7" t="n">
        <f t="normal" ca="1">16-LENB(INDIRECT(ADDRESS(9,89)))</f>
        <v>0</v>
      </c>
      <c r="CM9" s="7" t="s">
        <v>11</v>
      </c>
      <c r="CN9" s="7" t="n">
        <f t="normal" ca="1">16-LENB(INDIRECT(ADDRESS(9,91)))</f>
        <v>0</v>
      </c>
      <c r="CO9" s="7" t="s">
        <v>11</v>
      </c>
      <c r="CP9" s="7" t="n">
        <f t="normal" ca="1">16-LENB(INDIRECT(ADDRESS(9,93)))</f>
        <v>0</v>
      </c>
      <c r="CQ9" s="7" t="n">
        <v>100</v>
      </c>
      <c r="CR9" s="7" t="n">
        <v>80</v>
      </c>
      <c r="CS9" s="7" t="n">
        <v>60</v>
      </c>
      <c r="CT9" s="7" t="n">
        <v>30</v>
      </c>
      <c r="CU9" s="7" t="n">
        <v>20</v>
      </c>
      <c r="CV9" s="7" t="n">
        <v>15</v>
      </c>
      <c r="CW9" s="7" t="n">
        <v>10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16</v>
      </c>
      <c r="DI9" s="7" t="n">
        <f t="normal" ca="1">16-LENB(INDIRECT(ADDRESS(9,112)))</f>
        <v>0</v>
      </c>
      <c r="DJ9" s="7" t="s">
        <v>16</v>
      </c>
      <c r="DK9" s="7" t="n">
        <f t="normal" ca="1">16-LENB(INDIRECT(ADDRESS(9,114)))</f>
        <v>0</v>
      </c>
      <c r="DL9" s="7" t="s">
        <v>16</v>
      </c>
      <c r="DM9" s="7" t="n">
        <f t="normal" ca="1">16-LENB(INDIRECT(ADDRESS(9,116)))</f>
        <v>0</v>
      </c>
      <c r="DN9" s="7" t="s">
        <v>16</v>
      </c>
      <c r="DO9" s="7" t="n">
        <f t="normal" ca="1">16-LENB(INDIRECT(ADDRESS(9,118)))</f>
        <v>0</v>
      </c>
      <c r="DP9" s="7" t="s">
        <v>15</v>
      </c>
      <c r="DQ9" s="7" t="n">
        <f t="normal" ca="1">16-LENB(INDIRECT(ADDRESS(9,120)))</f>
        <v>0</v>
      </c>
      <c r="DR9" s="7" t="s">
        <v>15</v>
      </c>
      <c r="DS9" s="7" t="n">
        <f t="normal" ca="1">16-LENB(INDIRECT(ADDRESS(9,122)))</f>
        <v>0</v>
      </c>
      <c r="DT9" s="7" t="s">
        <v>15</v>
      </c>
      <c r="DU9" s="7" t="n">
        <f t="normal" ca="1">16-LENB(INDIRECT(ADDRESS(9,124)))</f>
        <v>0</v>
      </c>
      <c r="DV9" s="7" t="s">
        <v>15</v>
      </c>
      <c r="DW9" s="7" t="n">
        <f t="normal" ca="1">16-LENB(INDIRECT(ADDRESS(9,126)))</f>
        <v>0</v>
      </c>
      <c r="DX9" s="7" t="n">
        <v>100</v>
      </c>
      <c r="DY9" s="7" t="n">
        <v>80</v>
      </c>
      <c r="DZ9" s="7" t="n">
        <v>60</v>
      </c>
      <c r="EA9" s="7" t="n">
        <v>30</v>
      </c>
      <c r="EB9" s="7" t="n">
        <v>20</v>
      </c>
      <c r="EC9" s="7" t="n">
        <v>15</v>
      </c>
      <c r="ED9" s="7" t="n">
        <v>10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17</v>
      </c>
      <c r="EP9" s="7" t="n">
        <f t="normal" ca="1">16-LENB(INDIRECT(ADDRESS(9,145)))</f>
        <v>0</v>
      </c>
      <c r="EQ9" s="7" t="s">
        <v>17</v>
      </c>
      <c r="ER9" s="7" t="n">
        <f t="normal" ca="1">16-LENB(INDIRECT(ADDRESS(9,147)))</f>
        <v>0</v>
      </c>
      <c r="ES9" s="7" t="s">
        <v>17</v>
      </c>
      <c r="ET9" s="7" t="n">
        <f t="normal" ca="1">16-LENB(INDIRECT(ADDRESS(9,149)))</f>
        <v>0</v>
      </c>
      <c r="EU9" s="7" t="s">
        <v>15</v>
      </c>
      <c r="EV9" s="7" t="n">
        <f t="normal" ca="1">16-LENB(INDIRECT(ADDRESS(9,151)))</f>
        <v>0</v>
      </c>
      <c r="EW9" s="7" t="s">
        <v>15</v>
      </c>
      <c r="EX9" s="7" t="n">
        <f t="normal" ca="1">16-LENB(INDIRECT(ADDRESS(9,153)))</f>
        <v>0</v>
      </c>
      <c r="EY9" s="7" t="s">
        <v>15</v>
      </c>
      <c r="EZ9" s="7" t="n">
        <f t="normal" ca="1">16-LENB(INDIRECT(ADDRESS(9,155)))</f>
        <v>0</v>
      </c>
      <c r="FA9" s="7" t="s">
        <v>15</v>
      </c>
      <c r="FB9" s="7" t="n">
        <f t="normal" ca="1">16-LENB(INDIRECT(ADDRESS(9,157)))</f>
        <v>0</v>
      </c>
      <c r="FC9" s="7" t="s">
        <v>15</v>
      </c>
      <c r="FD9" s="7" t="n">
        <f t="normal" ca="1">16-LENB(INDIRECT(ADDRESS(9,159)))</f>
        <v>0</v>
      </c>
      <c r="FE9" s="7" t="n">
        <v>100</v>
      </c>
      <c r="FF9" s="7" t="n">
        <v>30</v>
      </c>
      <c r="FG9" s="7" t="n">
        <v>30</v>
      </c>
      <c r="FH9" s="7" t="n">
        <v>30</v>
      </c>
      <c r="FI9" s="7" t="n">
        <v>20</v>
      </c>
      <c r="FJ9" s="7" t="n">
        <v>15</v>
      </c>
      <c r="FK9" s="7" t="n">
        <v>10</v>
      </c>
      <c r="FL9" s="7" t="n">
        <v>5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5</v>
      </c>
      <c r="FV9" s="7" t="s">
        <v>18</v>
      </c>
      <c r="FW9" s="7" t="n">
        <f t="normal" ca="1">16-LENB(INDIRECT(ADDRESS(9,178)))</f>
        <v>0</v>
      </c>
      <c r="FX9" s="7" t="s">
        <v>18</v>
      </c>
      <c r="FY9" s="7" t="n">
        <f t="normal" ca="1">16-LENB(INDIRECT(ADDRESS(9,180)))</f>
        <v>0</v>
      </c>
      <c r="FZ9" s="7" t="s">
        <v>18</v>
      </c>
      <c r="GA9" s="7" t="n">
        <f t="normal" ca="1">16-LENB(INDIRECT(ADDRESS(9,182)))</f>
        <v>0</v>
      </c>
      <c r="GB9" s="7" t="s">
        <v>11</v>
      </c>
      <c r="GC9" s="7" t="n">
        <f t="normal" ca="1">16-LENB(INDIRECT(ADDRESS(9,184)))</f>
        <v>0</v>
      </c>
      <c r="GD9" s="7" t="s">
        <v>11</v>
      </c>
      <c r="GE9" s="7" t="n">
        <f t="normal" ca="1">16-LENB(INDIRECT(ADDRESS(9,186)))</f>
        <v>0</v>
      </c>
      <c r="GF9" s="7" t="s">
        <v>11</v>
      </c>
      <c r="GG9" s="7" t="n">
        <f t="normal" ca="1">16-LENB(INDIRECT(ADDRESS(9,188)))</f>
        <v>0</v>
      </c>
      <c r="GH9" s="7" t="s">
        <v>11</v>
      </c>
      <c r="GI9" s="7" t="n">
        <f t="normal" ca="1">16-LENB(INDIRECT(ADDRESS(9,190)))</f>
        <v>0</v>
      </c>
      <c r="GJ9" s="7" t="s">
        <v>11</v>
      </c>
      <c r="GK9" s="7" t="n">
        <f t="normal" ca="1">16-LENB(INDIRECT(ADDRESS(9,192)))</f>
        <v>0</v>
      </c>
      <c r="GL9" s="7" t="n">
        <v>100</v>
      </c>
      <c r="GM9" s="7" t="n">
        <v>30</v>
      </c>
      <c r="GN9" s="7" t="n">
        <v>30</v>
      </c>
      <c r="GO9" s="7" t="n">
        <v>30</v>
      </c>
      <c r="GP9" s="7" t="n">
        <v>20</v>
      </c>
      <c r="GQ9" s="7" t="n">
        <v>15</v>
      </c>
      <c r="GR9" s="7" t="n">
        <v>10</v>
      </c>
      <c r="GS9" s="7" t="n">
        <v>5</v>
      </c>
      <c r="GT9" s="7" t="n">
        <v>0</v>
      </c>
      <c r="GU9" s="7" t="n">
        <v>0</v>
      </c>
      <c r="GV9" s="7" t="n">
        <v>0</v>
      </c>
      <c r="GW9" s="7" t="n">
        <v>0</v>
      </c>
      <c r="GX9" s="7" t="n">
        <v>0</v>
      </c>
      <c r="GY9" s="7" t="n">
        <v>0</v>
      </c>
      <c r="GZ9" s="7" t="n">
        <v>0</v>
      </c>
      <c r="HA9" s="7" t="n">
        <v>0</v>
      </c>
      <c r="HB9" s="7" t="n">
        <v>6</v>
      </c>
      <c r="HC9" s="7" t="s">
        <v>19</v>
      </c>
      <c r="HD9" s="7" t="n">
        <f t="normal" ca="1">16-LENB(INDIRECT(ADDRESS(9,211)))</f>
        <v>0</v>
      </c>
      <c r="HE9" s="7" t="s">
        <v>19</v>
      </c>
      <c r="HF9" s="7" t="n">
        <f t="normal" ca="1">16-LENB(INDIRECT(ADDRESS(9,213)))</f>
        <v>0</v>
      </c>
      <c r="HG9" s="7" t="s">
        <v>15</v>
      </c>
      <c r="HH9" s="7" t="n">
        <f t="normal" ca="1">16-LENB(INDIRECT(ADDRESS(9,215)))</f>
        <v>0</v>
      </c>
      <c r="HI9" s="7" t="s">
        <v>15</v>
      </c>
      <c r="HJ9" s="7" t="n">
        <f t="normal" ca="1">16-LENB(INDIRECT(ADDRESS(9,217)))</f>
        <v>0</v>
      </c>
      <c r="HK9" s="7" t="s">
        <v>11</v>
      </c>
      <c r="HL9" s="7" t="n">
        <f t="normal" ca="1">16-LENB(INDIRECT(ADDRESS(9,219)))</f>
        <v>0</v>
      </c>
      <c r="HM9" s="7" t="s">
        <v>11</v>
      </c>
      <c r="HN9" s="7" t="n">
        <f t="normal" ca="1">16-LENB(INDIRECT(ADDRESS(9,221)))</f>
        <v>0</v>
      </c>
      <c r="HO9" s="7" t="s">
        <v>11</v>
      </c>
      <c r="HP9" s="7" t="n">
        <f t="normal" ca="1">16-LENB(INDIRECT(ADDRESS(9,223)))</f>
        <v>0</v>
      </c>
      <c r="HQ9" s="7" t="s">
        <v>11</v>
      </c>
      <c r="HR9" s="7" t="n">
        <f t="normal" ca="1">16-LENB(INDIRECT(ADDRESS(9,225)))</f>
        <v>0</v>
      </c>
      <c r="HS9" s="7" t="n">
        <v>100</v>
      </c>
      <c r="HT9" s="7" t="n">
        <v>50</v>
      </c>
      <c r="HU9" s="7" t="n">
        <v>60</v>
      </c>
      <c r="HV9" s="7" t="n">
        <v>30</v>
      </c>
      <c r="HW9" s="7" t="n">
        <v>20</v>
      </c>
      <c r="HX9" s="7" t="n">
        <v>15</v>
      </c>
      <c r="HY9" s="7" t="n">
        <v>10</v>
      </c>
      <c r="HZ9" s="7" t="n">
        <v>5</v>
      </c>
      <c r="IA9" s="7" t="n">
        <v>0</v>
      </c>
      <c r="IB9" s="7" t="n">
        <v>0</v>
      </c>
      <c r="IC9" s="7" t="n">
        <v>0</v>
      </c>
      <c r="ID9" s="7" t="n">
        <v>0</v>
      </c>
      <c r="IE9" s="7" t="n">
        <v>0</v>
      </c>
      <c r="IF9" s="7" t="n">
        <v>0</v>
      </c>
      <c r="IG9" s="7" t="n">
        <v>0</v>
      </c>
      <c r="IH9" s="7" t="n">
        <v>0</v>
      </c>
      <c r="II9" s="7" t="n">
        <v>7</v>
      </c>
      <c r="IJ9" s="7" t="s">
        <v>20</v>
      </c>
      <c r="IK9" s="7" t="n">
        <f t="normal" ca="1">16-LENB(INDIRECT(ADDRESS(9,244)))</f>
        <v>0</v>
      </c>
      <c r="IL9" s="7" t="s">
        <v>20</v>
      </c>
      <c r="IM9" s="7" t="n">
        <f t="normal" ca="1">16-LENB(INDIRECT(ADDRESS(9,246)))</f>
        <v>0</v>
      </c>
      <c r="IN9" s="7" t="s">
        <v>15</v>
      </c>
      <c r="IO9" s="7" t="n">
        <f t="normal" ca="1">16-LENB(INDIRECT(ADDRESS(9,248)))</f>
        <v>0</v>
      </c>
      <c r="IP9" s="7" t="s">
        <v>15</v>
      </c>
      <c r="IQ9" s="7" t="n">
        <f t="normal" ca="1">16-LENB(INDIRECT(ADDRESS(9,250)))</f>
        <v>0</v>
      </c>
      <c r="IR9" s="7" t="s">
        <v>11</v>
      </c>
      <c r="IS9" s="7" t="n">
        <f t="normal" ca="1">16-LENB(INDIRECT(ADDRESS(9,252)))</f>
        <v>0</v>
      </c>
      <c r="IT9" s="7" t="s">
        <v>11</v>
      </c>
      <c r="IU9" s="7" t="n">
        <f t="normal" ca="1">16-LENB(INDIRECT(ADDRESS(9,254)))</f>
        <v>0</v>
      </c>
      <c r="IV9" s="7" t="s">
        <v>11</v>
      </c>
      <c r="IW9" s="7" t="n">
        <f t="normal" ca="1">16-LENB(INDIRECT(ADDRESS(9,256)))</f>
        <v>0</v>
      </c>
      <c r="IX9" s="7" t="s">
        <v>11</v>
      </c>
      <c r="IY9" s="7" t="n">
        <f t="normal" ca="1">16-LENB(INDIRECT(ADDRESS(9,258)))</f>
        <v>0</v>
      </c>
      <c r="IZ9" s="7" t="n">
        <v>100</v>
      </c>
      <c r="JA9" s="7" t="n">
        <v>50</v>
      </c>
      <c r="JB9" s="7" t="n">
        <v>60</v>
      </c>
      <c r="JC9" s="7" t="n">
        <v>30</v>
      </c>
      <c r="JD9" s="7" t="n">
        <v>20</v>
      </c>
      <c r="JE9" s="7" t="n">
        <v>15</v>
      </c>
      <c r="JF9" s="7" t="n">
        <v>10</v>
      </c>
      <c r="JG9" s="7" t="n">
        <v>5</v>
      </c>
      <c r="JH9" s="7" t="n">
        <v>0</v>
      </c>
      <c r="JI9" s="7" t="n">
        <v>0</v>
      </c>
      <c r="JJ9" s="7" t="n">
        <v>0</v>
      </c>
      <c r="JK9" s="7" t="n">
        <v>0</v>
      </c>
      <c r="JL9" s="7" t="n">
        <v>0</v>
      </c>
      <c r="JM9" s="7" t="n">
        <v>0</v>
      </c>
      <c r="JN9" s="7" t="n">
        <v>0</v>
      </c>
      <c r="JO9" s="7" t="n">
        <v>0</v>
      </c>
      <c r="JP9" s="7" t="n">
        <v>255</v>
      </c>
      <c r="JQ9" s="7" t="n">
        <v>255</v>
      </c>
      <c r="JR9" s="7" t="n">
        <v>255</v>
      </c>
      <c r="JS9" s="7" t="n">
        <v>255</v>
      </c>
      <c r="JT9" s="7" t="n">
        <v>0</v>
      </c>
      <c r="JU9" s="7" t="n">
        <v>0</v>
      </c>
      <c r="JV9" s="7" t="n">
        <v>0</v>
      </c>
      <c r="JW9" s="7" t="n">
        <v>0</v>
      </c>
      <c r="JX9" s="7" t="n">
        <v>0</v>
      </c>
      <c r="JY9" s="7" t="n">
        <v>0</v>
      </c>
      <c r="JZ9" s="7" t="n">
        <v>0</v>
      </c>
      <c r="KA9" s="7" t="n">
        <v>0</v>
      </c>
      <c r="KB9" s="7" t="n">
        <v>0</v>
      </c>
      <c r="KC9" s="7" t="n">
        <v>0</v>
      </c>
      <c r="KD9" s="7" t="n">
        <v>0</v>
      </c>
      <c r="KE9" s="7" t="n">
        <v>0</v>
      </c>
      <c r="KF9" s="7" t="n">
        <v>0</v>
      </c>
      <c r="KG9" s="7" t="n">
        <v>0</v>
      </c>
      <c r="KH9" s="7" t="n">
        <v>0</v>
      </c>
      <c r="KI9" s="7" t="n">
        <v>0</v>
      </c>
      <c r="KJ9" s="7" t="n">
        <v>0</v>
      </c>
      <c r="KK9" s="7" t="n">
        <v>0</v>
      </c>
      <c r="KL9" s="7" t="n">
        <v>0</v>
      </c>
      <c r="KM9" s="7" t="n">
        <v>0</v>
      </c>
      <c r="KN9" s="7" t="n">
        <v>0</v>
      </c>
      <c r="KO9" s="7" t="n">
        <v>0</v>
      </c>
      <c r="KP9" s="7" t="n">
        <v>0</v>
      </c>
      <c r="KQ9" s="7" t="n">
        <v>0</v>
      </c>
    </row>
    <row r="10">
      <c r="A10" t="s">
        <v>4</v>
      </c>
      <c r="B10" s="4" t="s">
        <v>5</v>
      </c>
    </row>
    <row r="11">
      <c r="A11" t="n">
        <v>1516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12</v>
      </c>
      <c r="AD13" s="4" t="s">
        <v>12</v>
      </c>
      <c r="AE13" s="4" t="s">
        <v>12</v>
      </c>
      <c r="AF13" s="4" t="s">
        <v>12</v>
      </c>
      <c r="AG13" s="4" t="s">
        <v>12</v>
      </c>
      <c r="AH13" s="4" t="s">
        <v>12</v>
      </c>
      <c r="AI13" s="4" t="s">
        <v>12</v>
      </c>
      <c r="AJ13" s="4" t="s">
        <v>12</v>
      </c>
      <c r="AK13" s="4" t="s">
        <v>13</v>
      </c>
      <c r="AL13" s="4" t="s">
        <v>13</v>
      </c>
      <c r="AM13" s="4" t="s">
        <v>13</v>
      </c>
      <c r="AN13" s="4" t="s">
        <v>13</v>
      </c>
      <c r="AO13" s="4" t="s">
        <v>13</v>
      </c>
      <c r="AP13" s="4" t="s">
        <v>13</v>
      </c>
      <c r="AQ13" s="4" t="s">
        <v>13</v>
      </c>
      <c r="AR13" s="4" t="s">
        <v>13</v>
      </c>
      <c r="AS13" s="4" t="s">
        <v>13</v>
      </c>
      <c r="AT13" s="4" t="s">
        <v>13</v>
      </c>
      <c r="AU13" s="4" t="s">
        <v>13</v>
      </c>
      <c r="AV13" s="4" t="s">
        <v>13</v>
      </c>
      <c r="AW13" s="4" t="s">
        <v>13</v>
      </c>
      <c r="AX13" s="4" t="s">
        <v>13</v>
      </c>
      <c r="AY13" s="4" t="s">
        <v>13</v>
      </c>
      <c r="AZ13" s="4" t="s">
        <v>13</v>
      </c>
      <c r="BA13" s="4" t="s">
        <v>13</v>
      </c>
      <c r="BB13" s="4" t="s">
        <v>13</v>
      </c>
      <c r="BC13" s="4" t="s">
        <v>13</v>
      </c>
      <c r="BD13" s="4" t="s">
        <v>13</v>
      </c>
      <c r="BE13" s="4" t="s">
        <v>13</v>
      </c>
      <c r="BF13" s="4" t="s">
        <v>13</v>
      </c>
      <c r="BG13" s="4" t="s">
        <v>13</v>
      </c>
      <c r="BH13" s="4" t="s">
        <v>13</v>
      </c>
      <c r="BI13" s="4" t="s">
        <v>13</v>
      </c>
      <c r="BJ13" s="4" t="s">
        <v>13</v>
      </c>
      <c r="BK13" s="4" t="s">
        <v>13</v>
      </c>
      <c r="BL13" s="4" t="s">
        <v>13</v>
      </c>
      <c r="BM13" s="4" t="s">
        <v>13</v>
      </c>
      <c r="BN13" s="4" t="s">
        <v>13</v>
      </c>
      <c r="BO13" s="4" t="s">
        <v>13</v>
      </c>
      <c r="BP13" s="4" t="s">
        <v>13</v>
      </c>
      <c r="BQ13" s="4" t="s">
        <v>13</v>
      </c>
      <c r="BR13" s="4" t="s">
        <v>13</v>
      </c>
      <c r="BS13" s="4" t="s">
        <v>13</v>
      </c>
      <c r="BT13" s="4" t="s">
        <v>13</v>
      </c>
    </row>
    <row r="14">
      <c r="A14" t="n">
        <v>1520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197115</v>
      </c>
      <c r="F14" s="7" t="n">
        <v>312</v>
      </c>
      <c r="G14" s="7" t="n">
        <v>312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17</v>
      </c>
      <c r="N14" s="7" t="n">
        <f t="normal" ca="1">16-LENB(INDIRECT(ADDRESS(14,13)))</f>
        <v>0</v>
      </c>
      <c r="O14" s="7" t="s">
        <v>11</v>
      </c>
      <c r="P14" s="7" t="n">
        <f t="normal" ca="1">16-LENB(INDIRECT(ADDRESS(14,15)))</f>
        <v>0</v>
      </c>
      <c r="Q14" s="7" t="s">
        <v>11</v>
      </c>
      <c r="R14" s="7" t="n">
        <f t="normal" ca="1">16-LENB(INDIRECT(ADDRESS(14,17)))</f>
        <v>0</v>
      </c>
      <c r="S14" s="7" t="s">
        <v>21</v>
      </c>
      <c r="T14" s="7" t="n">
        <f t="normal" ca="1">16-LENB(INDIRECT(ADDRESS(14,19)))</f>
        <v>0</v>
      </c>
      <c r="U14" s="7" t="s">
        <v>21</v>
      </c>
      <c r="V14" s="7" t="n">
        <f t="normal" ca="1">16-LENB(INDIRECT(ADDRESS(14,21)))</f>
        <v>0</v>
      </c>
      <c r="W14" s="7" t="s">
        <v>21</v>
      </c>
      <c r="X14" s="7" t="n">
        <f t="normal" ca="1">16-LENB(INDIRECT(ADDRESS(14,23)))</f>
        <v>0</v>
      </c>
      <c r="Y14" s="7" t="s">
        <v>21</v>
      </c>
      <c r="Z14" s="7" t="n">
        <f t="normal" ca="1">16-LENB(INDIRECT(ADDRESS(14,25)))</f>
        <v>0</v>
      </c>
      <c r="AA14" s="7" t="s">
        <v>21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1728</v>
      </c>
      <c r="B16" s="5" t="n">
        <v>1</v>
      </c>
    </row>
    <row r="17" spans="1:303" s="3" customFormat="1" customHeight="0">
      <c r="A17" s="3" t="s">
        <v>2</v>
      </c>
      <c r="B17" s="3" t="s">
        <v>22</v>
      </c>
    </row>
    <row r="18" spans="1:303">
      <c r="A18" t="s">
        <v>4</v>
      </c>
      <c r="B18" s="4" t="s">
        <v>5</v>
      </c>
      <c r="C18" s="4" t="s">
        <v>12</v>
      </c>
      <c r="D18" s="4" t="s">
        <v>6</v>
      </c>
    </row>
    <row r="19" spans="1:303">
      <c r="A19" t="n">
        <v>1732</v>
      </c>
      <c r="B19" s="8" t="n">
        <v>2</v>
      </c>
      <c r="C19" s="7" t="n">
        <v>10</v>
      </c>
      <c r="D19" s="7" t="s">
        <v>23</v>
      </c>
    </row>
    <row r="20" spans="1:303">
      <c r="A20" t="s">
        <v>4</v>
      </c>
      <c r="B20" s="4" t="s">
        <v>5</v>
      </c>
      <c r="C20" s="4" t="s">
        <v>12</v>
      </c>
      <c r="D20" s="4" t="s">
        <v>12</v>
      </c>
    </row>
    <row r="21" spans="1:303">
      <c r="A21" t="n">
        <v>1753</v>
      </c>
      <c r="B21" s="9" t="n">
        <v>162</v>
      </c>
      <c r="C21" s="7" t="n">
        <v>0</v>
      </c>
      <c r="D21" s="7" t="n">
        <v>0</v>
      </c>
    </row>
    <row r="22" spans="1:303">
      <c r="A22" t="s">
        <v>4</v>
      </c>
      <c r="B22" s="4" t="s">
        <v>5</v>
      </c>
    </row>
    <row r="23" spans="1:303">
      <c r="A23" t="n">
        <v>1756</v>
      </c>
      <c r="B23" s="5" t="n">
        <v>1</v>
      </c>
    </row>
    <row r="24" spans="1:303" s="3" customFormat="1" customHeight="0">
      <c r="A24" s="3" t="s">
        <v>2</v>
      </c>
      <c r="B24" s="3" t="s">
        <v>24</v>
      </c>
    </row>
    <row r="25" spans="1:303">
      <c r="A25" t="s">
        <v>4</v>
      </c>
      <c r="B25" s="4" t="s">
        <v>5</v>
      </c>
      <c r="C25" s="4" t="s">
        <v>12</v>
      </c>
      <c r="D25" s="4" t="s">
        <v>10</v>
      </c>
      <c r="E25" s="4" t="s">
        <v>12</v>
      </c>
      <c r="F25" s="4" t="s">
        <v>6</v>
      </c>
    </row>
    <row r="26" spans="1:303">
      <c r="A26" t="n">
        <v>1760</v>
      </c>
      <c r="B26" s="10" t="n">
        <v>39</v>
      </c>
      <c r="C26" s="7" t="n">
        <v>10</v>
      </c>
      <c r="D26" s="7" t="n">
        <v>65533</v>
      </c>
      <c r="E26" s="7" t="n">
        <v>222</v>
      </c>
      <c r="F26" s="7" t="s">
        <v>25</v>
      </c>
    </row>
    <row r="27" spans="1:303">
      <c r="A27" t="s">
        <v>4</v>
      </c>
      <c r="B27" s="4" t="s">
        <v>5</v>
      </c>
      <c r="C27" s="4" t="s">
        <v>12</v>
      </c>
      <c r="D27" s="4" t="s">
        <v>10</v>
      </c>
      <c r="E27" s="4" t="s">
        <v>12</v>
      </c>
      <c r="F27" s="4" t="s">
        <v>6</v>
      </c>
    </row>
    <row r="28" spans="1:303">
      <c r="A28" t="n">
        <v>1784</v>
      </c>
      <c r="B28" s="10" t="n">
        <v>39</v>
      </c>
      <c r="C28" s="7" t="n">
        <v>10</v>
      </c>
      <c r="D28" s="7" t="n">
        <v>65533</v>
      </c>
      <c r="E28" s="7" t="n">
        <v>223</v>
      </c>
      <c r="F28" s="7" t="s">
        <v>26</v>
      </c>
    </row>
    <row r="29" spans="1:303">
      <c r="A29" t="s">
        <v>4</v>
      </c>
      <c r="B29" s="4" t="s">
        <v>5</v>
      </c>
      <c r="C29" s="4" t="s">
        <v>12</v>
      </c>
      <c r="D29" s="4" t="s">
        <v>10</v>
      </c>
      <c r="E29" s="4" t="s">
        <v>12</v>
      </c>
      <c r="F29" s="4" t="s">
        <v>6</v>
      </c>
    </row>
    <row r="30" spans="1:303">
      <c r="A30" t="n">
        <v>1808</v>
      </c>
      <c r="B30" s="10" t="n">
        <v>39</v>
      </c>
      <c r="C30" s="7" t="n">
        <v>10</v>
      </c>
      <c r="D30" s="7" t="n">
        <v>65533</v>
      </c>
      <c r="E30" s="7" t="n">
        <v>224</v>
      </c>
      <c r="F30" s="7" t="s">
        <v>27</v>
      </c>
    </row>
    <row r="31" spans="1:303">
      <c r="A31" t="s">
        <v>4</v>
      </c>
      <c r="B31" s="4" t="s">
        <v>5</v>
      </c>
      <c r="C31" s="4" t="s">
        <v>12</v>
      </c>
      <c r="D31" s="4" t="s">
        <v>10</v>
      </c>
      <c r="E31" s="4" t="s">
        <v>12</v>
      </c>
      <c r="F31" s="4" t="s">
        <v>12</v>
      </c>
      <c r="G31" s="4" t="s">
        <v>28</v>
      </c>
    </row>
    <row r="32" spans="1:303">
      <c r="A32" t="n">
        <v>1832</v>
      </c>
      <c r="B32" s="11" t="n">
        <v>5</v>
      </c>
      <c r="C32" s="7" t="n">
        <v>30</v>
      </c>
      <c r="D32" s="7" t="n">
        <v>11104</v>
      </c>
      <c r="E32" s="7" t="n">
        <v>8</v>
      </c>
      <c r="F32" s="7" t="n">
        <v>1</v>
      </c>
      <c r="G32" s="12" t="n">
        <f t="normal" ca="1">A36</f>
        <v>0</v>
      </c>
    </row>
    <row r="33" spans="1:7">
      <c r="A33" t="s">
        <v>4</v>
      </c>
      <c r="B33" s="4" t="s">
        <v>5</v>
      </c>
      <c r="C33" s="4" t="s">
        <v>12</v>
      </c>
      <c r="D33" s="4" t="s">
        <v>10</v>
      </c>
      <c r="E33" s="4" t="s">
        <v>10</v>
      </c>
      <c r="F33" s="4" t="s">
        <v>10</v>
      </c>
      <c r="G33" s="4" t="s">
        <v>10</v>
      </c>
      <c r="H33" s="4" t="s">
        <v>10</v>
      </c>
      <c r="I33" s="4" t="s">
        <v>6</v>
      </c>
      <c r="J33" s="4" t="s">
        <v>29</v>
      </c>
      <c r="K33" s="4" t="s">
        <v>29</v>
      </c>
      <c r="L33" s="4" t="s">
        <v>29</v>
      </c>
      <c r="M33" s="4" t="s">
        <v>9</v>
      </c>
      <c r="N33" s="4" t="s">
        <v>9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12</v>
      </c>
    </row>
    <row r="34" spans="1:7">
      <c r="A34" t="n">
        <v>1842</v>
      </c>
      <c r="B34" s="10" t="n">
        <v>39</v>
      </c>
      <c r="C34" s="7" t="n">
        <v>12</v>
      </c>
      <c r="D34" s="7" t="n">
        <v>65533</v>
      </c>
      <c r="E34" s="7" t="n">
        <v>222</v>
      </c>
      <c r="F34" s="7" t="n">
        <v>0</v>
      </c>
      <c r="G34" s="7" t="n">
        <v>65533</v>
      </c>
      <c r="H34" s="7" t="n">
        <v>0</v>
      </c>
      <c r="I34" s="7" t="s">
        <v>21</v>
      </c>
      <c r="J34" s="7" t="n">
        <v>53.0670013427734</v>
      </c>
      <c r="K34" s="7" t="n">
        <v>2.60700011253357</v>
      </c>
      <c r="L34" s="7" t="n">
        <v>-0.0320000015199184</v>
      </c>
      <c r="M34" s="7" t="n">
        <v>0</v>
      </c>
      <c r="N34" s="7" t="n">
        <v>1119092736</v>
      </c>
      <c r="O34" s="7" t="n">
        <v>0</v>
      </c>
      <c r="P34" s="7" t="n">
        <v>1</v>
      </c>
      <c r="Q34" s="7" t="n">
        <v>1</v>
      </c>
      <c r="R34" s="7" t="n">
        <v>1</v>
      </c>
      <c r="S34" s="7" t="n">
        <v>122</v>
      </c>
    </row>
    <row r="35" spans="1:7">
      <c r="A35" t="s">
        <v>4</v>
      </c>
      <c r="B35" s="4" t="s">
        <v>5</v>
      </c>
      <c r="C35" s="4" t="s">
        <v>12</v>
      </c>
      <c r="D35" s="4" t="s">
        <v>10</v>
      </c>
      <c r="E35" s="4" t="s">
        <v>29</v>
      </c>
      <c r="F35" s="4" t="s">
        <v>10</v>
      </c>
      <c r="G35" s="4" t="s">
        <v>9</v>
      </c>
      <c r="H35" s="4" t="s">
        <v>9</v>
      </c>
      <c r="I35" s="4" t="s">
        <v>10</v>
      </c>
      <c r="J35" s="4" t="s">
        <v>10</v>
      </c>
      <c r="K35" s="4" t="s">
        <v>9</v>
      </c>
      <c r="L35" s="4" t="s">
        <v>9</v>
      </c>
      <c r="M35" s="4" t="s">
        <v>9</v>
      </c>
      <c r="N35" s="4" t="s">
        <v>9</v>
      </c>
      <c r="O35" s="4" t="s">
        <v>6</v>
      </c>
    </row>
    <row r="36" spans="1:7">
      <c r="A36" t="n">
        <v>1892</v>
      </c>
      <c r="B36" s="13" t="n">
        <v>50</v>
      </c>
      <c r="C36" s="7" t="n">
        <v>0</v>
      </c>
      <c r="D36" s="7" t="n">
        <v>8200</v>
      </c>
      <c r="E36" s="7" t="n">
        <v>0.800000011920929</v>
      </c>
      <c r="F36" s="7" t="n">
        <v>1000</v>
      </c>
      <c r="G36" s="7" t="n">
        <v>0</v>
      </c>
      <c r="H36" s="7" t="n">
        <v>-1061158912</v>
      </c>
      <c r="I36" s="7" t="n">
        <v>0</v>
      </c>
      <c r="J36" s="7" t="n">
        <v>65533</v>
      </c>
      <c r="K36" s="7" t="n">
        <v>0</v>
      </c>
      <c r="L36" s="7" t="n">
        <v>0</v>
      </c>
      <c r="M36" s="7" t="n">
        <v>0</v>
      </c>
      <c r="N36" s="7" t="n">
        <v>0</v>
      </c>
      <c r="O36" s="7" t="s">
        <v>21</v>
      </c>
    </row>
    <row r="37" spans="1:7">
      <c r="A37" t="s">
        <v>4</v>
      </c>
      <c r="B37" s="4" t="s">
        <v>5</v>
      </c>
      <c r="C37" s="4" t="s">
        <v>12</v>
      </c>
      <c r="D37" s="4" t="s">
        <v>6</v>
      </c>
      <c r="E37" s="4" t="s">
        <v>6</v>
      </c>
      <c r="F37" s="4" t="s">
        <v>10</v>
      </c>
      <c r="G37" s="4" t="s">
        <v>10</v>
      </c>
    </row>
    <row r="38" spans="1:7">
      <c r="A38" t="n">
        <v>1931</v>
      </c>
      <c r="B38" s="14" t="n">
        <v>74</v>
      </c>
      <c r="C38" s="7" t="n">
        <v>13</v>
      </c>
      <c r="D38" s="7" t="s">
        <v>30</v>
      </c>
      <c r="E38" s="7" t="s">
        <v>21</v>
      </c>
      <c r="F38" s="7" t="n">
        <v>6080</v>
      </c>
      <c r="G38" s="7" t="n">
        <v>570</v>
      </c>
    </row>
    <row r="39" spans="1:7">
      <c r="A39" t="s">
        <v>4</v>
      </c>
      <c r="B39" s="4" t="s">
        <v>5</v>
      </c>
      <c r="C39" s="4" t="s">
        <v>12</v>
      </c>
      <c r="D39" s="4" t="s">
        <v>6</v>
      </c>
      <c r="E39" s="4" t="s">
        <v>6</v>
      </c>
      <c r="F39" s="4" t="s">
        <v>10</v>
      </c>
      <c r="G39" s="4" t="s">
        <v>10</v>
      </c>
    </row>
    <row r="40" spans="1:7">
      <c r="A40" t="n">
        <v>1945</v>
      </c>
      <c r="B40" s="14" t="n">
        <v>74</v>
      </c>
      <c r="C40" s="7" t="n">
        <v>13</v>
      </c>
      <c r="D40" s="7" t="s">
        <v>31</v>
      </c>
      <c r="E40" s="7" t="s">
        <v>21</v>
      </c>
      <c r="F40" s="7" t="n">
        <v>6082</v>
      </c>
      <c r="G40" s="7" t="n">
        <v>26</v>
      </c>
    </row>
    <row r="41" spans="1:7">
      <c r="A41" t="s">
        <v>4</v>
      </c>
      <c r="B41" s="4" t="s">
        <v>5</v>
      </c>
      <c r="C41" s="4" t="s">
        <v>10</v>
      </c>
      <c r="D41" s="4" t="s">
        <v>12</v>
      </c>
      <c r="E41" s="4" t="s">
        <v>6</v>
      </c>
      <c r="F41" s="4" t="s">
        <v>9</v>
      </c>
      <c r="G41" s="4" t="s">
        <v>10</v>
      </c>
      <c r="H41" s="4" t="s">
        <v>10</v>
      </c>
      <c r="I41" s="4" t="s">
        <v>6</v>
      </c>
      <c r="J41" s="4" t="s">
        <v>29</v>
      </c>
    </row>
    <row r="42" spans="1:7">
      <c r="A42" t="n">
        <v>1959</v>
      </c>
      <c r="B42" s="15" t="n">
        <v>106</v>
      </c>
      <c r="C42" s="7" t="n">
        <v>0</v>
      </c>
      <c r="D42" s="7" t="n">
        <v>3</v>
      </c>
      <c r="E42" s="7" t="s">
        <v>30</v>
      </c>
      <c r="F42" s="7" t="n">
        <v>1091567616</v>
      </c>
      <c r="G42" s="7" t="n">
        <v>7424</v>
      </c>
      <c r="H42" s="7" t="n">
        <v>6080</v>
      </c>
      <c r="I42" s="7" t="s">
        <v>32</v>
      </c>
      <c r="J42" s="7" t="n">
        <v>2</v>
      </c>
    </row>
    <row r="43" spans="1:7">
      <c r="A43" t="s">
        <v>4</v>
      </c>
      <c r="B43" s="4" t="s">
        <v>5</v>
      </c>
      <c r="C43" s="4" t="s">
        <v>12</v>
      </c>
      <c r="D43" s="4" t="s">
        <v>6</v>
      </c>
      <c r="E43" s="4" t="s">
        <v>6</v>
      </c>
      <c r="F43" s="4" t="s">
        <v>10</v>
      </c>
      <c r="G43" s="4" t="s">
        <v>10</v>
      </c>
      <c r="H43" s="4" t="s">
        <v>10</v>
      </c>
      <c r="I43" s="4" t="s">
        <v>10</v>
      </c>
      <c r="J43" s="4" t="s">
        <v>10</v>
      </c>
    </row>
    <row r="44" spans="1:7">
      <c r="A44" t="n">
        <v>2003</v>
      </c>
      <c r="B44" s="14" t="n">
        <v>74</v>
      </c>
      <c r="C44" s="7" t="n">
        <v>20</v>
      </c>
      <c r="D44" s="7" t="s">
        <v>33</v>
      </c>
      <c r="E44" s="7" t="s">
        <v>34</v>
      </c>
      <c r="F44" s="7" t="n">
        <v>0</v>
      </c>
      <c r="G44" s="7" t="n">
        <v>40</v>
      </c>
      <c r="H44" s="7" t="n">
        <v>129</v>
      </c>
      <c r="I44" s="7" t="n">
        <v>0</v>
      </c>
      <c r="J44" s="7" t="n">
        <v>0</v>
      </c>
    </row>
    <row r="45" spans="1:7">
      <c r="A45" t="s">
        <v>4</v>
      </c>
      <c r="B45" s="4" t="s">
        <v>5</v>
      </c>
      <c r="C45" s="4" t="s">
        <v>12</v>
      </c>
      <c r="D45" s="4" t="s">
        <v>6</v>
      </c>
      <c r="E45" s="4" t="s">
        <v>6</v>
      </c>
      <c r="F45" s="4" t="s">
        <v>10</v>
      </c>
      <c r="G45" s="4" t="s">
        <v>10</v>
      </c>
      <c r="H45" s="4" t="s">
        <v>10</v>
      </c>
      <c r="I45" s="4" t="s">
        <v>10</v>
      </c>
      <c r="J45" s="4" t="s">
        <v>10</v>
      </c>
    </row>
    <row r="46" spans="1:7">
      <c r="A46" t="n">
        <v>2038</v>
      </c>
      <c r="B46" s="14" t="n">
        <v>74</v>
      </c>
      <c r="C46" s="7" t="n">
        <v>20</v>
      </c>
      <c r="D46" s="7" t="s">
        <v>35</v>
      </c>
      <c r="E46" s="7" t="s">
        <v>34</v>
      </c>
      <c r="F46" s="7" t="n">
        <v>0</v>
      </c>
      <c r="G46" s="7" t="n">
        <v>40</v>
      </c>
      <c r="H46" s="7" t="n">
        <v>129</v>
      </c>
      <c r="I46" s="7" t="n">
        <v>0</v>
      </c>
      <c r="J46" s="7" t="n">
        <v>0</v>
      </c>
    </row>
    <row r="47" spans="1:7">
      <c r="A47" t="s">
        <v>4</v>
      </c>
      <c r="B47" s="4" t="s">
        <v>5</v>
      </c>
      <c r="C47" s="4" t="s">
        <v>12</v>
      </c>
      <c r="D47" s="4" t="s">
        <v>6</v>
      </c>
      <c r="E47" s="4" t="s">
        <v>6</v>
      </c>
      <c r="F47" s="4" t="s">
        <v>10</v>
      </c>
      <c r="G47" s="4" t="s">
        <v>10</v>
      </c>
      <c r="H47" s="4" t="s">
        <v>10</v>
      </c>
      <c r="I47" s="4" t="s">
        <v>10</v>
      </c>
      <c r="J47" s="4" t="s">
        <v>10</v>
      </c>
    </row>
    <row r="48" spans="1:7">
      <c r="A48" t="n">
        <v>2073</v>
      </c>
      <c r="B48" s="14" t="n">
        <v>74</v>
      </c>
      <c r="C48" s="7" t="n">
        <v>20</v>
      </c>
      <c r="D48" s="7" t="s">
        <v>36</v>
      </c>
      <c r="E48" s="7" t="s">
        <v>34</v>
      </c>
      <c r="F48" s="7" t="n">
        <v>0</v>
      </c>
      <c r="G48" s="7" t="n">
        <v>40</v>
      </c>
      <c r="H48" s="7" t="n">
        <v>129</v>
      </c>
      <c r="I48" s="7" t="n">
        <v>0</v>
      </c>
      <c r="J48" s="7" t="n">
        <v>0</v>
      </c>
    </row>
    <row r="49" spans="1:19">
      <c r="A49" t="s">
        <v>4</v>
      </c>
      <c r="B49" s="4" t="s">
        <v>5</v>
      </c>
      <c r="C49" s="4" t="s">
        <v>12</v>
      </c>
      <c r="D49" s="4" t="s">
        <v>6</v>
      </c>
      <c r="E49" s="4" t="s">
        <v>6</v>
      </c>
      <c r="F49" s="4" t="s">
        <v>10</v>
      </c>
      <c r="G49" s="4" t="s">
        <v>10</v>
      </c>
      <c r="H49" s="4" t="s">
        <v>10</v>
      </c>
      <c r="I49" s="4" t="s">
        <v>10</v>
      </c>
      <c r="J49" s="4" t="s">
        <v>10</v>
      </c>
    </row>
    <row r="50" spans="1:19">
      <c r="A50" t="n">
        <v>2108</v>
      </c>
      <c r="B50" s="14" t="n">
        <v>74</v>
      </c>
      <c r="C50" s="7" t="n">
        <v>20</v>
      </c>
      <c r="D50" s="7" t="s">
        <v>37</v>
      </c>
      <c r="E50" s="7" t="s">
        <v>34</v>
      </c>
      <c r="F50" s="7" t="n">
        <v>0</v>
      </c>
      <c r="G50" s="7" t="n">
        <v>40</v>
      </c>
      <c r="H50" s="7" t="n">
        <v>129</v>
      </c>
      <c r="I50" s="7" t="n">
        <v>0</v>
      </c>
      <c r="J50" s="7" t="n">
        <v>0</v>
      </c>
    </row>
    <row r="51" spans="1:19">
      <c r="A51" t="s">
        <v>4</v>
      </c>
      <c r="B51" s="4" t="s">
        <v>5</v>
      </c>
      <c r="C51" s="4" t="s">
        <v>12</v>
      </c>
      <c r="D51" s="4" t="s">
        <v>6</v>
      </c>
      <c r="E51" s="4" t="s">
        <v>6</v>
      </c>
      <c r="F51" s="4" t="s">
        <v>10</v>
      </c>
      <c r="G51" s="4" t="s">
        <v>10</v>
      </c>
      <c r="H51" s="4" t="s">
        <v>10</v>
      </c>
      <c r="I51" s="4" t="s">
        <v>10</v>
      </c>
      <c r="J51" s="4" t="s">
        <v>10</v>
      </c>
    </row>
    <row r="52" spans="1:19">
      <c r="A52" t="n">
        <v>2143</v>
      </c>
      <c r="B52" s="14" t="n">
        <v>74</v>
      </c>
      <c r="C52" s="7" t="n">
        <v>20</v>
      </c>
      <c r="D52" s="7" t="s">
        <v>38</v>
      </c>
      <c r="E52" s="7" t="s">
        <v>34</v>
      </c>
      <c r="F52" s="7" t="n">
        <v>0</v>
      </c>
      <c r="G52" s="7" t="n">
        <v>40</v>
      </c>
      <c r="H52" s="7" t="n">
        <v>129</v>
      </c>
      <c r="I52" s="7" t="n">
        <v>0</v>
      </c>
      <c r="J52" s="7" t="n">
        <v>0</v>
      </c>
    </row>
    <row r="53" spans="1:19">
      <c r="A53" t="s">
        <v>4</v>
      </c>
      <c r="B53" s="4" t="s">
        <v>5</v>
      </c>
      <c r="C53" s="4" t="s">
        <v>12</v>
      </c>
      <c r="D53" s="4" t="s">
        <v>6</v>
      </c>
      <c r="E53" s="4" t="s">
        <v>6</v>
      </c>
      <c r="F53" s="4" t="s">
        <v>10</v>
      </c>
      <c r="G53" s="4" t="s">
        <v>10</v>
      </c>
      <c r="H53" s="4" t="s">
        <v>10</v>
      </c>
      <c r="I53" s="4" t="s">
        <v>10</v>
      </c>
      <c r="J53" s="4" t="s">
        <v>10</v>
      </c>
    </row>
    <row r="54" spans="1:19">
      <c r="A54" t="n">
        <v>2178</v>
      </c>
      <c r="B54" s="14" t="n">
        <v>74</v>
      </c>
      <c r="C54" s="7" t="n">
        <v>20</v>
      </c>
      <c r="D54" s="7" t="s">
        <v>39</v>
      </c>
      <c r="E54" s="7" t="s">
        <v>34</v>
      </c>
      <c r="F54" s="7" t="n">
        <v>0</v>
      </c>
      <c r="G54" s="7" t="n">
        <v>40</v>
      </c>
      <c r="H54" s="7" t="n">
        <v>129</v>
      </c>
      <c r="I54" s="7" t="n">
        <v>0</v>
      </c>
      <c r="J54" s="7" t="n">
        <v>0</v>
      </c>
    </row>
    <row r="55" spans="1:19">
      <c r="A55" t="s">
        <v>4</v>
      </c>
      <c r="B55" s="4" t="s">
        <v>5</v>
      </c>
      <c r="C55" s="4" t="s">
        <v>12</v>
      </c>
      <c r="D55" s="4" t="s">
        <v>6</v>
      </c>
      <c r="E55" s="4" t="s">
        <v>6</v>
      </c>
      <c r="F55" s="4" t="s">
        <v>10</v>
      </c>
      <c r="G55" s="4" t="s">
        <v>10</v>
      </c>
      <c r="H55" s="4" t="s">
        <v>10</v>
      </c>
      <c r="I55" s="4" t="s">
        <v>10</v>
      </c>
      <c r="J55" s="4" t="s">
        <v>10</v>
      </c>
    </row>
    <row r="56" spans="1:19">
      <c r="A56" t="n">
        <v>2213</v>
      </c>
      <c r="B56" s="14" t="n">
        <v>74</v>
      </c>
      <c r="C56" s="7" t="n">
        <v>20</v>
      </c>
      <c r="D56" s="7" t="s">
        <v>40</v>
      </c>
      <c r="E56" s="7" t="s">
        <v>34</v>
      </c>
      <c r="F56" s="7" t="n">
        <v>0</v>
      </c>
      <c r="G56" s="7" t="n">
        <v>40</v>
      </c>
      <c r="H56" s="7" t="n">
        <v>129</v>
      </c>
      <c r="I56" s="7" t="n">
        <v>0</v>
      </c>
      <c r="J56" s="7" t="n">
        <v>0</v>
      </c>
    </row>
    <row r="57" spans="1:19">
      <c r="A57" t="s">
        <v>4</v>
      </c>
      <c r="B57" s="4" t="s">
        <v>5</v>
      </c>
      <c r="C57" s="4" t="s">
        <v>12</v>
      </c>
      <c r="D57" s="4" t="s">
        <v>6</v>
      </c>
      <c r="E57" s="4" t="s">
        <v>6</v>
      </c>
      <c r="F57" s="4" t="s">
        <v>10</v>
      </c>
      <c r="G57" s="4" t="s">
        <v>10</v>
      </c>
      <c r="H57" s="4" t="s">
        <v>10</v>
      </c>
      <c r="I57" s="4" t="s">
        <v>10</v>
      </c>
      <c r="J57" s="4" t="s">
        <v>10</v>
      </c>
    </row>
    <row r="58" spans="1:19">
      <c r="A58" t="n">
        <v>2248</v>
      </c>
      <c r="B58" s="14" t="n">
        <v>74</v>
      </c>
      <c r="C58" s="7" t="n">
        <v>20</v>
      </c>
      <c r="D58" s="7" t="s">
        <v>41</v>
      </c>
      <c r="E58" s="7" t="s">
        <v>34</v>
      </c>
      <c r="F58" s="7" t="n">
        <v>0</v>
      </c>
      <c r="G58" s="7" t="n">
        <v>40</v>
      </c>
      <c r="H58" s="7" t="n">
        <v>129</v>
      </c>
      <c r="I58" s="7" t="n">
        <v>0</v>
      </c>
      <c r="J58" s="7" t="n">
        <v>0</v>
      </c>
    </row>
    <row r="59" spans="1:19">
      <c r="A59" t="s">
        <v>4</v>
      </c>
      <c r="B59" s="4" t="s">
        <v>5</v>
      </c>
      <c r="C59" s="4" t="s">
        <v>12</v>
      </c>
      <c r="D59" s="4" t="s">
        <v>6</v>
      </c>
      <c r="E59" s="4" t="s">
        <v>6</v>
      </c>
      <c r="F59" s="4" t="s">
        <v>10</v>
      </c>
      <c r="G59" s="4" t="s">
        <v>10</v>
      </c>
      <c r="H59" s="4" t="s">
        <v>10</v>
      </c>
      <c r="I59" s="4" t="s">
        <v>10</v>
      </c>
      <c r="J59" s="4" t="s">
        <v>10</v>
      </c>
    </row>
    <row r="60" spans="1:19">
      <c r="A60" t="n">
        <v>2283</v>
      </c>
      <c r="B60" s="14" t="n">
        <v>74</v>
      </c>
      <c r="C60" s="7" t="n">
        <v>20</v>
      </c>
      <c r="D60" s="7" t="s">
        <v>42</v>
      </c>
      <c r="E60" s="7" t="s">
        <v>34</v>
      </c>
      <c r="F60" s="7" t="n">
        <v>0</v>
      </c>
      <c r="G60" s="7" t="n">
        <v>40</v>
      </c>
      <c r="H60" s="7" t="n">
        <v>129</v>
      </c>
      <c r="I60" s="7" t="n">
        <v>0</v>
      </c>
      <c r="J60" s="7" t="n">
        <v>0</v>
      </c>
    </row>
    <row r="61" spans="1:19">
      <c r="A61" t="s">
        <v>4</v>
      </c>
      <c r="B61" s="4" t="s">
        <v>5</v>
      </c>
      <c r="C61" s="4" t="s">
        <v>12</v>
      </c>
      <c r="D61" s="4" t="s">
        <v>6</v>
      </c>
      <c r="E61" s="4" t="s">
        <v>6</v>
      </c>
      <c r="F61" s="4" t="s">
        <v>10</v>
      </c>
      <c r="G61" s="4" t="s">
        <v>10</v>
      </c>
      <c r="H61" s="4" t="s">
        <v>10</v>
      </c>
      <c r="I61" s="4" t="s">
        <v>10</v>
      </c>
      <c r="J61" s="4" t="s">
        <v>10</v>
      </c>
    </row>
    <row r="62" spans="1:19">
      <c r="A62" t="n">
        <v>2318</v>
      </c>
      <c r="B62" s="14" t="n">
        <v>74</v>
      </c>
      <c r="C62" s="7" t="n">
        <v>20</v>
      </c>
      <c r="D62" s="7" t="s">
        <v>43</v>
      </c>
      <c r="E62" s="7" t="s">
        <v>44</v>
      </c>
      <c r="F62" s="7" t="n">
        <v>1</v>
      </c>
      <c r="G62" s="7" t="n">
        <v>0</v>
      </c>
      <c r="H62" s="7" t="n">
        <v>128</v>
      </c>
      <c r="I62" s="7" t="n">
        <v>0</v>
      </c>
      <c r="J62" s="7" t="n">
        <v>0</v>
      </c>
    </row>
    <row r="63" spans="1:19">
      <c r="A63" t="s">
        <v>4</v>
      </c>
      <c r="B63" s="4" t="s">
        <v>5</v>
      </c>
      <c r="C63" s="4" t="s">
        <v>12</v>
      </c>
      <c r="D63" s="4" t="s">
        <v>6</v>
      </c>
      <c r="E63" s="4" t="s">
        <v>6</v>
      </c>
      <c r="F63" s="4" t="s">
        <v>10</v>
      </c>
      <c r="G63" s="4" t="s">
        <v>10</v>
      </c>
      <c r="H63" s="4" t="s">
        <v>10</v>
      </c>
      <c r="I63" s="4" t="s">
        <v>10</v>
      </c>
      <c r="J63" s="4" t="s">
        <v>10</v>
      </c>
    </row>
    <row r="64" spans="1:19">
      <c r="A64" t="n">
        <v>2348</v>
      </c>
      <c r="B64" s="14" t="n">
        <v>74</v>
      </c>
      <c r="C64" s="7" t="n">
        <v>20</v>
      </c>
      <c r="D64" s="7" t="s">
        <v>45</v>
      </c>
      <c r="E64" s="7" t="s">
        <v>46</v>
      </c>
      <c r="F64" s="7" t="n">
        <v>1</v>
      </c>
      <c r="G64" s="7" t="n">
        <v>0</v>
      </c>
      <c r="H64" s="7" t="n">
        <v>128</v>
      </c>
      <c r="I64" s="7" t="n">
        <v>0</v>
      </c>
      <c r="J64" s="7" t="n">
        <v>0</v>
      </c>
    </row>
    <row r="65" spans="1:10">
      <c r="A65" t="s">
        <v>4</v>
      </c>
      <c r="B65" s="4" t="s">
        <v>5</v>
      </c>
      <c r="C65" s="4" t="s">
        <v>10</v>
      </c>
      <c r="D65" s="4" t="s">
        <v>6</v>
      </c>
      <c r="E65" s="4" t="s">
        <v>6</v>
      </c>
      <c r="F65" s="4" t="s">
        <v>6</v>
      </c>
      <c r="G65" s="4" t="s">
        <v>12</v>
      </c>
      <c r="H65" s="4" t="s">
        <v>9</v>
      </c>
      <c r="I65" s="4" t="s">
        <v>29</v>
      </c>
      <c r="J65" s="4" t="s">
        <v>29</v>
      </c>
      <c r="K65" s="4" t="s">
        <v>29</v>
      </c>
      <c r="L65" s="4" t="s">
        <v>29</v>
      </c>
      <c r="M65" s="4" t="s">
        <v>29</v>
      </c>
      <c r="N65" s="4" t="s">
        <v>29</v>
      </c>
      <c r="O65" s="4" t="s">
        <v>29</v>
      </c>
      <c r="P65" s="4" t="s">
        <v>6</v>
      </c>
      <c r="Q65" s="4" t="s">
        <v>6</v>
      </c>
      <c r="R65" s="4" t="s">
        <v>9</v>
      </c>
      <c r="S65" s="4" t="s">
        <v>12</v>
      </c>
      <c r="T65" s="4" t="s">
        <v>9</v>
      </c>
      <c r="U65" s="4" t="s">
        <v>9</v>
      </c>
      <c r="V65" s="4" t="s">
        <v>10</v>
      </c>
    </row>
    <row r="66" spans="1:10">
      <c r="A66" t="n">
        <v>2378</v>
      </c>
      <c r="B66" s="16" t="n">
        <v>19</v>
      </c>
      <c r="C66" s="7" t="n">
        <v>2000</v>
      </c>
      <c r="D66" s="7" t="s">
        <v>21</v>
      </c>
      <c r="E66" s="7" t="s">
        <v>21</v>
      </c>
      <c r="F66" s="7" t="s">
        <v>11</v>
      </c>
      <c r="G66" s="7" t="n">
        <v>2</v>
      </c>
      <c r="H66" s="7" t="n">
        <v>0</v>
      </c>
      <c r="I66" s="7" t="n">
        <v>-66.1500015258789</v>
      </c>
      <c r="J66" s="7" t="n">
        <v>-8.40999984741211</v>
      </c>
      <c r="K66" s="7" t="n">
        <v>-21.7000007629395</v>
      </c>
      <c r="L66" s="7" t="n">
        <v>23.2999992370605</v>
      </c>
      <c r="M66" s="7" t="n">
        <v>-1</v>
      </c>
      <c r="N66" s="7" t="n">
        <v>0</v>
      </c>
      <c r="O66" s="7" t="n">
        <v>0</v>
      </c>
      <c r="P66" s="7" t="s">
        <v>21</v>
      </c>
      <c r="Q66" s="7" t="s">
        <v>21</v>
      </c>
      <c r="R66" s="7" t="n">
        <v>1</v>
      </c>
      <c r="S66" s="7" t="n">
        <v>0</v>
      </c>
      <c r="T66" s="7" t="n">
        <v>1109393408</v>
      </c>
      <c r="U66" s="7" t="n">
        <v>1101004800</v>
      </c>
      <c r="V66" s="7" t="n">
        <v>0</v>
      </c>
    </row>
    <row r="67" spans="1:10">
      <c r="A67" t="s">
        <v>4</v>
      </c>
      <c r="B67" s="4" t="s">
        <v>5</v>
      </c>
      <c r="C67" s="4" t="s">
        <v>10</v>
      </c>
      <c r="D67" s="4" t="s">
        <v>6</v>
      </c>
      <c r="E67" s="4" t="s">
        <v>6</v>
      </c>
      <c r="F67" s="4" t="s">
        <v>6</v>
      </c>
      <c r="G67" s="4" t="s">
        <v>12</v>
      </c>
      <c r="H67" s="4" t="s">
        <v>9</v>
      </c>
      <c r="I67" s="4" t="s">
        <v>29</v>
      </c>
      <c r="J67" s="4" t="s">
        <v>29</v>
      </c>
      <c r="K67" s="4" t="s">
        <v>29</v>
      </c>
      <c r="L67" s="4" t="s">
        <v>29</v>
      </c>
      <c r="M67" s="4" t="s">
        <v>29</v>
      </c>
      <c r="N67" s="4" t="s">
        <v>29</v>
      </c>
      <c r="O67" s="4" t="s">
        <v>29</v>
      </c>
      <c r="P67" s="4" t="s">
        <v>6</v>
      </c>
      <c r="Q67" s="4" t="s">
        <v>6</v>
      </c>
      <c r="R67" s="4" t="s">
        <v>9</v>
      </c>
      <c r="S67" s="4" t="s">
        <v>12</v>
      </c>
      <c r="T67" s="4" t="s">
        <v>9</v>
      </c>
      <c r="U67" s="4" t="s">
        <v>9</v>
      </c>
      <c r="V67" s="4" t="s">
        <v>10</v>
      </c>
    </row>
    <row r="68" spans="1:10">
      <c r="A68" t="n">
        <v>2440</v>
      </c>
      <c r="B68" s="16" t="n">
        <v>19</v>
      </c>
      <c r="C68" s="7" t="n">
        <v>2001</v>
      </c>
      <c r="D68" s="7" t="s">
        <v>21</v>
      </c>
      <c r="E68" s="7" t="s">
        <v>21</v>
      </c>
      <c r="F68" s="7" t="s">
        <v>15</v>
      </c>
      <c r="G68" s="7" t="n">
        <v>2</v>
      </c>
      <c r="H68" s="7" t="n">
        <v>0</v>
      </c>
      <c r="I68" s="7" t="n">
        <v>-48.9099998474121</v>
      </c>
      <c r="J68" s="7" t="n">
        <v>-8.40999984741211</v>
      </c>
      <c r="K68" s="7" t="n">
        <v>-57.9099998474121</v>
      </c>
      <c r="L68" s="7" t="n">
        <v>357.899993896484</v>
      </c>
      <c r="M68" s="7" t="n">
        <v>-1</v>
      </c>
      <c r="N68" s="7" t="n">
        <v>0</v>
      </c>
      <c r="O68" s="7" t="n">
        <v>0</v>
      </c>
      <c r="P68" s="7" t="s">
        <v>21</v>
      </c>
      <c r="Q68" s="7" t="s">
        <v>21</v>
      </c>
      <c r="R68" s="7" t="n">
        <v>1</v>
      </c>
      <c r="S68" s="7" t="n">
        <v>2</v>
      </c>
      <c r="T68" s="7" t="n">
        <v>1109393408</v>
      </c>
      <c r="U68" s="7" t="n">
        <v>1101004800</v>
      </c>
      <c r="V68" s="7" t="n">
        <v>0</v>
      </c>
    </row>
    <row r="69" spans="1:10">
      <c r="A69" t="s">
        <v>4</v>
      </c>
      <c r="B69" s="4" t="s">
        <v>5</v>
      </c>
      <c r="C69" s="4" t="s">
        <v>10</v>
      </c>
      <c r="D69" s="4" t="s">
        <v>6</v>
      </c>
      <c r="E69" s="4" t="s">
        <v>6</v>
      </c>
      <c r="F69" s="4" t="s">
        <v>6</v>
      </c>
      <c r="G69" s="4" t="s">
        <v>12</v>
      </c>
      <c r="H69" s="4" t="s">
        <v>9</v>
      </c>
      <c r="I69" s="4" t="s">
        <v>29</v>
      </c>
      <c r="J69" s="4" t="s">
        <v>29</v>
      </c>
      <c r="K69" s="4" t="s">
        <v>29</v>
      </c>
      <c r="L69" s="4" t="s">
        <v>29</v>
      </c>
      <c r="M69" s="4" t="s">
        <v>29</v>
      </c>
      <c r="N69" s="4" t="s">
        <v>29</v>
      </c>
      <c r="O69" s="4" t="s">
        <v>29</v>
      </c>
      <c r="P69" s="4" t="s">
        <v>6</v>
      </c>
      <c r="Q69" s="4" t="s">
        <v>6</v>
      </c>
      <c r="R69" s="4" t="s">
        <v>9</v>
      </c>
      <c r="S69" s="4" t="s">
        <v>12</v>
      </c>
      <c r="T69" s="4" t="s">
        <v>9</v>
      </c>
      <c r="U69" s="4" t="s">
        <v>9</v>
      </c>
      <c r="V69" s="4" t="s">
        <v>10</v>
      </c>
    </row>
    <row r="70" spans="1:10">
      <c r="A70" t="n">
        <v>2506</v>
      </c>
      <c r="B70" s="16" t="n">
        <v>19</v>
      </c>
      <c r="C70" s="7" t="n">
        <v>2002</v>
      </c>
      <c r="D70" s="7" t="s">
        <v>21</v>
      </c>
      <c r="E70" s="7" t="s">
        <v>21</v>
      </c>
      <c r="F70" s="7" t="s">
        <v>14</v>
      </c>
      <c r="G70" s="7" t="n">
        <v>2</v>
      </c>
      <c r="H70" s="7" t="n">
        <v>0</v>
      </c>
      <c r="I70" s="7" t="n">
        <v>4.73000001907349</v>
      </c>
      <c r="J70" s="7" t="n">
        <v>-4.30999994277954</v>
      </c>
      <c r="K70" s="7" t="n">
        <v>-74.7399978637695</v>
      </c>
      <c r="L70" s="7" t="n">
        <v>276.399993896484</v>
      </c>
      <c r="M70" s="7" t="n">
        <v>-1</v>
      </c>
      <c r="N70" s="7" t="n">
        <v>0</v>
      </c>
      <c r="O70" s="7" t="n">
        <v>0</v>
      </c>
      <c r="P70" s="7" t="s">
        <v>21</v>
      </c>
      <c r="Q70" s="7" t="s">
        <v>21</v>
      </c>
      <c r="R70" s="7" t="n">
        <v>1</v>
      </c>
      <c r="S70" s="7" t="n">
        <v>1</v>
      </c>
      <c r="T70" s="7" t="n">
        <v>1109393408</v>
      </c>
      <c r="U70" s="7" t="n">
        <v>1101004800</v>
      </c>
      <c r="V70" s="7" t="n">
        <v>0</v>
      </c>
    </row>
    <row r="71" spans="1:10">
      <c r="A71" t="s">
        <v>4</v>
      </c>
      <c r="B71" s="4" t="s">
        <v>5</v>
      </c>
      <c r="C71" s="4" t="s">
        <v>10</v>
      </c>
      <c r="D71" s="4" t="s">
        <v>6</v>
      </c>
      <c r="E71" s="4" t="s">
        <v>6</v>
      </c>
      <c r="F71" s="4" t="s">
        <v>6</v>
      </c>
      <c r="G71" s="4" t="s">
        <v>12</v>
      </c>
      <c r="H71" s="4" t="s">
        <v>9</v>
      </c>
      <c r="I71" s="4" t="s">
        <v>29</v>
      </c>
      <c r="J71" s="4" t="s">
        <v>29</v>
      </c>
      <c r="K71" s="4" t="s">
        <v>29</v>
      </c>
      <c r="L71" s="4" t="s">
        <v>29</v>
      </c>
      <c r="M71" s="4" t="s">
        <v>29</v>
      </c>
      <c r="N71" s="4" t="s">
        <v>29</v>
      </c>
      <c r="O71" s="4" t="s">
        <v>29</v>
      </c>
      <c r="P71" s="4" t="s">
        <v>6</v>
      </c>
      <c r="Q71" s="4" t="s">
        <v>6</v>
      </c>
      <c r="R71" s="4" t="s">
        <v>9</v>
      </c>
      <c r="S71" s="4" t="s">
        <v>12</v>
      </c>
      <c r="T71" s="4" t="s">
        <v>9</v>
      </c>
      <c r="U71" s="4" t="s">
        <v>9</v>
      </c>
      <c r="V71" s="4" t="s">
        <v>10</v>
      </c>
    </row>
    <row r="72" spans="1:10">
      <c r="A72" t="n">
        <v>2572</v>
      </c>
      <c r="B72" s="16" t="n">
        <v>19</v>
      </c>
      <c r="C72" s="7" t="n">
        <v>2003</v>
      </c>
      <c r="D72" s="7" t="s">
        <v>21</v>
      </c>
      <c r="E72" s="7" t="s">
        <v>21</v>
      </c>
      <c r="F72" s="7" t="s">
        <v>14</v>
      </c>
      <c r="G72" s="7" t="n">
        <v>2</v>
      </c>
      <c r="H72" s="7" t="n">
        <v>0</v>
      </c>
      <c r="I72" s="7" t="n">
        <v>-3.07999992370605</v>
      </c>
      <c r="J72" s="7" t="n">
        <v>-4.30999994277954</v>
      </c>
      <c r="K72" s="7" t="n">
        <v>-67.4599990844727</v>
      </c>
      <c r="L72" s="7" t="n">
        <v>185.100006103516</v>
      </c>
      <c r="M72" s="7" t="n">
        <v>-1</v>
      </c>
      <c r="N72" s="7" t="n">
        <v>0</v>
      </c>
      <c r="O72" s="7" t="n">
        <v>0</v>
      </c>
      <c r="P72" s="7" t="s">
        <v>21</v>
      </c>
      <c r="Q72" s="7" t="s">
        <v>21</v>
      </c>
      <c r="R72" s="7" t="n">
        <v>1</v>
      </c>
      <c r="S72" s="7" t="n">
        <v>1</v>
      </c>
      <c r="T72" s="7" t="n">
        <v>1109393408</v>
      </c>
      <c r="U72" s="7" t="n">
        <v>1101004800</v>
      </c>
      <c r="V72" s="7" t="n">
        <v>0</v>
      </c>
    </row>
    <row r="73" spans="1:10">
      <c r="A73" t="s">
        <v>4</v>
      </c>
      <c r="B73" s="4" t="s">
        <v>5</v>
      </c>
      <c r="C73" s="4" t="s">
        <v>10</v>
      </c>
      <c r="D73" s="4" t="s">
        <v>6</v>
      </c>
      <c r="E73" s="4" t="s">
        <v>6</v>
      </c>
      <c r="F73" s="4" t="s">
        <v>6</v>
      </c>
      <c r="G73" s="4" t="s">
        <v>12</v>
      </c>
      <c r="H73" s="4" t="s">
        <v>9</v>
      </c>
      <c r="I73" s="4" t="s">
        <v>29</v>
      </c>
      <c r="J73" s="4" t="s">
        <v>29</v>
      </c>
      <c r="K73" s="4" t="s">
        <v>29</v>
      </c>
      <c r="L73" s="4" t="s">
        <v>29</v>
      </c>
      <c r="M73" s="4" t="s">
        <v>29</v>
      </c>
      <c r="N73" s="4" t="s">
        <v>29</v>
      </c>
      <c r="O73" s="4" t="s">
        <v>29</v>
      </c>
      <c r="P73" s="4" t="s">
        <v>6</v>
      </c>
      <c r="Q73" s="4" t="s">
        <v>6</v>
      </c>
      <c r="R73" s="4" t="s">
        <v>9</v>
      </c>
      <c r="S73" s="4" t="s">
        <v>12</v>
      </c>
      <c r="T73" s="4" t="s">
        <v>9</v>
      </c>
      <c r="U73" s="4" t="s">
        <v>9</v>
      </c>
      <c r="V73" s="4" t="s">
        <v>10</v>
      </c>
    </row>
    <row r="74" spans="1:10">
      <c r="A74" t="n">
        <v>2638</v>
      </c>
      <c r="B74" s="16" t="n">
        <v>19</v>
      </c>
      <c r="C74" s="7" t="n">
        <v>2004</v>
      </c>
      <c r="D74" s="7" t="s">
        <v>21</v>
      </c>
      <c r="E74" s="7" t="s">
        <v>21</v>
      </c>
      <c r="F74" s="7" t="s">
        <v>11</v>
      </c>
      <c r="G74" s="7" t="n">
        <v>2</v>
      </c>
      <c r="H74" s="7" t="n">
        <v>0</v>
      </c>
      <c r="I74" s="7" t="n">
        <v>55.439998626709</v>
      </c>
      <c r="J74" s="7" t="n">
        <v>-0.219999998807907</v>
      </c>
      <c r="K74" s="7" t="n">
        <v>-41</v>
      </c>
      <c r="L74" s="7" t="n">
        <v>246</v>
      </c>
      <c r="M74" s="7" t="n">
        <v>-1</v>
      </c>
      <c r="N74" s="7" t="n">
        <v>0</v>
      </c>
      <c r="O74" s="7" t="n">
        <v>0</v>
      </c>
      <c r="P74" s="7" t="s">
        <v>21</v>
      </c>
      <c r="Q74" s="7" t="s">
        <v>21</v>
      </c>
      <c r="R74" s="7" t="n">
        <v>1</v>
      </c>
      <c r="S74" s="7" t="n">
        <v>0</v>
      </c>
      <c r="T74" s="7" t="n">
        <v>1109393408</v>
      </c>
      <c r="U74" s="7" t="n">
        <v>1101004800</v>
      </c>
      <c r="V74" s="7" t="n">
        <v>0</v>
      </c>
    </row>
    <row r="75" spans="1:10">
      <c r="A75" t="s">
        <v>4</v>
      </c>
      <c r="B75" s="4" t="s">
        <v>5</v>
      </c>
      <c r="C75" s="4" t="s">
        <v>10</v>
      </c>
      <c r="D75" s="4" t="s">
        <v>6</v>
      </c>
      <c r="E75" s="4" t="s">
        <v>6</v>
      </c>
      <c r="F75" s="4" t="s">
        <v>6</v>
      </c>
      <c r="G75" s="4" t="s">
        <v>12</v>
      </c>
      <c r="H75" s="4" t="s">
        <v>9</v>
      </c>
      <c r="I75" s="4" t="s">
        <v>29</v>
      </c>
      <c r="J75" s="4" t="s">
        <v>29</v>
      </c>
      <c r="K75" s="4" t="s">
        <v>29</v>
      </c>
      <c r="L75" s="4" t="s">
        <v>29</v>
      </c>
      <c r="M75" s="4" t="s">
        <v>29</v>
      </c>
      <c r="N75" s="4" t="s">
        <v>29</v>
      </c>
      <c r="O75" s="4" t="s">
        <v>29</v>
      </c>
      <c r="P75" s="4" t="s">
        <v>6</v>
      </c>
      <c r="Q75" s="4" t="s">
        <v>6</v>
      </c>
      <c r="R75" s="4" t="s">
        <v>9</v>
      </c>
      <c r="S75" s="4" t="s">
        <v>12</v>
      </c>
      <c r="T75" s="4" t="s">
        <v>9</v>
      </c>
      <c r="U75" s="4" t="s">
        <v>9</v>
      </c>
      <c r="V75" s="4" t="s">
        <v>10</v>
      </c>
    </row>
    <row r="76" spans="1:10">
      <c r="A76" t="n">
        <v>2700</v>
      </c>
      <c r="B76" s="16" t="n">
        <v>19</v>
      </c>
      <c r="C76" s="7" t="n">
        <v>2005</v>
      </c>
      <c r="D76" s="7" t="s">
        <v>21</v>
      </c>
      <c r="E76" s="7" t="s">
        <v>21</v>
      </c>
      <c r="F76" s="7" t="s">
        <v>17</v>
      </c>
      <c r="G76" s="7" t="n">
        <v>2</v>
      </c>
      <c r="H76" s="7" t="n">
        <v>0</v>
      </c>
      <c r="I76" s="7" t="n">
        <v>75.0699996948242</v>
      </c>
      <c r="J76" s="7" t="n">
        <v>-0.219999998807907</v>
      </c>
      <c r="K76" s="7" t="n">
        <v>1.08000004291534</v>
      </c>
      <c r="L76" s="7" t="n">
        <v>157.800003051758</v>
      </c>
      <c r="M76" s="7" t="n">
        <v>-1</v>
      </c>
      <c r="N76" s="7" t="n">
        <v>0</v>
      </c>
      <c r="O76" s="7" t="n">
        <v>0</v>
      </c>
      <c r="P76" s="7" t="s">
        <v>21</v>
      </c>
      <c r="Q76" s="7" t="s">
        <v>21</v>
      </c>
      <c r="R76" s="7" t="n">
        <v>1</v>
      </c>
      <c r="S76" s="7" t="n">
        <v>4</v>
      </c>
      <c r="T76" s="7" t="n">
        <v>1109393408</v>
      </c>
      <c r="U76" s="7" t="n">
        <v>1101004800</v>
      </c>
      <c r="V76" s="7" t="n">
        <v>0</v>
      </c>
    </row>
    <row r="77" spans="1:10">
      <c r="A77" t="s">
        <v>4</v>
      </c>
      <c r="B77" s="4" t="s">
        <v>5</v>
      </c>
      <c r="C77" s="4" t="s">
        <v>10</v>
      </c>
      <c r="D77" s="4" t="s">
        <v>6</v>
      </c>
      <c r="E77" s="4" t="s">
        <v>6</v>
      </c>
      <c r="F77" s="4" t="s">
        <v>6</v>
      </c>
      <c r="G77" s="4" t="s">
        <v>12</v>
      </c>
      <c r="H77" s="4" t="s">
        <v>9</v>
      </c>
      <c r="I77" s="4" t="s">
        <v>29</v>
      </c>
      <c r="J77" s="4" t="s">
        <v>29</v>
      </c>
      <c r="K77" s="4" t="s">
        <v>29</v>
      </c>
      <c r="L77" s="4" t="s">
        <v>29</v>
      </c>
      <c r="M77" s="4" t="s">
        <v>29</v>
      </c>
      <c r="N77" s="4" t="s">
        <v>29</v>
      </c>
      <c r="O77" s="4" t="s">
        <v>29</v>
      </c>
      <c r="P77" s="4" t="s">
        <v>6</v>
      </c>
      <c r="Q77" s="4" t="s">
        <v>6</v>
      </c>
      <c r="R77" s="4" t="s">
        <v>9</v>
      </c>
      <c r="S77" s="4" t="s">
        <v>12</v>
      </c>
      <c r="T77" s="4" t="s">
        <v>9</v>
      </c>
      <c r="U77" s="4" t="s">
        <v>9</v>
      </c>
      <c r="V77" s="4" t="s">
        <v>10</v>
      </c>
    </row>
    <row r="78" spans="1:10">
      <c r="A78" t="n">
        <v>2766</v>
      </c>
      <c r="B78" s="16" t="n">
        <v>19</v>
      </c>
      <c r="C78" s="7" t="n">
        <v>2006</v>
      </c>
      <c r="D78" s="7" t="s">
        <v>21</v>
      </c>
      <c r="E78" s="7" t="s">
        <v>21</v>
      </c>
      <c r="F78" s="7" t="s">
        <v>20</v>
      </c>
      <c r="G78" s="7" t="n">
        <v>2</v>
      </c>
      <c r="H78" s="7" t="n">
        <v>0</v>
      </c>
      <c r="I78" s="7" t="n">
        <v>-9.40999984741211</v>
      </c>
      <c r="J78" s="7" t="n">
        <v>-0.259999990463257</v>
      </c>
      <c r="K78" s="7" t="n">
        <v>-4.84000015258789</v>
      </c>
      <c r="L78" s="7" t="n">
        <v>58.2999992370605</v>
      </c>
      <c r="M78" s="7" t="n">
        <v>-1</v>
      </c>
      <c r="N78" s="7" t="n">
        <v>0</v>
      </c>
      <c r="O78" s="7" t="n">
        <v>0</v>
      </c>
      <c r="P78" s="7" t="s">
        <v>21</v>
      </c>
      <c r="Q78" s="7" t="s">
        <v>21</v>
      </c>
      <c r="R78" s="7" t="n">
        <v>1</v>
      </c>
      <c r="S78" s="7" t="n">
        <v>7</v>
      </c>
      <c r="T78" s="7" t="n">
        <v>1117782016</v>
      </c>
      <c r="U78" s="7" t="n">
        <v>1101004800</v>
      </c>
      <c r="V78" s="7" t="n">
        <v>7430</v>
      </c>
    </row>
    <row r="79" spans="1:10">
      <c r="A79" t="s">
        <v>4</v>
      </c>
      <c r="B79" s="4" t="s">
        <v>5</v>
      </c>
      <c r="C79" s="4" t="s">
        <v>10</v>
      </c>
      <c r="D79" s="4" t="s">
        <v>6</v>
      </c>
      <c r="E79" s="4" t="s">
        <v>6</v>
      </c>
      <c r="F79" s="4" t="s">
        <v>6</v>
      </c>
      <c r="G79" s="4" t="s">
        <v>12</v>
      </c>
      <c r="H79" s="4" t="s">
        <v>9</v>
      </c>
      <c r="I79" s="4" t="s">
        <v>29</v>
      </c>
      <c r="J79" s="4" t="s">
        <v>29</v>
      </c>
      <c r="K79" s="4" t="s">
        <v>29</v>
      </c>
      <c r="L79" s="4" t="s">
        <v>29</v>
      </c>
      <c r="M79" s="4" t="s">
        <v>29</v>
      </c>
      <c r="N79" s="4" t="s">
        <v>29</v>
      </c>
      <c r="O79" s="4" t="s">
        <v>29</v>
      </c>
      <c r="P79" s="4" t="s">
        <v>6</v>
      </c>
      <c r="Q79" s="4" t="s">
        <v>6</v>
      </c>
      <c r="R79" s="4" t="s">
        <v>9</v>
      </c>
      <c r="S79" s="4" t="s">
        <v>12</v>
      </c>
      <c r="T79" s="4" t="s">
        <v>9</v>
      </c>
      <c r="U79" s="4" t="s">
        <v>9</v>
      </c>
      <c r="V79" s="4" t="s">
        <v>10</v>
      </c>
    </row>
    <row r="80" spans="1:10">
      <c r="A80" t="n">
        <v>2828</v>
      </c>
      <c r="B80" s="16" t="n">
        <v>19</v>
      </c>
      <c r="C80" s="7" t="n">
        <v>2007</v>
      </c>
      <c r="D80" s="7" t="s">
        <v>21</v>
      </c>
      <c r="E80" s="7" t="s">
        <v>21</v>
      </c>
      <c r="F80" s="7" t="s">
        <v>20</v>
      </c>
      <c r="G80" s="7" t="n">
        <v>2</v>
      </c>
      <c r="H80" s="7" t="n">
        <v>0</v>
      </c>
      <c r="I80" s="7" t="n">
        <v>5.17000007629395</v>
      </c>
      <c r="J80" s="7" t="n">
        <v>-0.259999990463257</v>
      </c>
      <c r="K80" s="7" t="n">
        <v>10.4300003051758</v>
      </c>
      <c r="L80" s="7" t="n">
        <v>164.5</v>
      </c>
      <c r="M80" s="7" t="n">
        <v>-1</v>
      </c>
      <c r="N80" s="7" t="n">
        <v>0</v>
      </c>
      <c r="O80" s="7" t="n">
        <v>0</v>
      </c>
      <c r="P80" s="7" t="s">
        <v>21</v>
      </c>
      <c r="Q80" s="7" t="s">
        <v>21</v>
      </c>
      <c r="R80" s="7" t="n">
        <v>1</v>
      </c>
      <c r="S80" s="7" t="n">
        <v>7</v>
      </c>
      <c r="T80" s="7" t="n">
        <v>1117782016</v>
      </c>
      <c r="U80" s="7" t="n">
        <v>1101004800</v>
      </c>
      <c r="V80" s="7" t="n">
        <v>7431</v>
      </c>
    </row>
    <row r="81" spans="1:22">
      <c r="A81" t="s">
        <v>4</v>
      </c>
      <c r="B81" s="4" t="s">
        <v>5</v>
      </c>
      <c r="C81" s="4" t="s">
        <v>10</v>
      </c>
      <c r="D81" s="4" t="s">
        <v>6</v>
      </c>
      <c r="E81" s="4" t="s">
        <v>6</v>
      </c>
      <c r="F81" s="4" t="s">
        <v>6</v>
      </c>
      <c r="G81" s="4" t="s">
        <v>12</v>
      </c>
      <c r="H81" s="4" t="s">
        <v>9</v>
      </c>
      <c r="I81" s="4" t="s">
        <v>29</v>
      </c>
      <c r="J81" s="4" t="s">
        <v>29</v>
      </c>
      <c r="K81" s="4" t="s">
        <v>29</v>
      </c>
      <c r="L81" s="4" t="s">
        <v>29</v>
      </c>
      <c r="M81" s="4" t="s">
        <v>29</v>
      </c>
      <c r="N81" s="4" t="s">
        <v>29</v>
      </c>
      <c r="O81" s="4" t="s">
        <v>29</v>
      </c>
      <c r="P81" s="4" t="s">
        <v>6</v>
      </c>
      <c r="Q81" s="4" t="s">
        <v>6</v>
      </c>
      <c r="R81" s="4" t="s">
        <v>9</v>
      </c>
      <c r="S81" s="4" t="s">
        <v>12</v>
      </c>
      <c r="T81" s="4" t="s">
        <v>9</v>
      </c>
      <c r="U81" s="4" t="s">
        <v>9</v>
      </c>
      <c r="V81" s="4" t="s">
        <v>10</v>
      </c>
    </row>
    <row r="82" spans="1:22">
      <c r="A82" t="n">
        <v>2890</v>
      </c>
      <c r="B82" s="16" t="n">
        <v>19</v>
      </c>
      <c r="C82" s="7" t="n">
        <v>2008</v>
      </c>
      <c r="D82" s="7" t="s">
        <v>21</v>
      </c>
      <c r="E82" s="7" t="s">
        <v>21</v>
      </c>
      <c r="F82" s="7" t="s">
        <v>20</v>
      </c>
      <c r="G82" s="7" t="n">
        <v>2</v>
      </c>
      <c r="H82" s="7" t="n">
        <v>0</v>
      </c>
      <c r="I82" s="7" t="n">
        <v>6.01999998092651</v>
      </c>
      <c r="J82" s="7" t="n">
        <v>-0.259999990463257</v>
      </c>
      <c r="K82" s="7" t="n">
        <v>-8.27999973297119</v>
      </c>
      <c r="L82" s="7" t="n">
        <v>49.0999984741211</v>
      </c>
      <c r="M82" s="7" t="n">
        <v>-1</v>
      </c>
      <c r="N82" s="7" t="n">
        <v>0</v>
      </c>
      <c r="O82" s="7" t="n">
        <v>0</v>
      </c>
      <c r="P82" s="7" t="s">
        <v>21</v>
      </c>
      <c r="Q82" s="7" t="s">
        <v>21</v>
      </c>
      <c r="R82" s="7" t="n">
        <v>1</v>
      </c>
      <c r="S82" s="7" t="n">
        <v>7</v>
      </c>
      <c r="T82" s="7" t="n">
        <v>1117782016</v>
      </c>
      <c r="U82" s="7" t="n">
        <v>1101004800</v>
      </c>
      <c r="V82" s="7" t="n">
        <v>7432</v>
      </c>
    </row>
    <row r="83" spans="1:22">
      <c r="A83" t="s">
        <v>4</v>
      </c>
      <c r="B83" s="4" t="s">
        <v>5</v>
      </c>
      <c r="C83" s="4" t="s">
        <v>10</v>
      </c>
      <c r="D83" s="4" t="s">
        <v>6</v>
      </c>
      <c r="E83" s="4" t="s">
        <v>6</v>
      </c>
      <c r="F83" s="4" t="s">
        <v>6</v>
      </c>
      <c r="G83" s="4" t="s">
        <v>12</v>
      </c>
      <c r="H83" s="4" t="s">
        <v>9</v>
      </c>
      <c r="I83" s="4" t="s">
        <v>29</v>
      </c>
      <c r="J83" s="4" t="s">
        <v>29</v>
      </c>
      <c r="K83" s="4" t="s">
        <v>29</v>
      </c>
      <c r="L83" s="4" t="s">
        <v>29</v>
      </c>
      <c r="M83" s="4" t="s">
        <v>29</v>
      </c>
      <c r="N83" s="4" t="s">
        <v>29</v>
      </c>
      <c r="O83" s="4" t="s">
        <v>29</v>
      </c>
      <c r="P83" s="4" t="s">
        <v>6</v>
      </c>
      <c r="Q83" s="4" t="s">
        <v>6</v>
      </c>
      <c r="R83" s="4" t="s">
        <v>9</v>
      </c>
      <c r="S83" s="4" t="s">
        <v>12</v>
      </c>
      <c r="T83" s="4" t="s">
        <v>9</v>
      </c>
      <c r="U83" s="4" t="s">
        <v>9</v>
      </c>
      <c r="V83" s="4" t="s">
        <v>10</v>
      </c>
    </row>
    <row r="84" spans="1:22">
      <c r="A84" t="n">
        <v>2952</v>
      </c>
      <c r="B84" s="16" t="n">
        <v>19</v>
      </c>
      <c r="C84" s="7" t="n">
        <v>2009</v>
      </c>
      <c r="D84" s="7" t="s">
        <v>21</v>
      </c>
      <c r="E84" s="7" t="s">
        <v>21</v>
      </c>
      <c r="F84" s="7" t="s">
        <v>15</v>
      </c>
      <c r="G84" s="7" t="n">
        <v>2</v>
      </c>
      <c r="H84" s="7" t="n">
        <v>0</v>
      </c>
      <c r="I84" s="7" t="n">
        <v>43.7700004577637</v>
      </c>
      <c r="J84" s="7" t="n">
        <v>3.99000000953674</v>
      </c>
      <c r="K84" s="7" t="n">
        <v>58.9799995422363</v>
      </c>
      <c r="L84" s="7" t="n">
        <v>115.300003051758</v>
      </c>
      <c r="M84" s="7" t="n">
        <v>-1</v>
      </c>
      <c r="N84" s="7" t="n">
        <v>0</v>
      </c>
      <c r="O84" s="7" t="n">
        <v>0</v>
      </c>
      <c r="P84" s="7" t="s">
        <v>21</v>
      </c>
      <c r="Q84" s="7" t="s">
        <v>21</v>
      </c>
      <c r="R84" s="7" t="n">
        <v>1</v>
      </c>
      <c r="S84" s="7" t="n">
        <v>2</v>
      </c>
      <c r="T84" s="7" t="n">
        <v>1109393408</v>
      </c>
      <c r="U84" s="7" t="n">
        <v>1101004800</v>
      </c>
      <c r="V84" s="7" t="n">
        <v>0</v>
      </c>
    </row>
    <row r="85" spans="1:22">
      <c r="A85" t="s">
        <v>4</v>
      </c>
      <c r="B85" s="4" t="s">
        <v>5</v>
      </c>
      <c r="C85" s="4" t="s">
        <v>10</v>
      </c>
      <c r="D85" s="4" t="s">
        <v>6</v>
      </c>
      <c r="E85" s="4" t="s">
        <v>6</v>
      </c>
      <c r="F85" s="4" t="s">
        <v>6</v>
      </c>
      <c r="G85" s="4" t="s">
        <v>12</v>
      </c>
      <c r="H85" s="4" t="s">
        <v>9</v>
      </c>
      <c r="I85" s="4" t="s">
        <v>29</v>
      </c>
      <c r="J85" s="4" t="s">
        <v>29</v>
      </c>
      <c r="K85" s="4" t="s">
        <v>29</v>
      </c>
      <c r="L85" s="4" t="s">
        <v>29</v>
      </c>
      <c r="M85" s="4" t="s">
        <v>29</v>
      </c>
      <c r="N85" s="4" t="s">
        <v>29</v>
      </c>
      <c r="O85" s="4" t="s">
        <v>29</v>
      </c>
      <c r="P85" s="4" t="s">
        <v>6</v>
      </c>
      <c r="Q85" s="4" t="s">
        <v>6</v>
      </c>
      <c r="R85" s="4" t="s">
        <v>9</v>
      </c>
      <c r="S85" s="4" t="s">
        <v>12</v>
      </c>
      <c r="T85" s="4" t="s">
        <v>9</v>
      </c>
      <c r="U85" s="4" t="s">
        <v>9</v>
      </c>
      <c r="V85" s="4" t="s">
        <v>10</v>
      </c>
    </row>
    <row r="86" spans="1:22">
      <c r="A86" t="n">
        <v>3018</v>
      </c>
      <c r="B86" s="16" t="n">
        <v>19</v>
      </c>
      <c r="C86" s="7" t="n">
        <v>2010</v>
      </c>
      <c r="D86" s="7" t="s">
        <v>21</v>
      </c>
      <c r="E86" s="7" t="s">
        <v>21</v>
      </c>
      <c r="F86" s="7" t="s">
        <v>11</v>
      </c>
      <c r="G86" s="7" t="n">
        <v>2</v>
      </c>
      <c r="H86" s="7" t="n">
        <v>0</v>
      </c>
      <c r="I86" s="7" t="n">
        <v>74.1600036621094</v>
      </c>
      <c r="J86" s="7" t="n">
        <v>3.99000000953674</v>
      </c>
      <c r="K86" s="7" t="n">
        <v>54.5299987792969</v>
      </c>
      <c r="L86" s="7" t="n">
        <v>171.300003051758</v>
      </c>
      <c r="M86" s="7" t="n">
        <v>-1</v>
      </c>
      <c r="N86" s="7" t="n">
        <v>0</v>
      </c>
      <c r="O86" s="7" t="n">
        <v>0</v>
      </c>
      <c r="P86" s="7" t="s">
        <v>21</v>
      </c>
      <c r="Q86" s="7" t="s">
        <v>21</v>
      </c>
      <c r="R86" s="7" t="n">
        <v>1</v>
      </c>
      <c r="S86" s="7" t="n">
        <v>0</v>
      </c>
      <c r="T86" s="7" t="n">
        <v>1109393408</v>
      </c>
      <c r="U86" s="7" t="n">
        <v>1101004800</v>
      </c>
      <c r="V86" s="7" t="n">
        <v>0</v>
      </c>
    </row>
    <row r="87" spans="1:22">
      <c r="A87" t="s">
        <v>4</v>
      </c>
      <c r="B87" s="4" t="s">
        <v>5</v>
      </c>
      <c r="C87" s="4" t="s">
        <v>10</v>
      </c>
      <c r="D87" s="4" t="s">
        <v>6</v>
      </c>
      <c r="E87" s="4" t="s">
        <v>6</v>
      </c>
      <c r="F87" s="4" t="s">
        <v>6</v>
      </c>
      <c r="G87" s="4" t="s">
        <v>12</v>
      </c>
      <c r="H87" s="4" t="s">
        <v>9</v>
      </c>
      <c r="I87" s="4" t="s">
        <v>29</v>
      </c>
      <c r="J87" s="4" t="s">
        <v>29</v>
      </c>
      <c r="K87" s="4" t="s">
        <v>29</v>
      </c>
      <c r="L87" s="4" t="s">
        <v>29</v>
      </c>
      <c r="M87" s="4" t="s">
        <v>29</v>
      </c>
      <c r="N87" s="4" t="s">
        <v>29</v>
      </c>
      <c r="O87" s="4" t="s">
        <v>29</v>
      </c>
      <c r="P87" s="4" t="s">
        <v>6</v>
      </c>
      <c r="Q87" s="4" t="s">
        <v>6</v>
      </c>
      <c r="R87" s="4" t="s">
        <v>9</v>
      </c>
      <c r="S87" s="4" t="s">
        <v>12</v>
      </c>
      <c r="T87" s="4" t="s">
        <v>9</v>
      </c>
      <c r="U87" s="4" t="s">
        <v>9</v>
      </c>
      <c r="V87" s="4" t="s">
        <v>10</v>
      </c>
    </row>
    <row r="88" spans="1:22">
      <c r="A88" t="n">
        <v>3080</v>
      </c>
      <c r="B88" s="16" t="n">
        <v>19</v>
      </c>
      <c r="C88" s="7" t="n">
        <v>2011</v>
      </c>
      <c r="D88" s="7" t="s">
        <v>21</v>
      </c>
      <c r="E88" s="7" t="s">
        <v>21</v>
      </c>
      <c r="F88" s="7" t="s">
        <v>14</v>
      </c>
      <c r="G88" s="7" t="n">
        <v>2</v>
      </c>
      <c r="H88" s="7" t="n">
        <v>0</v>
      </c>
      <c r="I88" s="7" t="n">
        <v>67.120002746582</v>
      </c>
      <c r="J88" s="7" t="n">
        <v>12</v>
      </c>
      <c r="K88" s="7" t="n">
        <v>54.7299995422363</v>
      </c>
      <c r="L88" s="7" t="n">
        <v>6.40000009536743</v>
      </c>
      <c r="M88" s="7" t="n">
        <v>-1</v>
      </c>
      <c r="N88" s="7" t="n">
        <v>0</v>
      </c>
      <c r="O88" s="7" t="n">
        <v>0</v>
      </c>
      <c r="P88" s="7" t="s">
        <v>21</v>
      </c>
      <c r="Q88" s="7" t="s">
        <v>21</v>
      </c>
      <c r="R88" s="7" t="n">
        <v>1</v>
      </c>
      <c r="S88" s="7" t="n">
        <v>1</v>
      </c>
      <c r="T88" s="7" t="n">
        <v>1109393408</v>
      </c>
      <c r="U88" s="7" t="n">
        <v>1101004800</v>
      </c>
      <c r="V88" s="7" t="n">
        <v>0</v>
      </c>
    </row>
    <row r="89" spans="1:22">
      <c r="A89" t="s">
        <v>4</v>
      </c>
      <c r="B89" s="4" t="s">
        <v>5</v>
      </c>
      <c r="C89" s="4" t="s">
        <v>10</v>
      </c>
      <c r="D89" s="4" t="s">
        <v>12</v>
      </c>
      <c r="E89" s="4" t="s">
        <v>10</v>
      </c>
      <c r="F89" s="4" t="s">
        <v>29</v>
      </c>
      <c r="G89" s="4" t="s">
        <v>10</v>
      </c>
      <c r="H89" s="4" t="s">
        <v>10</v>
      </c>
      <c r="I89" s="4" t="s">
        <v>6</v>
      </c>
      <c r="J89" s="4" t="s">
        <v>29</v>
      </c>
    </row>
    <row r="90" spans="1:22">
      <c r="A90" t="n">
        <v>3146</v>
      </c>
      <c r="B90" s="15" t="n">
        <v>106</v>
      </c>
      <c r="C90" s="7" t="n">
        <v>0</v>
      </c>
      <c r="D90" s="7" t="n">
        <v>2</v>
      </c>
      <c r="E90" s="7" t="n">
        <v>2006</v>
      </c>
      <c r="F90" s="7" t="n">
        <v>16</v>
      </c>
      <c r="G90" s="7" t="n">
        <v>7430</v>
      </c>
      <c r="H90" s="7" t="n">
        <v>0</v>
      </c>
      <c r="I90" s="7" t="s">
        <v>47</v>
      </c>
      <c r="J90" s="7" t="n">
        <v>2</v>
      </c>
    </row>
    <row r="91" spans="1:22">
      <c r="A91" t="s">
        <v>4</v>
      </c>
      <c r="B91" s="4" t="s">
        <v>5</v>
      </c>
      <c r="C91" s="4" t="s">
        <v>10</v>
      </c>
      <c r="D91" s="4" t="s">
        <v>12</v>
      </c>
      <c r="E91" s="4" t="s">
        <v>10</v>
      </c>
      <c r="F91" s="4" t="s">
        <v>29</v>
      </c>
      <c r="G91" s="4" t="s">
        <v>10</v>
      </c>
      <c r="H91" s="4" t="s">
        <v>10</v>
      </c>
      <c r="I91" s="4" t="s">
        <v>6</v>
      </c>
      <c r="J91" s="4" t="s">
        <v>29</v>
      </c>
    </row>
    <row r="92" spans="1:22">
      <c r="A92" t="n">
        <v>3185</v>
      </c>
      <c r="B92" s="15" t="n">
        <v>106</v>
      </c>
      <c r="C92" s="7" t="n">
        <v>0</v>
      </c>
      <c r="D92" s="7" t="n">
        <v>2</v>
      </c>
      <c r="E92" s="7" t="n">
        <v>2007</v>
      </c>
      <c r="F92" s="7" t="n">
        <v>16</v>
      </c>
      <c r="G92" s="7" t="n">
        <v>7431</v>
      </c>
      <c r="H92" s="7" t="n">
        <v>0</v>
      </c>
      <c r="I92" s="7" t="s">
        <v>48</v>
      </c>
      <c r="J92" s="7" t="n">
        <v>2</v>
      </c>
    </row>
    <row r="93" spans="1:22">
      <c r="A93" t="s">
        <v>4</v>
      </c>
      <c r="B93" s="4" t="s">
        <v>5</v>
      </c>
      <c r="C93" s="4" t="s">
        <v>10</v>
      </c>
      <c r="D93" s="4" t="s">
        <v>12</v>
      </c>
      <c r="E93" s="4" t="s">
        <v>10</v>
      </c>
      <c r="F93" s="4" t="s">
        <v>29</v>
      </c>
      <c r="G93" s="4" t="s">
        <v>10</v>
      </c>
      <c r="H93" s="4" t="s">
        <v>10</v>
      </c>
      <c r="I93" s="4" t="s">
        <v>6</v>
      </c>
      <c r="J93" s="4" t="s">
        <v>29</v>
      </c>
    </row>
    <row r="94" spans="1:22">
      <c r="A94" t="n">
        <v>3224</v>
      </c>
      <c r="B94" s="15" t="n">
        <v>106</v>
      </c>
      <c r="C94" s="7" t="n">
        <v>0</v>
      </c>
      <c r="D94" s="7" t="n">
        <v>2</v>
      </c>
      <c r="E94" s="7" t="n">
        <v>2008</v>
      </c>
      <c r="F94" s="7" t="n">
        <v>16</v>
      </c>
      <c r="G94" s="7" t="n">
        <v>7432</v>
      </c>
      <c r="H94" s="7" t="n">
        <v>0</v>
      </c>
      <c r="I94" s="7" t="s">
        <v>49</v>
      </c>
      <c r="J94" s="7" t="n">
        <v>2</v>
      </c>
    </row>
    <row r="95" spans="1:22">
      <c r="A95" t="s">
        <v>4</v>
      </c>
      <c r="B95" s="4" t="s">
        <v>5</v>
      </c>
      <c r="C95" s="4" t="s">
        <v>10</v>
      </c>
    </row>
    <row r="96" spans="1:22">
      <c r="A96" t="n">
        <v>3263</v>
      </c>
      <c r="B96" s="17" t="n">
        <v>12</v>
      </c>
      <c r="C96" s="7" t="n">
        <v>6272</v>
      </c>
    </row>
    <row r="97" spans="1:22">
      <c r="A97" t="s">
        <v>4</v>
      </c>
      <c r="B97" s="4" t="s">
        <v>5</v>
      </c>
      <c r="C97" s="4" t="s">
        <v>12</v>
      </c>
      <c r="D97" s="4" t="s">
        <v>10</v>
      </c>
      <c r="E97" s="4" t="s">
        <v>10</v>
      </c>
    </row>
    <row r="98" spans="1:22">
      <c r="A98" t="n">
        <v>3266</v>
      </c>
      <c r="B98" s="18" t="n">
        <v>179</v>
      </c>
      <c r="C98" s="7" t="n">
        <v>10</v>
      </c>
      <c r="D98" s="7" t="n">
        <v>6338</v>
      </c>
      <c r="E98" s="7" t="n">
        <v>6339</v>
      </c>
    </row>
    <row r="99" spans="1:22">
      <c r="A99" t="s">
        <v>4</v>
      </c>
      <c r="B99" s="4" t="s">
        <v>5</v>
      </c>
      <c r="C99" s="4" t="s">
        <v>10</v>
      </c>
      <c r="D99" s="4" t="s">
        <v>6</v>
      </c>
      <c r="E99" s="4" t="s">
        <v>6</v>
      </c>
      <c r="F99" s="4" t="s">
        <v>6</v>
      </c>
      <c r="G99" s="4" t="s">
        <v>12</v>
      </c>
      <c r="H99" s="4" t="s">
        <v>9</v>
      </c>
      <c r="I99" s="4" t="s">
        <v>29</v>
      </c>
      <c r="J99" s="4" t="s">
        <v>29</v>
      </c>
      <c r="K99" s="4" t="s">
        <v>29</v>
      </c>
      <c r="L99" s="4" t="s">
        <v>29</v>
      </c>
      <c r="M99" s="4" t="s">
        <v>29</v>
      </c>
      <c r="N99" s="4" t="s">
        <v>29</v>
      </c>
      <c r="O99" s="4" t="s">
        <v>29</v>
      </c>
      <c r="P99" s="4" t="s">
        <v>6</v>
      </c>
      <c r="Q99" s="4" t="s">
        <v>6</v>
      </c>
      <c r="R99" s="4" t="s">
        <v>9</v>
      </c>
      <c r="S99" s="4" t="s">
        <v>12</v>
      </c>
      <c r="T99" s="4" t="s">
        <v>9</v>
      </c>
      <c r="U99" s="4" t="s">
        <v>9</v>
      </c>
      <c r="V99" s="4" t="s">
        <v>10</v>
      </c>
    </row>
    <row r="100" spans="1:22">
      <c r="A100" t="n">
        <v>3272</v>
      </c>
      <c r="B100" s="16" t="n">
        <v>19</v>
      </c>
      <c r="C100" s="7" t="n">
        <v>2099</v>
      </c>
      <c r="D100" s="7" t="s">
        <v>21</v>
      </c>
      <c r="E100" s="7" t="s">
        <v>21</v>
      </c>
      <c r="F100" s="7" t="s">
        <v>50</v>
      </c>
      <c r="G100" s="7" t="n">
        <v>2</v>
      </c>
      <c r="H100" s="7" t="n">
        <v>805306880</v>
      </c>
      <c r="I100" s="7" t="n">
        <v>28.0400009155273</v>
      </c>
      <c r="J100" s="7" t="n">
        <v>4.07999992370605</v>
      </c>
      <c r="K100" s="7" t="n">
        <v>24.7399997711182</v>
      </c>
      <c r="L100" s="7" t="n">
        <v>30.8999996185303</v>
      </c>
      <c r="M100" s="7" t="n">
        <v>1</v>
      </c>
      <c r="N100" s="7" t="n">
        <v>0</v>
      </c>
      <c r="O100" s="7" t="n">
        <v>0</v>
      </c>
      <c r="P100" s="7" t="s">
        <v>21</v>
      </c>
      <c r="Q100" s="7" t="s">
        <v>21</v>
      </c>
      <c r="R100" s="7" t="n">
        <v>9999</v>
      </c>
      <c r="S100" s="7" t="n">
        <v>255</v>
      </c>
      <c r="T100" s="7" t="n">
        <v>0</v>
      </c>
      <c r="U100" s="7" t="n">
        <v>0</v>
      </c>
      <c r="V100" s="7" t="n">
        <v>7429</v>
      </c>
    </row>
    <row r="101" spans="1:22">
      <c r="A101" t="s">
        <v>4</v>
      </c>
      <c r="B101" s="4" t="s">
        <v>5</v>
      </c>
      <c r="C101" s="4" t="s">
        <v>12</v>
      </c>
      <c r="D101" s="4" t="s">
        <v>6</v>
      </c>
    </row>
    <row r="102" spans="1:22">
      <c r="A102" t="n">
        <v>3334</v>
      </c>
      <c r="B102" s="8" t="n">
        <v>2</v>
      </c>
      <c r="C102" s="7" t="n">
        <v>10</v>
      </c>
      <c r="D102" s="7" t="s">
        <v>51</v>
      </c>
    </row>
    <row r="103" spans="1:22">
      <c r="A103" t="s">
        <v>4</v>
      </c>
      <c r="B103" s="4" t="s">
        <v>5</v>
      </c>
      <c r="C103" s="4" t="s">
        <v>12</v>
      </c>
      <c r="D103" s="4" t="s">
        <v>6</v>
      </c>
    </row>
    <row r="104" spans="1:22">
      <c r="A104" t="n">
        <v>3352</v>
      </c>
      <c r="B104" s="8" t="n">
        <v>2</v>
      </c>
      <c r="C104" s="7" t="n">
        <v>11</v>
      </c>
      <c r="D104" s="7" t="s">
        <v>52</v>
      </c>
    </row>
    <row r="105" spans="1:22">
      <c r="A105" t="s">
        <v>4</v>
      </c>
      <c r="B105" s="4" t="s">
        <v>5</v>
      </c>
      <c r="C105" s="4" t="s">
        <v>12</v>
      </c>
      <c r="D105" s="4" t="s">
        <v>10</v>
      </c>
      <c r="E105" s="4" t="s">
        <v>10</v>
      </c>
      <c r="F105" s="4" t="s">
        <v>10</v>
      </c>
      <c r="G105" s="4" t="s">
        <v>10</v>
      </c>
      <c r="H105" s="4" t="s">
        <v>10</v>
      </c>
      <c r="I105" s="4" t="s">
        <v>10</v>
      </c>
      <c r="J105" s="4" t="s">
        <v>9</v>
      </c>
      <c r="K105" s="4" t="s">
        <v>9</v>
      </c>
      <c r="L105" s="4" t="s">
        <v>9</v>
      </c>
      <c r="M105" s="4" t="s">
        <v>6</v>
      </c>
    </row>
    <row r="106" spans="1:22">
      <c r="A106" t="n">
        <v>3366</v>
      </c>
      <c r="B106" s="19" t="n">
        <v>124</v>
      </c>
      <c r="C106" s="7" t="n">
        <v>255</v>
      </c>
      <c r="D106" s="7" t="n">
        <v>0</v>
      </c>
      <c r="E106" s="7" t="n">
        <v>0</v>
      </c>
      <c r="F106" s="7" t="n">
        <v>0</v>
      </c>
      <c r="G106" s="7" t="n">
        <v>0</v>
      </c>
      <c r="H106" s="7" t="n">
        <v>0</v>
      </c>
      <c r="I106" s="7" t="n">
        <v>65535</v>
      </c>
      <c r="J106" s="7" t="n">
        <v>0</v>
      </c>
      <c r="K106" s="7" t="n">
        <v>0</v>
      </c>
      <c r="L106" s="7" t="n">
        <v>0</v>
      </c>
      <c r="M106" s="7" t="s">
        <v>21</v>
      </c>
    </row>
    <row r="107" spans="1:22">
      <c r="A107" t="s">
        <v>4</v>
      </c>
      <c r="B107" s="4" t="s">
        <v>5</v>
      </c>
    </row>
    <row r="108" spans="1:22">
      <c r="A108" t="n">
        <v>3393</v>
      </c>
      <c r="B108" s="5" t="n">
        <v>1</v>
      </c>
    </row>
    <row r="109" spans="1:22" s="3" customFormat="1" customHeight="0">
      <c r="A109" s="3" t="s">
        <v>2</v>
      </c>
      <c r="B109" s="3" t="s">
        <v>53</v>
      </c>
    </row>
    <row r="110" spans="1:22">
      <c r="A110" t="s">
        <v>4</v>
      </c>
      <c r="B110" s="4" t="s">
        <v>5</v>
      </c>
      <c r="C110" s="4" t="s">
        <v>12</v>
      </c>
      <c r="D110" s="4" t="s">
        <v>12</v>
      </c>
      <c r="E110" s="4" t="s">
        <v>12</v>
      </c>
      <c r="F110" s="4" t="s">
        <v>9</v>
      </c>
      <c r="G110" s="4" t="s">
        <v>12</v>
      </c>
      <c r="H110" s="4" t="s">
        <v>12</v>
      </c>
      <c r="I110" s="4" t="s">
        <v>28</v>
      </c>
    </row>
    <row r="111" spans="1:22">
      <c r="A111" t="n">
        <v>3396</v>
      </c>
      <c r="B111" s="11" t="n">
        <v>5</v>
      </c>
      <c r="C111" s="7" t="n">
        <v>35</v>
      </c>
      <c r="D111" s="7" t="n">
        <v>3</v>
      </c>
      <c r="E111" s="7" t="n">
        <v>0</v>
      </c>
      <c r="F111" s="7" t="n">
        <v>0</v>
      </c>
      <c r="G111" s="7" t="n">
        <v>2</v>
      </c>
      <c r="H111" s="7" t="n">
        <v>1</v>
      </c>
      <c r="I111" s="12" t="n">
        <f t="normal" ca="1">A115</f>
        <v>0</v>
      </c>
    </row>
    <row r="112" spans="1:22">
      <c r="A112" t="s">
        <v>4</v>
      </c>
      <c r="B112" s="4" t="s">
        <v>5</v>
      </c>
      <c r="C112" s="4" t="s">
        <v>28</v>
      </c>
    </row>
    <row r="113" spans="1:22">
      <c r="A113" t="n">
        <v>3410</v>
      </c>
      <c r="B113" s="20" t="n">
        <v>3</v>
      </c>
      <c r="C113" s="12" t="n">
        <f t="normal" ca="1">A137</f>
        <v>0</v>
      </c>
    </row>
    <row r="114" spans="1:22">
      <c r="A114" t="s">
        <v>4</v>
      </c>
      <c r="B114" s="4" t="s">
        <v>5</v>
      </c>
      <c r="C114" s="4" t="s">
        <v>12</v>
      </c>
      <c r="D114" s="4" t="s">
        <v>12</v>
      </c>
      <c r="E114" s="4" t="s">
        <v>12</v>
      </c>
      <c r="F114" s="4" t="s">
        <v>9</v>
      </c>
      <c r="G114" s="4" t="s">
        <v>12</v>
      </c>
      <c r="H114" s="4" t="s">
        <v>12</v>
      </c>
      <c r="I114" s="4" t="s">
        <v>28</v>
      </c>
    </row>
    <row r="115" spans="1:22">
      <c r="A115" t="n">
        <v>3415</v>
      </c>
      <c r="B115" s="11" t="n">
        <v>5</v>
      </c>
      <c r="C115" s="7" t="n">
        <v>35</v>
      </c>
      <c r="D115" s="7" t="n">
        <v>3</v>
      </c>
      <c r="E115" s="7" t="n">
        <v>0</v>
      </c>
      <c r="F115" s="7" t="n">
        <v>1</v>
      </c>
      <c r="G115" s="7" t="n">
        <v>2</v>
      </c>
      <c r="H115" s="7" t="n">
        <v>1</v>
      </c>
      <c r="I115" s="12" t="n">
        <f t="normal" ca="1">A119</f>
        <v>0</v>
      </c>
    </row>
    <row r="116" spans="1:22">
      <c r="A116" t="s">
        <v>4</v>
      </c>
      <c r="B116" s="4" t="s">
        <v>5</v>
      </c>
      <c r="C116" s="4" t="s">
        <v>28</v>
      </c>
    </row>
    <row r="117" spans="1:22">
      <c r="A117" t="n">
        <v>3429</v>
      </c>
      <c r="B117" s="20" t="n">
        <v>3</v>
      </c>
      <c r="C117" s="12" t="n">
        <f t="normal" ca="1">A137</f>
        <v>0</v>
      </c>
    </row>
    <row r="118" spans="1:22">
      <c r="A118" t="s">
        <v>4</v>
      </c>
      <c r="B118" s="4" t="s">
        <v>5</v>
      </c>
      <c r="C118" s="4" t="s">
        <v>12</v>
      </c>
      <c r="D118" s="4" t="s">
        <v>12</v>
      </c>
      <c r="E118" s="4" t="s">
        <v>12</v>
      </c>
      <c r="F118" s="4" t="s">
        <v>9</v>
      </c>
      <c r="G118" s="4" t="s">
        <v>12</v>
      </c>
      <c r="H118" s="4" t="s">
        <v>12</v>
      </c>
      <c r="I118" s="4" t="s">
        <v>28</v>
      </c>
    </row>
    <row r="119" spans="1:22">
      <c r="A119" t="n">
        <v>3434</v>
      </c>
      <c r="B119" s="11" t="n">
        <v>5</v>
      </c>
      <c r="C119" s="7" t="n">
        <v>35</v>
      </c>
      <c r="D119" s="7" t="n">
        <v>3</v>
      </c>
      <c r="E119" s="7" t="n">
        <v>0</v>
      </c>
      <c r="F119" s="7" t="n">
        <v>2</v>
      </c>
      <c r="G119" s="7" t="n">
        <v>2</v>
      </c>
      <c r="H119" s="7" t="n">
        <v>1</v>
      </c>
      <c r="I119" s="12" t="n">
        <f t="normal" ca="1">A123</f>
        <v>0</v>
      </c>
    </row>
    <row r="120" spans="1:22">
      <c r="A120" t="s">
        <v>4</v>
      </c>
      <c r="B120" s="4" t="s">
        <v>5</v>
      </c>
      <c r="C120" s="4" t="s">
        <v>28</v>
      </c>
    </row>
    <row r="121" spans="1:22">
      <c r="A121" t="n">
        <v>3448</v>
      </c>
      <c r="B121" s="20" t="n">
        <v>3</v>
      </c>
      <c r="C121" s="12" t="n">
        <f t="normal" ca="1">A137</f>
        <v>0</v>
      </c>
    </row>
    <row r="122" spans="1:22">
      <c r="A122" t="s">
        <v>4</v>
      </c>
      <c r="B122" s="4" t="s">
        <v>5</v>
      </c>
      <c r="C122" s="4" t="s">
        <v>12</v>
      </c>
      <c r="D122" s="4" t="s">
        <v>12</v>
      </c>
      <c r="E122" s="4" t="s">
        <v>12</v>
      </c>
      <c r="F122" s="4" t="s">
        <v>9</v>
      </c>
      <c r="G122" s="4" t="s">
        <v>12</v>
      </c>
      <c r="H122" s="4" t="s">
        <v>12</v>
      </c>
      <c r="I122" s="4" t="s">
        <v>28</v>
      </c>
    </row>
    <row r="123" spans="1:22">
      <c r="A123" t="n">
        <v>3453</v>
      </c>
      <c r="B123" s="11" t="n">
        <v>5</v>
      </c>
      <c r="C123" s="7" t="n">
        <v>35</v>
      </c>
      <c r="D123" s="7" t="n">
        <v>3</v>
      </c>
      <c r="E123" s="7" t="n">
        <v>0</v>
      </c>
      <c r="F123" s="7" t="n">
        <v>3</v>
      </c>
      <c r="G123" s="7" t="n">
        <v>2</v>
      </c>
      <c r="H123" s="7" t="n">
        <v>1</v>
      </c>
      <c r="I123" s="12" t="n">
        <f t="normal" ca="1">A127</f>
        <v>0</v>
      </c>
    </row>
    <row r="124" spans="1:22">
      <c r="A124" t="s">
        <v>4</v>
      </c>
      <c r="B124" s="4" t="s">
        <v>5</v>
      </c>
      <c r="C124" s="4" t="s">
        <v>28</v>
      </c>
    </row>
    <row r="125" spans="1:22">
      <c r="A125" t="n">
        <v>3467</v>
      </c>
      <c r="B125" s="20" t="n">
        <v>3</v>
      </c>
      <c r="C125" s="12" t="n">
        <f t="normal" ca="1">A137</f>
        <v>0</v>
      </c>
    </row>
    <row r="126" spans="1:22">
      <c r="A126" t="s">
        <v>4</v>
      </c>
      <c r="B126" s="4" t="s">
        <v>5</v>
      </c>
      <c r="C126" s="4" t="s">
        <v>12</v>
      </c>
      <c r="D126" s="4" t="s">
        <v>12</v>
      </c>
      <c r="E126" s="4" t="s">
        <v>12</v>
      </c>
      <c r="F126" s="4" t="s">
        <v>9</v>
      </c>
      <c r="G126" s="4" t="s">
        <v>12</v>
      </c>
      <c r="H126" s="4" t="s">
        <v>12</v>
      </c>
      <c r="I126" s="4" t="s">
        <v>28</v>
      </c>
    </row>
    <row r="127" spans="1:22">
      <c r="A127" t="n">
        <v>3472</v>
      </c>
      <c r="B127" s="11" t="n">
        <v>5</v>
      </c>
      <c r="C127" s="7" t="n">
        <v>35</v>
      </c>
      <c r="D127" s="7" t="n">
        <v>3</v>
      </c>
      <c r="E127" s="7" t="n">
        <v>0</v>
      </c>
      <c r="F127" s="7" t="n">
        <v>4</v>
      </c>
      <c r="G127" s="7" t="n">
        <v>2</v>
      </c>
      <c r="H127" s="7" t="n">
        <v>1</v>
      </c>
      <c r="I127" s="12" t="n">
        <f t="normal" ca="1">A131</f>
        <v>0</v>
      </c>
    </row>
    <row r="128" spans="1:22">
      <c r="A128" t="s">
        <v>4</v>
      </c>
      <c r="B128" s="4" t="s">
        <v>5</v>
      </c>
      <c r="C128" s="4" t="s">
        <v>28</v>
      </c>
    </row>
    <row r="129" spans="1:9">
      <c r="A129" t="n">
        <v>3486</v>
      </c>
      <c r="B129" s="20" t="n">
        <v>3</v>
      </c>
      <c r="C129" s="12" t="n">
        <f t="normal" ca="1">A137</f>
        <v>0</v>
      </c>
    </row>
    <row r="130" spans="1:9">
      <c r="A130" t="s">
        <v>4</v>
      </c>
      <c r="B130" s="4" t="s">
        <v>5</v>
      </c>
      <c r="C130" s="4" t="s">
        <v>12</v>
      </c>
      <c r="D130" s="4" t="s">
        <v>12</v>
      </c>
      <c r="E130" s="4" t="s">
        <v>12</v>
      </c>
      <c r="F130" s="4" t="s">
        <v>9</v>
      </c>
      <c r="G130" s="4" t="s">
        <v>12</v>
      </c>
      <c r="H130" s="4" t="s">
        <v>12</v>
      </c>
      <c r="I130" s="4" t="s">
        <v>28</v>
      </c>
    </row>
    <row r="131" spans="1:9">
      <c r="A131" t="n">
        <v>3491</v>
      </c>
      <c r="B131" s="11" t="n">
        <v>5</v>
      </c>
      <c r="C131" s="7" t="n">
        <v>35</v>
      </c>
      <c r="D131" s="7" t="n">
        <v>3</v>
      </c>
      <c r="E131" s="7" t="n">
        <v>0</v>
      </c>
      <c r="F131" s="7" t="n">
        <v>5</v>
      </c>
      <c r="G131" s="7" t="n">
        <v>2</v>
      </c>
      <c r="H131" s="7" t="n">
        <v>1</v>
      </c>
      <c r="I131" s="12" t="n">
        <f t="normal" ca="1">A135</f>
        <v>0</v>
      </c>
    </row>
    <row r="132" spans="1:9">
      <c r="A132" t="s">
        <v>4</v>
      </c>
      <c r="B132" s="4" t="s">
        <v>5</v>
      </c>
      <c r="C132" s="4" t="s">
        <v>28</v>
      </c>
    </row>
    <row r="133" spans="1:9">
      <c r="A133" t="n">
        <v>3505</v>
      </c>
      <c r="B133" s="20" t="n">
        <v>3</v>
      </c>
      <c r="C133" s="12" t="n">
        <f t="normal" ca="1">A137</f>
        <v>0</v>
      </c>
    </row>
    <row r="134" spans="1:9">
      <c r="A134" t="s">
        <v>4</v>
      </c>
      <c r="B134" s="4" t="s">
        <v>5</v>
      </c>
      <c r="C134" s="4" t="s">
        <v>12</v>
      </c>
      <c r="D134" s="4" t="s">
        <v>12</v>
      </c>
      <c r="E134" s="4" t="s">
        <v>12</v>
      </c>
      <c r="F134" s="4" t="s">
        <v>9</v>
      </c>
      <c r="G134" s="4" t="s">
        <v>12</v>
      </c>
      <c r="H134" s="4" t="s">
        <v>12</v>
      </c>
      <c r="I134" s="4" t="s">
        <v>28</v>
      </c>
    </row>
    <row r="135" spans="1:9">
      <c r="A135" t="n">
        <v>3510</v>
      </c>
      <c r="B135" s="11" t="n">
        <v>5</v>
      </c>
      <c r="C135" s="7" t="n">
        <v>35</v>
      </c>
      <c r="D135" s="7" t="n">
        <v>3</v>
      </c>
      <c r="E135" s="7" t="n">
        <v>0</v>
      </c>
      <c r="F135" s="7" t="n">
        <v>6</v>
      </c>
      <c r="G135" s="7" t="n">
        <v>2</v>
      </c>
      <c r="H135" s="7" t="n">
        <v>1</v>
      </c>
      <c r="I135" s="12" t="n">
        <f t="normal" ca="1">A137</f>
        <v>0</v>
      </c>
    </row>
    <row r="136" spans="1:9">
      <c r="A136" t="s">
        <v>4</v>
      </c>
      <c r="B136" s="4" t="s">
        <v>5</v>
      </c>
      <c r="C136" s="4" t="s">
        <v>12</v>
      </c>
      <c r="D136" s="4" t="s">
        <v>10</v>
      </c>
      <c r="E136" s="4" t="s">
        <v>12</v>
      </c>
      <c r="F136" s="4" t="s">
        <v>28</v>
      </c>
    </row>
    <row r="137" spans="1:9">
      <c r="A137" t="n">
        <v>3524</v>
      </c>
      <c r="B137" s="11" t="n">
        <v>5</v>
      </c>
      <c r="C137" s="7" t="n">
        <v>30</v>
      </c>
      <c r="D137" s="7" t="n">
        <v>11104</v>
      </c>
      <c r="E137" s="7" t="n">
        <v>1</v>
      </c>
      <c r="F137" s="12" t="n">
        <f t="normal" ca="1">A159</f>
        <v>0</v>
      </c>
    </row>
    <row r="138" spans="1:9">
      <c r="A138" t="s">
        <v>4</v>
      </c>
      <c r="B138" s="4" t="s">
        <v>5</v>
      </c>
      <c r="C138" s="4" t="s">
        <v>6</v>
      </c>
      <c r="D138" s="4" t="s">
        <v>6</v>
      </c>
    </row>
    <row r="139" spans="1:9">
      <c r="A139" t="n">
        <v>3533</v>
      </c>
      <c r="B139" s="21" t="n">
        <v>70</v>
      </c>
      <c r="C139" s="7" t="s">
        <v>43</v>
      </c>
      <c r="D139" s="7" t="s">
        <v>54</v>
      </c>
    </row>
    <row r="140" spans="1:9">
      <c r="A140" t="s">
        <v>4</v>
      </c>
      <c r="B140" s="4" t="s">
        <v>5</v>
      </c>
      <c r="C140" s="4" t="s">
        <v>12</v>
      </c>
      <c r="D140" s="4" t="s">
        <v>6</v>
      </c>
      <c r="E140" s="4" t="s">
        <v>10</v>
      </c>
    </row>
    <row r="141" spans="1:9">
      <c r="A141" t="n">
        <v>3547</v>
      </c>
      <c r="B141" s="22" t="n">
        <v>94</v>
      </c>
      <c r="C141" s="7" t="n">
        <v>1</v>
      </c>
      <c r="D141" s="7" t="s">
        <v>43</v>
      </c>
      <c r="E141" s="7" t="n">
        <v>2048</v>
      </c>
    </row>
    <row r="142" spans="1:9">
      <c r="A142" t="s">
        <v>4</v>
      </c>
      <c r="B142" s="4" t="s">
        <v>5</v>
      </c>
      <c r="C142" s="4" t="s">
        <v>12</v>
      </c>
      <c r="D142" s="4" t="s">
        <v>6</v>
      </c>
      <c r="E142" s="4" t="s">
        <v>10</v>
      </c>
    </row>
    <row r="143" spans="1:9">
      <c r="A143" t="n">
        <v>3556</v>
      </c>
      <c r="B143" s="22" t="n">
        <v>94</v>
      </c>
      <c r="C143" s="7" t="n">
        <v>1</v>
      </c>
      <c r="D143" s="7" t="s">
        <v>55</v>
      </c>
      <c r="E143" s="7" t="n">
        <v>1</v>
      </c>
    </row>
    <row r="144" spans="1:9">
      <c r="A144" t="s">
        <v>4</v>
      </c>
      <c r="B144" s="4" t="s">
        <v>5</v>
      </c>
      <c r="C144" s="4" t="s">
        <v>12</v>
      </c>
      <c r="D144" s="4" t="s">
        <v>6</v>
      </c>
      <c r="E144" s="4" t="s">
        <v>10</v>
      </c>
    </row>
    <row r="145" spans="1:9">
      <c r="A145" t="n">
        <v>3564</v>
      </c>
      <c r="B145" s="22" t="n">
        <v>94</v>
      </c>
      <c r="C145" s="7" t="n">
        <v>1</v>
      </c>
      <c r="D145" s="7" t="s">
        <v>55</v>
      </c>
      <c r="E145" s="7" t="n">
        <v>2</v>
      </c>
    </row>
    <row r="146" spans="1:9">
      <c r="A146" t="s">
        <v>4</v>
      </c>
      <c r="B146" s="4" t="s">
        <v>5</v>
      </c>
      <c r="C146" s="4" t="s">
        <v>12</v>
      </c>
      <c r="D146" s="4" t="s">
        <v>6</v>
      </c>
      <c r="E146" s="4" t="s">
        <v>10</v>
      </c>
    </row>
    <row r="147" spans="1:9">
      <c r="A147" t="n">
        <v>3572</v>
      </c>
      <c r="B147" s="22" t="n">
        <v>94</v>
      </c>
      <c r="C147" s="7" t="n">
        <v>0</v>
      </c>
      <c r="D147" s="7" t="s">
        <v>55</v>
      </c>
      <c r="E147" s="7" t="n">
        <v>4</v>
      </c>
    </row>
    <row r="148" spans="1:9">
      <c r="A148" t="s">
        <v>4</v>
      </c>
      <c r="B148" s="4" t="s">
        <v>5</v>
      </c>
      <c r="C148" s="4" t="s">
        <v>12</v>
      </c>
      <c r="D148" s="4" t="s">
        <v>6</v>
      </c>
      <c r="E148" s="4" t="s">
        <v>10</v>
      </c>
    </row>
    <row r="149" spans="1:9">
      <c r="A149" t="n">
        <v>3580</v>
      </c>
      <c r="B149" s="22" t="n">
        <v>94</v>
      </c>
      <c r="C149" s="7" t="n">
        <v>0</v>
      </c>
      <c r="D149" s="7" t="s">
        <v>56</v>
      </c>
      <c r="E149" s="7" t="n">
        <v>16</v>
      </c>
    </row>
    <row r="150" spans="1:9">
      <c r="A150" t="s">
        <v>4</v>
      </c>
      <c r="B150" s="4" t="s">
        <v>5</v>
      </c>
      <c r="C150" s="4" t="s">
        <v>12</v>
      </c>
      <c r="D150" s="4" t="s">
        <v>6</v>
      </c>
      <c r="E150" s="4" t="s">
        <v>10</v>
      </c>
    </row>
    <row r="151" spans="1:9">
      <c r="A151" t="n">
        <v>3593</v>
      </c>
      <c r="B151" s="22" t="n">
        <v>94</v>
      </c>
      <c r="C151" s="7" t="n">
        <v>0</v>
      </c>
      <c r="D151" s="7" t="s">
        <v>56</v>
      </c>
      <c r="E151" s="7" t="n">
        <v>512</v>
      </c>
    </row>
    <row r="152" spans="1:9">
      <c r="A152" t="s">
        <v>4</v>
      </c>
      <c r="B152" s="4" t="s">
        <v>5</v>
      </c>
      <c r="C152" s="4" t="s">
        <v>12</v>
      </c>
      <c r="D152" s="4" t="s">
        <v>6</v>
      </c>
      <c r="E152" s="4" t="s">
        <v>10</v>
      </c>
    </row>
    <row r="153" spans="1:9">
      <c r="A153" t="n">
        <v>3606</v>
      </c>
      <c r="B153" s="22" t="n">
        <v>94</v>
      </c>
      <c r="C153" s="7" t="n">
        <v>1</v>
      </c>
      <c r="D153" s="7" t="s">
        <v>56</v>
      </c>
      <c r="E153" s="7" t="n">
        <v>512</v>
      </c>
    </row>
    <row r="154" spans="1:9">
      <c r="A154" t="s">
        <v>4</v>
      </c>
      <c r="B154" s="4" t="s">
        <v>5</v>
      </c>
      <c r="C154" s="4" t="s">
        <v>12</v>
      </c>
      <c r="D154" s="4" t="s">
        <v>10</v>
      </c>
      <c r="E154" s="4" t="s">
        <v>6</v>
      </c>
      <c r="F154" s="4" t="s">
        <v>6</v>
      </c>
      <c r="G154" s="4" t="s">
        <v>12</v>
      </c>
    </row>
    <row r="155" spans="1:9">
      <c r="A155" t="n">
        <v>3619</v>
      </c>
      <c r="B155" s="23" t="n">
        <v>32</v>
      </c>
      <c r="C155" s="7" t="n">
        <v>0</v>
      </c>
      <c r="D155" s="7" t="n">
        <v>65533</v>
      </c>
      <c r="E155" s="7" t="s">
        <v>57</v>
      </c>
      <c r="F155" s="7" t="s">
        <v>58</v>
      </c>
      <c r="G155" s="7" t="n">
        <v>1</v>
      </c>
    </row>
    <row r="156" spans="1:9">
      <c r="A156" t="s">
        <v>4</v>
      </c>
      <c r="B156" s="4" t="s">
        <v>5</v>
      </c>
      <c r="C156" s="4" t="s">
        <v>28</v>
      </c>
    </row>
    <row r="157" spans="1:9">
      <c r="A157" t="n">
        <v>3642</v>
      </c>
      <c r="B157" s="20" t="n">
        <v>3</v>
      </c>
      <c r="C157" s="12" t="n">
        <f t="normal" ca="1">A175</f>
        <v>0</v>
      </c>
    </row>
    <row r="158" spans="1:9">
      <c r="A158" t="s">
        <v>4</v>
      </c>
      <c r="B158" s="4" t="s">
        <v>5</v>
      </c>
      <c r="C158" s="4" t="s">
        <v>6</v>
      </c>
      <c r="D158" s="4" t="s">
        <v>6</v>
      </c>
    </row>
    <row r="159" spans="1:9">
      <c r="A159" t="n">
        <v>3647</v>
      </c>
      <c r="B159" s="21" t="n">
        <v>70</v>
      </c>
      <c r="C159" s="7" t="s">
        <v>43</v>
      </c>
      <c r="D159" s="7" t="s">
        <v>59</v>
      </c>
    </row>
    <row r="160" spans="1:9">
      <c r="A160" t="s">
        <v>4</v>
      </c>
      <c r="B160" s="4" t="s">
        <v>5</v>
      </c>
      <c r="C160" s="4" t="s">
        <v>12</v>
      </c>
      <c r="D160" s="4" t="s">
        <v>6</v>
      </c>
      <c r="E160" s="4" t="s">
        <v>10</v>
      </c>
    </row>
    <row r="161" spans="1:7">
      <c r="A161" t="n">
        <v>3658</v>
      </c>
      <c r="B161" s="22" t="n">
        <v>94</v>
      </c>
      <c r="C161" s="7" t="n">
        <v>0</v>
      </c>
      <c r="D161" s="7" t="s">
        <v>43</v>
      </c>
      <c r="E161" s="7" t="n">
        <v>2048</v>
      </c>
    </row>
    <row r="162" spans="1:7">
      <c r="A162" t="s">
        <v>4</v>
      </c>
      <c r="B162" s="4" t="s">
        <v>5</v>
      </c>
      <c r="C162" s="4" t="s">
        <v>12</v>
      </c>
      <c r="D162" s="4" t="s">
        <v>6</v>
      </c>
      <c r="E162" s="4" t="s">
        <v>10</v>
      </c>
    </row>
    <row r="163" spans="1:7">
      <c r="A163" t="n">
        <v>3667</v>
      </c>
      <c r="B163" s="22" t="n">
        <v>94</v>
      </c>
      <c r="C163" s="7" t="n">
        <v>0</v>
      </c>
      <c r="D163" s="7" t="s">
        <v>55</v>
      </c>
      <c r="E163" s="7" t="n">
        <v>1</v>
      </c>
    </row>
    <row r="164" spans="1:7">
      <c r="A164" t="s">
        <v>4</v>
      </c>
      <c r="B164" s="4" t="s">
        <v>5</v>
      </c>
      <c r="C164" s="4" t="s">
        <v>12</v>
      </c>
      <c r="D164" s="4" t="s">
        <v>6</v>
      </c>
      <c r="E164" s="4" t="s">
        <v>10</v>
      </c>
    </row>
    <row r="165" spans="1:7">
      <c r="A165" t="n">
        <v>3675</v>
      </c>
      <c r="B165" s="22" t="n">
        <v>94</v>
      </c>
      <c r="C165" s="7" t="n">
        <v>0</v>
      </c>
      <c r="D165" s="7" t="s">
        <v>55</v>
      </c>
      <c r="E165" s="7" t="n">
        <v>2</v>
      </c>
    </row>
    <row r="166" spans="1:7">
      <c r="A166" t="s">
        <v>4</v>
      </c>
      <c r="B166" s="4" t="s">
        <v>5</v>
      </c>
      <c r="C166" s="4" t="s">
        <v>12</v>
      </c>
      <c r="D166" s="4" t="s">
        <v>6</v>
      </c>
      <c r="E166" s="4" t="s">
        <v>10</v>
      </c>
    </row>
    <row r="167" spans="1:7">
      <c r="A167" t="n">
        <v>3683</v>
      </c>
      <c r="B167" s="22" t="n">
        <v>94</v>
      </c>
      <c r="C167" s="7" t="n">
        <v>1</v>
      </c>
      <c r="D167" s="7" t="s">
        <v>55</v>
      </c>
      <c r="E167" s="7" t="n">
        <v>4</v>
      </c>
    </row>
    <row r="168" spans="1:7">
      <c r="A168" t="s">
        <v>4</v>
      </c>
      <c r="B168" s="4" t="s">
        <v>5</v>
      </c>
      <c r="C168" s="4" t="s">
        <v>12</v>
      </c>
      <c r="D168" s="4" t="s">
        <v>6</v>
      </c>
      <c r="E168" s="4" t="s">
        <v>10</v>
      </c>
    </row>
    <row r="169" spans="1:7">
      <c r="A169" t="n">
        <v>3691</v>
      </c>
      <c r="B169" s="22" t="n">
        <v>94</v>
      </c>
      <c r="C169" s="7" t="n">
        <v>1</v>
      </c>
      <c r="D169" s="7" t="s">
        <v>56</v>
      </c>
      <c r="E169" s="7" t="n">
        <v>16</v>
      </c>
    </row>
    <row r="170" spans="1:7">
      <c r="A170" t="s">
        <v>4</v>
      </c>
      <c r="B170" s="4" t="s">
        <v>5</v>
      </c>
      <c r="C170" s="4" t="s">
        <v>12</v>
      </c>
      <c r="D170" s="4" t="s">
        <v>6</v>
      </c>
      <c r="E170" s="4" t="s">
        <v>10</v>
      </c>
    </row>
    <row r="171" spans="1:7">
      <c r="A171" t="n">
        <v>3704</v>
      </c>
      <c r="B171" s="22" t="n">
        <v>94</v>
      </c>
      <c r="C171" s="7" t="n">
        <v>1</v>
      </c>
      <c r="D171" s="7" t="s">
        <v>56</v>
      </c>
      <c r="E171" s="7" t="n">
        <v>512</v>
      </c>
    </row>
    <row r="172" spans="1:7">
      <c r="A172" t="s">
        <v>4</v>
      </c>
      <c r="B172" s="4" t="s">
        <v>5</v>
      </c>
      <c r="C172" s="4" t="s">
        <v>12</v>
      </c>
      <c r="D172" s="4" t="s">
        <v>10</v>
      </c>
      <c r="E172" s="4" t="s">
        <v>6</v>
      </c>
      <c r="F172" s="4" t="s">
        <v>6</v>
      </c>
      <c r="G172" s="4" t="s">
        <v>12</v>
      </c>
    </row>
    <row r="173" spans="1:7">
      <c r="A173" t="n">
        <v>3717</v>
      </c>
      <c r="B173" s="23" t="n">
        <v>32</v>
      </c>
      <c r="C173" s="7" t="n">
        <v>0</v>
      </c>
      <c r="D173" s="7" t="n">
        <v>65533</v>
      </c>
      <c r="E173" s="7" t="s">
        <v>57</v>
      </c>
      <c r="F173" s="7" t="s">
        <v>58</v>
      </c>
      <c r="G173" s="7" t="n">
        <v>0</v>
      </c>
    </row>
    <row r="174" spans="1:7">
      <c r="A174" t="s">
        <v>4</v>
      </c>
      <c r="B174" s="4" t="s">
        <v>5</v>
      </c>
      <c r="C174" s="4" t="s">
        <v>12</v>
      </c>
      <c r="D174" s="4" t="s">
        <v>10</v>
      </c>
      <c r="E174" s="4" t="s">
        <v>12</v>
      </c>
      <c r="F174" s="4" t="s">
        <v>28</v>
      </c>
    </row>
    <row r="175" spans="1:7">
      <c r="A175" t="n">
        <v>3740</v>
      </c>
      <c r="B175" s="11" t="n">
        <v>5</v>
      </c>
      <c r="C175" s="7" t="n">
        <v>30</v>
      </c>
      <c r="D175" s="7" t="n">
        <v>11105</v>
      </c>
      <c r="E175" s="7" t="n">
        <v>1</v>
      </c>
      <c r="F175" s="12" t="n">
        <f t="normal" ca="1">A189</f>
        <v>0</v>
      </c>
    </row>
    <row r="176" spans="1:7">
      <c r="A176" t="s">
        <v>4</v>
      </c>
      <c r="B176" s="4" t="s">
        <v>5</v>
      </c>
      <c r="C176" s="4" t="s">
        <v>6</v>
      </c>
      <c r="D176" s="4" t="s">
        <v>6</v>
      </c>
    </row>
    <row r="177" spans="1:7">
      <c r="A177" t="n">
        <v>3749</v>
      </c>
      <c r="B177" s="21" t="n">
        <v>70</v>
      </c>
      <c r="C177" s="7" t="s">
        <v>45</v>
      </c>
      <c r="D177" s="7" t="s">
        <v>54</v>
      </c>
    </row>
    <row r="178" spans="1:7">
      <c r="A178" t="s">
        <v>4</v>
      </c>
      <c r="B178" s="4" t="s">
        <v>5</v>
      </c>
      <c r="C178" s="4" t="s">
        <v>12</v>
      </c>
      <c r="D178" s="4" t="s">
        <v>6</v>
      </c>
      <c r="E178" s="4" t="s">
        <v>10</v>
      </c>
    </row>
    <row r="179" spans="1:7">
      <c r="A179" t="n">
        <v>3763</v>
      </c>
      <c r="B179" s="22" t="n">
        <v>94</v>
      </c>
      <c r="C179" s="7" t="n">
        <v>1</v>
      </c>
      <c r="D179" s="7" t="s">
        <v>45</v>
      </c>
      <c r="E179" s="7" t="n">
        <v>2048</v>
      </c>
    </row>
    <row r="180" spans="1:7">
      <c r="A180" t="s">
        <v>4</v>
      </c>
      <c r="B180" s="4" t="s">
        <v>5</v>
      </c>
      <c r="C180" s="4" t="s">
        <v>6</v>
      </c>
      <c r="D180" s="4" t="s">
        <v>6</v>
      </c>
    </row>
    <row r="181" spans="1:7">
      <c r="A181" t="n">
        <v>3772</v>
      </c>
      <c r="B181" s="21" t="n">
        <v>70</v>
      </c>
      <c r="C181" s="7" t="s">
        <v>60</v>
      </c>
      <c r="D181" s="7" t="s">
        <v>54</v>
      </c>
    </row>
    <row r="182" spans="1:7">
      <c r="A182" t="s">
        <v>4</v>
      </c>
      <c r="B182" s="4" t="s">
        <v>5</v>
      </c>
      <c r="C182" s="4" t="s">
        <v>6</v>
      </c>
      <c r="D182" s="4" t="s">
        <v>6</v>
      </c>
    </row>
    <row r="183" spans="1:7">
      <c r="A183" t="n">
        <v>3786</v>
      </c>
      <c r="B183" s="21" t="n">
        <v>70</v>
      </c>
      <c r="C183" s="7" t="s">
        <v>61</v>
      </c>
      <c r="D183" s="7" t="s">
        <v>54</v>
      </c>
    </row>
    <row r="184" spans="1:7">
      <c r="A184" t="s">
        <v>4</v>
      </c>
      <c r="B184" s="4" t="s">
        <v>5</v>
      </c>
      <c r="C184" s="4" t="s">
        <v>12</v>
      </c>
      <c r="D184" s="4" t="s">
        <v>10</v>
      </c>
      <c r="E184" s="4" t="s">
        <v>6</v>
      </c>
      <c r="F184" s="4" t="s">
        <v>6</v>
      </c>
      <c r="G184" s="4" t="s">
        <v>12</v>
      </c>
    </row>
    <row r="185" spans="1:7">
      <c r="A185" t="n">
        <v>3800</v>
      </c>
      <c r="B185" s="23" t="n">
        <v>32</v>
      </c>
      <c r="C185" s="7" t="n">
        <v>0</v>
      </c>
      <c r="D185" s="7" t="n">
        <v>65533</v>
      </c>
      <c r="E185" s="7" t="s">
        <v>57</v>
      </c>
      <c r="F185" s="7" t="s">
        <v>62</v>
      </c>
      <c r="G185" s="7" t="n">
        <v>1</v>
      </c>
    </row>
    <row r="186" spans="1:7">
      <c r="A186" t="s">
        <v>4</v>
      </c>
      <c r="B186" s="4" t="s">
        <v>5</v>
      </c>
      <c r="C186" s="4" t="s">
        <v>28</v>
      </c>
    </row>
    <row r="187" spans="1:7">
      <c r="A187" t="n">
        <v>3823</v>
      </c>
      <c r="B187" s="20" t="n">
        <v>3</v>
      </c>
      <c r="C187" s="12" t="n">
        <f t="normal" ca="1">A199</f>
        <v>0</v>
      </c>
    </row>
    <row r="188" spans="1:7">
      <c r="A188" t="s">
        <v>4</v>
      </c>
      <c r="B188" s="4" t="s">
        <v>5</v>
      </c>
      <c r="C188" s="4" t="s">
        <v>6</v>
      </c>
      <c r="D188" s="4" t="s">
        <v>6</v>
      </c>
    </row>
    <row r="189" spans="1:7">
      <c r="A189" t="n">
        <v>3828</v>
      </c>
      <c r="B189" s="21" t="n">
        <v>70</v>
      </c>
      <c r="C189" s="7" t="s">
        <v>45</v>
      </c>
      <c r="D189" s="7" t="s">
        <v>59</v>
      </c>
    </row>
    <row r="190" spans="1:7">
      <c r="A190" t="s">
        <v>4</v>
      </c>
      <c r="B190" s="4" t="s">
        <v>5</v>
      </c>
      <c r="C190" s="4" t="s">
        <v>12</v>
      </c>
      <c r="D190" s="4" t="s">
        <v>6</v>
      </c>
      <c r="E190" s="4" t="s">
        <v>10</v>
      </c>
    </row>
    <row r="191" spans="1:7">
      <c r="A191" t="n">
        <v>3839</v>
      </c>
      <c r="B191" s="22" t="n">
        <v>94</v>
      </c>
      <c r="C191" s="7" t="n">
        <v>0</v>
      </c>
      <c r="D191" s="7" t="s">
        <v>45</v>
      </c>
      <c r="E191" s="7" t="n">
        <v>2048</v>
      </c>
    </row>
    <row r="192" spans="1:7">
      <c r="A192" t="s">
        <v>4</v>
      </c>
      <c r="B192" s="4" t="s">
        <v>5</v>
      </c>
      <c r="C192" s="4" t="s">
        <v>6</v>
      </c>
      <c r="D192" s="4" t="s">
        <v>6</v>
      </c>
    </row>
    <row r="193" spans="1:7">
      <c r="A193" t="n">
        <v>3848</v>
      </c>
      <c r="B193" s="21" t="n">
        <v>70</v>
      </c>
      <c r="C193" s="7" t="s">
        <v>60</v>
      </c>
      <c r="D193" s="7" t="s">
        <v>59</v>
      </c>
    </row>
    <row r="194" spans="1:7">
      <c r="A194" t="s">
        <v>4</v>
      </c>
      <c r="B194" s="4" t="s">
        <v>5</v>
      </c>
      <c r="C194" s="4" t="s">
        <v>6</v>
      </c>
      <c r="D194" s="4" t="s">
        <v>6</v>
      </c>
    </row>
    <row r="195" spans="1:7">
      <c r="A195" t="n">
        <v>3859</v>
      </c>
      <c r="B195" s="21" t="n">
        <v>70</v>
      </c>
      <c r="C195" s="7" t="s">
        <v>61</v>
      </c>
      <c r="D195" s="7" t="s">
        <v>59</v>
      </c>
    </row>
    <row r="196" spans="1:7">
      <c r="A196" t="s">
        <v>4</v>
      </c>
      <c r="B196" s="4" t="s">
        <v>5</v>
      </c>
      <c r="C196" s="4" t="s">
        <v>12</v>
      </c>
      <c r="D196" s="4" t="s">
        <v>10</v>
      </c>
      <c r="E196" s="4" t="s">
        <v>6</v>
      </c>
      <c r="F196" s="4" t="s">
        <v>6</v>
      </c>
      <c r="G196" s="4" t="s">
        <v>12</v>
      </c>
    </row>
    <row r="197" spans="1:7">
      <c r="A197" t="n">
        <v>3870</v>
      </c>
      <c r="B197" s="23" t="n">
        <v>32</v>
      </c>
      <c r="C197" s="7" t="n">
        <v>0</v>
      </c>
      <c r="D197" s="7" t="n">
        <v>65533</v>
      </c>
      <c r="E197" s="7" t="s">
        <v>57</v>
      </c>
      <c r="F197" s="7" t="s">
        <v>62</v>
      </c>
      <c r="G197" s="7" t="n">
        <v>0</v>
      </c>
    </row>
    <row r="198" spans="1:7">
      <c r="A198" t="s">
        <v>4</v>
      </c>
      <c r="B198" s="4" t="s">
        <v>5</v>
      </c>
    </row>
    <row r="199" spans="1:7">
      <c r="A199" t="n">
        <v>3893</v>
      </c>
      <c r="B199" s="5" t="n">
        <v>1</v>
      </c>
    </row>
    <row r="200" spans="1:7" s="3" customFormat="1" customHeight="0">
      <c r="A200" s="3" t="s">
        <v>2</v>
      </c>
      <c r="B200" s="3" t="s">
        <v>63</v>
      </c>
    </row>
    <row r="201" spans="1:7">
      <c r="A201" t="s">
        <v>4</v>
      </c>
      <c r="B201" s="4" t="s">
        <v>5</v>
      </c>
      <c r="C201" s="4" t="s">
        <v>12</v>
      </c>
      <c r="D201" s="4" t="s">
        <v>12</v>
      </c>
    </row>
    <row r="202" spans="1:7">
      <c r="A202" t="n">
        <v>3896</v>
      </c>
      <c r="B202" s="9" t="n">
        <v>162</v>
      </c>
      <c r="C202" s="7" t="n">
        <v>0</v>
      </c>
      <c r="D202" s="7" t="n">
        <v>1</v>
      </c>
    </row>
    <row r="203" spans="1:7">
      <c r="A203" t="s">
        <v>4</v>
      </c>
      <c r="B203" s="4" t="s">
        <v>5</v>
      </c>
    </row>
    <row r="204" spans="1:7">
      <c r="A204" t="n">
        <v>3899</v>
      </c>
      <c r="B204" s="5" t="n">
        <v>1</v>
      </c>
    </row>
    <row r="205" spans="1:7" s="3" customFormat="1" customHeight="0">
      <c r="A205" s="3" t="s">
        <v>2</v>
      </c>
      <c r="B205" s="3" t="s">
        <v>64</v>
      </c>
    </row>
    <row r="206" spans="1:7">
      <c r="A206" t="s">
        <v>4</v>
      </c>
      <c r="B206" s="4" t="s">
        <v>5</v>
      </c>
      <c r="C206" s="4" t="s">
        <v>12</v>
      </c>
      <c r="D206" s="4" t="s">
        <v>12</v>
      </c>
      <c r="E206" s="4" t="s">
        <v>12</v>
      </c>
      <c r="F206" s="4" t="s">
        <v>12</v>
      </c>
    </row>
    <row r="207" spans="1:7">
      <c r="A207" t="n">
        <v>3900</v>
      </c>
      <c r="B207" s="24" t="n">
        <v>14</v>
      </c>
      <c r="C207" s="7" t="n">
        <v>2</v>
      </c>
      <c r="D207" s="7" t="n">
        <v>0</v>
      </c>
      <c r="E207" s="7" t="n">
        <v>0</v>
      </c>
      <c r="F207" s="7" t="n">
        <v>0</v>
      </c>
    </row>
    <row r="208" spans="1:7">
      <c r="A208" t="s">
        <v>4</v>
      </c>
      <c r="B208" s="4" t="s">
        <v>5</v>
      </c>
      <c r="C208" s="4" t="s">
        <v>12</v>
      </c>
      <c r="D208" s="25" t="s">
        <v>65</v>
      </c>
      <c r="E208" s="4" t="s">
        <v>5</v>
      </c>
      <c r="F208" s="4" t="s">
        <v>12</v>
      </c>
      <c r="G208" s="4" t="s">
        <v>10</v>
      </c>
      <c r="H208" s="25" t="s">
        <v>66</v>
      </c>
      <c r="I208" s="4" t="s">
        <v>12</v>
      </c>
      <c r="J208" s="4" t="s">
        <v>9</v>
      </c>
      <c r="K208" s="4" t="s">
        <v>12</v>
      </c>
      <c r="L208" s="4" t="s">
        <v>12</v>
      </c>
      <c r="M208" s="25" t="s">
        <v>65</v>
      </c>
      <c r="N208" s="4" t="s">
        <v>5</v>
      </c>
      <c r="O208" s="4" t="s">
        <v>12</v>
      </c>
      <c r="P208" s="4" t="s">
        <v>10</v>
      </c>
      <c r="Q208" s="25" t="s">
        <v>66</v>
      </c>
      <c r="R208" s="4" t="s">
        <v>12</v>
      </c>
      <c r="S208" s="4" t="s">
        <v>9</v>
      </c>
      <c r="T208" s="4" t="s">
        <v>12</v>
      </c>
      <c r="U208" s="4" t="s">
        <v>12</v>
      </c>
      <c r="V208" s="4" t="s">
        <v>12</v>
      </c>
      <c r="W208" s="4" t="s">
        <v>28</v>
      </c>
    </row>
    <row r="209" spans="1:23">
      <c r="A209" t="n">
        <v>3905</v>
      </c>
      <c r="B209" s="11" t="n">
        <v>5</v>
      </c>
      <c r="C209" s="7" t="n">
        <v>28</v>
      </c>
      <c r="D209" s="25" t="s">
        <v>3</v>
      </c>
      <c r="E209" s="9" t="n">
        <v>162</v>
      </c>
      <c r="F209" s="7" t="n">
        <v>3</v>
      </c>
      <c r="G209" s="7" t="n">
        <v>16433</v>
      </c>
      <c r="H209" s="25" t="s">
        <v>3</v>
      </c>
      <c r="I209" s="7" t="n">
        <v>0</v>
      </c>
      <c r="J209" s="7" t="n">
        <v>1</v>
      </c>
      <c r="K209" s="7" t="n">
        <v>2</v>
      </c>
      <c r="L209" s="7" t="n">
        <v>28</v>
      </c>
      <c r="M209" s="25" t="s">
        <v>3</v>
      </c>
      <c r="N209" s="9" t="n">
        <v>162</v>
      </c>
      <c r="O209" s="7" t="n">
        <v>3</v>
      </c>
      <c r="P209" s="7" t="n">
        <v>16433</v>
      </c>
      <c r="Q209" s="25" t="s">
        <v>3</v>
      </c>
      <c r="R209" s="7" t="n">
        <v>0</v>
      </c>
      <c r="S209" s="7" t="n">
        <v>2</v>
      </c>
      <c r="T209" s="7" t="n">
        <v>2</v>
      </c>
      <c r="U209" s="7" t="n">
        <v>11</v>
      </c>
      <c r="V209" s="7" t="n">
        <v>1</v>
      </c>
      <c r="W209" s="12" t="n">
        <f t="normal" ca="1">A213</f>
        <v>0</v>
      </c>
    </row>
    <row r="210" spans="1:23">
      <c r="A210" t="s">
        <v>4</v>
      </c>
      <c r="B210" s="4" t="s">
        <v>5</v>
      </c>
      <c r="C210" s="4" t="s">
        <v>12</v>
      </c>
      <c r="D210" s="4" t="s">
        <v>10</v>
      </c>
      <c r="E210" s="4" t="s">
        <v>29</v>
      </c>
    </row>
    <row r="211" spans="1:23">
      <c r="A211" t="n">
        <v>3934</v>
      </c>
      <c r="B211" s="26" t="n">
        <v>58</v>
      </c>
      <c r="C211" s="7" t="n">
        <v>0</v>
      </c>
      <c r="D211" s="7" t="n">
        <v>0</v>
      </c>
      <c r="E211" s="7" t="n">
        <v>1</v>
      </c>
    </row>
    <row r="212" spans="1:23">
      <c r="A212" t="s">
        <v>4</v>
      </c>
      <c r="B212" s="4" t="s">
        <v>5</v>
      </c>
      <c r="C212" s="4" t="s">
        <v>12</v>
      </c>
      <c r="D212" s="25" t="s">
        <v>65</v>
      </c>
      <c r="E212" s="4" t="s">
        <v>5</v>
      </c>
      <c r="F212" s="4" t="s">
        <v>12</v>
      </c>
      <c r="G212" s="4" t="s">
        <v>10</v>
      </c>
      <c r="H212" s="25" t="s">
        <v>66</v>
      </c>
      <c r="I212" s="4" t="s">
        <v>12</v>
      </c>
      <c r="J212" s="4" t="s">
        <v>9</v>
      </c>
      <c r="K212" s="4" t="s">
        <v>12</v>
      </c>
      <c r="L212" s="4" t="s">
        <v>12</v>
      </c>
      <c r="M212" s="25" t="s">
        <v>65</v>
      </c>
      <c r="N212" s="4" t="s">
        <v>5</v>
      </c>
      <c r="O212" s="4" t="s">
        <v>12</v>
      </c>
      <c r="P212" s="4" t="s">
        <v>10</v>
      </c>
      <c r="Q212" s="25" t="s">
        <v>66</v>
      </c>
      <c r="R212" s="4" t="s">
        <v>12</v>
      </c>
      <c r="S212" s="4" t="s">
        <v>9</v>
      </c>
      <c r="T212" s="4" t="s">
        <v>12</v>
      </c>
      <c r="U212" s="4" t="s">
        <v>12</v>
      </c>
      <c r="V212" s="4" t="s">
        <v>12</v>
      </c>
      <c r="W212" s="4" t="s">
        <v>28</v>
      </c>
    </row>
    <row r="213" spans="1:23">
      <c r="A213" t="n">
        <v>3942</v>
      </c>
      <c r="B213" s="11" t="n">
        <v>5</v>
      </c>
      <c r="C213" s="7" t="n">
        <v>28</v>
      </c>
      <c r="D213" s="25" t="s">
        <v>3</v>
      </c>
      <c r="E213" s="9" t="n">
        <v>162</v>
      </c>
      <c r="F213" s="7" t="n">
        <v>3</v>
      </c>
      <c r="G213" s="7" t="n">
        <v>16433</v>
      </c>
      <c r="H213" s="25" t="s">
        <v>3</v>
      </c>
      <c r="I213" s="7" t="n">
        <v>0</v>
      </c>
      <c r="J213" s="7" t="n">
        <v>1</v>
      </c>
      <c r="K213" s="7" t="n">
        <v>3</v>
      </c>
      <c r="L213" s="7" t="n">
        <v>28</v>
      </c>
      <c r="M213" s="25" t="s">
        <v>3</v>
      </c>
      <c r="N213" s="9" t="n">
        <v>162</v>
      </c>
      <c r="O213" s="7" t="n">
        <v>3</v>
      </c>
      <c r="P213" s="7" t="n">
        <v>16433</v>
      </c>
      <c r="Q213" s="25" t="s">
        <v>3</v>
      </c>
      <c r="R213" s="7" t="n">
        <v>0</v>
      </c>
      <c r="S213" s="7" t="n">
        <v>2</v>
      </c>
      <c r="T213" s="7" t="n">
        <v>3</v>
      </c>
      <c r="U213" s="7" t="n">
        <v>9</v>
      </c>
      <c r="V213" s="7" t="n">
        <v>1</v>
      </c>
      <c r="W213" s="12" t="n">
        <f t="normal" ca="1">A223</f>
        <v>0</v>
      </c>
    </row>
    <row r="214" spans="1:23">
      <c r="A214" t="s">
        <v>4</v>
      </c>
      <c r="B214" s="4" t="s">
        <v>5</v>
      </c>
      <c r="C214" s="4" t="s">
        <v>12</v>
      </c>
      <c r="D214" s="25" t="s">
        <v>65</v>
      </c>
      <c r="E214" s="4" t="s">
        <v>5</v>
      </c>
      <c r="F214" s="4" t="s">
        <v>10</v>
      </c>
      <c r="G214" s="4" t="s">
        <v>12</v>
      </c>
      <c r="H214" s="4" t="s">
        <v>12</v>
      </c>
      <c r="I214" s="4" t="s">
        <v>6</v>
      </c>
      <c r="J214" s="25" t="s">
        <v>66</v>
      </c>
      <c r="K214" s="4" t="s">
        <v>12</v>
      </c>
      <c r="L214" s="4" t="s">
        <v>12</v>
      </c>
      <c r="M214" s="25" t="s">
        <v>65</v>
      </c>
      <c r="N214" s="4" t="s">
        <v>5</v>
      </c>
      <c r="O214" s="4" t="s">
        <v>12</v>
      </c>
      <c r="P214" s="25" t="s">
        <v>66</v>
      </c>
      <c r="Q214" s="4" t="s">
        <v>12</v>
      </c>
      <c r="R214" s="4" t="s">
        <v>9</v>
      </c>
      <c r="S214" s="4" t="s">
        <v>12</v>
      </c>
      <c r="T214" s="4" t="s">
        <v>12</v>
      </c>
      <c r="U214" s="4" t="s">
        <v>12</v>
      </c>
      <c r="V214" s="25" t="s">
        <v>65</v>
      </c>
      <c r="W214" s="4" t="s">
        <v>5</v>
      </c>
      <c r="X214" s="4" t="s">
        <v>12</v>
      </c>
      <c r="Y214" s="25" t="s">
        <v>66</v>
      </c>
      <c r="Z214" s="4" t="s">
        <v>12</v>
      </c>
      <c r="AA214" s="4" t="s">
        <v>9</v>
      </c>
      <c r="AB214" s="4" t="s">
        <v>12</v>
      </c>
      <c r="AC214" s="4" t="s">
        <v>12</v>
      </c>
      <c r="AD214" s="4" t="s">
        <v>12</v>
      </c>
      <c r="AE214" s="4" t="s">
        <v>28</v>
      </c>
    </row>
    <row r="215" spans="1:23">
      <c r="A215" t="n">
        <v>3971</v>
      </c>
      <c r="B215" s="11" t="n">
        <v>5</v>
      </c>
      <c r="C215" s="7" t="n">
        <v>28</v>
      </c>
      <c r="D215" s="25" t="s">
        <v>3</v>
      </c>
      <c r="E215" s="27" t="n">
        <v>47</v>
      </c>
      <c r="F215" s="7" t="n">
        <v>61456</v>
      </c>
      <c r="G215" s="7" t="n">
        <v>2</v>
      </c>
      <c r="H215" s="7" t="n">
        <v>0</v>
      </c>
      <c r="I215" s="7" t="s">
        <v>67</v>
      </c>
      <c r="J215" s="25" t="s">
        <v>3</v>
      </c>
      <c r="K215" s="7" t="n">
        <v>8</v>
      </c>
      <c r="L215" s="7" t="n">
        <v>28</v>
      </c>
      <c r="M215" s="25" t="s">
        <v>3</v>
      </c>
      <c r="N215" s="14" t="n">
        <v>74</v>
      </c>
      <c r="O215" s="7" t="n">
        <v>65</v>
      </c>
      <c r="P215" s="25" t="s">
        <v>3</v>
      </c>
      <c r="Q215" s="7" t="n">
        <v>0</v>
      </c>
      <c r="R215" s="7" t="n">
        <v>1</v>
      </c>
      <c r="S215" s="7" t="n">
        <v>3</v>
      </c>
      <c r="T215" s="7" t="n">
        <v>9</v>
      </c>
      <c r="U215" s="7" t="n">
        <v>28</v>
      </c>
      <c r="V215" s="25" t="s">
        <v>3</v>
      </c>
      <c r="W215" s="14" t="n">
        <v>74</v>
      </c>
      <c r="X215" s="7" t="n">
        <v>65</v>
      </c>
      <c r="Y215" s="25" t="s">
        <v>3</v>
      </c>
      <c r="Z215" s="7" t="n">
        <v>0</v>
      </c>
      <c r="AA215" s="7" t="n">
        <v>2</v>
      </c>
      <c r="AB215" s="7" t="n">
        <v>3</v>
      </c>
      <c r="AC215" s="7" t="n">
        <v>9</v>
      </c>
      <c r="AD215" s="7" t="n">
        <v>1</v>
      </c>
      <c r="AE215" s="12" t="n">
        <f t="normal" ca="1">A219</f>
        <v>0</v>
      </c>
    </row>
    <row r="216" spans="1:23">
      <c r="A216" t="s">
        <v>4</v>
      </c>
      <c r="B216" s="4" t="s">
        <v>5</v>
      </c>
      <c r="C216" s="4" t="s">
        <v>10</v>
      </c>
      <c r="D216" s="4" t="s">
        <v>12</v>
      </c>
      <c r="E216" s="4" t="s">
        <v>12</v>
      </c>
      <c r="F216" s="4" t="s">
        <v>6</v>
      </c>
    </row>
    <row r="217" spans="1:23">
      <c r="A217" t="n">
        <v>4019</v>
      </c>
      <c r="B217" s="27" t="n">
        <v>47</v>
      </c>
      <c r="C217" s="7" t="n">
        <v>61456</v>
      </c>
      <c r="D217" s="7" t="n">
        <v>0</v>
      </c>
      <c r="E217" s="7" t="n">
        <v>0</v>
      </c>
      <c r="F217" s="7" t="s">
        <v>68</v>
      </c>
    </row>
    <row r="218" spans="1:23">
      <c r="A218" t="s">
        <v>4</v>
      </c>
      <c r="B218" s="4" t="s">
        <v>5</v>
      </c>
      <c r="C218" s="4" t="s">
        <v>12</v>
      </c>
      <c r="D218" s="4" t="s">
        <v>10</v>
      </c>
      <c r="E218" s="4" t="s">
        <v>29</v>
      </c>
    </row>
    <row r="219" spans="1:23">
      <c r="A219" t="n">
        <v>4032</v>
      </c>
      <c r="B219" s="26" t="n">
        <v>58</v>
      </c>
      <c r="C219" s="7" t="n">
        <v>0</v>
      </c>
      <c r="D219" s="7" t="n">
        <v>300</v>
      </c>
      <c r="E219" s="7" t="n">
        <v>1</v>
      </c>
    </row>
    <row r="220" spans="1:23">
      <c r="A220" t="s">
        <v>4</v>
      </c>
      <c r="B220" s="4" t="s">
        <v>5</v>
      </c>
      <c r="C220" s="4" t="s">
        <v>12</v>
      </c>
      <c r="D220" s="4" t="s">
        <v>10</v>
      </c>
    </row>
    <row r="221" spans="1:23">
      <c r="A221" t="n">
        <v>4040</v>
      </c>
      <c r="B221" s="26" t="n">
        <v>58</v>
      </c>
      <c r="C221" s="7" t="n">
        <v>255</v>
      </c>
      <c r="D221" s="7" t="n">
        <v>0</v>
      </c>
    </row>
    <row r="222" spans="1:23">
      <c r="A222" t="s">
        <v>4</v>
      </c>
      <c r="B222" s="4" t="s">
        <v>5</v>
      </c>
      <c r="C222" s="4" t="s">
        <v>12</v>
      </c>
      <c r="D222" s="4" t="s">
        <v>12</v>
      </c>
      <c r="E222" s="4" t="s">
        <v>12</v>
      </c>
      <c r="F222" s="4" t="s">
        <v>12</v>
      </c>
    </row>
    <row r="223" spans="1:23">
      <c r="A223" t="n">
        <v>4044</v>
      </c>
      <c r="B223" s="24" t="n">
        <v>14</v>
      </c>
      <c r="C223" s="7" t="n">
        <v>0</v>
      </c>
      <c r="D223" s="7" t="n">
        <v>0</v>
      </c>
      <c r="E223" s="7" t="n">
        <v>0</v>
      </c>
      <c r="F223" s="7" t="n">
        <v>64</v>
      </c>
    </row>
    <row r="224" spans="1:23">
      <c r="A224" t="s">
        <v>4</v>
      </c>
      <c r="B224" s="4" t="s">
        <v>5</v>
      </c>
      <c r="C224" s="4" t="s">
        <v>12</v>
      </c>
      <c r="D224" s="4" t="s">
        <v>10</v>
      </c>
    </row>
    <row r="225" spans="1:31">
      <c r="A225" t="n">
        <v>4049</v>
      </c>
      <c r="B225" s="28" t="n">
        <v>22</v>
      </c>
      <c r="C225" s="7" t="n">
        <v>0</v>
      </c>
      <c r="D225" s="7" t="n">
        <v>16433</v>
      </c>
    </row>
    <row r="226" spans="1:31">
      <c r="A226" t="s">
        <v>4</v>
      </c>
      <c r="B226" s="4" t="s">
        <v>5</v>
      </c>
      <c r="C226" s="4" t="s">
        <v>12</v>
      </c>
      <c r="D226" s="4" t="s">
        <v>10</v>
      </c>
    </row>
    <row r="227" spans="1:31">
      <c r="A227" t="n">
        <v>4053</v>
      </c>
      <c r="B227" s="26" t="n">
        <v>58</v>
      </c>
      <c r="C227" s="7" t="n">
        <v>5</v>
      </c>
      <c r="D227" s="7" t="n">
        <v>300</v>
      </c>
    </row>
    <row r="228" spans="1:31">
      <c r="A228" t="s">
        <v>4</v>
      </c>
      <c r="B228" s="4" t="s">
        <v>5</v>
      </c>
      <c r="C228" s="4" t="s">
        <v>29</v>
      </c>
      <c r="D228" s="4" t="s">
        <v>10</v>
      </c>
    </row>
    <row r="229" spans="1:31">
      <c r="A229" t="n">
        <v>4057</v>
      </c>
      <c r="B229" s="29" t="n">
        <v>103</v>
      </c>
      <c r="C229" s="7" t="n">
        <v>0</v>
      </c>
      <c r="D229" s="7" t="n">
        <v>300</v>
      </c>
    </row>
    <row r="230" spans="1:31">
      <c r="A230" t="s">
        <v>4</v>
      </c>
      <c r="B230" s="4" t="s">
        <v>5</v>
      </c>
      <c r="C230" s="4" t="s">
        <v>12</v>
      </c>
    </row>
    <row r="231" spans="1:31">
      <c r="A231" t="n">
        <v>4064</v>
      </c>
      <c r="B231" s="30" t="n">
        <v>64</v>
      </c>
      <c r="C231" s="7" t="n">
        <v>7</v>
      </c>
    </row>
    <row r="232" spans="1:31">
      <c r="A232" t="s">
        <v>4</v>
      </c>
      <c r="B232" s="4" t="s">
        <v>5</v>
      </c>
      <c r="C232" s="4" t="s">
        <v>12</v>
      </c>
      <c r="D232" s="4" t="s">
        <v>10</v>
      </c>
    </row>
    <row r="233" spans="1:31">
      <c r="A233" t="n">
        <v>4066</v>
      </c>
      <c r="B233" s="31" t="n">
        <v>72</v>
      </c>
      <c r="C233" s="7" t="n">
        <v>5</v>
      </c>
      <c r="D233" s="7" t="n">
        <v>0</v>
      </c>
    </row>
    <row r="234" spans="1:31">
      <c r="A234" t="s">
        <v>4</v>
      </c>
      <c r="B234" s="4" t="s">
        <v>5</v>
      </c>
      <c r="C234" s="4" t="s">
        <v>12</v>
      </c>
      <c r="D234" s="25" t="s">
        <v>65</v>
      </c>
      <c r="E234" s="4" t="s">
        <v>5</v>
      </c>
      <c r="F234" s="4" t="s">
        <v>12</v>
      </c>
      <c r="G234" s="4" t="s">
        <v>10</v>
      </c>
      <c r="H234" s="25" t="s">
        <v>66</v>
      </c>
      <c r="I234" s="4" t="s">
        <v>12</v>
      </c>
      <c r="J234" s="4" t="s">
        <v>9</v>
      </c>
      <c r="K234" s="4" t="s">
        <v>12</v>
      </c>
      <c r="L234" s="4" t="s">
        <v>12</v>
      </c>
      <c r="M234" s="4" t="s">
        <v>28</v>
      </c>
    </row>
    <row r="235" spans="1:31">
      <c r="A235" t="n">
        <v>4070</v>
      </c>
      <c r="B235" s="11" t="n">
        <v>5</v>
      </c>
      <c r="C235" s="7" t="n">
        <v>28</v>
      </c>
      <c r="D235" s="25" t="s">
        <v>3</v>
      </c>
      <c r="E235" s="9" t="n">
        <v>162</v>
      </c>
      <c r="F235" s="7" t="n">
        <v>4</v>
      </c>
      <c r="G235" s="7" t="n">
        <v>16433</v>
      </c>
      <c r="H235" s="25" t="s">
        <v>3</v>
      </c>
      <c r="I235" s="7" t="n">
        <v>0</v>
      </c>
      <c r="J235" s="7" t="n">
        <v>1</v>
      </c>
      <c r="K235" s="7" t="n">
        <v>2</v>
      </c>
      <c r="L235" s="7" t="n">
        <v>1</v>
      </c>
      <c r="M235" s="12" t="n">
        <f t="normal" ca="1">A241</f>
        <v>0</v>
      </c>
    </row>
    <row r="236" spans="1:31">
      <c r="A236" t="s">
        <v>4</v>
      </c>
      <c r="B236" s="4" t="s">
        <v>5</v>
      </c>
      <c r="C236" s="4" t="s">
        <v>12</v>
      </c>
      <c r="D236" s="4" t="s">
        <v>6</v>
      </c>
    </row>
    <row r="237" spans="1:31">
      <c r="A237" t="n">
        <v>4087</v>
      </c>
      <c r="B237" s="8" t="n">
        <v>2</v>
      </c>
      <c r="C237" s="7" t="n">
        <v>10</v>
      </c>
      <c r="D237" s="7" t="s">
        <v>69</v>
      </c>
    </row>
    <row r="238" spans="1:31">
      <c r="A238" t="s">
        <v>4</v>
      </c>
      <c r="B238" s="4" t="s">
        <v>5</v>
      </c>
      <c r="C238" s="4" t="s">
        <v>10</v>
      </c>
    </row>
    <row r="239" spans="1:31">
      <c r="A239" t="n">
        <v>4104</v>
      </c>
      <c r="B239" s="32" t="n">
        <v>16</v>
      </c>
      <c r="C239" s="7" t="n">
        <v>0</v>
      </c>
    </row>
    <row r="240" spans="1:31">
      <c r="A240" t="s">
        <v>4</v>
      </c>
      <c r="B240" s="4" t="s">
        <v>5</v>
      </c>
      <c r="C240" s="4" t="s">
        <v>12</v>
      </c>
      <c r="D240" s="4" t="s">
        <v>10</v>
      </c>
      <c r="E240" s="4" t="s">
        <v>12</v>
      </c>
      <c r="F240" s="4" t="s">
        <v>6</v>
      </c>
    </row>
    <row r="241" spans="1:13">
      <c r="A241" t="n">
        <v>4107</v>
      </c>
      <c r="B241" s="10" t="n">
        <v>39</v>
      </c>
      <c r="C241" s="7" t="n">
        <v>10</v>
      </c>
      <c r="D241" s="7" t="n">
        <v>65533</v>
      </c>
      <c r="E241" s="7" t="n">
        <v>203</v>
      </c>
      <c r="F241" s="7" t="s">
        <v>70</v>
      </c>
    </row>
    <row r="242" spans="1:13">
      <c r="A242" t="s">
        <v>4</v>
      </c>
      <c r="B242" s="4" t="s">
        <v>5</v>
      </c>
      <c r="C242" s="4" t="s">
        <v>10</v>
      </c>
      <c r="D242" s="4" t="s">
        <v>6</v>
      </c>
      <c r="E242" s="4" t="s">
        <v>6</v>
      </c>
      <c r="F242" s="4" t="s">
        <v>6</v>
      </c>
      <c r="G242" s="4" t="s">
        <v>12</v>
      </c>
      <c r="H242" s="4" t="s">
        <v>9</v>
      </c>
      <c r="I242" s="4" t="s">
        <v>29</v>
      </c>
      <c r="J242" s="4" t="s">
        <v>29</v>
      </c>
      <c r="K242" s="4" t="s">
        <v>29</v>
      </c>
      <c r="L242" s="4" t="s">
        <v>29</v>
      </c>
      <c r="M242" s="4" t="s">
        <v>29</v>
      </c>
      <c r="N242" s="4" t="s">
        <v>29</v>
      </c>
      <c r="O242" s="4" t="s">
        <v>29</v>
      </c>
      <c r="P242" s="4" t="s">
        <v>6</v>
      </c>
      <c r="Q242" s="4" t="s">
        <v>6</v>
      </c>
      <c r="R242" s="4" t="s">
        <v>9</v>
      </c>
      <c r="S242" s="4" t="s">
        <v>12</v>
      </c>
      <c r="T242" s="4" t="s">
        <v>9</v>
      </c>
      <c r="U242" s="4" t="s">
        <v>9</v>
      </c>
      <c r="V242" s="4" t="s">
        <v>10</v>
      </c>
    </row>
    <row r="243" spans="1:13">
      <c r="A243" t="n">
        <v>4131</v>
      </c>
      <c r="B243" s="16" t="n">
        <v>19</v>
      </c>
      <c r="C243" s="7" t="n">
        <v>1660</v>
      </c>
      <c r="D243" s="7" t="s">
        <v>71</v>
      </c>
      <c r="E243" s="7" t="s">
        <v>72</v>
      </c>
      <c r="F243" s="7" t="s">
        <v>21</v>
      </c>
      <c r="G243" s="7" t="n">
        <v>0</v>
      </c>
      <c r="H243" s="7" t="n">
        <v>1</v>
      </c>
      <c r="I243" s="7" t="n">
        <v>-66.7300033569336</v>
      </c>
      <c r="J243" s="7" t="n">
        <v>-12.5200004577637</v>
      </c>
      <c r="K243" s="7" t="n">
        <v>9.03999996185303</v>
      </c>
      <c r="L243" s="7" t="n">
        <v>89.5</v>
      </c>
      <c r="M243" s="7" t="n">
        <v>1</v>
      </c>
      <c r="N243" s="7" t="n">
        <v>1.60000002384186</v>
      </c>
      <c r="O243" s="7" t="n">
        <v>0.0900000035762787</v>
      </c>
      <c r="P243" s="7" t="s">
        <v>73</v>
      </c>
      <c r="Q243" s="7" t="s">
        <v>21</v>
      </c>
      <c r="R243" s="7" t="n">
        <v>-1</v>
      </c>
      <c r="S243" s="7" t="n">
        <v>0</v>
      </c>
      <c r="T243" s="7" t="n">
        <v>0</v>
      </c>
      <c r="U243" s="7" t="n">
        <v>0</v>
      </c>
      <c r="V243" s="7" t="n">
        <v>0</v>
      </c>
    </row>
    <row r="244" spans="1:13">
      <c r="A244" t="s">
        <v>4</v>
      </c>
      <c r="B244" s="4" t="s">
        <v>5</v>
      </c>
      <c r="C244" s="4" t="s">
        <v>10</v>
      </c>
      <c r="D244" s="4" t="s">
        <v>6</v>
      </c>
      <c r="E244" s="4" t="s">
        <v>6</v>
      </c>
      <c r="F244" s="4" t="s">
        <v>6</v>
      </c>
      <c r="G244" s="4" t="s">
        <v>12</v>
      </c>
      <c r="H244" s="4" t="s">
        <v>9</v>
      </c>
      <c r="I244" s="4" t="s">
        <v>29</v>
      </c>
      <c r="J244" s="4" t="s">
        <v>29</v>
      </c>
      <c r="K244" s="4" t="s">
        <v>29</v>
      </c>
      <c r="L244" s="4" t="s">
        <v>29</v>
      </c>
      <c r="M244" s="4" t="s">
        <v>29</v>
      </c>
      <c r="N244" s="4" t="s">
        <v>29</v>
      </c>
      <c r="O244" s="4" t="s">
        <v>29</v>
      </c>
      <c r="P244" s="4" t="s">
        <v>6</v>
      </c>
      <c r="Q244" s="4" t="s">
        <v>6</v>
      </c>
      <c r="R244" s="4" t="s">
        <v>9</v>
      </c>
      <c r="S244" s="4" t="s">
        <v>12</v>
      </c>
      <c r="T244" s="4" t="s">
        <v>9</v>
      </c>
      <c r="U244" s="4" t="s">
        <v>9</v>
      </c>
      <c r="V244" s="4" t="s">
        <v>10</v>
      </c>
    </row>
    <row r="245" spans="1:13">
      <c r="A245" t="n">
        <v>4218</v>
      </c>
      <c r="B245" s="16" t="n">
        <v>19</v>
      </c>
      <c r="C245" s="7" t="n">
        <v>1661</v>
      </c>
      <c r="D245" s="7" t="s">
        <v>74</v>
      </c>
      <c r="E245" s="7" t="s">
        <v>75</v>
      </c>
      <c r="F245" s="7" t="s">
        <v>21</v>
      </c>
      <c r="G245" s="7" t="n">
        <v>0</v>
      </c>
      <c r="H245" s="7" t="n">
        <v>1</v>
      </c>
      <c r="I245" s="7" t="n">
        <v>-64.8099975585938</v>
      </c>
      <c r="J245" s="7" t="n">
        <v>-12.5200004577637</v>
      </c>
      <c r="K245" s="7" t="n">
        <v>12.4300003051758</v>
      </c>
      <c r="L245" s="7" t="n">
        <v>126.800003051758</v>
      </c>
      <c r="M245" s="7" t="n">
        <v>1</v>
      </c>
      <c r="N245" s="7" t="n">
        <v>1.60000002384186</v>
      </c>
      <c r="O245" s="7" t="n">
        <v>0.0900000035762787</v>
      </c>
      <c r="P245" s="7" t="s">
        <v>11</v>
      </c>
      <c r="Q245" s="7" t="s">
        <v>21</v>
      </c>
      <c r="R245" s="7" t="n">
        <v>-1</v>
      </c>
      <c r="S245" s="7" t="n">
        <v>0</v>
      </c>
      <c r="T245" s="7" t="n">
        <v>0</v>
      </c>
      <c r="U245" s="7" t="n">
        <v>0</v>
      </c>
      <c r="V245" s="7" t="n">
        <v>0</v>
      </c>
    </row>
    <row r="246" spans="1:13">
      <c r="A246" t="s">
        <v>4</v>
      </c>
      <c r="B246" s="4" t="s">
        <v>5</v>
      </c>
      <c r="C246" s="4" t="s">
        <v>10</v>
      </c>
      <c r="D246" s="4" t="s">
        <v>6</v>
      </c>
      <c r="E246" s="4" t="s">
        <v>6</v>
      </c>
      <c r="F246" s="4" t="s">
        <v>6</v>
      </c>
      <c r="G246" s="4" t="s">
        <v>12</v>
      </c>
      <c r="H246" s="4" t="s">
        <v>9</v>
      </c>
      <c r="I246" s="4" t="s">
        <v>29</v>
      </c>
      <c r="J246" s="4" t="s">
        <v>29</v>
      </c>
      <c r="K246" s="4" t="s">
        <v>29</v>
      </c>
      <c r="L246" s="4" t="s">
        <v>29</v>
      </c>
      <c r="M246" s="4" t="s">
        <v>29</v>
      </c>
      <c r="N246" s="4" t="s">
        <v>29</v>
      </c>
      <c r="O246" s="4" t="s">
        <v>29</v>
      </c>
      <c r="P246" s="4" t="s">
        <v>6</v>
      </c>
      <c r="Q246" s="4" t="s">
        <v>6</v>
      </c>
      <c r="R246" s="4" t="s">
        <v>9</v>
      </c>
      <c r="S246" s="4" t="s">
        <v>12</v>
      </c>
      <c r="T246" s="4" t="s">
        <v>9</v>
      </c>
      <c r="U246" s="4" t="s">
        <v>9</v>
      </c>
      <c r="V246" s="4" t="s">
        <v>10</v>
      </c>
    </row>
    <row r="247" spans="1:13">
      <c r="A247" t="n">
        <v>4297</v>
      </c>
      <c r="B247" s="16" t="n">
        <v>19</v>
      </c>
      <c r="C247" s="7" t="n">
        <v>1662</v>
      </c>
      <c r="D247" s="7" t="s">
        <v>74</v>
      </c>
      <c r="E247" s="7" t="s">
        <v>75</v>
      </c>
      <c r="F247" s="7" t="s">
        <v>21</v>
      </c>
      <c r="G247" s="7" t="n">
        <v>0</v>
      </c>
      <c r="H247" s="7" t="n">
        <v>1</v>
      </c>
      <c r="I247" s="7" t="n">
        <v>-64.9599990844727</v>
      </c>
      <c r="J247" s="7" t="n">
        <v>-12.5200004577637</v>
      </c>
      <c r="K247" s="7" t="n">
        <v>5.96999979019165</v>
      </c>
      <c r="L247" s="7" t="n">
        <v>59</v>
      </c>
      <c r="M247" s="7" t="n">
        <v>1</v>
      </c>
      <c r="N247" s="7" t="n">
        <v>1.60000002384186</v>
      </c>
      <c r="O247" s="7" t="n">
        <v>0.0900000035762787</v>
      </c>
      <c r="P247" s="7" t="s">
        <v>11</v>
      </c>
      <c r="Q247" s="7" t="s">
        <v>21</v>
      </c>
      <c r="R247" s="7" t="n">
        <v>-1</v>
      </c>
      <c r="S247" s="7" t="n">
        <v>0</v>
      </c>
      <c r="T247" s="7" t="n">
        <v>0</v>
      </c>
      <c r="U247" s="7" t="n">
        <v>0</v>
      </c>
      <c r="V247" s="7" t="n">
        <v>0</v>
      </c>
    </row>
    <row r="248" spans="1:13">
      <c r="A248" t="s">
        <v>4</v>
      </c>
      <c r="B248" s="4" t="s">
        <v>5</v>
      </c>
      <c r="C248" s="4" t="s">
        <v>10</v>
      </c>
      <c r="D248" s="4" t="s">
        <v>9</v>
      </c>
      <c r="E248" s="4" t="s">
        <v>9</v>
      </c>
      <c r="F248" s="4" t="s">
        <v>9</v>
      </c>
      <c r="G248" s="4" t="s">
        <v>9</v>
      </c>
      <c r="H248" s="4" t="s">
        <v>10</v>
      </c>
      <c r="I248" s="4" t="s">
        <v>12</v>
      </c>
    </row>
    <row r="249" spans="1:13">
      <c r="A249" t="n">
        <v>4376</v>
      </c>
      <c r="B249" s="33" t="n">
        <v>66</v>
      </c>
      <c r="C249" s="7" t="n">
        <v>1660</v>
      </c>
      <c r="D249" s="7" t="n">
        <v>1065353216</v>
      </c>
      <c r="E249" s="7" t="n">
        <v>1065353216</v>
      </c>
      <c r="F249" s="7" t="n">
        <v>1065353216</v>
      </c>
      <c r="G249" s="7" t="n">
        <v>0</v>
      </c>
      <c r="H249" s="7" t="n">
        <v>0</v>
      </c>
      <c r="I249" s="7" t="n">
        <v>3</v>
      </c>
    </row>
    <row r="250" spans="1:13">
      <c r="A250" t="s">
        <v>4</v>
      </c>
      <c r="B250" s="4" t="s">
        <v>5</v>
      </c>
      <c r="C250" s="4" t="s">
        <v>10</v>
      </c>
      <c r="D250" s="4" t="s">
        <v>9</v>
      </c>
      <c r="E250" s="4" t="s">
        <v>9</v>
      </c>
      <c r="F250" s="4" t="s">
        <v>9</v>
      </c>
      <c r="G250" s="4" t="s">
        <v>9</v>
      </c>
      <c r="H250" s="4" t="s">
        <v>10</v>
      </c>
      <c r="I250" s="4" t="s">
        <v>12</v>
      </c>
    </row>
    <row r="251" spans="1:13">
      <c r="A251" t="n">
        <v>4398</v>
      </c>
      <c r="B251" s="33" t="n">
        <v>66</v>
      </c>
      <c r="C251" s="7" t="n">
        <v>1661</v>
      </c>
      <c r="D251" s="7" t="n">
        <v>1065353216</v>
      </c>
      <c r="E251" s="7" t="n">
        <v>1065353216</v>
      </c>
      <c r="F251" s="7" t="n">
        <v>1065353216</v>
      </c>
      <c r="G251" s="7" t="n">
        <v>0</v>
      </c>
      <c r="H251" s="7" t="n">
        <v>0</v>
      </c>
      <c r="I251" s="7" t="n">
        <v>3</v>
      </c>
    </row>
    <row r="252" spans="1:13">
      <c r="A252" t="s">
        <v>4</v>
      </c>
      <c r="B252" s="4" t="s">
        <v>5</v>
      </c>
      <c r="C252" s="4" t="s">
        <v>10</v>
      </c>
      <c r="D252" s="4" t="s">
        <v>9</v>
      </c>
      <c r="E252" s="4" t="s">
        <v>9</v>
      </c>
      <c r="F252" s="4" t="s">
        <v>9</v>
      </c>
      <c r="G252" s="4" t="s">
        <v>9</v>
      </c>
      <c r="H252" s="4" t="s">
        <v>10</v>
      </c>
      <c r="I252" s="4" t="s">
        <v>12</v>
      </c>
    </row>
    <row r="253" spans="1:13">
      <c r="A253" t="n">
        <v>4420</v>
      </c>
      <c r="B253" s="33" t="n">
        <v>66</v>
      </c>
      <c r="C253" s="7" t="n">
        <v>1662</v>
      </c>
      <c r="D253" s="7" t="n">
        <v>1065353216</v>
      </c>
      <c r="E253" s="7" t="n">
        <v>1065353216</v>
      </c>
      <c r="F253" s="7" t="n">
        <v>1065353216</v>
      </c>
      <c r="G253" s="7" t="n">
        <v>0</v>
      </c>
      <c r="H253" s="7" t="n">
        <v>0</v>
      </c>
      <c r="I253" s="7" t="n">
        <v>3</v>
      </c>
    </row>
    <row r="254" spans="1:13">
      <c r="A254" t="s">
        <v>4</v>
      </c>
      <c r="B254" s="4" t="s">
        <v>5</v>
      </c>
      <c r="C254" s="4" t="s">
        <v>10</v>
      </c>
      <c r="D254" s="4" t="s">
        <v>12</v>
      </c>
      <c r="E254" s="4" t="s">
        <v>12</v>
      </c>
      <c r="F254" s="4" t="s">
        <v>6</v>
      </c>
    </row>
    <row r="255" spans="1:13">
      <c r="A255" t="n">
        <v>4442</v>
      </c>
      <c r="B255" s="34" t="n">
        <v>20</v>
      </c>
      <c r="C255" s="7" t="n">
        <v>61456</v>
      </c>
      <c r="D255" s="7" t="n">
        <v>3</v>
      </c>
      <c r="E255" s="7" t="n">
        <v>10</v>
      </c>
      <c r="F255" s="7" t="s">
        <v>76</v>
      </c>
    </row>
    <row r="256" spans="1:13">
      <c r="A256" t="s">
        <v>4</v>
      </c>
      <c r="B256" s="4" t="s">
        <v>5</v>
      </c>
      <c r="C256" s="4" t="s">
        <v>10</v>
      </c>
    </row>
    <row r="257" spans="1:22">
      <c r="A257" t="n">
        <v>4460</v>
      </c>
      <c r="B257" s="32" t="n">
        <v>16</v>
      </c>
      <c r="C257" s="7" t="n">
        <v>0</v>
      </c>
    </row>
    <row r="258" spans="1:22">
      <c r="A258" t="s">
        <v>4</v>
      </c>
      <c r="B258" s="4" t="s">
        <v>5</v>
      </c>
      <c r="C258" s="4" t="s">
        <v>10</v>
      </c>
      <c r="D258" s="4" t="s">
        <v>12</v>
      </c>
      <c r="E258" s="4" t="s">
        <v>12</v>
      </c>
      <c r="F258" s="4" t="s">
        <v>6</v>
      </c>
    </row>
    <row r="259" spans="1:22">
      <c r="A259" t="n">
        <v>4463</v>
      </c>
      <c r="B259" s="34" t="n">
        <v>20</v>
      </c>
      <c r="C259" s="7" t="n">
        <v>1660</v>
      </c>
      <c r="D259" s="7" t="n">
        <v>3</v>
      </c>
      <c r="E259" s="7" t="n">
        <v>10</v>
      </c>
      <c r="F259" s="7" t="s">
        <v>76</v>
      </c>
    </row>
    <row r="260" spans="1:22">
      <c r="A260" t="s">
        <v>4</v>
      </c>
      <c r="B260" s="4" t="s">
        <v>5</v>
      </c>
      <c r="C260" s="4" t="s">
        <v>10</v>
      </c>
    </row>
    <row r="261" spans="1:22">
      <c r="A261" t="n">
        <v>4481</v>
      </c>
      <c r="B261" s="32" t="n">
        <v>16</v>
      </c>
      <c r="C261" s="7" t="n">
        <v>0</v>
      </c>
    </row>
    <row r="262" spans="1:22">
      <c r="A262" t="s">
        <v>4</v>
      </c>
      <c r="B262" s="4" t="s">
        <v>5</v>
      </c>
      <c r="C262" s="4" t="s">
        <v>10</v>
      </c>
      <c r="D262" s="4" t="s">
        <v>12</v>
      </c>
      <c r="E262" s="4" t="s">
        <v>12</v>
      </c>
      <c r="F262" s="4" t="s">
        <v>6</v>
      </c>
    </row>
    <row r="263" spans="1:22">
      <c r="A263" t="n">
        <v>4484</v>
      </c>
      <c r="B263" s="34" t="n">
        <v>20</v>
      </c>
      <c r="C263" s="7" t="n">
        <v>1661</v>
      </c>
      <c r="D263" s="7" t="n">
        <v>3</v>
      </c>
      <c r="E263" s="7" t="n">
        <v>10</v>
      </c>
      <c r="F263" s="7" t="s">
        <v>76</v>
      </c>
    </row>
    <row r="264" spans="1:22">
      <c r="A264" t="s">
        <v>4</v>
      </c>
      <c r="B264" s="4" t="s">
        <v>5</v>
      </c>
      <c r="C264" s="4" t="s">
        <v>10</v>
      </c>
    </row>
    <row r="265" spans="1:22">
      <c r="A265" t="n">
        <v>4502</v>
      </c>
      <c r="B265" s="32" t="n">
        <v>16</v>
      </c>
      <c r="C265" s="7" t="n">
        <v>0</v>
      </c>
    </row>
    <row r="266" spans="1:22">
      <c r="A266" t="s">
        <v>4</v>
      </c>
      <c r="B266" s="4" t="s">
        <v>5</v>
      </c>
      <c r="C266" s="4" t="s">
        <v>10</v>
      </c>
      <c r="D266" s="4" t="s">
        <v>12</v>
      </c>
      <c r="E266" s="4" t="s">
        <v>12</v>
      </c>
      <c r="F266" s="4" t="s">
        <v>6</v>
      </c>
    </row>
    <row r="267" spans="1:22">
      <c r="A267" t="n">
        <v>4505</v>
      </c>
      <c r="B267" s="34" t="n">
        <v>20</v>
      </c>
      <c r="C267" s="7" t="n">
        <v>1662</v>
      </c>
      <c r="D267" s="7" t="n">
        <v>3</v>
      </c>
      <c r="E267" s="7" t="n">
        <v>10</v>
      </c>
      <c r="F267" s="7" t="s">
        <v>76</v>
      </c>
    </row>
    <row r="268" spans="1:22">
      <c r="A268" t="s">
        <v>4</v>
      </c>
      <c r="B268" s="4" t="s">
        <v>5</v>
      </c>
      <c r="C268" s="4" t="s">
        <v>10</v>
      </c>
    </row>
    <row r="269" spans="1:22">
      <c r="A269" t="n">
        <v>4523</v>
      </c>
      <c r="B269" s="32" t="n">
        <v>16</v>
      </c>
      <c r="C269" s="7" t="n">
        <v>0</v>
      </c>
    </row>
    <row r="270" spans="1:22">
      <c r="A270" t="s">
        <v>4</v>
      </c>
      <c r="B270" s="4" t="s">
        <v>5</v>
      </c>
      <c r="C270" s="4" t="s">
        <v>10</v>
      </c>
      <c r="D270" s="4" t="s">
        <v>12</v>
      </c>
      <c r="E270" s="4" t="s">
        <v>12</v>
      </c>
      <c r="F270" s="4" t="s">
        <v>6</v>
      </c>
    </row>
    <row r="271" spans="1:22">
      <c r="A271" t="n">
        <v>4526</v>
      </c>
      <c r="B271" s="27" t="n">
        <v>47</v>
      </c>
      <c r="C271" s="7" t="n">
        <v>1660</v>
      </c>
      <c r="D271" s="7" t="n">
        <v>0</v>
      </c>
      <c r="E271" s="7" t="n">
        <v>0</v>
      </c>
      <c r="F271" s="7" t="s">
        <v>68</v>
      </c>
    </row>
    <row r="272" spans="1:22">
      <c r="A272" t="s">
        <v>4</v>
      </c>
      <c r="B272" s="4" t="s">
        <v>5</v>
      </c>
      <c r="C272" s="4" t="s">
        <v>10</v>
      </c>
      <c r="D272" s="4" t="s">
        <v>12</v>
      </c>
      <c r="E272" s="4" t="s">
        <v>12</v>
      </c>
      <c r="F272" s="4" t="s">
        <v>6</v>
      </c>
    </row>
    <row r="273" spans="1:6">
      <c r="A273" t="n">
        <v>4539</v>
      </c>
      <c r="B273" s="27" t="n">
        <v>47</v>
      </c>
      <c r="C273" s="7" t="n">
        <v>1661</v>
      </c>
      <c r="D273" s="7" t="n">
        <v>0</v>
      </c>
      <c r="E273" s="7" t="n">
        <v>0</v>
      </c>
      <c r="F273" s="7" t="s">
        <v>68</v>
      </c>
    </row>
    <row r="274" spans="1:6">
      <c r="A274" t="s">
        <v>4</v>
      </c>
      <c r="B274" s="4" t="s">
        <v>5</v>
      </c>
      <c r="C274" s="4" t="s">
        <v>10</v>
      </c>
      <c r="D274" s="4" t="s">
        <v>12</v>
      </c>
      <c r="E274" s="4" t="s">
        <v>12</v>
      </c>
      <c r="F274" s="4" t="s">
        <v>6</v>
      </c>
    </row>
    <row r="275" spans="1:6">
      <c r="A275" t="n">
        <v>4552</v>
      </c>
      <c r="B275" s="27" t="n">
        <v>47</v>
      </c>
      <c r="C275" s="7" t="n">
        <v>1662</v>
      </c>
      <c r="D275" s="7" t="n">
        <v>0</v>
      </c>
      <c r="E275" s="7" t="n">
        <v>0</v>
      </c>
      <c r="F275" s="7" t="s">
        <v>68</v>
      </c>
    </row>
    <row r="276" spans="1:6">
      <c r="A276" t="s">
        <v>4</v>
      </c>
      <c r="B276" s="4" t="s">
        <v>5</v>
      </c>
      <c r="C276" s="4" t="s">
        <v>12</v>
      </c>
      <c r="D276" s="4" t="s">
        <v>10</v>
      </c>
      <c r="E276" s="4" t="s">
        <v>12</v>
      </c>
      <c r="F276" s="4" t="s">
        <v>6</v>
      </c>
      <c r="G276" s="4" t="s">
        <v>6</v>
      </c>
      <c r="H276" s="4" t="s">
        <v>6</v>
      </c>
      <c r="I276" s="4" t="s">
        <v>6</v>
      </c>
      <c r="J276" s="4" t="s">
        <v>6</v>
      </c>
      <c r="K276" s="4" t="s">
        <v>6</v>
      </c>
      <c r="L276" s="4" t="s">
        <v>6</v>
      </c>
      <c r="M276" s="4" t="s">
        <v>6</v>
      </c>
      <c r="N276" s="4" t="s">
        <v>6</v>
      </c>
      <c r="O276" s="4" t="s">
        <v>6</v>
      </c>
      <c r="P276" s="4" t="s">
        <v>6</v>
      </c>
      <c r="Q276" s="4" t="s">
        <v>6</v>
      </c>
      <c r="R276" s="4" t="s">
        <v>6</v>
      </c>
      <c r="S276" s="4" t="s">
        <v>6</v>
      </c>
      <c r="T276" s="4" t="s">
        <v>6</v>
      </c>
      <c r="U276" s="4" t="s">
        <v>6</v>
      </c>
    </row>
    <row r="277" spans="1:6">
      <c r="A277" t="n">
        <v>4565</v>
      </c>
      <c r="B277" s="35" t="n">
        <v>36</v>
      </c>
      <c r="C277" s="7" t="n">
        <v>8</v>
      </c>
      <c r="D277" s="7" t="n">
        <v>61456</v>
      </c>
      <c r="E277" s="7" t="n">
        <v>0</v>
      </c>
      <c r="F277" s="7" t="s">
        <v>77</v>
      </c>
      <c r="G277" s="7" t="s">
        <v>21</v>
      </c>
      <c r="H277" s="7" t="s">
        <v>21</v>
      </c>
      <c r="I277" s="7" t="s">
        <v>21</v>
      </c>
      <c r="J277" s="7" t="s">
        <v>21</v>
      </c>
      <c r="K277" s="7" t="s">
        <v>21</v>
      </c>
      <c r="L277" s="7" t="s">
        <v>21</v>
      </c>
      <c r="M277" s="7" t="s">
        <v>21</v>
      </c>
      <c r="N277" s="7" t="s">
        <v>21</v>
      </c>
      <c r="O277" s="7" t="s">
        <v>21</v>
      </c>
      <c r="P277" s="7" t="s">
        <v>21</v>
      </c>
      <c r="Q277" s="7" t="s">
        <v>21</v>
      </c>
      <c r="R277" s="7" t="s">
        <v>21</v>
      </c>
      <c r="S277" s="7" t="s">
        <v>21</v>
      </c>
      <c r="T277" s="7" t="s">
        <v>21</v>
      </c>
      <c r="U277" s="7" t="s">
        <v>21</v>
      </c>
    </row>
    <row r="278" spans="1:6">
      <c r="A278" t="s">
        <v>4</v>
      </c>
      <c r="B278" s="4" t="s">
        <v>5</v>
      </c>
      <c r="C278" s="4" t="s">
        <v>10</v>
      </c>
      <c r="D278" s="4" t="s">
        <v>29</v>
      </c>
      <c r="E278" s="4" t="s">
        <v>29</v>
      </c>
      <c r="F278" s="4" t="s">
        <v>29</v>
      </c>
      <c r="G278" s="4" t="s">
        <v>29</v>
      </c>
    </row>
    <row r="279" spans="1:6">
      <c r="A279" t="n">
        <v>4595</v>
      </c>
      <c r="B279" s="36" t="n">
        <v>46</v>
      </c>
      <c r="C279" s="7" t="n">
        <v>61456</v>
      </c>
      <c r="D279" s="7" t="n">
        <v>-58.2200012207031</v>
      </c>
      <c r="E279" s="7" t="n">
        <v>-12.5200004577637</v>
      </c>
      <c r="F279" s="7" t="n">
        <v>9.03999996185303</v>
      </c>
      <c r="G279" s="7" t="n">
        <v>268.200012207031</v>
      </c>
    </row>
    <row r="280" spans="1:6">
      <c r="A280" t="s">
        <v>4</v>
      </c>
      <c r="B280" s="4" t="s">
        <v>5</v>
      </c>
      <c r="C280" s="4" t="s">
        <v>12</v>
      </c>
      <c r="D280" s="4" t="s">
        <v>12</v>
      </c>
      <c r="E280" s="4" t="s">
        <v>29</v>
      </c>
      <c r="F280" s="4" t="s">
        <v>29</v>
      </c>
      <c r="G280" s="4" t="s">
        <v>29</v>
      </c>
      <c r="H280" s="4" t="s">
        <v>10</v>
      </c>
    </row>
    <row r="281" spans="1:6">
      <c r="A281" t="n">
        <v>4614</v>
      </c>
      <c r="B281" s="37" t="n">
        <v>45</v>
      </c>
      <c r="C281" s="7" t="n">
        <v>2</v>
      </c>
      <c r="D281" s="7" t="n">
        <v>3</v>
      </c>
      <c r="E281" s="7" t="n">
        <v>-64.4100036621094</v>
      </c>
      <c r="F281" s="7" t="n">
        <v>-9.32999992370605</v>
      </c>
      <c r="G281" s="7" t="n">
        <v>8.98999977111816</v>
      </c>
      <c r="H281" s="7" t="n">
        <v>0</v>
      </c>
    </row>
    <row r="282" spans="1:6">
      <c r="A282" t="s">
        <v>4</v>
      </c>
      <c r="B282" s="4" t="s">
        <v>5</v>
      </c>
      <c r="C282" s="4" t="s">
        <v>12</v>
      </c>
      <c r="D282" s="4" t="s">
        <v>12</v>
      </c>
      <c r="E282" s="4" t="s">
        <v>29</v>
      </c>
      <c r="F282" s="4" t="s">
        <v>29</v>
      </c>
      <c r="G282" s="4" t="s">
        <v>29</v>
      </c>
      <c r="H282" s="4" t="s">
        <v>10</v>
      </c>
      <c r="I282" s="4" t="s">
        <v>12</v>
      </c>
    </row>
    <row r="283" spans="1:6">
      <c r="A283" t="n">
        <v>4631</v>
      </c>
      <c r="B283" s="37" t="n">
        <v>45</v>
      </c>
      <c r="C283" s="7" t="n">
        <v>4</v>
      </c>
      <c r="D283" s="7" t="n">
        <v>3</v>
      </c>
      <c r="E283" s="7" t="n">
        <v>-5.8899998664856</v>
      </c>
      <c r="F283" s="7" t="n">
        <v>64.9400024414063</v>
      </c>
      <c r="G283" s="7" t="n">
        <v>0</v>
      </c>
      <c r="H283" s="7" t="n">
        <v>0</v>
      </c>
      <c r="I283" s="7" t="n">
        <v>1</v>
      </c>
    </row>
    <row r="284" spans="1:6">
      <c r="A284" t="s">
        <v>4</v>
      </c>
      <c r="B284" s="4" t="s">
        <v>5</v>
      </c>
      <c r="C284" s="4" t="s">
        <v>12</v>
      </c>
      <c r="D284" s="4" t="s">
        <v>12</v>
      </c>
      <c r="E284" s="4" t="s">
        <v>29</v>
      </c>
      <c r="F284" s="4" t="s">
        <v>10</v>
      </c>
    </row>
    <row r="285" spans="1:6">
      <c r="A285" t="n">
        <v>4649</v>
      </c>
      <c r="B285" s="37" t="n">
        <v>45</v>
      </c>
      <c r="C285" s="7" t="n">
        <v>5</v>
      </c>
      <c r="D285" s="7" t="n">
        <v>3</v>
      </c>
      <c r="E285" s="7" t="n">
        <v>8.5</v>
      </c>
      <c r="F285" s="7" t="n">
        <v>0</v>
      </c>
    </row>
    <row r="286" spans="1:6">
      <c r="A286" t="s">
        <v>4</v>
      </c>
      <c r="B286" s="4" t="s">
        <v>5</v>
      </c>
      <c r="C286" s="4" t="s">
        <v>12</v>
      </c>
      <c r="D286" s="4" t="s">
        <v>12</v>
      </c>
      <c r="E286" s="4" t="s">
        <v>29</v>
      </c>
      <c r="F286" s="4" t="s">
        <v>10</v>
      </c>
    </row>
    <row r="287" spans="1:6">
      <c r="A287" t="n">
        <v>4658</v>
      </c>
      <c r="B287" s="37" t="n">
        <v>45</v>
      </c>
      <c r="C287" s="7" t="n">
        <v>11</v>
      </c>
      <c r="D287" s="7" t="n">
        <v>3</v>
      </c>
      <c r="E287" s="7" t="n">
        <v>39.7000007629395</v>
      </c>
      <c r="F287" s="7" t="n">
        <v>0</v>
      </c>
    </row>
    <row r="288" spans="1:6">
      <c r="A288" t="s">
        <v>4</v>
      </c>
      <c r="B288" s="4" t="s">
        <v>5</v>
      </c>
      <c r="C288" s="4" t="s">
        <v>10</v>
      </c>
      <c r="D288" s="4" t="s">
        <v>10</v>
      </c>
      <c r="E288" s="4" t="s">
        <v>29</v>
      </c>
      <c r="F288" s="4" t="s">
        <v>29</v>
      </c>
      <c r="G288" s="4" t="s">
        <v>29</v>
      </c>
      <c r="H288" s="4" t="s">
        <v>29</v>
      </c>
      <c r="I288" s="4" t="s">
        <v>12</v>
      </c>
      <c r="J288" s="4" t="s">
        <v>10</v>
      </c>
    </row>
    <row r="289" spans="1:21">
      <c r="A289" t="n">
        <v>4667</v>
      </c>
      <c r="B289" s="38" t="n">
        <v>55</v>
      </c>
      <c r="C289" s="7" t="n">
        <v>61456</v>
      </c>
      <c r="D289" s="7" t="n">
        <v>65533</v>
      </c>
      <c r="E289" s="7" t="n">
        <v>-60.2200012207031</v>
      </c>
      <c r="F289" s="7" t="n">
        <v>-12.5200004577637</v>
      </c>
      <c r="G289" s="7" t="n">
        <v>9.03999996185303</v>
      </c>
      <c r="H289" s="7" t="n">
        <v>0.899999976158142</v>
      </c>
      <c r="I289" s="7" t="n">
        <v>1</v>
      </c>
      <c r="J289" s="7" t="n">
        <v>0</v>
      </c>
    </row>
    <row r="290" spans="1:21">
      <c r="A290" t="s">
        <v>4</v>
      </c>
      <c r="B290" s="4" t="s">
        <v>5</v>
      </c>
      <c r="C290" s="4" t="s">
        <v>12</v>
      </c>
      <c r="D290" s="4" t="s">
        <v>12</v>
      </c>
      <c r="E290" s="4" t="s">
        <v>29</v>
      </c>
      <c r="F290" s="4" t="s">
        <v>29</v>
      </c>
      <c r="G290" s="4" t="s">
        <v>29</v>
      </c>
      <c r="H290" s="4" t="s">
        <v>10</v>
      </c>
    </row>
    <row r="291" spans="1:21">
      <c r="A291" t="n">
        <v>4691</v>
      </c>
      <c r="B291" s="37" t="n">
        <v>45</v>
      </c>
      <c r="C291" s="7" t="n">
        <v>2</v>
      </c>
      <c r="D291" s="7" t="n">
        <v>3</v>
      </c>
      <c r="E291" s="7" t="n">
        <v>-64.4100036621094</v>
      </c>
      <c r="F291" s="7" t="n">
        <v>-10.6099996566772</v>
      </c>
      <c r="G291" s="7" t="n">
        <v>8.98999977111816</v>
      </c>
      <c r="H291" s="7" t="n">
        <v>4000</v>
      </c>
    </row>
    <row r="292" spans="1:21">
      <c r="A292" t="s">
        <v>4</v>
      </c>
      <c r="B292" s="4" t="s">
        <v>5</v>
      </c>
      <c r="C292" s="4" t="s">
        <v>12</v>
      </c>
      <c r="D292" s="4" t="s">
        <v>12</v>
      </c>
      <c r="E292" s="4" t="s">
        <v>29</v>
      </c>
      <c r="F292" s="4" t="s">
        <v>29</v>
      </c>
      <c r="G292" s="4" t="s">
        <v>29</v>
      </c>
      <c r="H292" s="4" t="s">
        <v>10</v>
      </c>
      <c r="I292" s="4" t="s">
        <v>12</v>
      </c>
    </row>
    <row r="293" spans="1:21">
      <c r="A293" t="n">
        <v>4708</v>
      </c>
      <c r="B293" s="37" t="n">
        <v>45</v>
      </c>
      <c r="C293" s="7" t="n">
        <v>4</v>
      </c>
      <c r="D293" s="7" t="n">
        <v>3</v>
      </c>
      <c r="E293" s="7" t="n">
        <v>354.109985351563</v>
      </c>
      <c r="F293" s="7" t="n">
        <v>64.9400024414063</v>
      </c>
      <c r="G293" s="7" t="n">
        <v>0</v>
      </c>
      <c r="H293" s="7" t="n">
        <v>4000</v>
      </c>
      <c r="I293" s="7" t="n">
        <v>1</v>
      </c>
    </row>
    <row r="294" spans="1:21">
      <c r="A294" t="s">
        <v>4</v>
      </c>
      <c r="B294" s="4" t="s">
        <v>5</v>
      </c>
      <c r="C294" s="4" t="s">
        <v>12</v>
      </c>
      <c r="D294" s="4" t="s">
        <v>12</v>
      </c>
      <c r="E294" s="4" t="s">
        <v>29</v>
      </c>
      <c r="F294" s="4" t="s">
        <v>10</v>
      </c>
    </row>
    <row r="295" spans="1:21">
      <c r="A295" t="n">
        <v>4726</v>
      </c>
      <c r="B295" s="37" t="n">
        <v>45</v>
      </c>
      <c r="C295" s="7" t="n">
        <v>5</v>
      </c>
      <c r="D295" s="7" t="n">
        <v>3</v>
      </c>
      <c r="E295" s="7" t="n">
        <v>8.5</v>
      </c>
      <c r="F295" s="7" t="n">
        <v>4000</v>
      </c>
    </row>
    <row r="296" spans="1:21">
      <c r="A296" t="s">
        <v>4</v>
      </c>
      <c r="B296" s="4" t="s">
        <v>5</v>
      </c>
      <c r="C296" s="4" t="s">
        <v>12</v>
      </c>
      <c r="D296" s="4" t="s">
        <v>12</v>
      </c>
      <c r="E296" s="4" t="s">
        <v>29</v>
      </c>
      <c r="F296" s="4" t="s">
        <v>10</v>
      </c>
    </row>
    <row r="297" spans="1:21">
      <c r="A297" t="n">
        <v>4735</v>
      </c>
      <c r="B297" s="37" t="n">
        <v>45</v>
      </c>
      <c r="C297" s="7" t="n">
        <v>11</v>
      </c>
      <c r="D297" s="7" t="n">
        <v>3</v>
      </c>
      <c r="E297" s="7" t="n">
        <v>39.7000007629395</v>
      </c>
      <c r="F297" s="7" t="n">
        <v>4000</v>
      </c>
    </row>
    <row r="298" spans="1:21">
      <c r="A298" t="s">
        <v>4</v>
      </c>
      <c r="B298" s="4" t="s">
        <v>5</v>
      </c>
      <c r="C298" s="4" t="s">
        <v>12</v>
      </c>
      <c r="D298" s="4" t="s">
        <v>10</v>
      </c>
      <c r="E298" s="4" t="s">
        <v>29</v>
      </c>
    </row>
    <row r="299" spans="1:21">
      <c r="A299" t="n">
        <v>4744</v>
      </c>
      <c r="B299" s="26" t="n">
        <v>58</v>
      </c>
      <c r="C299" s="7" t="n">
        <v>100</v>
      </c>
      <c r="D299" s="7" t="n">
        <v>1000</v>
      </c>
      <c r="E299" s="7" t="n">
        <v>1</v>
      </c>
    </row>
    <row r="300" spans="1:21">
      <c r="A300" t="s">
        <v>4</v>
      </c>
      <c r="B300" s="4" t="s">
        <v>5</v>
      </c>
      <c r="C300" s="4" t="s">
        <v>12</v>
      </c>
      <c r="D300" s="4" t="s">
        <v>10</v>
      </c>
    </row>
    <row r="301" spans="1:21">
      <c r="A301" t="n">
        <v>4752</v>
      </c>
      <c r="B301" s="26" t="n">
        <v>58</v>
      </c>
      <c r="C301" s="7" t="n">
        <v>255</v>
      </c>
      <c r="D301" s="7" t="n">
        <v>0</v>
      </c>
    </row>
    <row r="302" spans="1:21">
      <c r="A302" t="s">
        <v>4</v>
      </c>
      <c r="B302" s="4" t="s">
        <v>5</v>
      </c>
      <c r="C302" s="4" t="s">
        <v>10</v>
      </c>
      <c r="D302" s="4" t="s">
        <v>12</v>
      </c>
    </row>
    <row r="303" spans="1:21">
      <c r="A303" t="n">
        <v>4756</v>
      </c>
      <c r="B303" s="39" t="n">
        <v>56</v>
      </c>
      <c r="C303" s="7" t="n">
        <v>61456</v>
      </c>
      <c r="D303" s="7" t="n">
        <v>0</v>
      </c>
    </row>
    <row r="304" spans="1:21">
      <c r="A304" t="s">
        <v>4</v>
      </c>
      <c r="B304" s="4" t="s">
        <v>5</v>
      </c>
      <c r="C304" s="4" t="s">
        <v>10</v>
      </c>
      <c r="D304" s="4" t="s">
        <v>12</v>
      </c>
      <c r="E304" s="4" t="s">
        <v>29</v>
      </c>
      <c r="F304" s="4" t="s">
        <v>10</v>
      </c>
    </row>
    <row r="305" spans="1:10">
      <c r="A305" t="n">
        <v>4760</v>
      </c>
      <c r="B305" s="40" t="n">
        <v>59</v>
      </c>
      <c r="C305" s="7" t="n">
        <v>61456</v>
      </c>
      <c r="D305" s="7" t="n">
        <v>1</v>
      </c>
      <c r="E305" s="7" t="n">
        <v>0.150000005960464</v>
      </c>
      <c r="F305" s="7" t="n">
        <v>0</v>
      </c>
    </row>
    <row r="306" spans="1:10">
      <c r="A306" t="s">
        <v>4</v>
      </c>
      <c r="B306" s="4" t="s">
        <v>5</v>
      </c>
      <c r="C306" s="4" t="s">
        <v>10</v>
      </c>
    </row>
    <row r="307" spans="1:10">
      <c r="A307" t="n">
        <v>4770</v>
      </c>
      <c r="B307" s="32" t="n">
        <v>16</v>
      </c>
      <c r="C307" s="7" t="n">
        <v>100</v>
      </c>
    </row>
    <row r="308" spans="1:10">
      <c r="A308" t="s">
        <v>4</v>
      </c>
      <c r="B308" s="4" t="s">
        <v>5</v>
      </c>
      <c r="C308" s="4" t="s">
        <v>12</v>
      </c>
      <c r="D308" s="4" t="s">
        <v>10</v>
      </c>
      <c r="E308" s="4" t="s">
        <v>29</v>
      </c>
      <c r="F308" s="4" t="s">
        <v>10</v>
      </c>
      <c r="G308" s="4" t="s">
        <v>9</v>
      </c>
      <c r="H308" s="4" t="s">
        <v>9</v>
      </c>
      <c r="I308" s="4" t="s">
        <v>10</v>
      </c>
      <c r="J308" s="4" t="s">
        <v>10</v>
      </c>
      <c r="K308" s="4" t="s">
        <v>9</v>
      </c>
      <c r="L308" s="4" t="s">
        <v>9</v>
      </c>
      <c r="M308" s="4" t="s">
        <v>9</v>
      </c>
      <c r="N308" s="4" t="s">
        <v>9</v>
      </c>
      <c r="O308" s="4" t="s">
        <v>6</v>
      </c>
    </row>
    <row r="309" spans="1:10">
      <c r="A309" t="n">
        <v>4773</v>
      </c>
      <c r="B309" s="13" t="n">
        <v>50</v>
      </c>
      <c r="C309" s="7" t="n">
        <v>0</v>
      </c>
      <c r="D309" s="7" t="n">
        <v>2038</v>
      </c>
      <c r="E309" s="7" t="n">
        <v>1</v>
      </c>
      <c r="F309" s="7" t="n">
        <v>0</v>
      </c>
      <c r="G309" s="7" t="n">
        <v>0</v>
      </c>
      <c r="H309" s="7" t="n">
        <v>0</v>
      </c>
      <c r="I309" s="7" t="n">
        <v>0</v>
      </c>
      <c r="J309" s="7" t="n">
        <v>65533</v>
      </c>
      <c r="K309" s="7" t="n">
        <v>0</v>
      </c>
      <c r="L309" s="7" t="n">
        <v>0</v>
      </c>
      <c r="M309" s="7" t="n">
        <v>0</v>
      </c>
      <c r="N309" s="7" t="n">
        <v>0</v>
      </c>
      <c r="O309" s="7" t="s">
        <v>21</v>
      </c>
    </row>
    <row r="310" spans="1:10">
      <c r="A310" t="s">
        <v>4</v>
      </c>
      <c r="B310" s="4" t="s">
        <v>5</v>
      </c>
      <c r="C310" s="4" t="s">
        <v>12</v>
      </c>
      <c r="D310" s="4" t="s">
        <v>10</v>
      </c>
      <c r="E310" s="4" t="s">
        <v>10</v>
      </c>
      <c r="F310" s="4" t="s">
        <v>10</v>
      </c>
      <c r="G310" s="4" t="s">
        <v>10</v>
      </c>
      <c r="H310" s="4" t="s">
        <v>10</v>
      </c>
      <c r="I310" s="4" t="s">
        <v>6</v>
      </c>
      <c r="J310" s="4" t="s">
        <v>29</v>
      </c>
      <c r="K310" s="4" t="s">
        <v>29</v>
      </c>
      <c r="L310" s="4" t="s">
        <v>29</v>
      </c>
      <c r="M310" s="4" t="s">
        <v>9</v>
      </c>
      <c r="N310" s="4" t="s">
        <v>9</v>
      </c>
      <c r="O310" s="4" t="s">
        <v>29</v>
      </c>
      <c r="P310" s="4" t="s">
        <v>29</v>
      </c>
      <c r="Q310" s="4" t="s">
        <v>29</v>
      </c>
      <c r="R310" s="4" t="s">
        <v>29</v>
      </c>
      <c r="S310" s="4" t="s">
        <v>12</v>
      </c>
    </row>
    <row r="311" spans="1:10">
      <c r="A311" t="n">
        <v>4812</v>
      </c>
      <c r="B311" s="10" t="n">
        <v>39</v>
      </c>
      <c r="C311" s="7" t="n">
        <v>12</v>
      </c>
      <c r="D311" s="7" t="n">
        <v>65533</v>
      </c>
      <c r="E311" s="7" t="n">
        <v>203</v>
      </c>
      <c r="F311" s="7" t="n">
        <v>0</v>
      </c>
      <c r="G311" s="7" t="n">
        <v>1660</v>
      </c>
      <c r="H311" s="7" t="n">
        <v>3</v>
      </c>
      <c r="I311" s="7" t="s">
        <v>78</v>
      </c>
      <c r="J311" s="7" t="n">
        <v>0</v>
      </c>
      <c r="K311" s="7" t="n">
        <v>0</v>
      </c>
      <c r="L311" s="7" t="n">
        <v>0</v>
      </c>
      <c r="M311" s="7" t="n">
        <v>0</v>
      </c>
      <c r="N311" s="7" t="n">
        <v>0</v>
      </c>
      <c r="O311" s="7" t="n">
        <v>0</v>
      </c>
      <c r="P311" s="7" t="n">
        <v>1</v>
      </c>
      <c r="Q311" s="7" t="n">
        <v>1</v>
      </c>
      <c r="R311" s="7" t="n">
        <v>1</v>
      </c>
      <c r="S311" s="7" t="n">
        <v>103</v>
      </c>
    </row>
    <row r="312" spans="1:10">
      <c r="A312" t="s">
        <v>4</v>
      </c>
      <c r="B312" s="4" t="s">
        <v>5</v>
      </c>
      <c r="C312" s="4" t="s">
        <v>10</v>
      </c>
    </row>
    <row r="313" spans="1:10">
      <c r="A313" t="n">
        <v>4873</v>
      </c>
      <c r="B313" s="32" t="n">
        <v>16</v>
      </c>
      <c r="C313" s="7" t="n">
        <v>300</v>
      </c>
    </row>
    <row r="314" spans="1:10">
      <c r="A314" t="s">
        <v>4</v>
      </c>
      <c r="B314" s="4" t="s">
        <v>5</v>
      </c>
      <c r="C314" s="4" t="s">
        <v>12</v>
      </c>
      <c r="D314" s="4" t="s">
        <v>10</v>
      </c>
      <c r="E314" s="4" t="s">
        <v>10</v>
      </c>
      <c r="F314" s="4" t="s">
        <v>10</v>
      </c>
      <c r="G314" s="4" t="s">
        <v>10</v>
      </c>
      <c r="H314" s="4" t="s">
        <v>10</v>
      </c>
      <c r="I314" s="4" t="s">
        <v>6</v>
      </c>
      <c r="J314" s="4" t="s">
        <v>29</v>
      </c>
      <c r="K314" s="4" t="s">
        <v>29</v>
      </c>
      <c r="L314" s="4" t="s">
        <v>29</v>
      </c>
      <c r="M314" s="4" t="s">
        <v>9</v>
      </c>
      <c r="N314" s="4" t="s">
        <v>9</v>
      </c>
      <c r="O314" s="4" t="s">
        <v>29</v>
      </c>
      <c r="P314" s="4" t="s">
        <v>29</v>
      </c>
      <c r="Q314" s="4" t="s">
        <v>29</v>
      </c>
      <c r="R314" s="4" t="s">
        <v>29</v>
      </c>
      <c r="S314" s="4" t="s">
        <v>12</v>
      </c>
    </row>
    <row r="315" spans="1:10">
      <c r="A315" t="n">
        <v>4876</v>
      </c>
      <c r="B315" s="10" t="n">
        <v>39</v>
      </c>
      <c r="C315" s="7" t="n">
        <v>12</v>
      </c>
      <c r="D315" s="7" t="n">
        <v>65533</v>
      </c>
      <c r="E315" s="7" t="n">
        <v>203</v>
      </c>
      <c r="F315" s="7" t="n">
        <v>0</v>
      </c>
      <c r="G315" s="7" t="n">
        <v>1661</v>
      </c>
      <c r="H315" s="7" t="n">
        <v>3</v>
      </c>
      <c r="I315" s="7" t="s">
        <v>78</v>
      </c>
      <c r="J315" s="7" t="n">
        <v>0</v>
      </c>
      <c r="K315" s="7" t="n">
        <v>0</v>
      </c>
      <c r="L315" s="7" t="n">
        <v>0</v>
      </c>
      <c r="M315" s="7" t="n">
        <v>0</v>
      </c>
      <c r="N315" s="7" t="n">
        <v>0</v>
      </c>
      <c r="O315" s="7" t="n">
        <v>0</v>
      </c>
      <c r="P315" s="7" t="n">
        <v>1</v>
      </c>
      <c r="Q315" s="7" t="n">
        <v>1</v>
      </c>
      <c r="R315" s="7" t="n">
        <v>1</v>
      </c>
      <c r="S315" s="7" t="n">
        <v>104</v>
      </c>
    </row>
    <row r="316" spans="1:10">
      <c r="A316" t="s">
        <v>4</v>
      </c>
      <c r="B316" s="4" t="s">
        <v>5</v>
      </c>
      <c r="C316" s="4" t="s">
        <v>10</v>
      </c>
    </row>
    <row r="317" spans="1:10">
      <c r="A317" t="n">
        <v>4937</v>
      </c>
      <c r="B317" s="32" t="n">
        <v>16</v>
      </c>
      <c r="C317" s="7" t="n">
        <v>300</v>
      </c>
    </row>
    <row r="318" spans="1:10">
      <c r="A318" t="s">
        <v>4</v>
      </c>
      <c r="B318" s="4" t="s">
        <v>5</v>
      </c>
      <c r="C318" s="4" t="s">
        <v>12</v>
      </c>
      <c r="D318" s="4" t="s">
        <v>10</v>
      </c>
      <c r="E318" s="4" t="s">
        <v>10</v>
      </c>
      <c r="F318" s="4" t="s">
        <v>10</v>
      </c>
      <c r="G318" s="4" t="s">
        <v>10</v>
      </c>
      <c r="H318" s="4" t="s">
        <v>10</v>
      </c>
      <c r="I318" s="4" t="s">
        <v>6</v>
      </c>
      <c r="J318" s="4" t="s">
        <v>29</v>
      </c>
      <c r="K318" s="4" t="s">
        <v>29</v>
      </c>
      <c r="L318" s="4" t="s">
        <v>29</v>
      </c>
      <c r="M318" s="4" t="s">
        <v>9</v>
      </c>
      <c r="N318" s="4" t="s">
        <v>9</v>
      </c>
      <c r="O318" s="4" t="s">
        <v>29</v>
      </c>
      <c r="P318" s="4" t="s">
        <v>29</v>
      </c>
      <c r="Q318" s="4" t="s">
        <v>29</v>
      </c>
      <c r="R318" s="4" t="s">
        <v>29</v>
      </c>
      <c r="S318" s="4" t="s">
        <v>12</v>
      </c>
    </row>
    <row r="319" spans="1:10">
      <c r="A319" t="n">
        <v>4940</v>
      </c>
      <c r="B319" s="10" t="n">
        <v>39</v>
      </c>
      <c r="C319" s="7" t="n">
        <v>12</v>
      </c>
      <c r="D319" s="7" t="n">
        <v>65533</v>
      </c>
      <c r="E319" s="7" t="n">
        <v>203</v>
      </c>
      <c r="F319" s="7" t="n">
        <v>0</v>
      </c>
      <c r="G319" s="7" t="n">
        <v>1662</v>
      </c>
      <c r="H319" s="7" t="n">
        <v>3</v>
      </c>
      <c r="I319" s="7" t="s">
        <v>78</v>
      </c>
      <c r="J319" s="7" t="n">
        <v>0</v>
      </c>
      <c r="K319" s="7" t="n">
        <v>0</v>
      </c>
      <c r="L319" s="7" t="n">
        <v>0</v>
      </c>
      <c r="M319" s="7" t="n">
        <v>0</v>
      </c>
      <c r="N319" s="7" t="n">
        <v>0</v>
      </c>
      <c r="O319" s="7" t="n">
        <v>0</v>
      </c>
      <c r="P319" s="7" t="n">
        <v>1</v>
      </c>
      <c r="Q319" s="7" t="n">
        <v>1</v>
      </c>
      <c r="R319" s="7" t="n">
        <v>1</v>
      </c>
      <c r="S319" s="7" t="n">
        <v>105</v>
      </c>
    </row>
    <row r="320" spans="1:10">
      <c r="A320" t="s">
        <v>4</v>
      </c>
      <c r="B320" s="4" t="s">
        <v>5</v>
      </c>
      <c r="C320" s="4" t="s">
        <v>12</v>
      </c>
      <c r="D320" s="4" t="s">
        <v>10</v>
      </c>
      <c r="E320" s="4" t="s">
        <v>29</v>
      </c>
      <c r="F320" s="4" t="s">
        <v>10</v>
      </c>
      <c r="G320" s="4" t="s">
        <v>9</v>
      </c>
      <c r="H320" s="4" t="s">
        <v>9</v>
      </c>
      <c r="I320" s="4" t="s">
        <v>10</v>
      </c>
      <c r="J320" s="4" t="s">
        <v>10</v>
      </c>
      <c r="K320" s="4" t="s">
        <v>9</v>
      </c>
      <c r="L320" s="4" t="s">
        <v>9</v>
      </c>
      <c r="M320" s="4" t="s">
        <v>9</v>
      </c>
      <c r="N320" s="4" t="s">
        <v>9</v>
      </c>
      <c r="O320" s="4" t="s">
        <v>6</v>
      </c>
    </row>
    <row r="321" spans="1:19">
      <c r="A321" t="n">
        <v>5001</v>
      </c>
      <c r="B321" s="13" t="n">
        <v>50</v>
      </c>
      <c r="C321" s="7" t="n">
        <v>0</v>
      </c>
      <c r="D321" s="7" t="n">
        <v>15754</v>
      </c>
      <c r="E321" s="7" t="n">
        <v>1</v>
      </c>
      <c r="F321" s="7" t="n">
        <v>400</v>
      </c>
      <c r="G321" s="7" t="n">
        <v>0</v>
      </c>
      <c r="H321" s="7" t="n">
        <v>-1069547520</v>
      </c>
      <c r="I321" s="7" t="n">
        <v>0</v>
      </c>
      <c r="J321" s="7" t="n">
        <v>65533</v>
      </c>
      <c r="K321" s="7" t="n">
        <v>0</v>
      </c>
      <c r="L321" s="7" t="n">
        <v>0</v>
      </c>
      <c r="M321" s="7" t="n">
        <v>0</v>
      </c>
      <c r="N321" s="7" t="n">
        <v>0</v>
      </c>
      <c r="O321" s="7" t="s">
        <v>21</v>
      </c>
    </row>
    <row r="322" spans="1:19">
      <c r="A322" t="s">
        <v>4</v>
      </c>
      <c r="B322" s="4" t="s">
        <v>5</v>
      </c>
      <c r="C322" s="4" t="s">
        <v>10</v>
      </c>
      <c r="D322" s="4" t="s">
        <v>12</v>
      </c>
      <c r="E322" s="4" t="s">
        <v>6</v>
      </c>
      <c r="F322" s="4" t="s">
        <v>29</v>
      </c>
      <c r="G322" s="4" t="s">
        <v>29</v>
      </c>
      <c r="H322" s="4" t="s">
        <v>29</v>
      </c>
    </row>
    <row r="323" spans="1:19">
      <c r="A323" t="n">
        <v>5040</v>
      </c>
      <c r="B323" s="41" t="n">
        <v>48</v>
      </c>
      <c r="C323" s="7" t="n">
        <v>61456</v>
      </c>
      <c r="D323" s="7" t="n">
        <v>0</v>
      </c>
      <c r="E323" s="7" t="s">
        <v>77</v>
      </c>
      <c r="F323" s="7" t="n">
        <v>-1</v>
      </c>
      <c r="G323" s="7" t="n">
        <v>1</v>
      </c>
      <c r="H323" s="7" t="n">
        <v>0</v>
      </c>
    </row>
    <row r="324" spans="1:19">
      <c r="A324" t="s">
        <v>4</v>
      </c>
      <c r="B324" s="4" t="s">
        <v>5</v>
      </c>
      <c r="C324" s="4" t="s">
        <v>10</v>
      </c>
    </row>
    <row r="325" spans="1:19">
      <c r="A325" t="n">
        <v>5066</v>
      </c>
      <c r="B325" s="32" t="n">
        <v>16</v>
      </c>
      <c r="C325" s="7" t="n">
        <v>1000</v>
      </c>
    </row>
    <row r="326" spans="1:19">
      <c r="A326" t="s">
        <v>4</v>
      </c>
      <c r="B326" s="4" t="s">
        <v>5</v>
      </c>
      <c r="C326" s="4" t="s">
        <v>12</v>
      </c>
      <c r="D326" s="4" t="s">
        <v>10</v>
      </c>
      <c r="E326" s="4" t="s">
        <v>12</v>
      </c>
    </row>
    <row r="327" spans="1:19">
      <c r="A327" t="n">
        <v>5069</v>
      </c>
      <c r="B327" s="10" t="n">
        <v>39</v>
      </c>
      <c r="C327" s="7" t="n">
        <v>14</v>
      </c>
      <c r="D327" s="7" t="n">
        <v>65533</v>
      </c>
      <c r="E327" s="7" t="n">
        <v>103</v>
      </c>
    </row>
    <row r="328" spans="1:19">
      <c r="A328" t="s">
        <v>4</v>
      </c>
      <c r="B328" s="4" t="s">
        <v>5</v>
      </c>
      <c r="C328" s="4" t="s">
        <v>10</v>
      </c>
      <c r="D328" s="4" t="s">
        <v>9</v>
      </c>
      <c r="E328" s="4" t="s">
        <v>9</v>
      </c>
      <c r="F328" s="4" t="s">
        <v>9</v>
      </c>
      <c r="G328" s="4" t="s">
        <v>9</v>
      </c>
      <c r="H328" s="4" t="s">
        <v>10</v>
      </c>
      <c r="I328" s="4" t="s">
        <v>12</v>
      </c>
    </row>
    <row r="329" spans="1:19">
      <c r="A329" t="n">
        <v>5074</v>
      </c>
      <c r="B329" s="33" t="n">
        <v>66</v>
      </c>
      <c r="C329" s="7" t="n">
        <v>1660</v>
      </c>
      <c r="D329" s="7" t="n">
        <v>1065353216</v>
      </c>
      <c r="E329" s="7" t="n">
        <v>1065353216</v>
      </c>
      <c r="F329" s="7" t="n">
        <v>1065353216</v>
      </c>
      <c r="G329" s="7" t="n">
        <v>1065353216</v>
      </c>
      <c r="H329" s="7" t="n">
        <v>300</v>
      </c>
      <c r="I329" s="7" t="n">
        <v>3</v>
      </c>
    </row>
    <row r="330" spans="1:19">
      <c r="A330" t="s">
        <v>4</v>
      </c>
      <c r="B330" s="4" t="s">
        <v>5</v>
      </c>
      <c r="C330" s="4" t="s">
        <v>10</v>
      </c>
    </row>
    <row r="331" spans="1:19">
      <c r="A331" t="n">
        <v>5096</v>
      </c>
      <c r="B331" s="32" t="n">
        <v>16</v>
      </c>
      <c r="C331" s="7" t="n">
        <v>300</v>
      </c>
    </row>
    <row r="332" spans="1:19">
      <c r="A332" t="s">
        <v>4</v>
      </c>
      <c r="B332" s="4" t="s">
        <v>5</v>
      </c>
      <c r="C332" s="4" t="s">
        <v>12</v>
      </c>
      <c r="D332" s="4" t="s">
        <v>10</v>
      </c>
      <c r="E332" s="4" t="s">
        <v>12</v>
      </c>
    </row>
    <row r="333" spans="1:19">
      <c r="A333" t="n">
        <v>5099</v>
      </c>
      <c r="B333" s="10" t="n">
        <v>39</v>
      </c>
      <c r="C333" s="7" t="n">
        <v>14</v>
      </c>
      <c r="D333" s="7" t="n">
        <v>65533</v>
      </c>
      <c r="E333" s="7" t="n">
        <v>104</v>
      </c>
    </row>
    <row r="334" spans="1:19">
      <c r="A334" t="s">
        <v>4</v>
      </c>
      <c r="B334" s="4" t="s">
        <v>5</v>
      </c>
      <c r="C334" s="4" t="s">
        <v>10</v>
      </c>
      <c r="D334" s="4" t="s">
        <v>9</v>
      </c>
      <c r="E334" s="4" t="s">
        <v>9</v>
      </c>
      <c r="F334" s="4" t="s">
        <v>9</v>
      </c>
      <c r="G334" s="4" t="s">
        <v>9</v>
      </c>
      <c r="H334" s="4" t="s">
        <v>10</v>
      </c>
      <c r="I334" s="4" t="s">
        <v>12</v>
      </c>
    </row>
    <row r="335" spans="1:19">
      <c r="A335" t="n">
        <v>5104</v>
      </c>
      <c r="B335" s="33" t="n">
        <v>66</v>
      </c>
      <c r="C335" s="7" t="n">
        <v>1661</v>
      </c>
      <c r="D335" s="7" t="n">
        <v>1065353216</v>
      </c>
      <c r="E335" s="7" t="n">
        <v>1065353216</v>
      </c>
      <c r="F335" s="7" t="n">
        <v>1065353216</v>
      </c>
      <c r="G335" s="7" t="n">
        <v>1065353216</v>
      </c>
      <c r="H335" s="7" t="n">
        <v>300</v>
      </c>
      <c r="I335" s="7" t="n">
        <v>3</v>
      </c>
    </row>
    <row r="336" spans="1:19">
      <c r="A336" t="s">
        <v>4</v>
      </c>
      <c r="B336" s="4" t="s">
        <v>5</v>
      </c>
      <c r="C336" s="4" t="s">
        <v>10</v>
      </c>
    </row>
    <row r="337" spans="1:15">
      <c r="A337" t="n">
        <v>5126</v>
      </c>
      <c r="B337" s="32" t="n">
        <v>16</v>
      </c>
      <c r="C337" s="7" t="n">
        <v>300</v>
      </c>
    </row>
    <row r="338" spans="1:15">
      <c r="A338" t="s">
        <v>4</v>
      </c>
      <c r="B338" s="4" t="s">
        <v>5</v>
      </c>
      <c r="C338" s="4" t="s">
        <v>12</v>
      </c>
      <c r="D338" s="4" t="s">
        <v>10</v>
      </c>
      <c r="E338" s="4" t="s">
        <v>12</v>
      </c>
    </row>
    <row r="339" spans="1:15">
      <c r="A339" t="n">
        <v>5129</v>
      </c>
      <c r="B339" s="10" t="n">
        <v>39</v>
      </c>
      <c r="C339" s="7" t="n">
        <v>14</v>
      </c>
      <c r="D339" s="7" t="n">
        <v>65533</v>
      </c>
      <c r="E339" s="7" t="n">
        <v>105</v>
      </c>
    </row>
    <row r="340" spans="1:15">
      <c r="A340" t="s">
        <v>4</v>
      </c>
      <c r="B340" s="4" t="s">
        <v>5</v>
      </c>
      <c r="C340" s="4" t="s">
        <v>10</v>
      </c>
      <c r="D340" s="4" t="s">
        <v>9</v>
      </c>
      <c r="E340" s="4" t="s">
        <v>9</v>
      </c>
      <c r="F340" s="4" t="s">
        <v>9</v>
      </c>
      <c r="G340" s="4" t="s">
        <v>9</v>
      </c>
      <c r="H340" s="4" t="s">
        <v>10</v>
      </c>
      <c r="I340" s="4" t="s">
        <v>12</v>
      </c>
    </row>
    <row r="341" spans="1:15">
      <c r="A341" t="n">
        <v>5134</v>
      </c>
      <c r="B341" s="33" t="n">
        <v>66</v>
      </c>
      <c r="C341" s="7" t="n">
        <v>1662</v>
      </c>
      <c r="D341" s="7" t="n">
        <v>1065353216</v>
      </c>
      <c r="E341" s="7" t="n">
        <v>1065353216</v>
      </c>
      <c r="F341" s="7" t="n">
        <v>1065353216</v>
      </c>
      <c r="G341" s="7" t="n">
        <v>1065353216</v>
      </c>
      <c r="H341" s="7" t="n">
        <v>300</v>
      </c>
      <c r="I341" s="7" t="n">
        <v>3</v>
      </c>
    </row>
    <row r="342" spans="1:15">
      <c r="A342" t="s">
        <v>4</v>
      </c>
      <c r="B342" s="4" t="s">
        <v>5</v>
      </c>
      <c r="C342" s="4" t="s">
        <v>10</v>
      </c>
    </row>
    <row r="343" spans="1:15">
      <c r="A343" t="n">
        <v>5156</v>
      </c>
      <c r="B343" s="32" t="n">
        <v>16</v>
      </c>
      <c r="C343" s="7" t="n">
        <v>2000</v>
      </c>
    </row>
    <row r="344" spans="1:15">
      <c r="A344" t="s">
        <v>4</v>
      </c>
      <c r="B344" s="4" t="s">
        <v>5</v>
      </c>
      <c r="C344" s="4" t="s">
        <v>12</v>
      </c>
      <c r="D344" s="4" t="s">
        <v>10</v>
      </c>
      <c r="E344" s="4" t="s">
        <v>12</v>
      </c>
    </row>
    <row r="345" spans="1:15">
      <c r="A345" t="n">
        <v>5159</v>
      </c>
      <c r="B345" s="35" t="n">
        <v>36</v>
      </c>
      <c r="C345" s="7" t="n">
        <v>9</v>
      </c>
      <c r="D345" s="7" t="n">
        <v>61456</v>
      </c>
      <c r="E345" s="7" t="n">
        <v>0</v>
      </c>
    </row>
    <row r="346" spans="1:15">
      <c r="A346" t="s">
        <v>4</v>
      </c>
      <c r="B346" s="4" t="s">
        <v>5</v>
      </c>
      <c r="C346" s="4" t="s">
        <v>10</v>
      </c>
    </row>
    <row r="347" spans="1:15">
      <c r="A347" t="n">
        <v>5164</v>
      </c>
      <c r="B347" s="17" t="n">
        <v>12</v>
      </c>
      <c r="C347" s="7" t="n">
        <v>6465</v>
      </c>
    </row>
    <row r="348" spans="1:15">
      <c r="A348" t="s">
        <v>4</v>
      </c>
      <c r="B348" s="4" t="s">
        <v>5</v>
      </c>
      <c r="C348" s="4" t="s">
        <v>12</v>
      </c>
      <c r="D348" s="4" t="s">
        <v>9</v>
      </c>
      <c r="E348" s="4" t="s">
        <v>12</v>
      </c>
      <c r="F348" s="4" t="s">
        <v>12</v>
      </c>
      <c r="G348" s="4" t="s">
        <v>9</v>
      </c>
      <c r="H348" s="4" t="s">
        <v>12</v>
      </c>
      <c r="I348" s="4" t="s">
        <v>9</v>
      </c>
      <c r="J348" s="4" t="s">
        <v>12</v>
      </c>
    </row>
    <row r="349" spans="1:15">
      <c r="A349" t="n">
        <v>5167</v>
      </c>
      <c r="B349" s="42" t="n">
        <v>33</v>
      </c>
      <c r="C349" s="7" t="n">
        <v>0</v>
      </c>
      <c r="D349" s="7" t="n">
        <v>2</v>
      </c>
      <c r="E349" s="7" t="n">
        <v>0</v>
      </c>
      <c r="F349" s="7" t="n">
        <v>0</v>
      </c>
      <c r="G349" s="7" t="n">
        <v>-1</v>
      </c>
      <c r="H349" s="7" t="n">
        <v>0</v>
      </c>
      <c r="I349" s="7" t="n">
        <v>-1</v>
      </c>
      <c r="J349" s="7" t="n">
        <v>0</v>
      </c>
    </row>
    <row r="350" spans="1:15">
      <c r="A350" t="s">
        <v>4</v>
      </c>
      <c r="B350" s="4" t="s">
        <v>5</v>
      </c>
    </row>
    <row r="351" spans="1:15">
      <c r="A351" t="n">
        <v>5185</v>
      </c>
      <c r="B351" s="5" t="n">
        <v>1</v>
      </c>
    </row>
    <row r="352" spans="1:15" s="3" customFormat="1" customHeight="0">
      <c r="A352" s="3" t="s">
        <v>2</v>
      </c>
      <c r="B352" s="3" t="s">
        <v>79</v>
      </c>
    </row>
    <row r="353" spans="1:10">
      <c r="A353" t="s">
        <v>4</v>
      </c>
      <c r="B353" s="4" t="s">
        <v>5</v>
      </c>
      <c r="C353" s="4" t="s">
        <v>12</v>
      </c>
      <c r="D353" s="4" t="s">
        <v>12</v>
      </c>
      <c r="E353" s="4" t="s">
        <v>12</v>
      </c>
      <c r="F353" s="4" t="s">
        <v>12</v>
      </c>
    </row>
    <row r="354" spans="1:10">
      <c r="A354" t="n">
        <v>5188</v>
      </c>
      <c r="B354" s="24" t="n">
        <v>14</v>
      </c>
      <c r="C354" s="7" t="n">
        <v>2</v>
      </c>
      <c r="D354" s="7" t="n">
        <v>0</v>
      </c>
      <c r="E354" s="7" t="n">
        <v>0</v>
      </c>
      <c r="F354" s="7" t="n">
        <v>0</v>
      </c>
    </row>
    <row r="355" spans="1:10">
      <c r="A355" t="s">
        <v>4</v>
      </c>
      <c r="B355" s="4" t="s">
        <v>5</v>
      </c>
      <c r="C355" s="4" t="s">
        <v>12</v>
      </c>
      <c r="D355" s="25" t="s">
        <v>65</v>
      </c>
      <c r="E355" s="4" t="s">
        <v>5</v>
      </c>
      <c r="F355" s="4" t="s">
        <v>12</v>
      </c>
      <c r="G355" s="4" t="s">
        <v>10</v>
      </c>
      <c r="H355" s="25" t="s">
        <v>66</v>
      </c>
      <c r="I355" s="4" t="s">
        <v>12</v>
      </c>
      <c r="J355" s="4" t="s">
        <v>9</v>
      </c>
      <c r="K355" s="4" t="s">
        <v>12</v>
      </c>
      <c r="L355" s="4" t="s">
        <v>12</v>
      </c>
      <c r="M355" s="25" t="s">
        <v>65</v>
      </c>
      <c r="N355" s="4" t="s">
        <v>5</v>
      </c>
      <c r="O355" s="4" t="s">
        <v>12</v>
      </c>
      <c r="P355" s="4" t="s">
        <v>10</v>
      </c>
      <c r="Q355" s="25" t="s">
        <v>66</v>
      </c>
      <c r="R355" s="4" t="s">
        <v>12</v>
      </c>
      <c r="S355" s="4" t="s">
        <v>9</v>
      </c>
      <c r="T355" s="4" t="s">
        <v>12</v>
      </c>
      <c r="U355" s="4" t="s">
        <v>12</v>
      </c>
      <c r="V355" s="4" t="s">
        <v>12</v>
      </c>
      <c r="W355" s="4" t="s">
        <v>28</v>
      </c>
    </row>
    <row r="356" spans="1:10">
      <c r="A356" t="n">
        <v>5193</v>
      </c>
      <c r="B356" s="11" t="n">
        <v>5</v>
      </c>
      <c r="C356" s="7" t="n">
        <v>28</v>
      </c>
      <c r="D356" s="25" t="s">
        <v>3</v>
      </c>
      <c r="E356" s="9" t="n">
        <v>162</v>
      </c>
      <c r="F356" s="7" t="n">
        <v>3</v>
      </c>
      <c r="G356" s="7" t="n">
        <v>16434</v>
      </c>
      <c r="H356" s="25" t="s">
        <v>3</v>
      </c>
      <c r="I356" s="7" t="n">
        <v>0</v>
      </c>
      <c r="J356" s="7" t="n">
        <v>1</v>
      </c>
      <c r="K356" s="7" t="n">
        <v>2</v>
      </c>
      <c r="L356" s="7" t="n">
        <v>28</v>
      </c>
      <c r="M356" s="25" t="s">
        <v>3</v>
      </c>
      <c r="N356" s="9" t="n">
        <v>162</v>
      </c>
      <c r="O356" s="7" t="n">
        <v>3</v>
      </c>
      <c r="P356" s="7" t="n">
        <v>16434</v>
      </c>
      <c r="Q356" s="25" t="s">
        <v>3</v>
      </c>
      <c r="R356" s="7" t="n">
        <v>0</v>
      </c>
      <c r="S356" s="7" t="n">
        <v>2</v>
      </c>
      <c r="T356" s="7" t="n">
        <v>2</v>
      </c>
      <c r="U356" s="7" t="n">
        <v>11</v>
      </c>
      <c r="V356" s="7" t="n">
        <v>1</v>
      </c>
      <c r="W356" s="12" t="n">
        <f t="normal" ca="1">A360</f>
        <v>0</v>
      </c>
    </row>
    <row r="357" spans="1:10">
      <c r="A357" t="s">
        <v>4</v>
      </c>
      <c r="B357" s="4" t="s">
        <v>5</v>
      </c>
      <c r="C357" s="4" t="s">
        <v>12</v>
      </c>
      <c r="D357" s="4" t="s">
        <v>10</v>
      </c>
      <c r="E357" s="4" t="s">
        <v>29</v>
      </c>
    </row>
    <row r="358" spans="1:10">
      <c r="A358" t="n">
        <v>5222</v>
      </c>
      <c r="B358" s="26" t="n">
        <v>58</v>
      </c>
      <c r="C358" s="7" t="n">
        <v>0</v>
      </c>
      <c r="D358" s="7" t="n">
        <v>0</v>
      </c>
      <c r="E358" s="7" t="n">
        <v>1</v>
      </c>
    </row>
    <row r="359" spans="1:10">
      <c r="A359" t="s">
        <v>4</v>
      </c>
      <c r="B359" s="4" t="s">
        <v>5</v>
      </c>
      <c r="C359" s="4" t="s">
        <v>12</v>
      </c>
      <c r="D359" s="25" t="s">
        <v>65</v>
      </c>
      <c r="E359" s="4" t="s">
        <v>5</v>
      </c>
      <c r="F359" s="4" t="s">
        <v>12</v>
      </c>
      <c r="G359" s="4" t="s">
        <v>10</v>
      </c>
      <c r="H359" s="25" t="s">
        <v>66</v>
      </c>
      <c r="I359" s="4" t="s">
        <v>12</v>
      </c>
      <c r="J359" s="4" t="s">
        <v>9</v>
      </c>
      <c r="K359" s="4" t="s">
        <v>12</v>
      </c>
      <c r="L359" s="4" t="s">
        <v>12</v>
      </c>
      <c r="M359" s="25" t="s">
        <v>65</v>
      </c>
      <c r="N359" s="4" t="s">
        <v>5</v>
      </c>
      <c r="O359" s="4" t="s">
        <v>12</v>
      </c>
      <c r="P359" s="4" t="s">
        <v>10</v>
      </c>
      <c r="Q359" s="25" t="s">
        <v>66</v>
      </c>
      <c r="R359" s="4" t="s">
        <v>12</v>
      </c>
      <c r="S359" s="4" t="s">
        <v>9</v>
      </c>
      <c r="T359" s="4" t="s">
        <v>12</v>
      </c>
      <c r="U359" s="4" t="s">
        <v>12</v>
      </c>
      <c r="V359" s="4" t="s">
        <v>12</v>
      </c>
      <c r="W359" s="4" t="s">
        <v>28</v>
      </c>
    </row>
    <row r="360" spans="1:10">
      <c r="A360" t="n">
        <v>5230</v>
      </c>
      <c r="B360" s="11" t="n">
        <v>5</v>
      </c>
      <c r="C360" s="7" t="n">
        <v>28</v>
      </c>
      <c r="D360" s="25" t="s">
        <v>3</v>
      </c>
      <c r="E360" s="9" t="n">
        <v>162</v>
      </c>
      <c r="F360" s="7" t="n">
        <v>3</v>
      </c>
      <c r="G360" s="7" t="n">
        <v>16434</v>
      </c>
      <c r="H360" s="25" t="s">
        <v>3</v>
      </c>
      <c r="I360" s="7" t="n">
        <v>0</v>
      </c>
      <c r="J360" s="7" t="n">
        <v>1</v>
      </c>
      <c r="K360" s="7" t="n">
        <v>3</v>
      </c>
      <c r="L360" s="7" t="n">
        <v>28</v>
      </c>
      <c r="M360" s="25" t="s">
        <v>3</v>
      </c>
      <c r="N360" s="9" t="n">
        <v>162</v>
      </c>
      <c r="O360" s="7" t="n">
        <v>3</v>
      </c>
      <c r="P360" s="7" t="n">
        <v>16434</v>
      </c>
      <c r="Q360" s="25" t="s">
        <v>3</v>
      </c>
      <c r="R360" s="7" t="n">
        <v>0</v>
      </c>
      <c r="S360" s="7" t="n">
        <v>2</v>
      </c>
      <c r="T360" s="7" t="n">
        <v>3</v>
      </c>
      <c r="U360" s="7" t="n">
        <v>9</v>
      </c>
      <c r="V360" s="7" t="n">
        <v>1</v>
      </c>
      <c r="W360" s="12" t="n">
        <f t="normal" ca="1">A370</f>
        <v>0</v>
      </c>
    </row>
    <row r="361" spans="1:10">
      <c r="A361" t="s">
        <v>4</v>
      </c>
      <c r="B361" s="4" t="s">
        <v>5</v>
      </c>
      <c r="C361" s="4" t="s">
        <v>12</v>
      </c>
      <c r="D361" s="25" t="s">
        <v>65</v>
      </c>
      <c r="E361" s="4" t="s">
        <v>5</v>
      </c>
      <c r="F361" s="4" t="s">
        <v>10</v>
      </c>
      <c r="G361" s="4" t="s">
        <v>12</v>
      </c>
      <c r="H361" s="4" t="s">
        <v>12</v>
      </c>
      <c r="I361" s="4" t="s">
        <v>6</v>
      </c>
      <c r="J361" s="25" t="s">
        <v>66</v>
      </c>
      <c r="K361" s="4" t="s">
        <v>12</v>
      </c>
      <c r="L361" s="4" t="s">
        <v>12</v>
      </c>
      <c r="M361" s="25" t="s">
        <v>65</v>
      </c>
      <c r="N361" s="4" t="s">
        <v>5</v>
      </c>
      <c r="O361" s="4" t="s">
        <v>12</v>
      </c>
      <c r="P361" s="25" t="s">
        <v>66</v>
      </c>
      <c r="Q361" s="4" t="s">
        <v>12</v>
      </c>
      <c r="R361" s="4" t="s">
        <v>9</v>
      </c>
      <c r="S361" s="4" t="s">
        <v>12</v>
      </c>
      <c r="T361" s="4" t="s">
        <v>12</v>
      </c>
      <c r="U361" s="4" t="s">
        <v>12</v>
      </c>
      <c r="V361" s="25" t="s">
        <v>65</v>
      </c>
      <c r="W361" s="4" t="s">
        <v>5</v>
      </c>
      <c r="X361" s="4" t="s">
        <v>12</v>
      </c>
      <c r="Y361" s="25" t="s">
        <v>66</v>
      </c>
      <c r="Z361" s="4" t="s">
        <v>12</v>
      </c>
      <c r="AA361" s="4" t="s">
        <v>9</v>
      </c>
      <c r="AB361" s="4" t="s">
        <v>12</v>
      </c>
      <c r="AC361" s="4" t="s">
        <v>12</v>
      </c>
      <c r="AD361" s="4" t="s">
        <v>12</v>
      </c>
      <c r="AE361" s="4" t="s">
        <v>28</v>
      </c>
    </row>
    <row r="362" spans="1:10">
      <c r="A362" t="n">
        <v>5259</v>
      </c>
      <c r="B362" s="11" t="n">
        <v>5</v>
      </c>
      <c r="C362" s="7" t="n">
        <v>28</v>
      </c>
      <c r="D362" s="25" t="s">
        <v>3</v>
      </c>
      <c r="E362" s="27" t="n">
        <v>47</v>
      </c>
      <c r="F362" s="7" t="n">
        <v>61456</v>
      </c>
      <c r="G362" s="7" t="n">
        <v>2</v>
      </c>
      <c r="H362" s="7" t="n">
        <v>0</v>
      </c>
      <c r="I362" s="7" t="s">
        <v>67</v>
      </c>
      <c r="J362" s="25" t="s">
        <v>3</v>
      </c>
      <c r="K362" s="7" t="n">
        <v>8</v>
      </c>
      <c r="L362" s="7" t="n">
        <v>28</v>
      </c>
      <c r="M362" s="25" t="s">
        <v>3</v>
      </c>
      <c r="N362" s="14" t="n">
        <v>74</v>
      </c>
      <c r="O362" s="7" t="n">
        <v>65</v>
      </c>
      <c r="P362" s="25" t="s">
        <v>3</v>
      </c>
      <c r="Q362" s="7" t="n">
        <v>0</v>
      </c>
      <c r="R362" s="7" t="n">
        <v>1</v>
      </c>
      <c r="S362" s="7" t="n">
        <v>3</v>
      </c>
      <c r="T362" s="7" t="n">
        <v>9</v>
      </c>
      <c r="U362" s="7" t="n">
        <v>28</v>
      </c>
      <c r="V362" s="25" t="s">
        <v>3</v>
      </c>
      <c r="W362" s="14" t="n">
        <v>74</v>
      </c>
      <c r="X362" s="7" t="n">
        <v>65</v>
      </c>
      <c r="Y362" s="25" t="s">
        <v>3</v>
      </c>
      <c r="Z362" s="7" t="n">
        <v>0</v>
      </c>
      <c r="AA362" s="7" t="n">
        <v>2</v>
      </c>
      <c r="AB362" s="7" t="n">
        <v>3</v>
      </c>
      <c r="AC362" s="7" t="n">
        <v>9</v>
      </c>
      <c r="AD362" s="7" t="n">
        <v>1</v>
      </c>
      <c r="AE362" s="12" t="n">
        <f t="normal" ca="1">A366</f>
        <v>0</v>
      </c>
    </row>
    <row r="363" spans="1:10">
      <c r="A363" t="s">
        <v>4</v>
      </c>
      <c r="B363" s="4" t="s">
        <v>5</v>
      </c>
      <c r="C363" s="4" t="s">
        <v>10</v>
      </c>
      <c r="D363" s="4" t="s">
        <v>12</v>
      </c>
      <c r="E363" s="4" t="s">
        <v>12</v>
      </c>
      <c r="F363" s="4" t="s">
        <v>6</v>
      </c>
    </row>
    <row r="364" spans="1:10">
      <c r="A364" t="n">
        <v>5307</v>
      </c>
      <c r="B364" s="27" t="n">
        <v>47</v>
      </c>
      <c r="C364" s="7" t="n">
        <v>61456</v>
      </c>
      <c r="D364" s="7" t="n">
        <v>0</v>
      </c>
      <c r="E364" s="7" t="n">
        <v>0</v>
      </c>
      <c r="F364" s="7" t="s">
        <v>68</v>
      </c>
    </row>
    <row r="365" spans="1:10">
      <c r="A365" t="s">
        <v>4</v>
      </c>
      <c r="B365" s="4" t="s">
        <v>5</v>
      </c>
      <c r="C365" s="4" t="s">
        <v>12</v>
      </c>
      <c r="D365" s="4" t="s">
        <v>10</v>
      </c>
      <c r="E365" s="4" t="s">
        <v>29</v>
      </c>
    </row>
    <row r="366" spans="1:10">
      <c r="A366" t="n">
        <v>5320</v>
      </c>
      <c r="B366" s="26" t="n">
        <v>58</v>
      </c>
      <c r="C366" s="7" t="n">
        <v>0</v>
      </c>
      <c r="D366" s="7" t="n">
        <v>300</v>
      </c>
      <c r="E366" s="7" t="n">
        <v>1</v>
      </c>
    </row>
    <row r="367" spans="1:10">
      <c r="A367" t="s">
        <v>4</v>
      </c>
      <c r="B367" s="4" t="s">
        <v>5</v>
      </c>
      <c r="C367" s="4" t="s">
        <v>12</v>
      </c>
      <c r="D367" s="4" t="s">
        <v>10</v>
      </c>
    </row>
    <row r="368" spans="1:10">
      <c r="A368" t="n">
        <v>5328</v>
      </c>
      <c r="B368" s="26" t="n">
        <v>58</v>
      </c>
      <c r="C368" s="7" t="n">
        <v>255</v>
      </c>
      <c r="D368" s="7" t="n">
        <v>0</v>
      </c>
    </row>
    <row r="369" spans="1:31">
      <c r="A369" t="s">
        <v>4</v>
      </c>
      <c r="B369" s="4" t="s">
        <v>5</v>
      </c>
      <c r="C369" s="4" t="s">
        <v>12</v>
      </c>
      <c r="D369" s="4" t="s">
        <v>12</v>
      </c>
      <c r="E369" s="4" t="s">
        <v>12</v>
      </c>
      <c r="F369" s="4" t="s">
        <v>12</v>
      </c>
    </row>
    <row r="370" spans="1:31">
      <c r="A370" t="n">
        <v>5332</v>
      </c>
      <c r="B370" s="24" t="n">
        <v>14</v>
      </c>
      <c r="C370" s="7" t="n">
        <v>0</v>
      </c>
      <c r="D370" s="7" t="n">
        <v>0</v>
      </c>
      <c r="E370" s="7" t="n">
        <v>0</v>
      </c>
      <c r="F370" s="7" t="n">
        <v>64</v>
      </c>
    </row>
    <row r="371" spans="1:31">
      <c r="A371" t="s">
        <v>4</v>
      </c>
      <c r="B371" s="4" t="s">
        <v>5</v>
      </c>
      <c r="C371" s="4" t="s">
        <v>12</v>
      </c>
      <c r="D371" s="4" t="s">
        <v>10</v>
      </c>
    </row>
    <row r="372" spans="1:31">
      <c r="A372" t="n">
        <v>5337</v>
      </c>
      <c r="B372" s="28" t="n">
        <v>22</v>
      </c>
      <c r="C372" s="7" t="n">
        <v>0</v>
      </c>
      <c r="D372" s="7" t="n">
        <v>16434</v>
      </c>
    </row>
    <row r="373" spans="1:31">
      <c r="A373" t="s">
        <v>4</v>
      </c>
      <c r="B373" s="4" t="s">
        <v>5</v>
      </c>
      <c r="C373" s="4" t="s">
        <v>12</v>
      </c>
      <c r="D373" s="4" t="s">
        <v>10</v>
      </c>
    </row>
    <row r="374" spans="1:31">
      <c r="A374" t="n">
        <v>5341</v>
      </c>
      <c r="B374" s="26" t="n">
        <v>58</v>
      </c>
      <c r="C374" s="7" t="n">
        <v>5</v>
      </c>
      <c r="D374" s="7" t="n">
        <v>300</v>
      </c>
    </row>
    <row r="375" spans="1:31">
      <c r="A375" t="s">
        <v>4</v>
      </c>
      <c r="B375" s="4" t="s">
        <v>5</v>
      </c>
      <c r="C375" s="4" t="s">
        <v>29</v>
      </c>
      <c r="D375" s="4" t="s">
        <v>10</v>
      </c>
    </row>
    <row r="376" spans="1:31">
      <c r="A376" t="n">
        <v>5345</v>
      </c>
      <c r="B376" s="29" t="n">
        <v>103</v>
      </c>
      <c r="C376" s="7" t="n">
        <v>0</v>
      </c>
      <c r="D376" s="7" t="n">
        <v>300</v>
      </c>
    </row>
    <row r="377" spans="1:31">
      <c r="A377" t="s">
        <v>4</v>
      </c>
      <c r="B377" s="4" t="s">
        <v>5</v>
      </c>
      <c r="C377" s="4" t="s">
        <v>12</v>
      </c>
    </row>
    <row r="378" spans="1:31">
      <c r="A378" t="n">
        <v>5352</v>
      </c>
      <c r="B378" s="30" t="n">
        <v>64</v>
      </c>
      <c r="C378" s="7" t="n">
        <v>7</v>
      </c>
    </row>
    <row r="379" spans="1:31">
      <c r="A379" t="s">
        <v>4</v>
      </c>
      <c r="B379" s="4" t="s">
        <v>5</v>
      </c>
      <c r="C379" s="4" t="s">
        <v>12</v>
      </c>
      <c r="D379" s="4" t="s">
        <v>10</v>
      </c>
    </row>
    <row r="380" spans="1:31">
      <c r="A380" t="n">
        <v>5354</v>
      </c>
      <c r="B380" s="31" t="n">
        <v>72</v>
      </c>
      <c r="C380" s="7" t="n">
        <v>5</v>
      </c>
      <c r="D380" s="7" t="n">
        <v>0</v>
      </c>
    </row>
    <row r="381" spans="1:31">
      <c r="A381" t="s">
        <v>4</v>
      </c>
      <c r="B381" s="4" t="s">
        <v>5</v>
      </c>
      <c r="C381" s="4" t="s">
        <v>12</v>
      </c>
      <c r="D381" s="25" t="s">
        <v>65</v>
      </c>
      <c r="E381" s="4" t="s">
        <v>5</v>
      </c>
      <c r="F381" s="4" t="s">
        <v>12</v>
      </c>
      <c r="G381" s="4" t="s">
        <v>10</v>
      </c>
      <c r="H381" s="25" t="s">
        <v>66</v>
      </c>
      <c r="I381" s="4" t="s">
        <v>12</v>
      </c>
      <c r="J381" s="4" t="s">
        <v>9</v>
      </c>
      <c r="K381" s="4" t="s">
        <v>12</v>
      </c>
      <c r="L381" s="4" t="s">
        <v>12</v>
      </c>
      <c r="M381" s="4" t="s">
        <v>28</v>
      </c>
    </row>
    <row r="382" spans="1:31">
      <c r="A382" t="n">
        <v>5358</v>
      </c>
      <c r="B382" s="11" t="n">
        <v>5</v>
      </c>
      <c r="C382" s="7" t="n">
        <v>28</v>
      </c>
      <c r="D382" s="25" t="s">
        <v>3</v>
      </c>
      <c r="E382" s="9" t="n">
        <v>162</v>
      </c>
      <c r="F382" s="7" t="n">
        <v>4</v>
      </c>
      <c r="G382" s="7" t="n">
        <v>16434</v>
      </c>
      <c r="H382" s="25" t="s">
        <v>3</v>
      </c>
      <c r="I382" s="7" t="n">
        <v>0</v>
      </c>
      <c r="J382" s="7" t="n">
        <v>1</v>
      </c>
      <c r="K382" s="7" t="n">
        <v>2</v>
      </c>
      <c r="L382" s="7" t="n">
        <v>1</v>
      </c>
      <c r="M382" s="12" t="n">
        <f t="normal" ca="1">A388</f>
        <v>0</v>
      </c>
    </row>
    <row r="383" spans="1:31">
      <c r="A383" t="s">
        <v>4</v>
      </c>
      <c r="B383" s="4" t="s">
        <v>5</v>
      </c>
      <c r="C383" s="4" t="s">
        <v>12</v>
      </c>
      <c r="D383" s="4" t="s">
        <v>6</v>
      </c>
    </row>
    <row r="384" spans="1:31">
      <c r="A384" t="n">
        <v>5375</v>
      </c>
      <c r="B384" s="8" t="n">
        <v>2</v>
      </c>
      <c r="C384" s="7" t="n">
        <v>10</v>
      </c>
      <c r="D384" s="7" t="s">
        <v>69</v>
      </c>
    </row>
    <row r="385" spans="1:13">
      <c r="A385" t="s">
        <v>4</v>
      </c>
      <c r="B385" s="4" t="s">
        <v>5</v>
      </c>
      <c r="C385" s="4" t="s">
        <v>10</v>
      </c>
    </row>
    <row r="386" spans="1:13">
      <c r="A386" t="n">
        <v>5392</v>
      </c>
      <c r="B386" s="32" t="n">
        <v>16</v>
      </c>
      <c r="C386" s="7" t="n">
        <v>0</v>
      </c>
    </row>
    <row r="387" spans="1:13">
      <c r="A387" t="s">
        <v>4</v>
      </c>
      <c r="B387" s="4" t="s">
        <v>5</v>
      </c>
      <c r="C387" s="4" t="s">
        <v>10</v>
      </c>
      <c r="D387" s="4" t="s">
        <v>6</v>
      </c>
      <c r="E387" s="4" t="s">
        <v>6</v>
      </c>
      <c r="F387" s="4" t="s">
        <v>6</v>
      </c>
      <c r="G387" s="4" t="s">
        <v>12</v>
      </c>
      <c r="H387" s="4" t="s">
        <v>9</v>
      </c>
      <c r="I387" s="4" t="s">
        <v>29</v>
      </c>
      <c r="J387" s="4" t="s">
        <v>29</v>
      </c>
      <c r="K387" s="4" t="s">
        <v>29</v>
      </c>
      <c r="L387" s="4" t="s">
        <v>29</v>
      </c>
      <c r="M387" s="4" t="s">
        <v>29</v>
      </c>
      <c r="N387" s="4" t="s">
        <v>29</v>
      </c>
      <c r="O387" s="4" t="s">
        <v>29</v>
      </c>
      <c r="P387" s="4" t="s">
        <v>6</v>
      </c>
      <c r="Q387" s="4" t="s">
        <v>6</v>
      </c>
      <c r="R387" s="4" t="s">
        <v>9</v>
      </c>
      <c r="S387" s="4" t="s">
        <v>12</v>
      </c>
      <c r="T387" s="4" t="s">
        <v>9</v>
      </c>
      <c r="U387" s="4" t="s">
        <v>9</v>
      </c>
      <c r="V387" s="4" t="s">
        <v>10</v>
      </c>
    </row>
    <row r="388" spans="1:13">
      <c r="A388" t="n">
        <v>5395</v>
      </c>
      <c r="B388" s="16" t="n">
        <v>19</v>
      </c>
      <c r="C388" s="7" t="n">
        <v>7032</v>
      </c>
      <c r="D388" s="7" t="s">
        <v>80</v>
      </c>
      <c r="E388" s="7" t="s">
        <v>81</v>
      </c>
      <c r="F388" s="7" t="s">
        <v>21</v>
      </c>
      <c r="G388" s="7" t="n">
        <v>0</v>
      </c>
      <c r="H388" s="7" t="n">
        <v>1</v>
      </c>
      <c r="I388" s="7" t="n">
        <v>-66.6100006103516</v>
      </c>
      <c r="J388" s="7" t="n">
        <v>-12.5200004577637</v>
      </c>
      <c r="K388" s="7" t="n">
        <v>8.90999984741211</v>
      </c>
      <c r="L388" s="7" t="n">
        <v>102</v>
      </c>
      <c r="M388" s="7" t="n">
        <v>1</v>
      </c>
      <c r="N388" s="7" t="n">
        <v>1.60000002384186</v>
      </c>
      <c r="O388" s="7" t="n">
        <v>0.0900000035762787</v>
      </c>
      <c r="P388" s="7" t="s">
        <v>21</v>
      </c>
      <c r="Q388" s="7" t="s">
        <v>21</v>
      </c>
      <c r="R388" s="7" t="n">
        <v>-1</v>
      </c>
      <c r="S388" s="7" t="n">
        <v>0</v>
      </c>
      <c r="T388" s="7" t="n">
        <v>0</v>
      </c>
      <c r="U388" s="7" t="n">
        <v>0</v>
      </c>
      <c r="V388" s="7" t="n">
        <v>0</v>
      </c>
    </row>
    <row r="389" spans="1:13">
      <c r="A389" t="s">
        <v>4</v>
      </c>
      <c r="B389" s="4" t="s">
        <v>5</v>
      </c>
      <c r="C389" s="4" t="s">
        <v>10</v>
      </c>
      <c r="D389" s="4" t="s">
        <v>12</v>
      </c>
      <c r="E389" s="4" t="s">
        <v>12</v>
      </c>
      <c r="F389" s="4" t="s">
        <v>6</v>
      </c>
    </row>
    <row r="390" spans="1:13">
      <c r="A390" t="n">
        <v>5465</v>
      </c>
      <c r="B390" s="34" t="n">
        <v>20</v>
      </c>
      <c r="C390" s="7" t="n">
        <v>0</v>
      </c>
      <c r="D390" s="7" t="n">
        <v>3</v>
      </c>
      <c r="E390" s="7" t="n">
        <v>10</v>
      </c>
      <c r="F390" s="7" t="s">
        <v>76</v>
      </c>
    </row>
    <row r="391" spans="1:13">
      <c r="A391" t="s">
        <v>4</v>
      </c>
      <c r="B391" s="4" t="s">
        <v>5</v>
      </c>
      <c r="C391" s="4" t="s">
        <v>10</v>
      </c>
    </row>
    <row r="392" spans="1:13">
      <c r="A392" t="n">
        <v>5483</v>
      </c>
      <c r="B392" s="32" t="n">
        <v>16</v>
      </c>
      <c r="C392" s="7" t="n">
        <v>0</v>
      </c>
    </row>
    <row r="393" spans="1:13">
      <c r="A393" t="s">
        <v>4</v>
      </c>
      <c r="B393" s="4" t="s">
        <v>5</v>
      </c>
      <c r="C393" s="4" t="s">
        <v>10</v>
      </c>
      <c r="D393" s="4" t="s">
        <v>12</v>
      </c>
      <c r="E393" s="4" t="s">
        <v>12</v>
      </c>
      <c r="F393" s="4" t="s">
        <v>6</v>
      </c>
    </row>
    <row r="394" spans="1:13">
      <c r="A394" t="n">
        <v>5486</v>
      </c>
      <c r="B394" s="34" t="n">
        <v>20</v>
      </c>
      <c r="C394" s="7" t="n">
        <v>61491</v>
      </c>
      <c r="D394" s="7" t="n">
        <v>3</v>
      </c>
      <c r="E394" s="7" t="n">
        <v>10</v>
      </c>
      <c r="F394" s="7" t="s">
        <v>76</v>
      </c>
    </row>
    <row r="395" spans="1:13">
      <c r="A395" t="s">
        <v>4</v>
      </c>
      <c r="B395" s="4" t="s">
        <v>5</v>
      </c>
      <c r="C395" s="4" t="s">
        <v>10</v>
      </c>
    </row>
    <row r="396" spans="1:13">
      <c r="A396" t="n">
        <v>5504</v>
      </c>
      <c r="B396" s="32" t="n">
        <v>16</v>
      </c>
      <c r="C396" s="7" t="n">
        <v>0</v>
      </c>
    </row>
    <row r="397" spans="1:13">
      <c r="A397" t="s">
        <v>4</v>
      </c>
      <c r="B397" s="4" t="s">
        <v>5</v>
      </c>
      <c r="C397" s="4" t="s">
        <v>10</v>
      </c>
      <c r="D397" s="4" t="s">
        <v>12</v>
      </c>
      <c r="E397" s="4" t="s">
        <v>12</v>
      </c>
      <c r="F397" s="4" t="s">
        <v>6</v>
      </c>
    </row>
    <row r="398" spans="1:13">
      <c r="A398" t="n">
        <v>5507</v>
      </c>
      <c r="B398" s="34" t="n">
        <v>20</v>
      </c>
      <c r="C398" s="7" t="n">
        <v>61492</v>
      </c>
      <c r="D398" s="7" t="n">
        <v>3</v>
      </c>
      <c r="E398" s="7" t="n">
        <v>10</v>
      </c>
      <c r="F398" s="7" t="s">
        <v>76</v>
      </c>
    </row>
    <row r="399" spans="1:13">
      <c r="A399" t="s">
        <v>4</v>
      </c>
      <c r="B399" s="4" t="s">
        <v>5</v>
      </c>
      <c r="C399" s="4" t="s">
        <v>10</v>
      </c>
    </row>
    <row r="400" spans="1:13">
      <c r="A400" t="n">
        <v>5525</v>
      </c>
      <c r="B400" s="32" t="n">
        <v>16</v>
      </c>
      <c r="C400" s="7" t="n">
        <v>0</v>
      </c>
    </row>
    <row r="401" spans="1:22">
      <c r="A401" t="s">
        <v>4</v>
      </c>
      <c r="B401" s="4" t="s">
        <v>5</v>
      </c>
      <c r="C401" s="4" t="s">
        <v>10</v>
      </c>
      <c r="D401" s="4" t="s">
        <v>12</v>
      </c>
      <c r="E401" s="4" t="s">
        <v>12</v>
      </c>
      <c r="F401" s="4" t="s">
        <v>6</v>
      </c>
    </row>
    <row r="402" spans="1:22">
      <c r="A402" t="n">
        <v>5528</v>
      </c>
      <c r="B402" s="34" t="n">
        <v>20</v>
      </c>
      <c r="C402" s="7" t="n">
        <v>61493</v>
      </c>
      <c r="D402" s="7" t="n">
        <v>3</v>
      </c>
      <c r="E402" s="7" t="n">
        <v>10</v>
      </c>
      <c r="F402" s="7" t="s">
        <v>76</v>
      </c>
    </row>
    <row r="403" spans="1:22">
      <c r="A403" t="s">
        <v>4</v>
      </c>
      <c r="B403" s="4" t="s">
        <v>5</v>
      </c>
      <c r="C403" s="4" t="s">
        <v>10</v>
      </c>
    </row>
    <row r="404" spans="1:22">
      <c r="A404" t="n">
        <v>5546</v>
      </c>
      <c r="B404" s="32" t="n">
        <v>16</v>
      </c>
      <c r="C404" s="7" t="n">
        <v>0</v>
      </c>
    </row>
    <row r="405" spans="1:22">
      <c r="A405" t="s">
        <v>4</v>
      </c>
      <c r="B405" s="4" t="s">
        <v>5</v>
      </c>
      <c r="C405" s="4" t="s">
        <v>10</v>
      </c>
      <c r="D405" s="4" t="s">
        <v>12</v>
      </c>
      <c r="E405" s="4" t="s">
        <v>12</v>
      </c>
      <c r="F405" s="4" t="s">
        <v>6</v>
      </c>
    </row>
    <row r="406" spans="1:22">
      <c r="A406" t="n">
        <v>5549</v>
      </c>
      <c r="B406" s="34" t="n">
        <v>20</v>
      </c>
      <c r="C406" s="7" t="n">
        <v>61494</v>
      </c>
      <c r="D406" s="7" t="n">
        <v>3</v>
      </c>
      <c r="E406" s="7" t="n">
        <v>10</v>
      </c>
      <c r="F406" s="7" t="s">
        <v>76</v>
      </c>
    </row>
    <row r="407" spans="1:22">
      <c r="A407" t="s">
        <v>4</v>
      </c>
      <c r="B407" s="4" t="s">
        <v>5</v>
      </c>
      <c r="C407" s="4" t="s">
        <v>10</v>
      </c>
    </row>
    <row r="408" spans="1:22">
      <c r="A408" t="n">
        <v>5567</v>
      </c>
      <c r="B408" s="32" t="n">
        <v>16</v>
      </c>
      <c r="C408" s="7" t="n">
        <v>0</v>
      </c>
    </row>
    <row r="409" spans="1:22">
      <c r="A409" t="s">
        <v>4</v>
      </c>
      <c r="B409" s="4" t="s">
        <v>5</v>
      </c>
      <c r="C409" s="4" t="s">
        <v>10</v>
      </c>
      <c r="D409" s="4" t="s">
        <v>12</v>
      </c>
      <c r="E409" s="4" t="s">
        <v>12</v>
      </c>
      <c r="F409" s="4" t="s">
        <v>6</v>
      </c>
    </row>
    <row r="410" spans="1:22">
      <c r="A410" t="n">
        <v>5570</v>
      </c>
      <c r="B410" s="34" t="n">
        <v>20</v>
      </c>
      <c r="C410" s="7" t="n">
        <v>61495</v>
      </c>
      <c r="D410" s="7" t="n">
        <v>3</v>
      </c>
      <c r="E410" s="7" t="n">
        <v>10</v>
      </c>
      <c r="F410" s="7" t="s">
        <v>76</v>
      </c>
    </row>
    <row r="411" spans="1:22">
      <c r="A411" t="s">
        <v>4</v>
      </c>
      <c r="B411" s="4" t="s">
        <v>5</v>
      </c>
      <c r="C411" s="4" t="s">
        <v>10</v>
      </c>
    </row>
    <row r="412" spans="1:22">
      <c r="A412" t="n">
        <v>5588</v>
      </c>
      <c r="B412" s="32" t="n">
        <v>16</v>
      </c>
      <c r="C412" s="7" t="n">
        <v>0</v>
      </c>
    </row>
    <row r="413" spans="1:22">
      <c r="A413" t="s">
        <v>4</v>
      </c>
      <c r="B413" s="4" t="s">
        <v>5</v>
      </c>
      <c r="C413" s="4" t="s">
        <v>10</v>
      </c>
      <c r="D413" s="4" t="s">
        <v>12</v>
      </c>
      <c r="E413" s="4" t="s">
        <v>12</v>
      </c>
      <c r="F413" s="4" t="s">
        <v>6</v>
      </c>
    </row>
    <row r="414" spans="1:22">
      <c r="A414" t="n">
        <v>5591</v>
      </c>
      <c r="B414" s="34" t="n">
        <v>20</v>
      </c>
      <c r="C414" s="7" t="n">
        <v>61496</v>
      </c>
      <c r="D414" s="7" t="n">
        <v>3</v>
      </c>
      <c r="E414" s="7" t="n">
        <v>10</v>
      </c>
      <c r="F414" s="7" t="s">
        <v>76</v>
      </c>
    </row>
    <row r="415" spans="1:22">
      <c r="A415" t="s">
        <v>4</v>
      </c>
      <c r="B415" s="4" t="s">
        <v>5</v>
      </c>
      <c r="C415" s="4" t="s">
        <v>10</v>
      </c>
    </row>
    <row r="416" spans="1:22">
      <c r="A416" t="n">
        <v>5609</v>
      </c>
      <c r="B416" s="32" t="n">
        <v>16</v>
      </c>
      <c r="C416" s="7" t="n">
        <v>0</v>
      </c>
    </row>
    <row r="417" spans="1:6">
      <c r="A417" t="s">
        <v>4</v>
      </c>
      <c r="B417" s="4" t="s">
        <v>5</v>
      </c>
      <c r="C417" s="4" t="s">
        <v>10</v>
      </c>
      <c r="D417" s="4" t="s">
        <v>12</v>
      </c>
      <c r="E417" s="4" t="s">
        <v>12</v>
      </c>
      <c r="F417" s="4" t="s">
        <v>6</v>
      </c>
    </row>
    <row r="418" spans="1:6">
      <c r="A418" t="n">
        <v>5612</v>
      </c>
      <c r="B418" s="34" t="n">
        <v>20</v>
      </c>
      <c r="C418" s="7" t="n">
        <v>7032</v>
      </c>
      <c r="D418" s="7" t="n">
        <v>3</v>
      </c>
      <c r="E418" s="7" t="n">
        <v>10</v>
      </c>
      <c r="F418" s="7" t="s">
        <v>76</v>
      </c>
    </row>
    <row r="419" spans="1:6">
      <c r="A419" t="s">
        <v>4</v>
      </c>
      <c r="B419" s="4" t="s">
        <v>5</v>
      </c>
      <c r="C419" s="4" t="s">
        <v>10</v>
      </c>
    </row>
    <row r="420" spans="1:6">
      <c r="A420" t="n">
        <v>5630</v>
      </c>
      <c r="B420" s="32" t="n">
        <v>16</v>
      </c>
      <c r="C420" s="7" t="n">
        <v>0</v>
      </c>
    </row>
    <row r="421" spans="1:6">
      <c r="A421" t="s">
        <v>4</v>
      </c>
      <c r="B421" s="4" t="s">
        <v>5</v>
      </c>
      <c r="C421" s="4" t="s">
        <v>12</v>
      </c>
      <c r="D421" s="25" t="s">
        <v>65</v>
      </c>
      <c r="E421" s="4" t="s">
        <v>5</v>
      </c>
      <c r="F421" s="4" t="s">
        <v>12</v>
      </c>
      <c r="G421" s="4" t="s">
        <v>10</v>
      </c>
      <c r="H421" s="25" t="s">
        <v>66</v>
      </c>
      <c r="I421" s="4" t="s">
        <v>12</v>
      </c>
      <c r="J421" s="4" t="s">
        <v>28</v>
      </c>
    </row>
    <row r="422" spans="1:6">
      <c r="A422" t="n">
        <v>5633</v>
      </c>
      <c r="B422" s="11" t="n">
        <v>5</v>
      </c>
      <c r="C422" s="7" t="n">
        <v>28</v>
      </c>
      <c r="D422" s="25" t="s">
        <v>3</v>
      </c>
      <c r="E422" s="30" t="n">
        <v>64</v>
      </c>
      <c r="F422" s="7" t="n">
        <v>5</v>
      </c>
      <c r="G422" s="7" t="n">
        <v>5</v>
      </c>
      <c r="H422" s="25" t="s">
        <v>3</v>
      </c>
      <c r="I422" s="7" t="n">
        <v>1</v>
      </c>
      <c r="J422" s="12" t="n">
        <f t="normal" ca="1">A442</f>
        <v>0</v>
      </c>
    </row>
    <row r="423" spans="1:6">
      <c r="A423" t="s">
        <v>4</v>
      </c>
      <c r="B423" s="4" t="s">
        <v>5</v>
      </c>
      <c r="C423" s="4" t="s">
        <v>10</v>
      </c>
      <c r="D423" s="4" t="s">
        <v>10</v>
      </c>
      <c r="E423" s="4" t="s">
        <v>10</v>
      </c>
    </row>
    <row r="424" spans="1:6">
      <c r="A424" t="n">
        <v>5644</v>
      </c>
      <c r="B424" s="43" t="n">
        <v>61</v>
      </c>
      <c r="C424" s="7" t="n">
        <v>0</v>
      </c>
      <c r="D424" s="7" t="n">
        <v>5</v>
      </c>
      <c r="E424" s="7" t="n">
        <v>0</v>
      </c>
    </row>
    <row r="425" spans="1:6">
      <c r="A425" t="s">
        <v>4</v>
      </c>
      <c r="B425" s="4" t="s">
        <v>5</v>
      </c>
      <c r="C425" s="4" t="s">
        <v>10</v>
      </c>
      <c r="D425" s="4" t="s">
        <v>10</v>
      </c>
      <c r="E425" s="4" t="s">
        <v>10</v>
      </c>
    </row>
    <row r="426" spans="1:6">
      <c r="A426" t="n">
        <v>5651</v>
      </c>
      <c r="B426" s="43" t="n">
        <v>61</v>
      </c>
      <c r="C426" s="7" t="n">
        <v>61491</v>
      </c>
      <c r="D426" s="7" t="n">
        <v>5</v>
      </c>
      <c r="E426" s="7" t="n">
        <v>0</v>
      </c>
    </row>
    <row r="427" spans="1:6">
      <c r="A427" t="s">
        <v>4</v>
      </c>
      <c r="B427" s="4" t="s">
        <v>5</v>
      </c>
      <c r="C427" s="4" t="s">
        <v>10</v>
      </c>
      <c r="D427" s="4" t="s">
        <v>10</v>
      </c>
      <c r="E427" s="4" t="s">
        <v>10</v>
      </c>
    </row>
    <row r="428" spans="1:6">
      <c r="A428" t="n">
        <v>5658</v>
      </c>
      <c r="B428" s="43" t="n">
        <v>61</v>
      </c>
      <c r="C428" s="7" t="n">
        <v>61492</v>
      </c>
      <c r="D428" s="7" t="n">
        <v>5</v>
      </c>
      <c r="E428" s="7" t="n">
        <v>0</v>
      </c>
    </row>
    <row r="429" spans="1:6">
      <c r="A429" t="s">
        <v>4</v>
      </c>
      <c r="B429" s="4" t="s">
        <v>5</v>
      </c>
      <c r="C429" s="4" t="s">
        <v>10</v>
      </c>
      <c r="D429" s="4" t="s">
        <v>10</v>
      </c>
      <c r="E429" s="4" t="s">
        <v>10</v>
      </c>
    </row>
    <row r="430" spans="1:6">
      <c r="A430" t="n">
        <v>5665</v>
      </c>
      <c r="B430" s="43" t="n">
        <v>61</v>
      </c>
      <c r="C430" s="7" t="n">
        <v>61493</v>
      </c>
      <c r="D430" s="7" t="n">
        <v>5</v>
      </c>
      <c r="E430" s="7" t="n">
        <v>0</v>
      </c>
    </row>
    <row r="431" spans="1:6">
      <c r="A431" t="s">
        <v>4</v>
      </c>
      <c r="B431" s="4" t="s">
        <v>5</v>
      </c>
      <c r="C431" s="4" t="s">
        <v>10</v>
      </c>
      <c r="D431" s="4" t="s">
        <v>10</v>
      </c>
      <c r="E431" s="4" t="s">
        <v>10</v>
      </c>
    </row>
    <row r="432" spans="1:6">
      <c r="A432" t="n">
        <v>5672</v>
      </c>
      <c r="B432" s="43" t="n">
        <v>61</v>
      </c>
      <c r="C432" s="7" t="n">
        <v>61494</v>
      </c>
      <c r="D432" s="7" t="n">
        <v>5</v>
      </c>
      <c r="E432" s="7" t="n">
        <v>0</v>
      </c>
    </row>
    <row r="433" spans="1:10">
      <c r="A433" t="s">
        <v>4</v>
      </c>
      <c r="B433" s="4" t="s">
        <v>5</v>
      </c>
      <c r="C433" s="4" t="s">
        <v>10</v>
      </c>
      <c r="D433" s="4" t="s">
        <v>10</v>
      </c>
      <c r="E433" s="4" t="s">
        <v>10</v>
      </c>
    </row>
    <row r="434" spans="1:10">
      <c r="A434" t="n">
        <v>5679</v>
      </c>
      <c r="B434" s="43" t="n">
        <v>61</v>
      </c>
      <c r="C434" s="7" t="n">
        <v>61495</v>
      </c>
      <c r="D434" s="7" t="n">
        <v>5</v>
      </c>
      <c r="E434" s="7" t="n">
        <v>0</v>
      </c>
    </row>
    <row r="435" spans="1:10">
      <c r="A435" t="s">
        <v>4</v>
      </c>
      <c r="B435" s="4" t="s">
        <v>5</v>
      </c>
      <c r="C435" s="4" t="s">
        <v>10</v>
      </c>
      <c r="D435" s="4" t="s">
        <v>10</v>
      </c>
      <c r="E435" s="4" t="s">
        <v>10</v>
      </c>
    </row>
    <row r="436" spans="1:10">
      <c r="A436" t="n">
        <v>5686</v>
      </c>
      <c r="B436" s="43" t="n">
        <v>61</v>
      </c>
      <c r="C436" s="7" t="n">
        <v>61496</v>
      </c>
      <c r="D436" s="7" t="n">
        <v>5</v>
      </c>
      <c r="E436" s="7" t="n">
        <v>0</v>
      </c>
    </row>
    <row r="437" spans="1:10">
      <c r="A437" t="s">
        <v>4</v>
      </c>
      <c r="B437" s="4" t="s">
        <v>5</v>
      </c>
      <c r="C437" s="4" t="s">
        <v>10</v>
      </c>
      <c r="D437" s="4" t="s">
        <v>10</v>
      </c>
      <c r="E437" s="4" t="s">
        <v>10</v>
      </c>
    </row>
    <row r="438" spans="1:10">
      <c r="A438" t="n">
        <v>5693</v>
      </c>
      <c r="B438" s="43" t="n">
        <v>61</v>
      </c>
      <c r="C438" s="7" t="n">
        <v>7032</v>
      </c>
      <c r="D438" s="7" t="n">
        <v>5</v>
      </c>
      <c r="E438" s="7" t="n">
        <v>0</v>
      </c>
    </row>
    <row r="439" spans="1:10">
      <c r="A439" t="s">
        <v>4</v>
      </c>
      <c r="B439" s="4" t="s">
        <v>5</v>
      </c>
      <c r="C439" s="4" t="s">
        <v>28</v>
      </c>
    </row>
    <row r="440" spans="1:10">
      <c r="A440" t="n">
        <v>5700</v>
      </c>
      <c r="B440" s="20" t="n">
        <v>3</v>
      </c>
      <c r="C440" s="12" t="n">
        <f t="normal" ca="1">A458</f>
        <v>0</v>
      </c>
    </row>
    <row r="441" spans="1:10">
      <c r="A441" t="s">
        <v>4</v>
      </c>
      <c r="B441" s="4" t="s">
        <v>5</v>
      </c>
      <c r="C441" s="4" t="s">
        <v>10</v>
      </c>
      <c r="D441" s="4" t="s">
        <v>10</v>
      </c>
      <c r="E441" s="4" t="s">
        <v>10</v>
      </c>
    </row>
    <row r="442" spans="1:10">
      <c r="A442" t="n">
        <v>5705</v>
      </c>
      <c r="B442" s="43" t="n">
        <v>61</v>
      </c>
      <c r="C442" s="7" t="n">
        <v>0</v>
      </c>
      <c r="D442" s="7" t="n">
        <v>7032</v>
      </c>
      <c r="E442" s="7" t="n">
        <v>0</v>
      </c>
    </row>
    <row r="443" spans="1:10">
      <c r="A443" t="s">
        <v>4</v>
      </c>
      <c r="B443" s="4" t="s">
        <v>5</v>
      </c>
      <c r="C443" s="4" t="s">
        <v>10</v>
      </c>
      <c r="D443" s="4" t="s">
        <v>10</v>
      </c>
      <c r="E443" s="4" t="s">
        <v>10</v>
      </c>
    </row>
    <row r="444" spans="1:10">
      <c r="A444" t="n">
        <v>5712</v>
      </c>
      <c r="B444" s="43" t="n">
        <v>61</v>
      </c>
      <c r="C444" s="7" t="n">
        <v>61491</v>
      </c>
      <c r="D444" s="7" t="n">
        <v>7032</v>
      </c>
      <c r="E444" s="7" t="n">
        <v>0</v>
      </c>
    </row>
    <row r="445" spans="1:10">
      <c r="A445" t="s">
        <v>4</v>
      </c>
      <c r="B445" s="4" t="s">
        <v>5</v>
      </c>
      <c r="C445" s="4" t="s">
        <v>10</v>
      </c>
      <c r="D445" s="4" t="s">
        <v>10</v>
      </c>
      <c r="E445" s="4" t="s">
        <v>10</v>
      </c>
    </row>
    <row r="446" spans="1:10">
      <c r="A446" t="n">
        <v>5719</v>
      </c>
      <c r="B446" s="43" t="n">
        <v>61</v>
      </c>
      <c r="C446" s="7" t="n">
        <v>61492</v>
      </c>
      <c r="D446" s="7" t="n">
        <v>7032</v>
      </c>
      <c r="E446" s="7" t="n">
        <v>0</v>
      </c>
    </row>
    <row r="447" spans="1:10">
      <c r="A447" t="s">
        <v>4</v>
      </c>
      <c r="B447" s="4" t="s">
        <v>5</v>
      </c>
      <c r="C447" s="4" t="s">
        <v>10</v>
      </c>
      <c r="D447" s="4" t="s">
        <v>10</v>
      </c>
      <c r="E447" s="4" t="s">
        <v>10</v>
      </c>
    </row>
    <row r="448" spans="1:10">
      <c r="A448" t="n">
        <v>5726</v>
      </c>
      <c r="B448" s="43" t="n">
        <v>61</v>
      </c>
      <c r="C448" s="7" t="n">
        <v>61493</v>
      </c>
      <c r="D448" s="7" t="n">
        <v>7032</v>
      </c>
      <c r="E448" s="7" t="n">
        <v>0</v>
      </c>
    </row>
    <row r="449" spans="1:5">
      <c r="A449" t="s">
        <v>4</v>
      </c>
      <c r="B449" s="4" t="s">
        <v>5</v>
      </c>
      <c r="C449" s="4" t="s">
        <v>10</v>
      </c>
      <c r="D449" s="4" t="s">
        <v>10</v>
      </c>
      <c r="E449" s="4" t="s">
        <v>10</v>
      </c>
    </row>
    <row r="450" spans="1:5">
      <c r="A450" t="n">
        <v>5733</v>
      </c>
      <c r="B450" s="43" t="n">
        <v>61</v>
      </c>
      <c r="C450" s="7" t="n">
        <v>61494</v>
      </c>
      <c r="D450" s="7" t="n">
        <v>7032</v>
      </c>
      <c r="E450" s="7" t="n">
        <v>0</v>
      </c>
    </row>
    <row r="451" spans="1:5">
      <c r="A451" t="s">
        <v>4</v>
      </c>
      <c r="B451" s="4" t="s">
        <v>5</v>
      </c>
      <c r="C451" s="4" t="s">
        <v>10</v>
      </c>
      <c r="D451" s="4" t="s">
        <v>10</v>
      </c>
      <c r="E451" s="4" t="s">
        <v>10</v>
      </c>
    </row>
    <row r="452" spans="1:5">
      <c r="A452" t="n">
        <v>5740</v>
      </c>
      <c r="B452" s="43" t="n">
        <v>61</v>
      </c>
      <c r="C452" s="7" t="n">
        <v>61495</v>
      </c>
      <c r="D452" s="7" t="n">
        <v>7032</v>
      </c>
      <c r="E452" s="7" t="n">
        <v>0</v>
      </c>
    </row>
    <row r="453" spans="1:5">
      <c r="A453" t="s">
        <v>4</v>
      </c>
      <c r="B453" s="4" t="s">
        <v>5</v>
      </c>
      <c r="C453" s="4" t="s">
        <v>10</v>
      </c>
      <c r="D453" s="4" t="s">
        <v>10</v>
      </c>
      <c r="E453" s="4" t="s">
        <v>10</v>
      </c>
    </row>
    <row r="454" spans="1:5">
      <c r="A454" t="n">
        <v>5747</v>
      </c>
      <c r="B454" s="43" t="n">
        <v>61</v>
      </c>
      <c r="C454" s="7" t="n">
        <v>61496</v>
      </c>
      <c r="D454" s="7" t="n">
        <v>7032</v>
      </c>
      <c r="E454" s="7" t="n">
        <v>0</v>
      </c>
    </row>
    <row r="455" spans="1:5">
      <c r="A455" t="s">
        <v>4</v>
      </c>
      <c r="B455" s="4" t="s">
        <v>5</v>
      </c>
      <c r="C455" s="4" t="s">
        <v>10</v>
      </c>
      <c r="D455" s="4" t="s">
        <v>10</v>
      </c>
      <c r="E455" s="4" t="s">
        <v>10</v>
      </c>
    </row>
    <row r="456" spans="1:5">
      <c r="A456" t="n">
        <v>5754</v>
      </c>
      <c r="B456" s="43" t="n">
        <v>61</v>
      </c>
      <c r="C456" s="7" t="n">
        <v>7032</v>
      </c>
      <c r="D456" s="7" t="n">
        <v>0</v>
      </c>
      <c r="E456" s="7" t="n">
        <v>0</v>
      </c>
    </row>
    <row r="457" spans="1:5">
      <c r="A457" t="s">
        <v>4</v>
      </c>
      <c r="B457" s="4" t="s">
        <v>5</v>
      </c>
      <c r="C457" s="4" t="s">
        <v>10</v>
      </c>
    </row>
    <row r="458" spans="1:5">
      <c r="A458" t="n">
        <v>5761</v>
      </c>
      <c r="B458" s="44" t="n">
        <v>13</v>
      </c>
      <c r="C458" s="7" t="n">
        <v>6465</v>
      </c>
    </row>
    <row r="459" spans="1:5">
      <c r="A459" t="s">
        <v>4</v>
      </c>
      <c r="B459" s="4" t="s">
        <v>5</v>
      </c>
      <c r="C459" s="4" t="s">
        <v>10</v>
      </c>
      <c r="D459" s="4" t="s">
        <v>29</v>
      </c>
      <c r="E459" s="4" t="s">
        <v>29</v>
      </c>
      <c r="F459" s="4" t="s">
        <v>29</v>
      </c>
      <c r="G459" s="4" t="s">
        <v>29</v>
      </c>
    </row>
    <row r="460" spans="1:5">
      <c r="A460" t="n">
        <v>5764</v>
      </c>
      <c r="B460" s="36" t="n">
        <v>46</v>
      </c>
      <c r="C460" s="7" t="n">
        <v>0</v>
      </c>
      <c r="D460" s="7" t="n">
        <v>-67.0699996948242</v>
      </c>
      <c r="E460" s="7" t="n">
        <v>-12.5200004577637</v>
      </c>
      <c r="F460" s="7" t="n">
        <v>8.73999977111816</v>
      </c>
      <c r="G460" s="7" t="n">
        <v>102</v>
      </c>
    </row>
    <row r="461" spans="1:5">
      <c r="A461" t="s">
        <v>4</v>
      </c>
      <c r="B461" s="4" t="s">
        <v>5</v>
      </c>
      <c r="C461" s="4" t="s">
        <v>10</v>
      </c>
      <c r="D461" s="4" t="s">
        <v>29</v>
      </c>
      <c r="E461" s="4" t="s">
        <v>29</v>
      </c>
      <c r="F461" s="4" t="s">
        <v>29</v>
      </c>
      <c r="G461" s="4" t="s">
        <v>29</v>
      </c>
    </row>
    <row r="462" spans="1:5">
      <c r="A462" t="n">
        <v>5783</v>
      </c>
      <c r="B462" s="36" t="n">
        <v>46</v>
      </c>
      <c r="C462" s="7" t="n">
        <v>61491</v>
      </c>
      <c r="D462" s="7" t="n">
        <v>-65.9800033569336</v>
      </c>
      <c r="E462" s="7" t="n">
        <v>-12.5200004577637</v>
      </c>
      <c r="F462" s="7" t="n">
        <v>6.8899998664856</v>
      </c>
      <c r="G462" s="7" t="n">
        <v>13.1999998092651</v>
      </c>
    </row>
    <row r="463" spans="1:5">
      <c r="A463" t="s">
        <v>4</v>
      </c>
      <c r="B463" s="4" t="s">
        <v>5</v>
      </c>
      <c r="C463" s="4" t="s">
        <v>10</v>
      </c>
      <c r="D463" s="4" t="s">
        <v>29</v>
      </c>
      <c r="E463" s="4" t="s">
        <v>29</v>
      </c>
      <c r="F463" s="4" t="s">
        <v>29</v>
      </c>
      <c r="G463" s="4" t="s">
        <v>29</v>
      </c>
    </row>
    <row r="464" spans="1:5">
      <c r="A464" t="n">
        <v>5802</v>
      </c>
      <c r="B464" s="36" t="n">
        <v>46</v>
      </c>
      <c r="C464" s="7" t="n">
        <v>61492</v>
      </c>
      <c r="D464" s="7" t="n">
        <v>-66.129997253418</v>
      </c>
      <c r="E464" s="7" t="n">
        <v>-12.5200004577637</v>
      </c>
      <c r="F464" s="7" t="n">
        <v>9.59000015258789</v>
      </c>
      <c r="G464" s="7" t="n">
        <v>173.699996948242</v>
      </c>
    </row>
    <row r="465" spans="1:7">
      <c r="A465" t="s">
        <v>4</v>
      </c>
      <c r="B465" s="4" t="s">
        <v>5</v>
      </c>
      <c r="C465" s="4" t="s">
        <v>10</v>
      </c>
      <c r="D465" s="4" t="s">
        <v>29</v>
      </c>
      <c r="E465" s="4" t="s">
        <v>29</v>
      </c>
      <c r="F465" s="4" t="s">
        <v>29</v>
      </c>
      <c r="G465" s="4" t="s">
        <v>29</v>
      </c>
    </row>
    <row r="466" spans="1:7">
      <c r="A466" t="n">
        <v>5821</v>
      </c>
      <c r="B466" s="36" t="n">
        <v>46</v>
      </c>
      <c r="C466" s="7" t="n">
        <v>61493</v>
      </c>
      <c r="D466" s="7" t="n">
        <v>-67.0699996948242</v>
      </c>
      <c r="E466" s="7" t="n">
        <v>-12.5200004577637</v>
      </c>
      <c r="F466" s="7" t="n">
        <v>7.53000020980835</v>
      </c>
      <c r="G466" s="7" t="n">
        <v>60</v>
      </c>
    </row>
    <row r="467" spans="1:7">
      <c r="A467" t="s">
        <v>4</v>
      </c>
      <c r="B467" s="4" t="s">
        <v>5</v>
      </c>
      <c r="C467" s="4" t="s">
        <v>10</v>
      </c>
      <c r="D467" s="4" t="s">
        <v>29</v>
      </c>
      <c r="E467" s="4" t="s">
        <v>29</v>
      </c>
      <c r="F467" s="4" t="s">
        <v>29</v>
      </c>
      <c r="G467" s="4" t="s">
        <v>29</v>
      </c>
    </row>
    <row r="468" spans="1:7">
      <c r="A468" t="n">
        <v>5840</v>
      </c>
      <c r="B468" s="36" t="n">
        <v>46</v>
      </c>
      <c r="C468" s="7" t="n">
        <v>61494</v>
      </c>
      <c r="D468" s="7" t="n">
        <v>-64.6600036621094</v>
      </c>
      <c r="E468" s="7" t="n">
        <v>-12.5200004577637</v>
      </c>
      <c r="F468" s="7" t="n">
        <v>9.39000034332275</v>
      </c>
      <c r="G468" s="7" t="n">
        <v>225.199996948242</v>
      </c>
    </row>
    <row r="469" spans="1:7">
      <c r="A469" t="s">
        <v>4</v>
      </c>
      <c r="B469" s="4" t="s">
        <v>5</v>
      </c>
      <c r="C469" s="4" t="s">
        <v>10</v>
      </c>
      <c r="D469" s="4" t="s">
        <v>29</v>
      </c>
      <c r="E469" s="4" t="s">
        <v>29</v>
      </c>
      <c r="F469" s="4" t="s">
        <v>29</v>
      </c>
      <c r="G469" s="4" t="s">
        <v>29</v>
      </c>
    </row>
    <row r="470" spans="1:7">
      <c r="A470" t="n">
        <v>5859</v>
      </c>
      <c r="B470" s="36" t="n">
        <v>46</v>
      </c>
      <c r="C470" s="7" t="n">
        <v>61495</v>
      </c>
      <c r="D470" s="7" t="n">
        <v>-64.6100006103516</v>
      </c>
      <c r="E470" s="7" t="n">
        <v>-12.5200004577637</v>
      </c>
      <c r="F470" s="7" t="n">
        <v>7.09000015258789</v>
      </c>
      <c r="G470" s="7" t="n">
        <v>319.799987792969</v>
      </c>
    </row>
    <row r="471" spans="1:7">
      <c r="A471" t="s">
        <v>4</v>
      </c>
      <c r="B471" s="4" t="s">
        <v>5</v>
      </c>
      <c r="C471" s="4" t="s">
        <v>10</v>
      </c>
      <c r="D471" s="4" t="s">
        <v>29</v>
      </c>
      <c r="E471" s="4" t="s">
        <v>29</v>
      </c>
      <c r="F471" s="4" t="s">
        <v>29</v>
      </c>
      <c r="G471" s="4" t="s">
        <v>29</v>
      </c>
    </row>
    <row r="472" spans="1:7">
      <c r="A472" t="n">
        <v>5878</v>
      </c>
      <c r="B472" s="36" t="n">
        <v>46</v>
      </c>
      <c r="C472" s="7" t="n">
        <v>61496</v>
      </c>
      <c r="D472" s="7" t="n">
        <v>-63.9000015258789</v>
      </c>
      <c r="E472" s="7" t="n">
        <v>-12.5200004577637</v>
      </c>
      <c r="F472" s="7" t="n">
        <v>8.35000038146973</v>
      </c>
      <c r="G472" s="7" t="n">
        <v>268.200012207031</v>
      </c>
    </row>
    <row r="473" spans="1:7">
      <c r="A473" t="s">
        <v>4</v>
      </c>
      <c r="B473" s="4" t="s">
        <v>5</v>
      </c>
      <c r="C473" s="4" t="s">
        <v>10</v>
      </c>
      <c r="D473" s="4" t="s">
        <v>29</v>
      </c>
      <c r="E473" s="4" t="s">
        <v>29</v>
      </c>
      <c r="F473" s="4" t="s">
        <v>29</v>
      </c>
      <c r="G473" s="4" t="s">
        <v>29</v>
      </c>
    </row>
    <row r="474" spans="1:7">
      <c r="A474" t="n">
        <v>5897</v>
      </c>
      <c r="B474" s="36" t="n">
        <v>46</v>
      </c>
      <c r="C474" s="7" t="n">
        <v>7032</v>
      </c>
      <c r="D474" s="7" t="n">
        <v>-65.5899963378906</v>
      </c>
      <c r="E474" s="7" t="n">
        <v>-12.5200004577637</v>
      </c>
      <c r="F474" s="7" t="n">
        <v>7.76999998092651</v>
      </c>
      <c r="G474" s="7" t="n">
        <v>295.799987792969</v>
      </c>
    </row>
    <row r="475" spans="1:7">
      <c r="A475" t="s">
        <v>4</v>
      </c>
      <c r="B475" s="4" t="s">
        <v>5</v>
      </c>
      <c r="C475" s="4" t="s">
        <v>12</v>
      </c>
      <c r="D475" s="4" t="s">
        <v>12</v>
      </c>
      <c r="E475" s="4" t="s">
        <v>29</v>
      </c>
      <c r="F475" s="4" t="s">
        <v>29</v>
      </c>
      <c r="G475" s="4" t="s">
        <v>29</v>
      </c>
      <c r="H475" s="4" t="s">
        <v>10</v>
      </c>
    </row>
    <row r="476" spans="1:7">
      <c r="A476" t="n">
        <v>5916</v>
      </c>
      <c r="B476" s="37" t="n">
        <v>45</v>
      </c>
      <c r="C476" s="7" t="n">
        <v>2</v>
      </c>
      <c r="D476" s="7" t="n">
        <v>3</v>
      </c>
      <c r="E476" s="7" t="n">
        <v>-65.8099975585938</v>
      </c>
      <c r="F476" s="7" t="n">
        <v>-10.4799995422363</v>
      </c>
      <c r="G476" s="7" t="n">
        <v>7.98999977111816</v>
      </c>
      <c r="H476" s="7" t="n">
        <v>0</v>
      </c>
    </row>
    <row r="477" spans="1:7">
      <c r="A477" t="s">
        <v>4</v>
      </c>
      <c r="B477" s="4" t="s">
        <v>5</v>
      </c>
      <c r="C477" s="4" t="s">
        <v>12</v>
      </c>
      <c r="D477" s="4" t="s">
        <v>12</v>
      </c>
      <c r="E477" s="4" t="s">
        <v>29</v>
      </c>
      <c r="F477" s="4" t="s">
        <v>29</v>
      </c>
      <c r="G477" s="4" t="s">
        <v>29</v>
      </c>
      <c r="H477" s="4" t="s">
        <v>10</v>
      </c>
    </row>
    <row r="478" spans="1:7">
      <c r="A478" t="n">
        <v>5933</v>
      </c>
      <c r="B478" s="37" t="n">
        <v>45</v>
      </c>
      <c r="C478" s="7" t="n">
        <v>2</v>
      </c>
      <c r="D478" s="7" t="n">
        <v>3</v>
      </c>
      <c r="E478" s="7" t="n">
        <v>-65.8099975585938</v>
      </c>
      <c r="F478" s="7" t="n">
        <v>-11.4799995422363</v>
      </c>
      <c r="G478" s="7" t="n">
        <v>7.98999977111816</v>
      </c>
      <c r="H478" s="7" t="n">
        <v>3000</v>
      </c>
    </row>
    <row r="479" spans="1:7">
      <c r="A479" t="s">
        <v>4</v>
      </c>
      <c r="B479" s="4" t="s">
        <v>5</v>
      </c>
      <c r="C479" s="4" t="s">
        <v>12</v>
      </c>
      <c r="D479" s="4" t="s">
        <v>12</v>
      </c>
      <c r="E479" s="4" t="s">
        <v>29</v>
      </c>
      <c r="F479" s="4" t="s">
        <v>29</v>
      </c>
      <c r="G479" s="4" t="s">
        <v>29</v>
      </c>
      <c r="H479" s="4" t="s">
        <v>10</v>
      </c>
      <c r="I479" s="4" t="s">
        <v>12</v>
      </c>
    </row>
    <row r="480" spans="1:7">
      <c r="A480" t="n">
        <v>5950</v>
      </c>
      <c r="B480" s="37" t="n">
        <v>45</v>
      </c>
      <c r="C480" s="7" t="n">
        <v>4</v>
      </c>
      <c r="D480" s="7" t="n">
        <v>3</v>
      </c>
      <c r="E480" s="7" t="n">
        <v>18.5400009155273</v>
      </c>
      <c r="F480" s="7" t="n">
        <v>321.309997558594</v>
      </c>
      <c r="G480" s="7" t="n">
        <v>0</v>
      </c>
      <c r="H480" s="7" t="n">
        <v>0</v>
      </c>
      <c r="I480" s="7" t="n">
        <v>0</v>
      </c>
    </row>
    <row r="481" spans="1:9">
      <c r="A481" t="s">
        <v>4</v>
      </c>
      <c r="B481" s="4" t="s">
        <v>5</v>
      </c>
      <c r="C481" s="4" t="s">
        <v>12</v>
      </c>
      <c r="D481" s="4" t="s">
        <v>12</v>
      </c>
      <c r="E481" s="4" t="s">
        <v>29</v>
      </c>
      <c r="F481" s="4" t="s">
        <v>10</v>
      </c>
    </row>
    <row r="482" spans="1:9">
      <c r="A482" t="n">
        <v>5968</v>
      </c>
      <c r="B482" s="37" t="n">
        <v>45</v>
      </c>
      <c r="C482" s="7" t="n">
        <v>5</v>
      </c>
      <c r="D482" s="7" t="n">
        <v>3</v>
      </c>
      <c r="E482" s="7" t="n">
        <v>5.80000019073486</v>
      </c>
      <c r="F482" s="7" t="n">
        <v>0</v>
      </c>
    </row>
    <row r="483" spans="1:9">
      <c r="A483" t="s">
        <v>4</v>
      </c>
      <c r="B483" s="4" t="s">
        <v>5</v>
      </c>
      <c r="C483" s="4" t="s">
        <v>12</v>
      </c>
      <c r="D483" s="4" t="s">
        <v>12</v>
      </c>
      <c r="E483" s="4" t="s">
        <v>29</v>
      </c>
      <c r="F483" s="4" t="s">
        <v>10</v>
      </c>
    </row>
    <row r="484" spans="1:9">
      <c r="A484" t="n">
        <v>5977</v>
      </c>
      <c r="B484" s="37" t="n">
        <v>45</v>
      </c>
      <c r="C484" s="7" t="n">
        <v>11</v>
      </c>
      <c r="D484" s="7" t="n">
        <v>3</v>
      </c>
      <c r="E484" s="7" t="n">
        <v>30</v>
      </c>
      <c r="F484" s="7" t="n">
        <v>0</v>
      </c>
    </row>
    <row r="485" spans="1:9">
      <c r="A485" t="s">
        <v>4</v>
      </c>
      <c r="B485" s="4" t="s">
        <v>5</v>
      </c>
      <c r="C485" s="4" t="s">
        <v>12</v>
      </c>
      <c r="D485" s="4" t="s">
        <v>10</v>
      </c>
      <c r="E485" s="4" t="s">
        <v>29</v>
      </c>
    </row>
    <row r="486" spans="1:9">
      <c r="A486" t="n">
        <v>5986</v>
      </c>
      <c r="B486" s="26" t="n">
        <v>58</v>
      </c>
      <c r="C486" s="7" t="n">
        <v>100</v>
      </c>
      <c r="D486" s="7" t="n">
        <v>1000</v>
      </c>
      <c r="E486" s="7" t="n">
        <v>1</v>
      </c>
    </row>
    <row r="487" spans="1:9">
      <c r="A487" t="s">
        <v>4</v>
      </c>
      <c r="B487" s="4" t="s">
        <v>5</v>
      </c>
      <c r="C487" s="4" t="s">
        <v>12</v>
      </c>
      <c r="D487" s="4" t="s">
        <v>10</v>
      </c>
    </row>
    <row r="488" spans="1:9">
      <c r="A488" t="n">
        <v>5994</v>
      </c>
      <c r="B488" s="26" t="n">
        <v>58</v>
      </c>
      <c r="C488" s="7" t="n">
        <v>255</v>
      </c>
      <c r="D488" s="7" t="n">
        <v>0</v>
      </c>
    </row>
    <row r="489" spans="1:9">
      <c r="A489" t="s">
        <v>4</v>
      </c>
      <c r="B489" s="4" t="s">
        <v>5</v>
      </c>
      <c r="C489" s="4" t="s">
        <v>12</v>
      </c>
      <c r="D489" s="4" t="s">
        <v>10</v>
      </c>
    </row>
    <row r="490" spans="1:9">
      <c r="A490" t="n">
        <v>5998</v>
      </c>
      <c r="B490" s="37" t="n">
        <v>45</v>
      </c>
      <c r="C490" s="7" t="n">
        <v>7</v>
      </c>
      <c r="D490" s="7" t="n">
        <v>255</v>
      </c>
    </row>
    <row r="491" spans="1:9">
      <c r="A491" t="s">
        <v>4</v>
      </c>
      <c r="B491" s="4" t="s">
        <v>5</v>
      </c>
      <c r="C491" s="4" t="s">
        <v>12</v>
      </c>
      <c r="D491" s="4" t="s">
        <v>12</v>
      </c>
      <c r="E491" s="4" t="s">
        <v>29</v>
      </c>
      <c r="F491" s="4" t="s">
        <v>29</v>
      </c>
      <c r="G491" s="4" t="s">
        <v>29</v>
      </c>
      <c r="H491" s="4" t="s">
        <v>10</v>
      </c>
    </row>
    <row r="492" spans="1:9">
      <c r="A492" t="n">
        <v>6002</v>
      </c>
      <c r="B492" s="37" t="n">
        <v>45</v>
      </c>
      <c r="C492" s="7" t="n">
        <v>2</v>
      </c>
      <c r="D492" s="7" t="n">
        <v>3</v>
      </c>
      <c r="E492" s="7" t="n">
        <v>-65.8099975585938</v>
      </c>
      <c r="F492" s="7" t="n">
        <v>-11.4799995422363</v>
      </c>
      <c r="G492" s="7" t="n">
        <v>7.98999977111816</v>
      </c>
      <c r="H492" s="7" t="n">
        <v>50000</v>
      </c>
    </row>
    <row r="493" spans="1:9">
      <c r="A493" t="s">
        <v>4</v>
      </c>
      <c r="B493" s="4" t="s">
        <v>5</v>
      </c>
      <c r="C493" s="4" t="s">
        <v>12</v>
      </c>
      <c r="D493" s="4" t="s">
        <v>12</v>
      </c>
      <c r="E493" s="4" t="s">
        <v>29</v>
      </c>
      <c r="F493" s="4" t="s">
        <v>29</v>
      </c>
      <c r="G493" s="4" t="s">
        <v>29</v>
      </c>
      <c r="H493" s="4" t="s">
        <v>10</v>
      </c>
      <c r="I493" s="4" t="s">
        <v>12</v>
      </c>
    </row>
    <row r="494" spans="1:9">
      <c r="A494" t="n">
        <v>6019</v>
      </c>
      <c r="B494" s="37" t="n">
        <v>45</v>
      </c>
      <c r="C494" s="7" t="n">
        <v>4</v>
      </c>
      <c r="D494" s="7" t="n">
        <v>3</v>
      </c>
      <c r="E494" s="7" t="n">
        <v>18.5400009155273</v>
      </c>
      <c r="F494" s="7" t="n">
        <v>58.9799995422363</v>
      </c>
      <c r="G494" s="7" t="n">
        <v>0</v>
      </c>
      <c r="H494" s="7" t="n">
        <v>50000</v>
      </c>
      <c r="I494" s="7" t="n">
        <v>1</v>
      </c>
    </row>
    <row r="495" spans="1:9">
      <c r="A495" t="s">
        <v>4</v>
      </c>
      <c r="B495" s="4" t="s">
        <v>5</v>
      </c>
      <c r="C495" s="4" t="s">
        <v>12</v>
      </c>
      <c r="D495" s="25" t="s">
        <v>65</v>
      </c>
      <c r="E495" s="4" t="s">
        <v>5</v>
      </c>
      <c r="F495" s="4" t="s">
        <v>12</v>
      </c>
      <c r="G495" s="4" t="s">
        <v>10</v>
      </c>
      <c r="H495" s="25" t="s">
        <v>66</v>
      </c>
      <c r="I495" s="4" t="s">
        <v>12</v>
      </c>
      <c r="J495" s="4" t="s">
        <v>28</v>
      </c>
    </row>
    <row r="496" spans="1:9">
      <c r="A496" t="n">
        <v>6037</v>
      </c>
      <c r="B496" s="11" t="n">
        <v>5</v>
      </c>
      <c r="C496" s="7" t="n">
        <v>28</v>
      </c>
      <c r="D496" s="25" t="s">
        <v>3</v>
      </c>
      <c r="E496" s="30" t="n">
        <v>64</v>
      </c>
      <c r="F496" s="7" t="n">
        <v>5</v>
      </c>
      <c r="G496" s="7" t="n">
        <v>5</v>
      </c>
      <c r="H496" s="25" t="s">
        <v>3</v>
      </c>
      <c r="I496" s="7" t="n">
        <v>1</v>
      </c>
      <c r="J496" s="12" t="n">
        <f t="normal" ca="1">A534</f>
        <v>0</v>
      </c>
    </row>
    <row r="497" spans="1:10">
      <c r="A497" t="s">
        <v>4</v>
      </c>
      <c r="B497" s="4" t="s">
        <v>5</v>
      </c>
      <c r="C497" s="4" t="s">
        <v>12</v>
      </c>
      <c r="D497" s="4" t="s">
        <v>10</v>
      </c>
      <c r="E497" s="4" t="s">
        <v>6</v>
      </c>
    </row>
    <row r="498" spans="1:10">
      <c r="A498" t="n">
        <v>6048</v>
      </c>
      <c r="B498" s="45" t="n">
        <v>51</v>
      </c>
      <c r="C498" s="7" t="n">
        <v>4</v>
      </c>
      <c r="D498" s="7" t="n">
        <v>7032</v>
      </c>
      <c r="E498" s="7" t="s">
        <v>82</v>
      </c>
    </row>
    <row r="499" spans="1:10">
      <c r="A499" t="s">
        <v>4</v>
      </c>
      <c r="B499" s="4" t="s">
        <v>5</v>
      </c>
      <c r="C499" s="4" t="s">
        <v>10</v>
      </c>
    </row>
    <row r="500" spans="1:10">
      <c r="A500" t="n">
        <v>6061</v>
      </c>
      <c r="B500" s="32" t="n">
        <v>16</v>
      </c>
      <c r="C500" s="7" t="n">
        <v>0</v>
      </c>
    </row>
    <row r="501" spans="1:10">
      <c r="A501" t="s">
        <v>4</v>
      </c>
      <c r="B501" s="4" t="s">
        <v>5</v>
      </c>
      <c r="C501" s="4" t="s">
        <v>10</v>
      </c>
      <c r="D501" s="4" t="s">
        <v>83</v>
      </c>
      <c r="E501" s="4" t="s">
        <v>12</v>
      </c>
      <c r="F501" s="4" t="s">
        <v>12</v>
      </c>
    </row>
    <row r="502" spans="1:10">
      <c r="A502" t="n">
        <v>6064</v>
      </c>
      <c r="B502" s="46" t="n">
        <v>26</v>
      </c>
      <c r="C502" s="7" t="n">
        <v>7032</v>
      </c>
      <c r="D502" s="7" t="s">
        <v>84</v>
      </c>
      <c r="E502" s="7" t="n">
        <v>2</v>
      </c>
      <c r="F502" s="7" t="n">
        <v>0</v>
      </c>
    </row>
    <row r="503" spans="1:10">
      <c r="A503" t="s">
        <v>4</v>
      </c>
      <c r="B503" s="4" t="s">
        <v>5</v>
      </c>
    </row>
    <row r="504" spans="1:10">
      <c r="A504" t="n">
        <v>6125</v>
      </c>
      <c r="B504" s="47" t="n">
        <v>28</v>
      </c>
    </row>
    <row r="505" spans="1:10">
      <c r="A505" t="s">
        <v>4</v>
      </c>
      <c r="B505" s="4" t="s">
        <v>5</v>
      </c>
      <c r="C505" s="4" t="s">
        <v>12</v>
      </c>
      <c r="D505" s="4" t="s">
        <v>10</v>
      </c>
      <c r="E505" s="4" t="s">
        <v>6</v>
      </c>
    </row>
    <row r="506" spans="1:10">
      <c r="A506" t="n">
        <v>6126</v>
      </c>
      <c r="B506" s="45" t="n">
        <v>51</v>
      </c>
      <c r="C506" s="7" t="n">
        <v>4</v>
      </c>
      <c r="D506" s="7" t="n">
        <v>5</v>
      </c>
      <c r="E506" s="7" t="s">
        <v>82</v>
      </c>
    </row>
    <row r="507" spans="1:10">
      <c r="A507" t="s">
        <v>4</v>
      </c>
      <c r="B507" s="4" t="s">
        <v>5</v>
      </c>
      <c r="C507" s="4" t="s">
        <v>10</v>
      </c>
    </row>
    <row r="508" spans="1:10">
      <c r="A508" t="n">
        <v>6139</v>
      </c>
      <c r="B508" s="32" t="n">
        <v>16</v>
      </c>
      <c r="C508" s="7" t="n">
        <v>0</v>
      </c>
    </row>
    <row r="509" spans="1:10">
      <c r="A509" t="s">
        <v>4</v>
      </c>
      <c r="B509" s="4" t="s">
        <v>5</v>
      </c>
      <c r="C509" s="4" t="s">
        <v>10</v>
      </c>
      <c r="D509" s="4" t="s">
        <v>83</v>
      </c>
      <c r="E509" s="4" t="s">
        <v>12</v>
      </c>
      <c r="F509" s="4" t="s">
        <v>12</v>
      </c>
      <c r="G509" s="4" t="s">
        <v>83</v>
      </c>
      <c r="H509" s="4" t="s">
        <v>12</v>
      </c>
      <c r="I509" s="4" t="s">
        <v>12</v>
      </c>
    </row>
    <row r="510" spans="1:10">
      <c r="A510" t="n">
        <v>6142</v>
      </c>
      <c r="B510" s="46" t="n">
        <v>26</v>
      </c>
      <c r="C510" s="7" t="n">
        <v>5</v>
      </c>
      <c r="D510" s="7" t="s">
        <v>85</v>
      </c>
      <c r="E510" s="7" t="n">
        <v>2</v>
      </c>
      <c r="F510" s="7" t="n">
        <v>3</v>
      </c>
      <c r="G510" s="7" t="s">
        <v>86</v>
      </c>
      <c r="H510" s="7" t="n">
        <v>2</v>
      </c>
      <c r="I510" s="7" t="n">
        <v>0</v>
      </c>
    </row>
    <row r="511" spans="1:10">
      <c r="A511" t="s">
        <v>4</v>
      </c>
      <c r="B511" s="4" t="s">
        <v>5</v>
      </c>
    </row>
    <row r="512" spans="1:10">
      <c r="A512" t="n">
        <v>6313</v>
      </c>
      <c r="B512" s="47" t="n">
        <v>28</v>
      </c>
    </row>
    <row r="513" spans="1:9">
      <c r="A513" t="s">
        <v>4</v>
      </c>
      <c r="B513" s="4" t="s">
        <v>5</v>
      </c>
      <c r="C513" s="4" t="s">
        <v>12</v>
      </c>
      <c r="D513" s="4" t="s">
        <v>12</v>
      </c>
      <c r="E513" s="4" t="s">
        <v>12</v>
      </c>
      <c r="F513" s="4" t="s">
        <v>12</v>
      </c>
    </row>
    <row r="514" spans="1:9">
      <c r="A514" t="n">
        <v>6314</v>
      </c>
      <c r="B514" s="24" t="n">
        <v>14</v>
      </c>
      <c r="C514" s="7" t="n">
        <v>0</v>
      </c>
      <c r="D514" s="7" t="n">
        <v>1</v>
      </c>
      <c r="E514" s="7" t="n">
        <v>0</v>
      </c>
      <c r="F514" s="7" t="n">
        <v>0</v>
      </c>
    </row>
    <row r="515" spans="1:9">
      <c r="A515" t="s">
        <v>4</v>
      </c>
      <c r="B515" s="4" t="s">
        <v>5</v>
      </c>
      <c r="C515" s="4" t="s">
        <v>12</v>
      </c>
      <c r="D515" s="4" t="s">
        <v>10</v>
      </c>
      <c r="E515" s="4" t="s">
        <v>6</v>
      </c>
    </row>
    <row r="516" spans="1:9">
      <c r="A516" t="n">
        <v>6319</v>
      </c>
      <c r="B516" s="45" t="n">
        <v>51</v>
      </c>
      <c r="C516" s="7" t="n">
        <v>4</v>
      </c>
      <c r="D516" s="7" t="n">
        <v>0</v>
      </c>
      <c r="E516" s="7" t="s">
        <v>87</v>
      </c>
    </row>
    <row r="517" spans="1:9">
      <c r="A517" t="s">
        <v>4</v>
      </c>
      <c r="B517" s="4" t="s">
        <v>5</v>
      </c>
      <c r="C517" s="4" t="s">
        <v>10</v>
      </c>
    </row>
    <row r="518" spans="1:9">
      <c r="A518" t="n">
        <v>6332</v>
      </c>
      <c r="B518" s="32" t="n">
        <v>16</v>
      </c>
      <c r="C518" s="7" t="n">
        <v>0</v>
      </c>
    </row>
    <row r="519" spans="1:9">
      <c r="A519" t="s">
        <v>4</v>
      </c>
      <c r="B519" s="4" t="s">
        <v>5</v>
      </c>
      <c r="C519" s="4" t="s">
        <v>10</v>
      </c>
      <c r="D519" s="4" t="s">
        <v>83</v>
      </c>
      <c r="E519" s="4" t="s">
        <v>12</v>
      </c>
      <c r="F519" s="4" t="s">
        <v>12</v>
      </c>
    </row>
    <row r="520" spans="1:9">
      <c r="A520" t="n">
        <v>6335</v>
      </c>
      <c r="B520" s="46" t="n">
        <v>26</v>
      </c>
      <c r="C520" s="7" t="n">
        <v>0</v>
      </c>
      <c r="D520" s="7" t="s">
        <v>88</v>
      </c>
      <c r="E520" s="7" t="n">
        <v>2</v>
      </c>
      <c r="F520" s="7" t="n">
        <v>0</v>
      </c>
    </row>
    <row r="521" spans="1:9">
      <c r="A521" t="s">
        <v>4</v>
      </c>
      <c r="B521" s="4" t="s">
        <v>5</v>
      </c>
    </row>
    <row r="522" spans="1:9">
      <c r="A522" t="n">
        <v>6413</v>
      </c>
      <c r="B522" s="47" t="n">
        <v>28</v>
      </c>
    </row>
    <row r="523" spans="1:9">
      <c r="A523" t="s">
        <v>4</v>
      </c>
      <c r="B523" s="4" t="s">
        <v>5</v>
      </c>
      <c r="C523" s="4" t="s">
        <v>12</v>
      </c>
      <c r="D523" s="4" t="s">
        <v>10</v>
      </c>
      <c r="E523" s="4" t="s">
        <v>6</v>
      </c>
    </row>
    <row r="524" spans="1:9">
      <c r="A524" t="n">
        <v>6414</v>
      </c>
      <c r="B524" s="45" t="n">
        <v>51</v>
      </c>
      <c r="C524" s="7" t="n">
        <v>4</v>
      </c>
      <c r="D524" s="7" t="n">
        <v>5</v>
      </c>
      <c r="E524" s="7" t="s">
        <v>82</v>
      </c>
    </row>
    <row r="525" spans="1:9">
      <c r="A525" t="s">
        <v>4</v>
      </c>
      <c r="B525" s="4" t="s">
        <v>5</v>
      </c>
      <c r="C525" s="4" t="s">
        <v>10</v>
      </c>
    </row>
    <row r="526" spans="1:9">
      <c r="A526" t="n">
        <v>6427</v>
      </c>
      <c r="B526" s="32" t="n">
        <v>16</v>
      </c>
      <c r="C526" s="7" t="n">
        <v>0</v>
      </c>
    </row>
    <row r="527" spans="1:9">
      <c r="A527" t="s">
        <v>4</v>
      </c>
      <c r="B527" s="4" t="s">
        <v>5</v>
      </c>
      <c r="C527" s="4" t="s">
        <v>10</v>
      </c>
      <c r="D527" s="4" t="s">
        <v>83</v>
      </c>
      <c r="E527" s="4" t="s">
        <v>12</v>
      </c>
      <c r="F527" s="4" t="s">
        <v>12</v>
      </c>
    </row>
    <row r="528" spans="1:9">
      <c r="A528" t="n">
        <v>6430</v>
      </c>
      <c r="B528" s="46" t="n">
        <v>26</v>
      </c>
      <c r="C528" s="7" t="n">
        <v>5</v>
      </c>
      <c r="D528" s="7" t="s">
        <v>89</v>
      </c>
      <c r="E528" s="7" t="n">
        <v>2</v>
      </c>
      <c r="F528" s="7" t="n">
        <v>0</v>
      </c>
    </row>
    <row r="529" spans="1:6">
      <c r="A529" t="s">
        <v>4</v>
      </c>
      <c r="B529" s="4" t="s">
        <v>5</v>
      </c>
    </row>
    <row r="530" spans="1:6">
      <c r="A530" t="n">
        <v>6561</v>
      </c>
      <c r="B530" s="47" t="n">
        <v>28</v>
      </c>
    </row>
    <row r="531" spans="1:6">
      <c r="A531" t="s">
        <v>4</v>
      </c>
      <c r="B531" s="4" t="s">
        <v>5</v>
      </c>
      <c r="C531" s="4" t="s">
        <v>28</v>
      </c>
    </row>
    <row r="532" spans="1:6">
      <c r="A532" t="n">
        <v>6562</v>
      </c>
      <c r="B532" s="20" t="n">
        <v>3</v>
      </c>
      <c r="C532" s="12" t="n">
        <f t="normal" ca="1">A562</f>
        <v>0</v>
      </c>
    </row>
    <row r="533" spans="1:6">
      <c r="A533" t="s">
        <v>4</v>
      </c>
      <c r="B533" s="4" t="s">
        <v>5</v>
      </c>
      <c r="C533" s="4" t="s">
        <v>12</v>
      </c>
      <c r="D533" s="4" t="s">
        <v>10</v>
      </c>
      <c r="E533" s="4" t="s">
        <v>6</v>
      </c>
    </row>
    <row r="534" spans="1:6">
      <c r="A534" t="n">
        <v>6567</v>
      </c>
      <c r="B534" s="45" t="n">
        <v>51</v>
      </c>
      <c r="C534" s="7" t="n">
        <v>4</v>
      </c>
      <c r="D534" s="7" t="n">
        <v>7032</v>
      </c>
      <c r="E534" s="7" t="s">
        <v>82</v>
      </c>
    </row>
    <row r="535" spans="1:6">
      <c r="A535" t="s">
        <v>4</v>
      </c>
      <c r="B535" s="4" t="s">
        <v>5</v>
      </c>
      <c r="C535" s="4" t="s">
        <v>10</v>
      </c>
    </row>
    <row r="536" spans="1:6">
      <c r="A536" t="n">
        <v>6580</v>
      </c>
      <c r="B536" s="32" t="n">
        <v>16</v>
      </c>
      <c r="C536" s="7" t="n">
        <v>0</v>
      </c>
    </row>
    <row r="537" spans="1:6">
      <c r="A537" t="s">
        <v>4</v>
      </c>
      <c r="B537" s="4" t="s">
        <v>5</v>
      </c>
      <c r="C537" s="4" t="s">
        <v>10</v>
      </c>
      <c r="D537" s="4" t="s">
        <v>83</v>
      </c>
      <c r="E537" s="4" t="s">
        <v>12</v>
      </c>
      <c r="F537" s="4" t="s">
        <v>12</v>
      </c>
      <c r="G537" s="4" t="s">
        <v>83</v>
      </c>
      <c r="H537" s="4" t="s">
        <v>12</v>
      </c>
      <c r="I537" s="4" t="s">
        <v>12</v>
      </c>
    </row>
    <row r="538" spans="1:6">
      <c r="A538" t="n">
        <v>6583</v>
      </c>
      <c r="B538" s="46" t="n">
        <v>26</v>
      </c>
      <c r="C538" s="7" t="n">
        <v>7032</v>
      </c>
      <c r="D538" s="7" t="s">
        <v>84</v>
      </c>
      <c r="E538" s="7" t="n">
        <v>2</v>
      </c>
      <c r="F538" s="7" t="n">
        <v>3</v>
      </c>
      <c r="G538" s="7" t="s">
        <v>90</v>
      </c>
      <c r="H538" s="7" t="n">
        <v>2</v>
      </c>
      <c r="I538" s="7" t="n">
        <v>0</v>
      </c>
    </row>
    <row r="539" spans="1:6">
      <c r="A539" t="s">
        <v>4</v>
      </c>
      <c r="B539" s="4" t="s">
        <v>5</v>
      </c>
    </row>
    <row r="540" spans="1:6">
      <c r="A540" t="n">
        <v>6769</v>
      </c>
      <c r="B540" s="47" t="n">
        <v>28</v>
      </c>
    </row>
    <row r="541" spans="1:6">
      <c r="A541" t="s">
        <v>4</v>
      </c>
      <c r="B541" s="4" t="s">
        <v>5</v>
      </c>
      <c r="C541" s="4" t="s">
        <v>12</v>
      </c>
      <c r="D541" s="4" t="s">
        <v>12</v>
      </c>
      <c r="E541" s="4" t="s">
        <v>12</v>
      </c>
      <c r="F541" s="4" t="s">
        <v>12</v>
      </c>
    </row>
    <row r="542" spans="1:6">
      <c r="A542" t="n">
        <v>6770</v>
      </c>
      <c r="B542" s="24" t="n">
        <v>14</v>
      </c>
      <c r="C542" s="7" t="n">
        <v>0</v>
      </c>
      <c r="D542" s="7" t="n">
        <v>1</v>
      </c>
      <c r="E542" s="7" t="n">
        <v>0</v>
      </c>
      <c r="F542" s="7" t="n">
        <v>0</v>
      </c>
    </row>
    <row r="543" spans="1:6">
      <c r="A543" t="s">
        <v>4</v>
      </c>
      <c r="B543" s="4" t="s">
        <v>5</v>
      </c>
      <c r="C543" s="4" t="s">
        <v>12</v>
      </c>
      <c r="D543" s="4" t="s">
        <v>10</v>
      </c>
      <c r="E543" s="4" t="s">
        <v>6</v>
      </c>
    </row>
    <row r="544" spans="1:6">
      <c r="A544" t="n">
        <v>6775</v>
      </c>
      <c r="B544" s="45" t="n">
        <v>51</v>
      </c>
      <c r="C544" s="7" t="n">
        <v>4</v>
      </c>
      <c r="D544" s="7" t="n">
        <v>0</v>
      </c>
      <c r="E544" s="7" t="s">
        <v>87</v>
      </c>
    </row>
    <row r="545" spans="1:9">
      <c r="A545" t="s">
        <v>4</v>
      </c>
      <c r="B545" s="4" t="s">
        <v>5</v>
      </c>
      <c r="C545" s="4" t="s">
        <v>10</v>
      </c>
    </row>
    <row r="546" spans="1:9">
      <c r="A546" t="n">
        <v>6788</v>
      </c>
      <c r="B546" s="32" t="n">
        <v>16</v>
      </c>
      <c r="C546" s="7" t="n">
        <v>0</v>
      </c>
    </row>
    <row r="547" spans="1:9">
      <c r="A547" t="s">
        <v>4</v>
      </c>
      <c r="B547" s="4" t="s">
        <v>5</v>
      </c>
      <c r="C547" s="4" t="s">
        <v>10</v>
      </c>
      <c r="D547" s="4" t="s">
        <v>83</v>
      </c>
      <c r="E547" s="4" t="s">
        <v>12</v>
      </c>
      <c r="F547" s="4" t="s">
        <v>12</v>
      </c>
    </row>
    <row r="548" spans="1:9">
      <c r="A548" t="n">
        <v>6791</v>
      </c>
      <c r="B548" s="46" t="n">
        <v>26</v>
      </c>
      <c r="C548" s="7" t="n">
        <v>0</v>
      </c>
      <c r="D548" s="7" t="s">
        <v>91</v>
      </c>
      <c r="E548" s="7" t="n">
        <v>2</v>
      </c>
      <c r="F548" s="7" t="n">
        <v>0</v>
      </c>
    </row>
    <row r="549" spans="1:9">
      <c r="A549" t="s">
        <v>4</v>
      </c>
      <c r="B549" s="4" t="s">
        <v>5</v>
      </c>
    </row>
    <row r="550" spans="1:9">
      <c r="A550" t="n">
        <v>6869</v>
      </c>
      <c r="B550" s="47" t="n">
        <v>28</v>
      </c>
    </row>
    <row r="551" spans="1:9">
      <c r="A551" t="s">
        <v>4</v>
      </c>
      <c r="B551" s="4" t="s">
        <v>5</v>
      </c>
      <c r="C551" s="4" t="s">
        <v>9</v>
      </c>
    </row>
    <row r="552" spans="1:9">
      <c r="A552" t="n">
        <v>6870</v>
      </c>
      <c r="B552" s="48" t="n">
        <v>15</v>
      </c>
      <c r="C552" s="7" t="n">
        <v>256</v>
      </c>
    </row>
    <row r="553" spans="1:9">
      <c r="A553" t="s">
        <v>4</v>
      </c>
      <c r="B553" s="4" t="s">
        <v>5</v>
      </c>
      <c r="C553" s="4" t="s">
        <v>12</v>
      </c>
      <c r="D553" s="4" t="s">
        <v>10</v>
      </c>
      <c r="E553" s="4" t="s">
        <v>6</v>
      </c>
    </row>
    <row r="554" spans="1:9">
      <c r="A554" t="n">
        <v>6875</v>
      </c>
      <c r="B554" s="45" t="n">
        <v>51</v>
      </c>
      <c r="C554" s="7" t="n">
        <v>4</v>
      </c>
      <c r="D554" s="7" t="n">
        <v>7032</v>
      </c>
      <c r="E554" s="7" t="s">
        <v>82</v>
      </c>
    </row>
    <row r="555" spans="1:9">
      <c r="A555" t="s">
        <v>4</v>
      </c>
      <c r="B555" s="4" t="s">
        <v>5</v>
      </c>
      <c r="C555" s="4" t="s">
        <v>10</v>
      </c>
    </row>
    <row r="556" spans="1:9">
      <c r="A556" t="n">
        <v>6888</v>
      </c>
      <c r="B556" s="32" t="n">
        <v>16</v>
      </c>
      <c r="C556" s="7" t="n">
        <v>0</v>
      </c>
    </row>
    <row r="557" spans="1:9">
      <c r="A557" t="s">
        <v>4</v>
      </c>
      <c r="B557" s="4" t="s">
        <v>5</v>
      </c>
      <c r="C557" s="4" t="s">
        <v>10</v>
      </c>
      <c r="D557" s="4" t="s">
        <v>83</v>
      </c>
      <c r="E557" s="4" t="s">
        <v>12</v>
      </c>
      <c r="F557" s="4" t="s">
        <v>12</v>
      </c>
      <c r="G557" s="4" t="s">
        <v>83</v>
      </c>
      <c r="H557" s="4" t="s">
        <v>12</v>
      </c>
      <c r="I557" s="4" t="s">
        <v>12</v>
      </c>
    </row>
    <row r="558" spans="1:9">
      <c r="A558" t="n">
        <v>6891</v>
      </c>
      <c r="B558" s="46" t="n">
        <v>26</v>
      </c>
      <c r="C558" s="7" t="n">
        <v>7032</v>
      </c>
      <c r="D558" s="7" t="s">
        <v>92</v>
      </c>
      <c r="E558" s="7" t="n">
        <v>2</v>
      </c>
      <c r="F558" s="7" t="n">
        <v>3</v>
      </c>
      <c r="G558" s="7" t="s">
        <v>93</v>
      </c>
      <c r="H558" s="7" t="n">
        <v>2</v>
      </c>
      <c r="I558" s="7" t="n">
        <v>0</v>
      </c>
    </row>
    <row r="559" spans="1:9">
      <c r="A559" t="s">
        <v>4</v>
      </c>
      <c r="B559" s="4" t="s">
        <v>5</v>
      </c>
    </row>
    <row r="560" spans="1:9">
      <c r="A560" t="n">
        <v>7056</v>
      </c>
      <c r="B560" s="47" t="n">
        <v>28</v>
      </c>
    </row>
    <row r="561" spans="1:9">
      <c r="A561" t="s">
        <v>4</v>
      </c>
      <c r="B561" s="4" t="s">
        <v>5</v>
      </c>
      <c r="C561" s="4" t="s">
        <v>10</v>
      </c>
      <c r="D561" s="4" t="s">
        <v>10</v>
      </c>
      <c r="E561" s="4" t="s">
        <v>10</v>
      </c>
    </row>
    <row r="562" spans="1:9">
      <c r="A562" t="n">
        <v>7057</v>
      </c>
      <c r="B562" s="43" t="n">
        <v>61</v>
      </c>
      <c r="C562" s="7" t="n">
        <v>7032</v>
      </c>
      <c r="D562" s="7" t="n">
        <v>0</v>
      </c>
      <c r="E562" s="7" t="n">
        <v>1000</v>
      </c>
    </row>
    <row r="563" spans="1:9">
      <c r="A563" t="s">
        <v>4</v>
      </c>
      <c r="B563" s="4" t="s">
        <v>5</v>
      </c>
      <c r="C563" s="4" t="s">
        <v>9</v>
      </c>
    </row>
    <row r="564" spans="1:9">
      <c r="A564" t="n">
        <v>7064</v>
      </c>
      <c r="B564" s="48" t="n">
        <v>15</v>
      </c>
      <c r="C564" s="7" t="n">
        <v>256</v>
      </c>
    </row>
    <row r="565" spans="1:9">
      <c r="A565" t="s">
        <v>4</v>
      </c>
      <c r="B565" s="4" t="s">
        <v>5</v>
      </c>
      <c r="C565" s="4" t="s">
        <v>12</v>
      </c>
      <c r="D565" s="4" t="s">
        <v>10</v>
      </c>
      <c r="E565" s="4" t="s">
        <v>6</v>
      </c>
    </row>
    <row r="566" spans="1:9">
      <c r="A566" t="n">
        <v>7069</v>
      </c>
      <c r="B566" s="45" t="n">
        <v>51</v>
      </c>
      <c r="C566" s="7" t="n">
        <v>4</v>
      </c>
      <c r="D566" s="7" t="n">
        <v>7032</v>
      </c>
      <c r="E566" s="7" t="s">
        <v>94</v>
      </c>
    </row>
    <row r="567" spans="1:9">
      <c r="A567" t="s">
        <v>4</v>
      </c>
      <c r="B567" s="4" t="s">
        <v>5</v>
      </c>
      <c r="C567" s="4" t="s">
        <v>10</v>
      </c>
    </row>
    <row r="568" spans="1:9">
      <c r="A568" t="n">
        <v>7083</v>
      </c>
      <c r="B568" s="32" t="n">
        <v>16</v>
      </c>
      <c r="C568" s="7" t="n">
        <v>0</v>
      </c>
    </row>
    <row r="569" spans="1:9">
      <c r="A569" t="s">
        <v>4</v>
      </c>
      <c r="B569" s="4" t="s">
        <v>5</v>
      </c>
      <c r="C569" s="4" t="s">
        <v>10</v>
      </c>
      <c r="D569" s="4" t="s">
        <v>83</v>
      </c>
      <c r="E569" s="4" t="s">
        <v>12</v>
      </c>
      <c r="F569" s="4" t="s">
        <v>12</v>
      </c>
      <c r="G569" s="4" t="s">
        <v>83</v>
      </c>
      <c r="H569" s="4" t="s">
        <v>12</v>
      </c>
      <c r="I569" s="4" t="s">
        <v>12</v>
      </c>
    </row>
    <row r="570" spans="1:9">
      <c r="A570" t="n">
        <v>7086</v>
      </c>
      <c r="B570" s="46" t="n">
        <v>26</v>
      </c>
      <c r="C570" s="7" t="n">
        <v>7032</v>
      </c>
      <c r="D570" s="7" t="s">
        <v>95</v>
      </c>
      <c r="E570" s="7" t="n">
        <v>2</v>
      </c>
      <c r="F570" s="7" t="n">
        <v>3</v>
      </c>
      <c r="G570" s="7" t="s">
        <v>96</v>
      </c>
      <c r="H570" s="7" t="n">
        <v>2</v>
      </c>
      <c r="I570" s="7" t="n">
        <v>0</v>
      </c>
    </row>
    <row r="571" spans="1:9">
      <c r="A571" t="s">
        <v>4</v>
      </c>
      <c r="B571" s="4" t="s">
        <v>5</v>
      </c>
    </row>
    <row r="572" spans="1:9">
      <c r="A572" t="n">
        <v>7303</v>
      </c>
      <c r="B572" s="47" t="n">
        <v>28</v>
      </c>
    </row>
    <row r="573" spans="1:9">
      <c r="A573" t="s">
        <v>4</v>
      </c>
      <c r="B573" s="4" t="s">
        <v>5</v>
      </c>
      <c r="C573" s="4" t="s">
        <v>12</v>
      </c>
      <c r="D573" s="4" t="s">
        <v>12</v>
      </c>
      <c r="E573" s="4" t="s">
        <v>12</v>
      </c>
      <c r="F573" s="4" t="s">
        <v>12</v>
      </c>
    </row>
    <row r="574" spans="1:9">
      <c r="A574" t="n">
        <v>7304</v>
      </c>
      <c r="B574" s="24" t="n">
        <v>14</v>
      </c>
      <c r="C574" s="7" t="n">
        <v>0</v>
      </c>
      <c r="D574" s="7" t="n">
        <v>1</v>
      </c>
      <c r="E574" s="7" t="n">
        <v>0</v>
      </c>
      <c r="F574" s="7" t="n">
        <v>0</v>
      </c>
    </row>
    <row r="575" spans="1:9">
      <c r="A575" t="s">
        <v>4</v>
      </c>
      <c r="B575" s="4" t="s">
        <v>5</v>
      </c>
      <c r="C575" s="4" t="s">
        <v>12</v>
      </c>
      <c r="D575" s="25" t="s">
        <v>65</v>
      </c>
      <c r="E575" s="4" t="s">
        <v>5</v>
      </c>
      <c r="F575" s="4" t="s">
        <v>12</v>
      </c>
      <c r="G575" s="4" t="s">
        <v>10</v>
      </c>
      <c r="H575" s="25" t="s">
        <v>66</v>
      </c>
      <c r="I575" s="4" t="s">
        <v>12</v>
      </c>
      <c r="J575" s="4" t="s">
        <v>28</v>
      </c>
    </row>
    <row r="576" spans="1:9">
      <c r="A576" t="n">
        <v>7309</v>
      </c>
      <c r="B576" s="11" t="n">
        <v>5</v>
      </c>
      <c r="C576" s="7" t="n">
        <v>28</v>
      </c>
      <c r="D576" s="25" t="s">
        <v>3</v>
      </c>
      <c r="E576" s="30" t="n">
        <v>64</v>
      </c>
      <c r="F576" s="7" t="n">
        <v>5</v>
      </c>
      <c r="G576" s="7" t="n">
        <v>1</v>
      </c>
      <c r="H576" s="25" t="s">
        <v>3</v>
      </c>
      <c r="I576" s="7" t="n">
        <v>1</v>
      </c>
      <c r="J576" s="12" t="n">
        <f t="normal" ca="1">A586</f>
        <v>0</v>
      </c>
    </row>
    <row r="577" spans="1:10">
      <c r="A577" t="s">
        <v>4</v>
      </c>
      <c r="B577" s="4" t="s">
        <v>5</v>
      </c>
      <c r="C577" s="4" t="s">
        <v>12</v>
      </c>
      <c r="D577" s="4" t="s">
        <v>10</v>
      </c>
      <c r="E577" s="4" t="s">
        <v>6</v>
      </c>
    </row>
    <row r="578" spans="1:10">
      <c r="A578" t="n">
        <v>7320</v>
      </c>
      <c r="B578" s="45" t="n">
        <v>51</v>
      </c>
      <c r="C578" s="7" t="n">
        <v>4</v>
      </c>
      <c r="D578" s="7" t="n">
        <v>1</v>
      </c>
      <c r="E578" s="7" t="s">
        <v>97</v>
      </c>
    </row>
    <row r="579" spans="1:10">
      <c r="A579" t="s">
        <v>4</v>
      </c>
      <c r="B579" s="4" t="s">
        <v>5</v>
      </c>
      <c r="C579" s="4" t="s">
        <v>10</v>
      </c>
    </row>
    <row r="580" spans="1:10">
      <c r="A580" t="n">
        <v>7334</v>
      </c>
      <c r="B580" s="32" t="n">
        <v>16</v>
      </c>
      <c r="C580" s="7" t="n">
        <v>0</v>
      </c>
    </row>
    <row r="581" spans="1:10">
      <c r="A581" t="s">
        <v>4</v>
      </c>
      <c r="B581" s="4" t="s">
        <v>5</v>
      </c>
      <c r="C581" s="4" t="s">
        <v>10</v>
      </c>
      <c r="D581" s="4" t="s">
        <v>83</v>
      </c>
      <c r="E581" s="4" t="s">
        <v>12</v>
      </c>
      <c r="F581" s="4" t="s">
        <v>12</v>
      </c>
    </row>
    <row r="582" spans="1:10">
      <c r="A582" t="n">
        <v>7337</v>
      </c>
      <c r="B582" s="46" t="n">
        <v>26</v>
      </c>
      <c r="C582" s="7" t="n">
        <v>1</v>
      </c>
      <c r="D582" s="7" t="s">
        <v>98</v>
      </c>
      <c r="E582" s="7" t="n">
        <v>2</v>
      </c>
      <c r="F582" s="7" t="n">
        <v>0</v>
      </c>
    </row>
    <row r="583" spans="1:10">
      <c r="A583" t="s">
        <v>4</v>
      </c>
      <c r="B583" s="4" t="s">
        <v>5</v>
      </c>
    </row>
    <row r="584" spans="1:10">
      <c r="A584" t="n">
        <v>7369</v>
      </c>
      <c r="B584" s="47" t="n">
        <v>28</v>
      </c>
    </row>
    <row r="585" spans="1:10">
      <c r="A585" t="s">
        <v>4</v>
      </c>
      <c r="B585" s="4" t="s">
        <v>5</v>
      </c>
      <c r="C585" s="4" t="s">
        <v>12</v>
      </c>
      <c r="D585" s="25" t="s">
        <v>65</v>
      </c>
      <c r="E585" s="4" t="s">
        <v>5</v>
      </c>
      <c r="F585" s="4" t="s">
        <v>12</v>
      </c>
      <c r="G585" s="4" t="s">
        <v>10</v>
      </c>
      <c r="H585" s="25" t="s">
        <v>66</v>
      </c>
      <c r="I585" s="4" t="s">
        <v>12</v>
      </c>
      <c r="J585" s="4" t="s">
        <v>28</v>
      </c>
    </row>
    <row r="586" spans="1:10">
      <c r="A586" t="n">
        <v>7370</v>
      </c>
      <c r="B586" s="11" t="n">
        <v>5</v>
      </c>
      <c r="C586" s="7" t="n">
        <v>28</v>
      </c>
      <c r="D586" s="25" t="s">
        <v>3</v>
      </c>
      <c r="E586" s="30" t="n">
        <v>64</v>
      </c>
      <c r="F586" s="7" t="n">
        <v>5</v>
      </c>
      <c r="G586" s="7" t="n">
        <v>2</v>
      </c>
      <c r="H586" s="25" t="s">
        <v>3</v>
      </c>
      <c r="I586" s="7" t="n">
        <v>1</v>
      </c>
      <c r="J586" s="12" t="n">
        <f t="normal" ca="1">A596</f>
        <v>0</v>
      </c>
    </row>
    <row r="587" spans="1:10">
      <c r="A587" t="s">
        <v>4</v>
      </c>
      <c r="B587" s="4" t="s">
        <v>5</v>
      </c>
      <c r="C587" s="4" t="s">
        <v>12</v>
      </c>
      <c r="D587" s="4" t="s">
        <v>10</v>
      </c>
      <c r="E587" s="4" t="s">
        <v>6</v>
      </c>
    </row>
    <row r="588" spans="1:10">
      <c r="A588" t="n">
        <v>7381</v>
      </c>
      <c r="B588" s="45" t="n">
        <v>51</v>
      </c>
      <c r="C588" s="7" t="n">
        <v>4</v>
      </c>
      <c r="D588" s="7" t="n">
        <v>2</v>
      </c>
      <c r="E588" s="7" t="s">
        <v>99</v>
      </c>
    </row>
    <row r="589" spans="1:10">
      <c r="A589" t="s">
        <v>4</v>
      </c>
      <c r="B589" s="4" t="s">
        <v>5</v>
      </c>
      <c r="C589" s="4" t="s">
        <v>10</v>
      </c>
    </row>
    <row r="590" spans="1:10">
      <c r="A590" t="n">
        <v>7394</v>
      </c>
      <c r="B590" s="32" t="n">
        <v>16</v>
      </c>
      <c r="C590" s="7" t="n">
        <v>0</v>
      </c>
    </row>
    <row r="591" spans="1:10">
      <c r="A591" t="s">
        <v>4</v>
      </c>
      <c r="B591" s="4" t="s">
        <v>5</v>
      </c>
      <c r="C591" s="4" t="s">
        <v>10</v>
      </c>
      <c r="D591" s="4" t="s">
        <v>83</v>
      </c>
      <c r="E591" s="4" t="s">
        <v>12</v>
      </c>
      <c r="F591" s="4" t="s">
        <v>12</v>
      </c>
    </row>
    <row r="592" spans="1:10">
      <c r="A592" t="n">
        <v>7397</v>
      </c>
      <c r="B592" s="46" t="n">
        <v>26</v>
      </c>
      <c r="C592" s="7" t="n">
        <v>2</v>
      </c>
      <c r="D592" s="7" t="s">
        <v>100</v>
      </c>
      <c r="E592" s="7" t="n">
        <v>2</v>
      </c>
      <c r="F592" s="7" t="n">
        <v>0</v>
      </c>
    </row>
    <row r="593" spans="1:10">
      <c r="A593" t="s">
        <v>4</v>
      </c>
      <c r="B593" s="4" t="s">
        <v>5</v>
      </c>
    </row>
    <row r="594" spans="1:10">
      <c r="A594" t="n">
        <v>7459</v>
      </c>
      <c r="B594" s="47" t="n">
        <v>28</v>
      </c>
    </row>
    <row r="595" spans="1:10">
      <c r="A595" t="s">
        <v>4</v>
      </c>
      <c r="B595" s="4" t="s">
        <v>5</v>
      </c>
      <c r="C595" s="4" t="s">
        <v>12</v>
      </c>
      <c r="D595" s="25" t="s">
        <v>65</v>
      </c>
      <c r="E595" s="4" t="s">
        <v>5</v>
      </c>
      <c r="F595" s="4" t="s">
        <v>12</v>
      </c>
      <c r="G595" s="4" t="s">
        <v>10</v>
      </c>
      <c r="H595" s="25" t="s">
        <v>66</v>
      </c>
      <c r="I595" s="4" t="s">
        <v>12</v>
      </c>
      <c r="J595" s="4" t="s">
        <v>28</v>
      </c>
    </row>
    <row r="596" spans="1:10">
      <c r="A596" t="n">
        <v>7460</v>
      </c>
      <c r="B596" s="11" t="n">
        <v>5</v>
      </c>
      <c r="C596" s="7" t="n">
        <v>28</v>
      </c>
      <c r="D596" s="25" t="s">
        <v>3</v>
      </c>
      <c r="E596" s="30" t="n">
        <v>64</v>
      </c>
      <c r="F596" s="7" t="n">
        <v>5</v>
      </c>
      <c r="G596" s="7" t="n">
        <v>4</v>
      </c>
      <c r="H596" s="25" t="s">
        <v>3</v>
      </c>
      <c r="I596" s="7" t="n">
        <v>1</v>
      </c>
      <c r="J596" s="12" t="n">
        <f t="normal" ca="1">A606</f>
        <v>0</v>
      </c>
    </row>
    <row r="597" spans="1:10">
      <c r="A597" t="s">
        <v>4</v>
      </c>
      <c r="B597" s="4" t="s">
        <v>5</v>
      </c>
      <c r="C597" s="4" t="s">
        <v>12</v>
      </c>
      <c r="D597" s="4" t="s">
        <v>10</v>
      </c>
      <c r="E597" s="4" t="s">
        <v>6</v>
      </c>
    </row>
    <row r="598" spans="1:10">
      <c r="A598" t="n">
        <v>7471</v>
      </c>
      <c r="B598" s="45" t="n">
        <v>51</v>
      </c>
      <c r="C598" s="7" t="n">
        <v>4</v>
      </c>
      <c r="D598" s="7" t="n">
        <v>4</v>
      </c>
      <c r="E598" s="7" t="s">
        <v>101</v>
      </c>
    </row>
    <row r="599" spans="1:10">
      <c r="A599" t="s">
        <v>4</v>
      </c>
      <c r="B599" s="4" t="s">
        <v>5</v>
      </c>
      <c r="C599" s="4" t="s">
        <v>10</v>
      </c>
    </row>
    <row r="600" spans="1:10">
      <c r="A600" t="n">
        <v>7485</v>
      </c>
      <c r="B600" s="32" t="n">
        <v>16</v>
      </c>
      <c r="C600" s="7" t="n">
        <v>0</v>
      </c>
    </row>
    <row r="601" spans="1:10">
      <c r="A601" t="s">
        <v>4</v>
      </c>
      <c r="B601" s="4" t="s">
        <v>5</v>
      </c>
      <c r="C601" s="4" t="s">
        <v>10</v>
      </c>
      <c r="D601" s="4" t="s">
        <v>83</v>
      </c>
      <c r="E601" s="4" t="s">
        <v>12</v>
      </c>
      <c r="F601" s="4" t="s">
        <v>12</v>
      </c>
    </row>
    <row r="602" spans="1:10">
      <c r="A602" t="n">
        <v>7488</v>
      </c>
      <c r="B602" s="46" t="n">
        <v>26</v>
      </c>
      <c r="C602" s="7" t="n">
        <v>4</v>
      </c>
      <c r="D602" s="7" t="s">
        <v>102</v>
      </c>
      <c r="E602" s="7" t="n">
        <v>2</v>
      </c>
      <c r="F602" s="7" t="n">
        <v>0</v>
      </c>
    </row>
    <row r="603" spans="1:10">
      <c r="A603" t="s">
        <v>4</v>
      </c>
      <c r="B603" s="4" t="s">
        <v>5</v>
      </c>
    </row>
    <row r="604" spans="1:10">
      <c r="A604" t="n">
        <v>7561</v>
      </c>
      <c r="B604" s="47" t="n">
        <v>28</v>
      </c>
    </row>
    <row r="605" spans="1:10">
      <c r="A605" t="s">
        <v>4</v>
      </c>
      <c r="B605" s="4" t="s">
        <v>5</v>
      </c>
      <c r="C605" s="4" t="s">
        <v>12</v>
      </c>
      <c r="D605" s="25" t="s">
        <v>65</v>
      </c>
      <c r="E605" s="4" t="s">
        <v>5</v>
      </c>
      <c r="F605" s="4" t="s">
        <v>12</v>
      </c>
      <c r="G605" s="4" t="s">
        <v>10</v>
      </c>
      <c r="H605" s="25" t="s">
        <v>66</v>
      </c>
      <c r="I605" s="4" t="s">
        <v>12</v>
      </c>
      <c r="J605" s="4" t="s">
        <v>28</v>
      </c>
    </row>
    <row r="606" spans="1:10">
      <c r="A606" t="n">
        <v>7562</v>
      </c>
      <c r="B606" s="11" t="n">
        <v>5</v>
      </c>
      <c r="C606" s="7" t="n">
        <v>28</v>
      </c>
      <c r="D606" s="25" t="s">
        <v>3</v>
      </c>
      <c r="E606" s="30" t="n">
        <v>64</v>
      </c>
      <c r="F606" s="7" t="n">
        <v>5</v>
      </c>
      <c r="G606" s="7" t="n">
        <v>6</v>
      </c>
      <c r="H606" s="25" t="s">
        <v>3</v>
      </c>
      <c r="I606" s="7" t="n">
        <v>1</v>
      </c>
      <c r="J606" s="12" t="n">
        <f t="normal" ca="1">A616</f>
        <v>0</v>
      </c>
    </row>
    <row r="607" spans="1:10">
      <c r="A607" t="s">
        <v>4</v>
      </c>
      <c r="B607" s="4" t="s">
        <v>5</v>
      </c>
      <c r="C607" s="4" t="s">
        <v>12</v>
      </c>
      <c r="D607" s="4" t="s">
        <v>10</v>
      </c>
      <c r="E607" s="4" t="s">
        <v>6</v>
      </c>
    </row>
    <row r="608" spans="1:10">
      <c r="A608" t="n">
        <v>7573</v>
      </c>
      <c r="B608" s="45" t="n">
        <v>51</v>
      </c>
      <c r="C608" s="7" t="n">
        <v>4</v>
      </c>
      <c r="D608" s="7" t="n">
        <v>6</v>
      </c>
      <c r="E608" s="7" t="s">
        <v>103</v>
      </c>
    </row>
    <row r="609" spans="1:10">
      <c r="A609" t="s">
        <v>4</v>
      </c>
      <c r="B609" s="4" t="s">
        <v>5</v>
      </c>
      <c r="C609" s="4" t="s">
        <v>10</v>
      </c>
    </row>
    <row r="610" spans="1:10">
      <c r="A610" t="n">
        <v>7586</v>
      </c>
      <c r="B610" s="32" t="n">
        <v>16</v>
      </c>
      <c r="C610" s="7" t="n">
        <v>0</v>
      </c>
    </row>
    <row r="611" spans="1:10">
      <c r="A611" t="s">
        <v>4</v>
      </c>
      <c r="B611" s="4" t="s">
        <v>5</v>
      </c>
      <c r="C611" s="4" t="s">
        <v>10</v>
      </c>
      <c r="D611" s="4" t="s">
        <v>83</v>
      </c>
      <c r="E611" s="4" t="s">
        <v>12</v>
      </c>
      <c r="F611" s="4" t="s">
        <v>12</v>
      </c>
    </row>
    <row r="612" spans="1:10">
      <c r="A612" t="n">
        <v>7589</v>
      </c>
      <c r="B612" s="46" t="n">
        <v>26</v>
      </c>
      <c r="C612" s="7" t="n">
        <v>6</v>
      </c>
      <c r="D612" s="7" t="s">
        <v>104</v>
      </c>
      <c r="E612" s="7" t="n">
        <v>2</v>
      </c>
      <c r="F612" s="7" t="n">
        <v>0</v>
      </c>
    </row>
    <row r="613" spans="1:10">
      <c r="A613" t="s">
        <v>4</v>
      </c>
      <c r="B613" s="4" t="s">
        <v>5</v>
      </c>
    </row>
    <row r="614" spans="1:10">
      <c r="A614" t="n">
        <v>7637</v>
      </c>
      <c r="B614" s="47" t="n">
        <v>28</v>
      </c>
    </row>
    <row r="615" spans="1:10">
      <c r="A615" t="s">
        <v>4</v>
      </c>
      <c r="B615" s="4" t="s">
        <v>5</v>
      </c>
      <c r="C615" s="4" t="s">
        <v>12</v>
      </c>
      <c r="D615" s="25" t="s">
        <v>65</v>
      </c>
      <c r="E615" s="4" t="s">
        <v>5</v>
      </c>
      <c r="F615" s="4" t="s">
        <v>12</v>
      </c>
      <c r="G615" s="4" t="s">
        <v>10</v>
      </c>
      <c r="H615" s="25" t="s">
        <v>66</v>
      </c>
      <c r="I615" s="4" t="s">
        <v>12</v>
      </c>
      <c r="J615" s="4" t="s">
        <v>28</v>
      </c>
    </row>
    <row r="616" spans="1:10">
      <c r="A616" t="n">
        <v>7638</v>
      </c>
      <c r="B616" s="11" t="n">
        <v>5</v>
      </c>
      <c r="C616" s="7" t="n">
        <v>28</v>
      </c>
      <c r="D616" s="25" t="s">
        <v>3</v>
      </c>
      <c r="E616" s="30" t="n">
        <v>64</v>
      </c>
      <c r="F616" s="7" t="n">
        <v>5</v>
      </c>
      <c r="G616" s="7" t="n">
        <v>8</v>
      </c>
      <c r="H616" s="25" t="s">
        <v>3</v>
      </c>
      <c r="I616" s="7" t="n">
        <v>1</v>
      </c>
      <c r="J616" s="12" t="n">
        <f t="normal" ca="1">A626</f>
        <v>0</v>
      </c>
    </row>
    <row r="617" spans="1:10">
      <c r="A617" t="s">
        <v>4</v>
      </c>
      <c r="B617" s="4" t="s">
        <v>5</v>
      </c>
      <c r="C617" s="4" t="s">
        <v>12</v>
      </c>
      <c r="D617" s="4" t="s">
        <v>10</v>
      </c>
      <c r="E617" s="4" t="s">
        <v>6</v>
      </c>
    </row>
    <row r="618" spans="1:10">
      <c r="A618" t="n">
        <v>7649</v>
      </c>
      <c r="B618" s="45" t="n">
        <v>51</v>
      </c>
      <c r="C618" s="7" t="n">
        <v>4</v>
      </c>
      <c r="D618" s="7" t="n">
        <v>8</v>
      </c>
      <c r="E618" s="7" t="s">
        <v>103</v>
      </c>
    </row>
    <row r="619" spans="1:10">
      <c r="A619" t="s">
        <v>4</v>
      </c>
      <c r="B619" s="4" t="s">
        <v>5</v>
      </c>
      <c r="C619" s="4" t="s">
        <v>10</v>
      </c>
    </row>
    <row r="620" spans="1:10">
      <c r="A620" t="n">
        <v>7662</v>
      </c>
      <c r="B620" s="32" t="n">
        <v>16</v>
      </c>
      <c r="C620" s="7" t="n">
        <v>0</v>
      </c>
    </row>
    <row r="621" spans="1:10">
      <c r="A621" t="s">
        <v>4</v>
      </c>
      <c r="B621" s="4" t="s">
        <v>5</v>
      </c>
      <c r="C621" s="4" t="s">
        <v>10</v>
      </c>
      <c r="D621" s="4" t="s">
        <v>83</v>
      </c>
      <c r="E621" s="4" t="s">
        <v>12</v>
      </c>
      <c r="F621" s="4" t="s">
        <v>12</v>
      </c>
    </row>
    <row r="622" spans="1:10">
      <c r="A622" t="n">
        <v>7665</v>
      </c>
      <c r="B622" s="46" t="n">
        <v>26</v>
      </c>
      <c r="C622" s="7" t="n">
        <v>8</v>
      </c>
      <c r="D622" s="7" t="s">
        <v>105</v>
      </c>
      <c r="E622" s="7" t="n">
        <v>2</v>
      </c>
      <c r="F622" s="7" t="n">
        <v>0</v>
      </c>
    </row>
    <row r="623" spans="1:10">
      <c r="A623" t="s">
        <v>4</v>
      </c>
      <c r="B623" s="4" t="s">
        <v>5</v>
      </c>
    </row>
    <row r="624" spans="1:10">
      <c r="A624" t="n">
        <v>7752</v>
      </c>
      <c r="B624" s="47" t="n">
        <v>28</v>
      </c>
    </row>
    <row r="625" spans="1:10">
      <c r="A625" t="s">
        <v>4</v>
      </c>
      <c r="B625" s="4" t="s">
        <v>5</v>
      </c>
      <c r="C625" s="4" t="s">
        <v>12</v>
      </c>
      <c r="D625" s="25" t="s">
        <v>65</v>
      </c>
      <c r="E625" s="4" t="s">
        <v>5</v>
      </c>
      <c r="F625" s="4" t="s">
        <v>12</v>
      </c>
      <c r="G625" s="4" t="s">
        <v>10</v>
      </c>
      <c r="H625" s="25" t="s">
        <v>66</v>
      </c>
      <c r="I625" s="4" t="s">
        <v>12</v>
      </c>
      <c r="J625" s="4" t="s">
        <v>28</v>
      </c>
    </row>
    <row r="626" spans="1:10">
      <c r="A626" t="n">
        <v>7753</v>
      </c>
      <c r="B626" s="11" t="n">
        <v>5</v>
      </c>
      <c r="C626" s="7" t="n">
        <v>28</v>
      </c>
      <c r="D626" s="25" t="s">
        <v>3</v>
      </c>
      <c r="E626" s="30" t="n">
        <v>64</v>
      </c>
      <c r="F626" s="7" t="n">
        <v>5</v>
      </c>
      <c r="G626" s="7" t="n">
        <v>9</v>
      </c>
      <c r="H626" s="25" t="s">
        <v>3</v>
      </c>
      <c r="I626" s="7" t="n">
        <v>1</v>
      </c>
      <c r="J626" s="12" t="n">
        <f t="normal" ca="1">A636</f>
        <v>0</v>
      </c>
    </row>
    <row r="627" spans="1:10">
      <c r="A627" t="s">
        <v>4</v>
      </c>
      <c r="B627" s="4" t="s">
        <v>5</v>
      </c>
      <c r="C627" s="4" t="s">
        <v>12</v>
      </c>
      <c r="D627" s="4" t="s">
        <v>10</v>
      </c>
      <c r="E627" s="4" t="s">
        <v>6</v>
      </c>
    </row>
    <row r="628" spans="1:10">
      <c r="A628" t="n">
        <v>7764</v>
      </c>
      <c r="B628" s="45" t="n">
        <v>51</v>
      </c>
      <c r="C628" s="7" t="n">
        <v>4</v>
      </c>
      <c r="D628" s="7" t="n">
        <v>9</v>
      </c>
      <c r="E628" s="7" t="s">
        <v>106</v>
      </c>
    </row>
    <row r="629" spans="1:10">
      <c r="A629" t="s">
        <v>4</v>
      </c>
      <c r="B629" s="4" t="s">
        <v>5</v>
      </c>
      <c r="C629" s="4" t="s">
        <v>10</v>
      </c>
    </row>
    <row r="630" spans="1:10">
      <c r="A630" t="n">
        <v>7777</v>
      </c>
      <c r="B630" s="32" t="n">
        <v>16</v>
      </c>
      <c r="C630" s="7" t="n">
        <v>0</v>
      </c>
    </row>
    <row r="631" spans="1:10">
      <c r="A631" t="s">
        <v>4</v>
      </c>
      <c r="B631" s="4" t="s">
        <v>5</v>
      </c>
      <c r="C631" s="4" t="s">
        <v>10</v>
      </c>
      <c r="D631" s="4" t="s">
        <v>83</v>
      </c>
      <c r="E631" s="4" t="s">
        <v>12</v>
      </c>
      <c r="F631" s="4" t="s">
        <v>12</v>
      </c>
    </row>
    <row r="632" spans="1:10">
      <c r="A632" t="n">
        <v>7780</v>
      </c>
      <c r="B632" s="46" t="n">
        <v>26</v>
      </c>
      <c r="C632" s="7" t="n">
        <v>9</v>
      </c>
      <c r="D632" s="7" t="s">
        <v>107</v>
      </c>
      <c r="E632" s="7" t="n">
        <v>2</v>
      </c>
      <c r="F632" s="7" t="n">
        <v>0</v>
      </c>
    </row>
    <row r="633" spans="1:10">
      <c r="A633" t="s">
        <v>4</v>
      </c>
      <c r="B633" s="4" t="s">
        <v>5</v>
      </c>
    </row>
    <row r="634" spans="1:10">
      <c r="A634" t="n">
        <v>7836</v>
      </c>
      <c r="B634" s="47" t="n">
        <v>28</v>
      </c>
    </row>
    <row r="635" spans="1:10">
      <c r="A635" t="s">
        <v>4</v>
      </c>
      <c r="B635" s="4" t="s">
        <v>5</v>
      </c>
      <c r="C635" s="4" t="s">
        <v>12</v>
      </c>
      <c r="D635" s="25" t="s">
        <v>65</v>
      </c>
      <c r="E635" s="4" t="s">
        <v>5</v>
      </c>
      <c r="F635" s="4" t="s">
        <v>12</v>
      </c>
      <c r="G635" s="4" t="s">
        <v>10</v>
      </c>
      <c r="H635" s="25" t="s">
        <v>66</v>
      </c>
      <c r="I635" s="4" t="s">
        <v>12</v>
      </c>
      <c r="J635" s="4" t="s">
        <v>28</v>
      </c>
    </row>
    <row r="636" spans="1:10">
      <c r="A636" t="n">
        <v>7837</v>
      </c>
      <c r="B636" s="11" t="n">
        <v>5</v>
      </c>
      <c r="C636" s="7" t="n">
        <v>28</v>
      </c>
      <c r="D636" s="25" t="s">
        <v>3</v>
      </c>
      <c r="E636" s="30" t="n">
        <v>64</v>
      </c>
      <c r="F636" s="7" t="n">
        <v>5</v>
      </c>
      <c r="G636" s="7" t="n">
        <v>3</v>
      </c>
      <c r="H636" s="25" t="s">
        <v>3</v>
      </c>
      <c r="I636" s="7" t="n">
        <v>1</v>
      </c>
      <c r="J636" s="12" t="n">
        <f t="normal" ca="1">A646</f>
        <v>0</v>
      </c>
    </row>
    <row r="637" spans="1:10">
      <c r="A637" t="s">
        <v>4</v>
      </c>
      <c r="B637" s="4" t="s">
        <v>5</v>
      </c>
      <c r="C637" s="4" t="s">
        <v>12</v>
      </c>
      <c r="D637" s="4" t="s">
        <v>10</v>
      </c>
      <c r="E637" s="4" t="s">
        <v>6</v>
      </c>
    </row>
    <row r="638" spans="1:10">
      <c r="A638" t="n">
        <v>7848</v>
      </c>
      <c r="B638" s="45" t="n">
        <v>51</v>
      </c>
      <c r="C638" s="7" t="n">
        <v>4</v>
      </c>
      <c r="D638" s="7" t="n">
        <v>3</v>
      </c>
      <c r="E638" s="7" t="s">
        <v>108</v>
      </c>
    </row>
    <row r="639" spans="1:10">
      <c r="A639" t="s">
        <v>4</v>
      </c>
      <c r="B639" s="4" t="s">
        <v>5</v>
      </c>
      <c r="C639" s="4" t="s">
        <v>10</v>
      </c>
    </row>
    <row r="640" spans="1:10">
      <c r="A640" t="n">
        <v>7862</v>
      </c>
      <c r="B640" s="32" t="n">
        <v>16</v>
      </c>
      <c r="C640" s="7" t="n">
        <v>0</v>
      </c>
    </row>
    <row r="641" spans="1:10">
      <c r="A641" t="s">
        <v>4</v>
      </c>
      <c r="B641" s="4" t="s">
        <v>5</v>
      </c>
      <c r="C641" s="4" t="s">
        <v>10</v>
      </c>
      <c r="D641" s="4" t="s">
        <v>83</v>
      </c>
      <c r="E641" s="4" t="s">
        <v>12</v>
      </c>
      <c r="F641" s="4" t="s">
        <v>12</v>
      </c>
    </row>
    <row r="642" spans="1:10">
      <c r="A642" t="n">
        <v>7865</v>
      </c>
      <c r="B642" s="46" t="n">
        <v>26</v>
      </c>
      <c r="C642" s="7" t="n">
        <v>3</v>
      </c>
      <c r="D642" s="7" t="s">
        <v>109</v>
      </c>
      <c r="E642" s="7" t="n">
        <v>2</v>
      </c>
      <c r="F642" s="7" t="n">
        <v>0</v>
      </c>
    </row>
    <row r="643" spans="1:10">
      <c r="A643" t="s">
        <v>4</v>
      </c>
      <c r="B643" s="4" t="s">
        <v>5</v>
      </c>
    </row>
    <row r="644" spans="1:10">
      <c r="A644" t="n">
        <v>7989</v>
      </c>
      <c r="B644" s="47" t="n">
        <v>28</v>
      </c>
    </row>
    <row r="645" spans="1:10">
      <c r="A645" t="s">
        <v>4</v>
      </c>
      <c r="B645" s="4" t="s">
        <v>5</v>
      </c>
      <c r="C645" s="4" t="s">
        <v>12</v>
      </c>
      <c r="D645" s="25" t="s">
        <v>65</v>
      </c>
      <c r="E645" s="4" t="s">
        <v>5</v>
      </c>
      <c r="F645" s="4" t="s">
        <v>12</v>
      </c>
      <c r="G645" s="4" t="s">
        <v>10</v>
      </c>
      <c r="H645" s="25" t="s">
        <v>66</v>
      </c>
      <c r="I645" s="4" t="s">
        <v>12</v>
      </c>
      <c r="J645" s="4" t="s">
        <v>28</v>
      </c>
    </row>
    <row r="646" spans="1:10">
      <c r="A646" t="n">
        <v>7990</v>
      </c>
      <c r="B646" s="11" t="n">
        <v>5</v>
      </c>
      <c r="C646" s="7" t="n">
        <v>28</v>
      </c>
      <c r="D646" s="25" t="s">
        <v>3</v>
      </c>
      <c r="E646" s="30" t="n">
        <v>64</v>
      </c>
      <c r="F646" s="7" t="n">
        <v>5</v>
      </c>
      <c r="G646" s="7" t="n">
        <v>7</v>
      </c>
      <c r="H646" s="25" t="s">
        <v>3</v>
      </c>
      <c r="I646" s="7" t="n">
        <v>1</v>
      </c>
      <c r="J646" s="12" t="n">
        <f t="normal" ca="1">A656</f>
        <v>0</v>
      </c>
    </row>
    <row r="647" spans="1:10">
      <c r="A647" t="s">
        <v>4</v>
      </c>
      <c r="B647" s="4" t="s">
        <v>5</v>
      </c>
      <c r="C647" s="4" t="s">
        <v>12</v>
      </c>
      <c r="D647" s="4" t="s">
        <v>10</v>
      </c>
      <c r="E647" s="4" t="s">
        <v>6</v>
      </c>
    </row>
    <row r="648" spans="1:10">
      <c r="A648" t="n">
        <v>8001</v>
      </c>
      <c r="B648" s="45" t="n">
        <v>51</v>
      </c>
      <c r="C648" s="7" t="n">
        <v>4</v>
      </c>
      <c r="D648" s="7" t="n">
        <v>7</v>
      </c>
      <c r="E648" s="7" t="s">
        <v>103</v>
      </c>
    </row>
    <row r="649" spans="1:10">
      <c r="A649" t="s">
        <v>4</v>
      </c>
      <c r="B649" s="4" t="s">
        <v>5</v>
      </c>
      <c r="C649" s="4" t="s">
        <v>10</v>
      </c>
    </row>
    <row r="650" spans="1:10">
      <c r="A650" t="n">
        <v>8014</v>
      </c>
      <c r="B650" s="32" t="n">
        <v>16</v>
      </c>
      <c r="C650" s="7" t="n">
        <v>0</v>
      </c>
    </row>
    <row r="651" spans="1:10">
      <c r="A651" t="s">
        <v>4</v>
      </c>
      <c r="B651" s="4" t="s">
        <v>5</v>
      </c>
      <c r="C651" s="4" t="s">
        <v>10</v>
      </c>
      <c r="D651" s="4" t="s">
        <v>83</v>
      </c>
      <c r="E651" s="4" t="s">
        <v>12</v>
      </c>
      <c r="F651" s="4" t="s">
        <v>12</v>
      </c>
    </row>
    <row r="652" spans="1:10">
      <c r="A652" t="n">
        <v>8017</v>
      </c>
      <c r="B652" s="46" t="n">
        <v>26</v>
      </c>
      <c r="C652" s="7" t="n">
        <v>7</v>
      </c>
      <c r="D652" s="7" t="s">
        <v>110</v>
      </c>
      <c r="E652" s="7" t="n">
        <v>2</v>
      </c>
      <c r="F652" s="7" t="n">
        <v>0</v>
      </c>
    </row>
    <row r="653" spans="1:10">
      <c r="A653" t="s">
        <v>4</v>
      </c>
      <c r="B653" s="4" t="s">
        <v>5</v>
      </c>
    </row>
    <row r="654" spans="1:10">
      <c r="A654" t="n">
        <v>8054</v>
      </c>
      <c r="B654" s="47" t="n">
        <v>28</v>
      </c>
    </row>
    <row r="655" spans="1:10">
      <c r="A655" t="s">
        <v>4</v>
      </c>
      <c r="B655" s="4" t="s">
        <v>5</v>
      </c>
      <c r="C655" s="4" t="s">
        <v>12</v>
      </c>
      <c r="D655" s="25" t="s">
        <v>65</v>
      </c>
      <c r="E655" s="4" t="s">
        <v>5</v>
      </c>
      <c r="F655" s="4" t="s">
        <v>12</v>
      </c>
      <c r="G655" s="4" t="s">
        <v>10</v>
      </c>
      <c r="H655" s="25" t="s">
        <v>66</v>
      </c>
      <c r="I655" s="4" t="s">
        <v>12</v>
      </c>
      <c r="J655" s="4" t="s">
        <v>28</v>
      </c>
    </row>
    <row r="656" spans="1:10">
      <c r="A656" t="n">
        <v>8055</v>
      </c>
      <c r="B656" s="11" t="n">
        <v>5</v>
      </c>
      <c r="C656" s="7" t="n">
        <v>28</v>
      </c>
      <c r="D656" s="25" t="s">
        <v>3</v>
      </c>
      <c r="E656" s="30" t="n">
        <v>64</v>
      </c>
      <c r="F656" s="7" t="n">
        <v>5</v>
      </c>
      <c r="G656" s="7" t="n">
        <v>11</v>
      </c>
      <c r="H656" s="25" t="s">
        <v>3</v>
      </c>
      <c r="I656" s="7" t="n">
        <v>1</v>
      </c>
      <c r="J656" s="12" t="n">
        <f t="normal" ca="1">A668</f>
        <v>0</v>
      </c>
    </row>
    <row r="657" spans="1:10">
      <c r="A657" t="s">
        <v>4</v>
      </c>
      <c r="B657" s="4" t="s">
        <v>5</v>
      </c>
      <c r="C657" s="4" t="s">
        <v>12</v>
      </c>
      <c r="D657" s="4" t="s">
        <v>10</v>
      </c>
      <c r="E657" s="4" t="s">
        <v>6</v>
      </c>
    </row>
    <row r="658" spans="1:10">
      <c r="A658" t="n">
        <v>8066</v>
      </c>
      <c r="B658" s="45" t="n">
        <v>51</v>
      </c>
      <c r="C658" s="7" t="n">
        <v>4</v>
      </c>
      <c r="D658" s="7" t="n">
        <v>11</v>
      </c>
      <c r="E658" s="7" t="s">
        <v>82</v>
      </c>
    </row>
    <row r="659" spans="1:10">
      <c r="A659" t="s">
        <v>4</v>
      </c>
      <c r="B659" s="4" t="s">
        <v>5</v>
      </c>
      <c r="C659" s="4" t="s">
        <v>10</v>
      </c>
    </row>
    <row r="660" spans="1:10">
      <c r="A660" t="n">
        <v>8079</v>
      </c>
      <c r="B660" s="32" t="n">
        <v>16</v>
      </c>
      <c r="C660" s="7" t="n">
        <v>0</v>
      </c>
    </row>
    <row r="661" spans="1:10">
      <c r="A661" t="s">
        <v>4</v>
      </c>
      <c r="B661" s="4" t="s">
        <v>5</v>
      </c>
      <c r="C661" s="4" t="s">
        <v>10</v>
      </c>
      <c r="D661" s="4" t="s">
        <v>83</v>
      </c>
      <c r="E661" s="4" t="s">
        <v>12</v>
      </c>
      <c r="F661" s="4" t="s">
        <v>12</v>
      </c>
    </row>
    <row r="662" spans="1:10">
      <c r="A662" t="n">
        <v>8082</v>
      </c>
      <c r="B662" s="46" t="n">
        <v>26</v>
      </c>
      <c r="C662" s="7" t="n">
        <v>11</v>
      </c>
      <c r="D662" s="7" t="s">
        <v>111</v>
      </c>
      <c r="E662" s="7" t="n">
        <v>2</v>
      </c>
      <c r="F662" s="7" t="n">
        <v>0</v>
      </c>
    </row>
    <row r="663" spans="1:10">
      <c r="A663" t="s">
        <v>4</v>
      </c>
      <c r="B663" s="4" t="s">
        <v>5</v>
      </c>
    </row>
    <row r="664" spans="1:10">
      <c r="A664" t="n">
        <v>8132</v>
      </c>
      <c r="B664" s="47" t="n">
        <v>28</v>
      </c>
    </row>
    <row r="665" spans="1:10">
      <c r="A665" t="s">
        <v>4</v>
      </c>
      <c r="B665" s="4" t="s">
        <v>5</v>
      </c>
      <c r="C665" s="4" t="s">
        <v>28</v>
      </c>
    </row>
    <row r="666" spans="1:10">
      <c r="A666" t="n">
        <v>8133</v>
      </c>
      <c r="B666" s="20" t="n">
        <v>3</v>
      </c>
      <c r="C666" s="12" t="n">
        <f t="normal" ca="1">A676</f>
        <v>0</v>
      </c>
    </row>
    <row r="667" spans="1:10">
      <c r="A667" t="s">
        <v>4</v>
      </c>
      <c r="B667" s="4" t="s">
        <v>5</v>
      </c>
      <c r="C667" s="4" t="s">
        <v>12</v>
      </c>
      <c r="D667" s="4" t="s">
        <v>10</v>
      </c>
      <c r="E667" s="4" t="s">
        <v>6</v>
      </c>
    </row>
    <row r="668" spans="1:10">
      <c r="A668" t="n">
        <v>8138</v>
      </c>
      <c r="B668" s="45" t="n">
        <v>51</v>
      </c>
      <c r="C668" s="7" t="n">
        <v>4</v>
      </c>
      <c r="D668" s="7" t="n">
        <v>0</v>
      </c>
      <c r="E668" s="7" t="s">
        <v>103</v>
      </c>
    </row>
    <row r="669" spans="1:10">
      <c r="A669" t="s">
        <v>4</v>
      </c>
      <c r="B669" s="4" t="s">
        <v>5</v>
      </c>
      <c r="C669" s="4" t="s">
        <v>10</v>
      </c>
    </row>
    <row r="670" spans="1:10">
      <c r="A670" t="n">
        <v>8151</v>
      </c>
      <c r="B670" s="32" t="n">
        <v>16</v>
      </c>
      <c r="C670" s="7" t="n">
        <v>0</v>
      </c>
    </row>
    <row r="671" spans="1:10">
      <c r="A671" t="s">
        <v>4</v>
      </c>
      <c r="B671" s="4" t="s">
        <v>5</v>
      </c>
      <c r="C671" s="4" t="s">
        <v>10</v>
      </c>
      <c r="D671" s="4" t="s">
        <v>83</v>
      </c>
      <c r="E671" s="4" t="s">
        <v>12</v>
      </c>
      <c r="F671" s="4" t="s">
        <v>12</v>
      </c>
    </row>
    <row r="672" spans="1:10">
      <c r="A672" t="n">
        <v>8154</v>
      </c>
      <c r="B672" s="46" t="n">
        <v>26</v>
      </c>
      <c r="C672" s="7" t="n">
        <v>0</v>
      </c>
      <c r="D672" s="7" t="s">
        <v>111</v>
      </c>
      <c r="E672" s="7" t="n">
        <v>2</v>
      </c>
      <c r="F672" s="7" t="n">
        <v>0</v>
      </c>
    </row>
    <row r="673" spans="1:6">
      <c r="A673" t="s">
        <v>4</v>
      </c>
      <c r="B673" s="4" t="s">
        <v>5</v>
      </c>
    </row>
    <row r="674" spans="1:6">
      <c r="A674" t="n">
        <v>8204</v>
      </c>
      <c r="B674" s="47" t="n">
        <v>28</v>
      </c>
    </row>
    <row r="675" spans="1:6">
      <c r="A675" t="s">
        <v>4</v>
      </c>
      <c r="B675" s="4" t="s">
        <v>5</v>
      </c>
      <c r="C675" s="4" t="s">
        <v>9</v>
      </c>
    </row>
    <row r="676" spans="1:6">
      <c r="A676" t="n">
        <v>8205</v>
      </c>
      <c r="B676" s="48" t="n">
        <v>15</v>
      </c>
      <c r="C676" s="7" t="n">
        <v>256</v>
      </c>
    </row>
    <row r="677" spans="1:6">
      <c r="A677" t="s">
        <v>4</v>
      </c>
      <c r="B677" s="4" t="s">
        <v>5</v>
      </c>
      <c r="C677" s="4" t="s">
        <v>12</v>
      </c>
      <c r="D677" s="4" t="s">
        <v>10</v>
      </c>
      <c r="E677" s="4" t="s">
        <v>29</v>
      </c>
    </row>
    <row r="678" spans="1:6">
      <c r="A678" t="n">
        <v>8210</v>
      </c>
      <c r="B678" s="26" t="n">
        <v>58</v>
      </c>
      <c r="C678" s="7" t="n">
        <v>0</v>
      </c>
      <c r="D678" s="7" t="n">
        <v>1000</v>
      </c>
      <c r="E678" s="7" t="n">
        <v>1</v>
      </c>
    </row>
    <row r="679" spans="1:6">
      <c r="A679" t="s">
        <v>4</v>
      </c>
      <c r="B679" s="4" t="s">
        <v>5</v>
      </c>
      <c r="C679" s="4" t="s">
        <v>12</v>
      </c>
      <c r="D679" s="4" t="s">
        <v>10</v>
      </c>
    </row>
    <row r="680" spans="1:6">
      <c r="A680" t="n">
        <v>8218</v>
      </c>
      <c r="B680" s="26" t="n">
        <v>58</v>
      </c>
      <c r="C680" s="7" t="n">
        <v>255</v>
      </c>
      <c r="D680" s="7" t="n">
        <v>0</v>
      </c>
    </row>
    <row r="681" spans="1:6">
      <c r="A681" t="s">
        <v>4</v>
      </c>
      <c r="B681" s="4" t="s">
        <v>5</v>
      </c>
      <c r="C681" s="4" t="s">
        <v>12</v>
      </c>
    </row>
    <row r="682" spans="1:6">
      <c r="A682" t="n">
        <v>8222</v>
      </c>
      <c r="B682" s="37" t="n">
        <v>45</v>
      </c>
      <c r="C682" s="7" t="n">
        <v>0</v>
      </c>
    </row>
    <row r="683" spans="1:6">
      <c r="A683" t="s">
        <v>4</v>
      </c>
      <c r="B683" s="4" t="s">
        <v>5</v>
      </c>
      <c r="C683" s="4" t="s">
        <v>10</v>
      </c>
    </row>
    <row r="684" spans="1:6">
      <c r="A684" t="n">
        <v>8224</v>
      </c>
      <c r="B684" s="17" t="n">
        <v>12</v>
      </c>
      <c r="C684" s="7" t="n">
        <v>9739</v>
      </c>
    </row>
    <row r="685" spans="1:6">
      <c r="A685" t="s">
        <v>4</v>
      </c>
      <c r="B685" s="4" t="s">
        <v>5</v>
      </c>
      <c r="C685" s="4" t="s">
        <v>10</v>
      </c>
      <c r="D685" s="4" t="s">
        <v>12</v>
      </c>
      <c r="E685" s="4" t="s">
        <v>10</v>
      </c>
    </row>
    <row r="686" spans="1:6">
      <c r="A686" t="n">
        <v>8227</v>
      </c>
      <c r="B686" s="49" t="n">
        <v>104</v>
      </c>
      <c r="C686" s="7" t="n">
        <v>129</v>
      </c>
      <c r="D686" s="7" t="n">
        <v>1</v>
      </c>
      <c r="E686" s="7" t="n">
        <v>1</v>
      </c>
    </row>
    <row r="687" spans="1:6">
      <c r="A687" t="s">
        <v>4</v>
      </c>
      <c r="B687" s="4" t="s">
        <v>5</v>
      </c>
    </row>
    <row r="688" spans="1:6">
      <c r="A688" t="n">
        <v>8233</v>
      </c>
      <c r="B688" s="5" t="n">
        <v>1</v>
      </c>
    </row>
    <row r="689" spans="1:5">
      <c r="A689" t="s">
        <v>4</v>
      </c>
      <c r="B689" s="4" t="s">
        <v>5</v>
      </c>
      <c r="C689" s="4" t="s">
        <v>10</v>
      </c>
      <c r="D689" s="4" t="s">
        <v>29</v>
      </c>
      <c r="E689" s="4" t="s">
        <v>29</v>
      </c>
      <c r="F689" s="4" t="s">
        <v>29</v>
      </c>
      <c r="G689" s="4" t="s">
        <v>29</v>
      </c>
    </row>
    <row r="690" spans="1:5">
      <c r="A690" t="n">
        <v>8234</v>
      </c>
      <c r="B690" s="36" t="n">
        <v>46</v>
      </c>
      <c r="C690" s="7" t="n">
        <v>61456</v>
      </c>
      <c r="D690" s="7" t="n">
        <v>-65.0400009155273</v>
      </c>
      <c r="E690" s="7" t="n">
        <v>-12.5200004577637</v>
      </c>
      <c r="F690" s="7" t="n">
        <v>9.34000015258789</v>
      </c>
      <c r="G690" s="7" t="n">
        <v>180</v>
      </c>
    </row>
    <row r="691" spans="1:5">
      <c r="A691" t="s">
        <v>4</v>
      </c>
      <c r="B691" s="4" t="s">
        <v>5</v>
      </c>
      <c r="C691" s="4" t="s">
        <v>12</v>
      </c>
      <c r="D691" s="4" t="s">
        <v>12</v>
      </c>
      <c r="E691" s="4" t="s">
        <v>29</v>
      </c>
      <c r="F691" s="4" t="s">
        <v>29</v>
      </c>
      <c r="G691" s="4" t="s">
        <v>29</v>
      </c>
      <c r="H691" s="4" t="s">
        <v>10</v>
      </c>
      <c r="I691" s="4" t="s">
        <v>12</v>
      </c>
    </row>
    <row r="692" spans="1:5">
      <c r="A692" t="n">
        <v>8253</v>
      </c>
      <c r="B692" s="37" t="n">
        <v>45</v>
      </c>
      <c r="C692" s="7" t="n">
        <v>4</v>
      </c>
      <c r="D692" s="7" t="n">
        <v>3</v>
      </c>
      <c r="E692" s="7" t="n">
        <v>8.93000030517578</v>
      </c>
      <c r="F692" s="7" t="n">
        <v>1.04999995231628</v>
      </c>
      <c r="G692" s="7" t="n">
        <v>0</v>
      </c>
      <c r="H692" s="7" t="n">
        <v>0</v>
      </c>
      <c r="I692" s="7" t="n">
        <v>1</v>
      </c>
    </row>
    <row r="693" spans="1:5">
      <c r="A693" t="s">
        <v>4</v>
      </c>
      <c r="B693" s="4" t="s">
        <v>5</v>
      </c>
      <c r="C693" s="4" t="s">
        <v>10</v>
      </c>
      <c r="D693" s="4" t="s">
        <v>10</v>
      </c>
      <c r="E693" s="4" t="s">
        <v>6</v>
      </c>
      <c r="F693" s="4" t="s">
        <v>12</v>
      </c>
      <c r="G693" s="4" t="s">
        <v>10</v>
      </c>
    </row>
    <row r="694" spans="1:5">
      <c r="A694" t="n">
        <v>8271</v>
      </c>
      <c r="B694" s="50" t="n">
        <v>80</v>
      </c>
      <c r="C694" s="7" t="n">
        <v>340</v>
      </c>
      <c r="D694" s="7" t="n">
        <v>82</v>
      </c>
      <c r="E694" s="7" t="s">
        <v>112</v>
      </c>
      <c r="F694" s="7" t="n">
        <v>0</v>
      </c>
      <c r="G694" s="7" t="n">
        <v>0</v>
      </c>
    </row>
    <row r="695" spans="1:5">
      <c r="A695" t="s">
        <v>4</v>
      </c>
      <c r="B695" s="4" t="s">
        <v>5</v>
      </c>
      <c r="C695" s="4" t="s">
        <v>12</v>
      </c>
      <c r="D695" s="4" t="s">
        <v>6</v>
      </c>
    </row>
    <row r="696" spans="1:5">
      <c r="A696" t="n">
        <v>8292</v>
      </c>
      <c r="B696" s="8" t="n">
        <v>2</v>
      </c>
      <c r="C696" s="7" t="n">
        <v>10</v>
      </c>
      <c r="D696" s="7" t="s">
        <v>113</v>
      </c>
    </row>
    <row r="697" spans="1:5">
      <c r="A697" t="s">
        <v>4</v>
      </c>
      <c r="B697" s="4" t="s">
        <v>5</v>
      </c>
      <c r="C697" s="4" t="s">
        <v>10</v>
      </c>
    </row>
    <row r="698" spans="1:5">
      <c r="A698" t="n">
        <v>8307</v>
      </c>
      <c r="B698" s="32" t="n">
        <v>16</v>
      </c>
      <c r="C698" s="7" t="n">
        <v>0</v>
      </c>
    </row>
    <row r="699" spans="1:5">
      <c r="A699" t="s">
        <v>4</v>
      </c>
      <c r="B699" s="4" t="s">
        <v>5</v>
      </c>
      <c r="C699" s="4" t="s">
        <v>12</v>
      </c>
      <c r="D699" s="4" t="s">
        <v>10</v>
      </c>
    </row>
    <row r="700" spans="1:5">
      <c r="A700" t="n">
        <v>8310</v>
      </c>
      <c r="B700" s="26" t="n">
        <v>58</v>
      </c>
      <c r="C700" s="7" t="n">
        <v>105</v>
      </c>
      <c r="D700" s="7" t="n">
        <v>300</v>
      </c>
    </row>
    <row r="701" spans="1:5">
      <c r="A701" t="s">
        <v>4</v>
      </c>
      <c r="B701" s="4" t="s">
        <v>5</v>
      </c>
      <c r="C701" s="4" t="s">
        <v>29</v>
      </c>
      <c r="D701" s="4" t="s">
        <v>10</v>
      </c>
    </row>
    <row r="702" spans="1:5">
      <c r="A702" t="n">
        <v>8314</v>
      </c>
      <c r="B702" s="29" t="n">
        <v>103</v>
      </c>
      <c r="C702" s="7" t="n">
        <v>1</v>
      </c>
      <c r="D702" s="7" t="n">
        <v>300</v>
      </c>
    </row>
    <row r="703" spans="1:5">
      <c r="A703" t="s">
        <v>4</v>
      </c>
      <c r="B703" s="4" t="s">
        <v>5</v>
      </c>
      <c r="C703" s="4" t="s">
        <v>12</v>
      </c>
      <c r="D703" s="4" t="s">
        <v>10</v>
      </c>
    </row>
    <row r="704" spans="1:5">
      <c r="A704" t="n">
        <v>8321</v>
      </c>
      <c r="B704" s="31" t="n">
        <v>72</v>
      </c>
      <c r="C704" s="7" t="n">
        <v>4</v>
      </c>
      <c r="D704" s="7" t="n">
        <v>0</v>
      </c>
    </row>
    <row r="705" spans="1:9">
      <c r="A705" t="s">
        <v>4</v>
      </c>
      <c r="B705" s="4" t="s">
        <v>5</v>
      </c>
      <c r="C705" s="4" t="s">
        <v>9</v>
      </c>
    </row>
    <row r="706" spans="1:9">
      <c r="A706" t="n">
        <v>8325</v>
      </c>
      <c r="B706" s="48" t="n">
        <v>15</v>
      </c>
      <c r="C706" s="7" t="n">
        <v>1073741824</v>
      </c>
    </row>
    <row r="707" spans="1:9">
      <c r="A707" t="s">
        <v>4</v>
      </c>
      <c r="B707" s="4" t="s">
        <v>5</v>
      </c>
      <c r="C707" s="4" t="s">
        <v>12</v>
      </c>
    </row>
    <row r="708" spans="1:9">
      <c r="A708" t="n">
        <v>8330</v>
      </c>
      <c r="B708" s="30" t="n">
        <v>64</v>
      </c>
      <c r="C708" s="7" t="n">
        <v>3</v>
      </c>
    </row>
    <row r="709" spans="1:9">
      <c r="A709" t="s">
        <v>4</v>
      </c>
      <c r="B709" s="4" t="s">
        <v>5</v>
      </c>
      <c r="C709" s="4" t="s">
        <v>12</v>
      </c>
    </row>
    <row r="710" spans="1:9">
      <c r="A710" t="n">
        <v>8332</v>
      </c>
      <c r="B710" s="14" t="n">
        <v>74</v>
      </c>
      <c r="C710" s="7" t="n">
        <v>67</v>
      </c>
    </row>
    <row r="711" spans="1:9">
      <c r="A711" t="s">
        <v>4</v>
      </c>
      <c r="B711" s="4" t="s">
        <v>5</v>
      </c>
      <c r="C711" s="4" t="s">
        <v>12</v>
      </c>
      <c r="D711" s="4" t="s">
        <v>12</v>
      </c>
      <c r="E711" s="4" t="s">
        <v>10</v>
      </c>
    </row>
    <row r="712" spans="1:9">
      <c r="A712" t="n">
        <v>8334</v>
      </c>
      <c r="B712" s="37" t="n">
        <v>45</v>
      </c>
      <c r="C712" s="7" t="n">
        <v>8</v>
      </c>
      <c r="D712" s="7" t="n">
        <v>1</v>
      </c>
      <c r="E712" s="7" t="n">
        <v>0</v>
      </c>
    </row>
    <row r="713" spans="1:9">
      <c r="A713" t="s">
        <v>4</v>
      </c>
      <c r="B713" s="4" t="s">
        <v>5</v>
      </c>
      <c r="C713" s="4" t="s">
        <v>10</v>
      </c>
    </row>
    <row r="714" spans="1:9">
      <c r="A714" t="n">
        <v>8339</v>
      </c>
      <c r="B714" s="44" t="n">
        <v>13</v>
      </c>
      <c r="C714" s="7" t="n">
        <v>6409</v>
      </c>
    </row>
    <row r="715" spans="1:9">
      <c r="A715" t="s">
        <v>4</v>
      </c>
      <c r="B715" s="4" t="s">
        <v>5</v>
      </c>
      <c r="C715" s="4" t="s">
        <v>10</v>
      </c>
    </row>
    <row r="716" spans="1:9">
      <c r="A716" t="n">
        <v>8342</v>
      </c>
      <c r="B716" s="44" t="n">
        <v>13</v>
      </c>
      <c r="C716" s="7" t="n">
        <v>6408</v>
      </c>
    </row>
    <row r="717" spans="1:9">
      <c r="A717" t="s">
        <v>4</v>
      </c>
      <c r="B717" s="4" t="s">
        <v>5</v>
      </c>
      <c r="C717" s="4" t="s">
        <v>10</v>
      </c>
    </row>
    <row r="718" spans="1:9">
      <c r="A718" t="n">
        <v>8345</v>
      </c>
      <c r="B718" s="17" t="n">
        <v>12</v>
      </c>
      <c r="C718" s="7" t="n">
        <v>6464</v>
      </c>
    </row>
    <row r="719" spans="1:9">
      <c r="A719" t="s">
        <v>4</v>
      </c>
      <c r="B719" s="4" t="s">
        <v>5</v>
      </c>
      <c r="C719" s="4" t="s">
        <v>10</v>
      </c>
    </row>
    <row r="720" spans="1:9">
      <c r="A720" t="n">
        <v>8348</v>
      </c>
      <c r="B720" s="44" t="n">
        <v>13</v>
      </c>
      <c r="C720" s="7" t="n">
        <v>6465</v>
      </c>
    </row>
    <row r="721" spans="1:5">
      <c r="A721" t="s">
        <v>4</v>
      </c>
      <c r="B721" s="4" t="s">
        <v>5</v>
      </c>
      <c r="C721" s="4" t="s">
        <v>10</v>
      </c>
    </row>
    <row r="722" spans="1:5">
      <c r="A722" t="n">
        <v>8351</v>
      </c>
      <c r="B722" s="44" t="n">
        <v>13</v>
      </c>
      <c r="C722" s="7" t="n">
        <v>6466</v>
      </c>
    </row>
    <row r="723" spans="1:5">
      <c r="A723" t="s">
        <v>4</v>
      </c>
      <c r="B723" s="4" t="s">
        <v>5</v>
      </c>
      <c r="C723" s="4" t="s">
        <v>10</v>
      </c>
    </row>
    <row r="724" spans="1:5">
      <c r="A724" t="n">
        <v>8354</v>
      </c>
      <c r="B724" s="44" t="n">
        <v>13</v>
      </c>
      <c r="C724" s="7" t="n">
        <v>6467</v>
      </c>
    </row>
    <row r="725" spans="1:5">
      <c r="A725" t="s">
        <v>4</v>
      </c>
      <c r="B725" s="4" t="s">
        <v>5</v>
      </c>
      <c r="C725" s="4" t="s">
        <v>10</v>
      </c>
    </row>
    <row r="726" spans="1:5">
      <c r="A726" t="n">
        <v>8357</v>
      </c>
      <c r="B726" s="44" t="n">
        <v>13</v>
      </c>
      <c r="C726" s="7" t="n">
        <v>6468</v>
      </c>
    </row>
    <row r="727" spans="1:5">
      <c r="A727" t="s">
        <v>4</v>
      </c>
      <c r="B727" s="4" t="s">
        <v>5</v>
      </c>
      <c r="C727" s="4" t="s">
        <v>10</v>
      </c>
    </row>
    <row r="728" spans="1:5">
      <c r="A728" t="n">
        <v>8360</v>
      </c>
      <c r="B728" s="44" t="n">
        <v>13</v>
      </c>
      <c r="C728" s="7" t="n">
        <v>6469</v>
      </c>
    </row>
    <row r="729" spans="1:5">
      <c r="A729" t="s">
        <v>4</v>
      </c>
      <c r="B729" s="4" t="s">
        <v>5</v>
      </c>
      <c r="C729" s="4" t="s">
        <v>10</v>
      </c>
    </row>
    <row r="730" spans="1:5">
      <c r="A730" t="n">
        <v>8363</v>
      </c>
      <c r="B730" s="44" t="n">
        <v>13</v>
      </c>
      <c r="C730" s="7" t="n">
        <v>6470</v>
      </c>
    </row>
    <row r="731" spans="1:5">
      <c r="A731" t="s">
        <v>4</v>
      </c>
      <c r="B731" s="4" t="s">
        <v>5</v>
      </c>
      <c r="C731" s="4" t="s">
        <v>10</v>
      </c>
    </row>
    <row r="732" spans="1:5">
      <c r="A732" t="n">
        <v>8366</v>
      </c>
      <c r="B732" s="44" t="n">
        <v>13</v>
      </c>
      <c r="C732" s="7" t="n">
        <v>6471</v>
      </c>
    </row>
    <row r="733" spans="1:5">
      <c r="A733" t="s">
        <v>4</v>
      </c>
      <c r="B733" s="4" t="s">
        <v>5</v>
      </c>
      <c r="C733" s="4" t="s">
        <v>12</v>
      </c>
    </row>
    <row r="734" spans="1:5">
      <c r="A734" t="n">
        <v>8369</v>
      </c>
      <c r="B734" s="14" t="n">
        <v>74</v>
      </c>
      <c r="C734" s="7" t="n">
        <v>18</v>
      </c>
    </row>
    <row r="735" spans="1:5">
      <c r="A735" t="s">
        <v>4</v>
      </c>
      <c r="B735" s="4" t="s">
        <v>5</v>
      </c>
      <c r="C735" s="4" t="s">
        <v>12</v>
      </c>
    </row>
    <row r="736" spans="1:5">
      <c r="A736" t="n">
        <v>8371</v>
      </c>
      <c r="B736" s="14" t="n">
        <v>74</v>
      </c>
      <c r="C736" s="7" t="n">
        <v>45</v>
      </c>
    </row>
    <row r="737" spans="1:3">
      <c r="A737" t="s">
        <v>4</v>
      </c>
      <c r="B737" s="4" t="s">
        <v>5</v>
      </c>
      <c r="C737" s="4" t="s">
        <v>10</v>
      </c>
    </row>
    <row r="738" spans="1:3">
      <c r="A738" t="n">
        <v>8373</v>
      </c>
      <c r="B738" s="32" t="n">
        <v>16</v>
      </c>
      <c r="C738" s="7" t="n">
        <v>0</v>
      </c>
    </row>
    <row r="739" spans="1:3">
      <c r="A739" t="s">
        <v>4</v>
      </c>
      <c r="B739" s="4" t="s">
        <v>5</v>
      </c>
      <c r="C739" s="4" t="s">
        <v>12</v>
      </c>
      <c r="D739" s="4" t="s">
        <v>12</v>
      </c>
      <c r="E739" s="4" t="s">
        <v>12</v>
      </c>
      <c r="F739" s="4" t="s">
        <v>12</v>
      </c>
    </row>
    <row r="740" spans="1:3">
      <c r="A740" t="n">
        <v>8376</v>
      </c>
      <c r="B740" s="24" t="n">
        <v>14</v>
      </c>
      <c r="C740" s="7" t="n">
        <v>0</v>
      </c>
      <c r="D740" s="7" t="n">
        <v>8</v>
      </c>
      <c r="E740" s="7" t="n">
        <v>0</v>
      </c>
      <c r="F740" s="7" t="n">
        <v>0</v>
      </c>
    </row>
    <row r="741" spans="1:3">
      <c r="A741" t="s">
        <v>4</v>
      </c>
      <c r="B741" s="4" t="s">
        <v>5</v>
      </c>
      <c r="C741" s="4" t="s">
        <v>12</v>
      </c>
      <c r="D741" s="4" t="s">
        <v>6</v>
      </c>
    </row>
    <row r="742" spans="1:3">
      <c r="A742" t="n">
        <v>8381</v>
      </c>
      <c r="B742" s="8" t="n">
        <v>2</v>
      </c>
      <c r="C742" s="7" t="n">
        <v>11</v>
      </c>
      <c r="D742" s="7" t="s">
        <v>52</v>
      </c>
    </row>
    <row r="743" spans="1:3">
      <c r="A743" t="s">
        <v>4</v>
      </c>
      <c r="B743" s="4" t="s">
        <v>5</v>
      </c>
      <c r="C743" s="4" t="s">
        <v>10</v>
      </c>
    </row>
    <row r="744" spans="1:3">
      <c r="A744" t="n">
        <v>8395</v>
      </c>
      <c r="B744" s="32" t="n">
        <v>16</v>
      </c>
      <c r="C744" s="7" t="n">
        <v>0</v>
      </c>
    </row>
    <row r="745" spans="1:3">
      <c r="A745" t="s">
        <v>4</v>
      </c>
      <c r="B745" s="4" t="s">
        <v>5</v>
      </c>
      <c r="C745" s="4" t="s">
        <v>12</v>
      </c>
      <c r="D745" s="4" t="s">
        <v>6</v>
      </c>
    </row>
    <row r="746" spans="1:3">
      <c r="A746" t="n">
        <v>8398</v>
      </c>
      <c r="B746" s="8" t="n">
        <v>2</v>
      </c>
      <c r="C746" s="7" t="n">
        <v>11</v>
      </c>
      <c r="D746" s="7" t="s">
        <v>114</v>
      </c>
    </row>
    <row r="747" spans="1:3">
      <c r="A747" t="s">
        <v>4</v>
      </c>
      <c r="B747" s="4" t="s">
        <v>5</v>
      </c>
      <c r="C747" s="4" t="s">
        <v>10</v>
      </c>
    </row>
    <row r="748" spans="1:3">
      <c r="A748" t="n">
        <v>8407</v>
      </c>
      <c r="B748" s="32" t="n">
        <v>16</v>
      </c>
      <c r="C748" s="7" t="n">
        <v>0</v>
      </c>
    </row>
    <row r="749" spans="1:3">
      <c r="A749" t="s">
        <v>4</v>
      </c>
      <c r="B749" s="4" t="s">
        <v>5</v>
      </c>
      <c r="C749" s="4" t="s">
        <v>9</v>
      </c>
    </row>
    <row r="750" spans="1:3">
      <c r="A750" t="n">
        <v>8410</v>
      </c>
      <c r="B750" s="48" t="n">
        <v>15</v>
      </c>
      <c r="C750" s="7" t="n">
        <v>2048</v>
      </c>
    </row>
    <row r="751" spans="1:3">
      <c r="A751" t="s">
        <v>4</v>
      </c>
      <c r="B751" s="4" t="s">
        <v>5</v>
      </c>
      <c r="C751" s="4" t="s">
        <v>12</v>
      </c>
      <c r="D751" s="4" t="s">
        <v>6</v>
      </c>
    </row>
    <row r="752" spans="1:3">
      <c r="A752" t="n">
        <v>8415</v>
      </c>
      <c r="B752" s="8" t="n">
        <v>2</v>
      </c>
      <c r="C752" s="7" t="n">
        <v>10</v>
      </c>
      <c r="D752" s="7" t="s">
        <v>115</v>
      </c>
    </row>
    <row r="753" spans="1:6">
      <c r="A753" t="s">
        <v>4</v>
      </c>
      <c r="B753" s="4" t="s">
        <v>5</v>
      </c>
      <c r="C753" s="4" t="s">
        <v>10</v>
      </c>
    </row>
    <row r="754" spans="1:6">
      <c r="A754" t="n">
        <v>8433</v>
      </c>
      <c r="B754" s="32" t="n">
        <v>16</v>
      </c>
      <c r="C754" s="7" t="n">
        <v>0</v>
      </c>
    </row>
    <row r="755" spans="1:6">
      <c r="A755" t="s">
        <v>4</v>
      </c>
      <c r="B755" s="4" t="s">
        <v>5</v>
      </c>
      <c r="C755" s="4" t="s">
        <v>12</v>
      </c>
      <c r="D755" s="4" t="s">
        <v>6</v>
      </c>
    </row>
    <row r="756" spans="1:6">
      <c r="A756" t="n">
        <v>8436</v>
      </c>
      <c r="B756" s="8" t="n">
        <v>2</v>
      </c>
      <c r="C756" s="7" t="n">
        <v>10</v>
      </c>
      <c r="D756" s="7" t="s">
        <v>116</v>
      </c>
    </row>
    <row r="757" spans="1:6">
      <c r="A757" t="s">
        <v>4</v>
      </c>
      <c r="B757" s="4" t="s">
        <v>5</v>
      </c>
      <c r="C757" s="4" t="s">
        <v>10</v>
      </c>
    </row>
    <row r="758" spans="1:6">
      <c r="A758" t="n">
        <v>8455</v>
      </c>
      <c r="B758" s="32" t="n">
        <v>16</v>
      </c>
      <c r="C758" s="7" t="n">
        <v>0</v>
      </c>
    </row>
    <row r="759" spans="1:6">
      <c r="A759" t="s">
        <v>4</v>
      </c>
      <c r="B759" s="4" t="s">
        <v>5</v>
      </c>
      <c r="C759" s="4" t="s">
        <v>12</v>
      </c>
      <c r="D759" s="4" t="s">
        <v>10</v>
      </c>
      <c r="E759" s="4" t="s">
        <v>29</v>
      </c>
    </row>
    <row r="760" spans="1:6">
      <c r="A760" t="n">
        <v>8458</v>
      </c>
      <c r="B760" s="26" t="n">
        <v>58</v>
      </c>
      <c r="C760" s="7" t="n">
        <v>100</v>
      </c>
      <c r="D760" s="7" t="n">
        <v>300</v>
      </c>
      <c r="E760" s="7" t="n">
        <v>1</v>
      </c>
    </row>
    <row r="761" spans="1:6">
      <c r="A761" t="s">
        <v>4</v>
      </c>
      <c r="B761" s="4" t="s">
        <v>5</v>
      </c>
      <c r="C761" s="4" t="s">
        <v>12</v>
      </c>
      <c r="D761" s="4" t="s">
        <v>10</v>
      </c>
    </row>
    <row r="762" spans="1:6">
      <c r="A762" t="n">
        <v>8466</v>
      </c>
      <c r="B762" s="26" t="n">
        <v>58</v>
      </c>
      <c r="C762" s="7" t="n">
        <v>255</v>
      </c>
      <c r="D762" s="7" t="n">
        <v>0</v>
      </c>
    </row>
    <row r="763" spans="1:6">
      <c r="A763" t="s">
        <v>4</v>
      </c>
      <c r="B763" s="4" t="s">
        <v>5</v>
      </c>
      <c r="C763" s="4" t="s">
        <v>12</v>
      </c>
    </row>
    <row r="764" spans="1:6">
      <c r="A764" t="n">
        <v>8470</v>
      </c>
      <c r="B764" s="51" t="n">
        <v>23</v>
      </c>
      <c r="C764" s="7" t="n">
        <v>0</v>
      </c>
    </row>
    <row r="765" spans="1:6">
      <c r="A765" t="s">
        <v>4</v>
      </c>
      <c r="B765" s="4" t="s">
        <v>5</v>
      </c>
    </row>
    <row r="766" spans="1:6">
      <c r="A766" t="n">
        <v>8472</v>
      </c>
      <c r="B766" s="5" t="n">
        <v>1</v>
      </c>
    </row>
    <row r="767" spans="1:6" s="3" customFormat="1" customHeight="0">
      <c r="A767" s="3" t="s">
        <v>2</v>
      </c>
      <c r="B767" s="3" t="s">
        <v>117</v>
      </c>
    </row>
    <row r="768" spans="1:6">
      <c r="A768" t="s">
        <v>4</v>
      </c>
      <c r="B768" s="4" t="s">
        <v>5</v>
      </c>
      <c r="C768" s="4" t="s">
        <v>12</v>
      </c>
      <c r="D768" s="4" t="s">
        <v>10</v>
      </c>
    </row>
    <row r="769" spans="1:5">
      <c r="A769" t="n">
        <v>8476</v>
      </c>
      <c r="B769" s="28" t="n">
        <v>22</v>
      </c>
      <c r="C769" s="7" t="n">
        <v>21</v>
      </c>
      <c r="D769" s="7" t="n">
        <v>0</v>
      </c>
    </row>
    <row r="770" spans="1:5">
      <c r="A770" t="s">
        <v>4</v>
      </c>
      <c r="B770" s="4" t="s">
        <v>5</v>
      </c>
      <c r="C770" s="4" t="s">
        <v>12</v>
      </c>
      <c r="D770" s="4" t="s">
        <v>10</v>
      </c>
    </row>
    <row r="771" spans="1:5">
      <c r="A771" t="n">
        <v>8480</v>
      </c>
      <c r="B771" s="26" t="n">
        <v>58</v>
      </c>
      <c r="C771" s="7" t="n">
        <v>5</v>
      </c>
      <c r="D771" s="7" t="n">
        <v>300</v>
      </c>
    </row>
    <row r="772" spans="1:5">
      <c r="A772" t="s">
        <v>4</v>
      </c>
      <c r="B772" s="4" t="s">
        <v>5</v>
      </c>
      <c r="C772" s="4" t="s">
        <v>29</v>
      </c>
      <c r="D772" s="4" t="s">
        <v>10</v>
      </c>
    </row>
    <row r="773" spans="1:5">
      <c r="A773" t="n">
        <v>8484</v>
      </c>
      <c r="B773" s="29" t="n">
        <v>103</v>
      </c>
      <c r="C773" s="7" t="n">
        <v>0</v>
      </c>
      <c r="D773" s="7" t="n">
        <v>300</v>
      </c>
    </row>
    <row r="774" spans="1:5">
      <c r="A774" t="s">
        <v>4</v>
      </c>
      <c r="B774" s="4" t="s">
        <v>5</v>
      </c>
      <c r="C774" s="4" t="s">
        <v>12</v>
      </c>
      <c r="D774" s="4" t="s">
        <v>6</v>
      </c>
      <c r="E774" s="4" t="s">
        <v>10</v>
      </c>
    </row>
    <row r="775" spans="1:5">
      <c r="A775" t="n">
        <v>8491</v>
      </c>
      <c r="B775" s="22" t="n">
        <v>94</v>
      </c>
      <c r="C775" s="7" t="n">
        <v>1</v>
      </c>
      <c r="D775" s="7" t="s">
        <v>43</v>
      </c>
      <c r="E775" s="7" t="n">
        <v>2048</v>
      </c>
    </row>
    <row r="776" spans="1:5">
      <c r="A776" t="s">
        <v>4</v>
      </c>
      <c r="B776" s="4" t="s">
        <v>5</v>
      </c>
      <c r="C776" s="4" t="s">
        <v>12</v>
      </c>
      <c r="D776" s="4" t="s">
        <v>10</v>
      </c>
      <c r="E776" s="4" t="s">
        <v>10</v>
      </c>
      <c r="F776" s="4" t="s">
        <v>10</v>
      </c>
      <c r="G776" s="4" t="s">
        <v>10</v>
      </c>
      <c r="H776" s="4" t="s">
        <v>10</v>
      </c>
      <c r="I776" s="4" t="s">
        <v>6</v>
      </c>
      <c r="J776" s="4" t="s">
        <v>29</v>
      </c>
      <c r="K776" s="4" t="s">
        <v>29</v>
      </c>
      <c r="L776" s="4" t="s">
        <v>29</v>
      </c>
      <c r="M776" s="4" t="s">
        <v>9</v>
      </c>
      <c r="N776" s="4" t="s">
        <v>9</v>
      </c>
      <c r="O776" s="4" t="s">
        <v>29</v>
      </c>
      <c r="P776" s="4" t="s">
        <v>29</v>
      </c>
      <c r="Q776" s="4" t="s">
        <v>29</v>
      </c>
      <c r="R776" s="4" t="s">
        <v>29</v>
      </c>
      <c r="S776" s="4" t="s">
        <v>12</v>
      </c>
    </row>
    <row r="777" spans="1:5">
      <c r="A777" t="n">
        <v>8500</v>
      </c>
      <c r="B777" s="10" t="n">
        <v>39</v>
      </c>
      <c r="C777" s="7" t="n">
        <v>12</v>
      </c>
      <c r="D777" s="7" t="n">
        <v>65533</v>
      </c>
      <c r="E777" s="7" t="n">
        <v>224</v>
      </c>
      <c r="F777" s="7" t="n">
        <v>0</v>
      </c>
      <c r="G777" s="7" t="n">
        <v>65533</v>
      </c>
      <c r="H777" s="7" t="n">
        <v>0</v>
      </c>
      <c r="I777" s="7" t="s">
        <v>21</v>
      </c>
      <c r="J777" s="7" t="n">
        <v>62.4780006408691</v>
      </c>
      <c r="K777" s="7" t="n">
        <v>3.76799988746643</v>
      </c>
      <c r="L777" s="7" t="n">
        <v>16.1140003204346</v>
      </c>
      <c r="M777" s="7" t="n">
        <v>0</v>
      </c>
      <c r="N777" s="7" t="n">
        <v>0</v>
      </c>
      <c r="O777" s="7" t="n">
        <v>0</v>
      </c>
      <c r="P777" s="7" t="n">
        <v>0.550000011920929</v>
      </c>
      <c r="Q777" s="7" t="n">
        <v>0.550000011920929</v>
      </c>
      <c r="R777" s="7" t="n">
        <v>0.550000011920929</v>
      </c>
      <c r="S777" s="7" t="n">
        <v>124</v>
      </c>
    </row>
    <row r="778" spans="1:5">
      <c r="A778" t="s">
        <v>4</v>
      </c>
      <c r="B778" s="4" t="s">
        <v>5</v>
      </c>
      <c r="C778" s="4" t="s">
        <v>12</v>
      </c>
      <c r="D778" s="4" t="s">
        <v>10</v>
      </c>
      <c r="E778" s="4" t="s">
        <v>29</v>
      </c>
      <c r="F778" s="4" t="s">
        <v>10</v>
      </c>
      <c r="G778" s="4" t="s">
        <v>9</v>
      </c>
      <c r="H778" s="4" t="s">
        <v>9</v>
      </c>
      <c r="I778" s="4" t="s">
        <v>10</v>
      </c>
      <c r="J778" s="4" t="s">
        <v>10</v>
      </c>
      <c r="K778" s="4" t="s">
        <v>9</v>
      </c>
      <c r="L778" s="4" t="s">
        <v>9</v>
      </c>
      <c r="M778" s="4" t="s">
        <v>9</v>
      </c>
      <c r="N778" s="4" t="s">
        <v>9</v>
      </c>
      <c r="O778" s="4" t="s">
        <v>6</v>
      </c>
    </row>
    <row r="779" spans="1:5">
      <c r="A779" t="n">
        <v>8550</v>
      </c>
      <c r="B779" s="13" t="n">
        <v>50</v>
      </c>
      <c r="C779" s="7" t="n">
        <v>0</v>
      </c>
      <c r="D779" s="7" t="n">
        <v>4335</v>
      </c>
      <c r="E779" s="7" t="n">
        <v>1</v>
      </c>
      <c r="F779" s="7" t="n">
        <v>0</v>
      </c>
      <c r="G779" s="7" t="n">
        <v>0</v>
      </c>
      <c r="H779" s="7" t="n">
        <v>0</v>
      </c>
      <c r="I779" s="7" t="n">
        <v>0</v>
      </c>
      <c r="J779" s="7" t="n">
        <v>65533</v>
      </c>
      <c r="K779" s="7" t="n">
        <v>0</v>
      </c>
      <c r="L779" s="7" t="n">
        <v>0</v>
      </c>
      <c r="M779" s="7" t="n">
        <v>0</v>
      </c>
      <c r="N779" s="7" t="n">
        <v>0</v>
      </c>
      <c r="O779" s="7" t="s">
        <v>21</v>
      </c>
    </row>
    <row r="780" spans="1:5">
      <c r="A780" t="s">
        <v>4</v>
      </c>
      <c r="B780" s="4" t="s">
        <v>5</v>
      </c>
      <c r="C780" s="4" t="s">
        <v>12</v>
      </c>
      <c r="D780" s="4" t="s">
        <v>10</v>
      </c>
      <c r="E780" s="4" t="s">
        <v>29</v>
      </c>
      <c r="F780" s="4" t="s">
        <v>10</v>
      </c>
      <c r="G780" s="4" t="s">
        <v>9</v>
      </c>
      <c r="H780" s="4" t="s">
        <v>9</v>
      </c>
      <c r="I780" s="4" t="s">
        <v>10</v>
      </c>
      <c r="J780" s="4" t="s">
        <v>10</v>
      </c>
      <c r="K780" s="4" t="s">
        <v>9</v>
      </c>
      <c r="L780" s="4" t="s">
        <v>9</v>
      </c>
      <c r="M780" s="4" t="s">
        <v>9</v>
      </c>
      <c r="N780" s="4" t="s">
        <v>9</v>
      </c>
      <c r="O780" s="4" t="s">
        <v>6</v>
      </c>
    </row>
    <row r="781" spans="1:5">
      <c r="A781" t="n">
        <v>8589</v>
      </c>
      <c r="B781" s="13" t="n">
        <v>50</v>
      </c>
      <c r="C781" s="7" t="n">
        <v>0</v>
      </c>
      <c r="D781" s="7" t="n">
        <v>4117</v>
      </c>
      <c r="E781" s="7" t="n">
        <v>1</v>
      </c>
      <c r="F781" s="7" t="n">
        <v>0</v>
      </c>
      <c r="G781" s="7" t="n">
        <v>0</v>
      </c>
      <c r="H781" s="7" t="n">
        <v>0</v>
      </c>
      <c r="I781" s="7" t="n">
        <v>0</v>
      </c>
      <c r="J781" s="7" t="n">
        <v>65533</v>
      </c>
      <c r="K781" s="7" t="n">
        <v>0</v>
      </c>
      <c r="L781" s="7" t="n">
        <v>0</v>
      </c>
      <c r="M781" s="7" t="n">
        <v>0</v>
      </c>
      <c r="N781" s="7" t="n">
        <v>0</v>
      </c>
      <c r="O781" s="7" t="s">
        <v>21</v>
      </c>
    </row>
    <row r="782" spans="1:5">
      <c r="A782" t="s">
        <v>4</v>
      </c>
      <c r="B782" s="4" t="s">
        <v>5</v>
      </c>
      <c r="C782" s="4" t="s">
        <v>6</v>
      </c>
      <c r="D782" s="4" t="s">
        <v>6</v>
      </c>
    </row>
    <row r="783" spans="1:5">
      <c r="A783" t="n">
        <v>8628</v>
      </c>
      <c r="B783" s="21" t="n">
        <v>70</v>
      </c>
      <c r="C783" s="7" t="s">
        <v>43</v>
      </c>
      <c r="D783" s="7" t="s">
        <v>118</v>
      </c>
    </row>
    <row r="784" spans="1:5">
      <c r="A784" t="s">
        <v>4</v>
      </c>
      <c r="B784" s="4" t="s">
        <v>5</v>
      </c>
      <c r="C784" s="4" t="s">
        <v>10</v>
      </c>
    </row>
    <row r="785" spans="1:19">
      <c r="A785" t="n">
        <v>8640</v>
      </c>
      <c r="B785" s="32" t="n">
        <v>16</v>
      </c>
      <c r="C785" s="7" t="n">
        <v>666</v>
      </c>
    </row>
    <row r="786" spans="1:19">
      <c r="A786" t="s">
        <v>4</v>
      </c>
      <c r="B786" s="4" t="s">
        <v>5</v>
      </c>
      <c r="C786" s="4" t="s">
        <v>6</v>
      </c>
      <c r="D786" s="4" t="s">
        <v>6</v>
      </c>
    </row>
    <row r="787" spans="1:19">
      <c r="A787" t="n">
        <v>8643</v>
      </c>
      <c r="B787" s="21" t="n">
        <v>70</v>
      </c>
      <c r="C787" s="7" t="s">
        <v>43</v>
      </c>
      <c r="D787" s="7" t="s">
        <v>54</v>
      </c>
    </row>
    <row r="788" spans="1:19">
      <c r="A788" t="s">
        <v>4</v>
      </c>
      <c r="B788" s="4" t="s">
        <v>5</v>
      </c>
      <c r="C788" s="4" t="s">
        <v>10</v>
      </c>
    </row>
    <row r="789" spans="1:19">
      <c r="A789" t="n">
        <v>8657</v>
      </c>
      <c r="B789" s="32" t="n">
        <v>16</v>
      </c>
      <c r="C789" s="7" t="n">
        <v>2000</v>
      </c>
    </row>
    <row r="790" spans="1:19">
      <c r="A790" t="s">
        <v>4</v>
      </c>
      <c r="B790" s="4" t="s">
        <v>5</v>
      </c>
      <c r="C790" s="4" t="s">
        <v>12</v>
      </c>
      <c r="D790" s="4" t="s">
        <v>10</v>
      </c>
      <c r="E790" s="4" t="s">
        <v>29</v>
      </c>
    </row>
    <row r="791" spans="1:19">
      <c r="A791" t="n">
        <v>8660</v>
      </c>
      <c r="B791" s="26" t="n">
        <v>58</v>
      </c>
      <c r="C791" s="7" t="n">
        <v>101</v>
      </c>
      <c r="D791" s="7" t="n">
        <v>500</v>
      </c>
      <c r="E791" s="7" t="n">
        <v>1</v>
      </c>
    </row>
    <row r="792" spans="1:19">
      <c r="A792" t="s">
        <v>4</v>
      </c>
      <c r="B792" s="4" t="s">
        <v>5</v>
      </c>
      <c r="C792" s="4" t="s">
        <v>12</v>
      </c>
      <c r="D792" s="4" t="s">
        <v>10</v>
      </c>
    </row>
    <row r="793" spans="1:19">
      <c r="A793" t="n">
        <v>8668</v>
      </c>
      <c r="B793" s="26" t="n">
        <v>58</v>
      </c>
      <c r="C793" s="7" t="n">
        <v>254</v>
      </c>
      <c r="D793" s="7" t="n">
        <v>0</v>
      </c>
    </row>
    <row r="794" spans="1:19">
      <c r="A794" t="s">
        <v>4</v>
      </c>
      <c r="B794" s="4" t="s">
        <v>5</v>
      </c>
      <c r="C794" s="4" t="s">
        <v>12</v>
      </c>
      <c r="D794" s="4" t="s">
        <v>10</v>
      </c>
    </row>
    <row r="795" spans="1:19">
      <c r="A795" t="n">
        <v>8672</v>
      </c>
      <c r="B795" s="37" t="n">
        <v>45</v>
      </c>
      <c r="C795" s="7" t="n">
        <v>18</v>
      </c>
      <c r="D795" s="7" t="n">
        <v>4</v>
      </c>
    </row>
    <row r="796" spans="1:19">
      <c r="A796" t="s">
        <v>4</v>
      </c>
      <c r="B796" s="4" t="s">
        <v>5</v>
      </c>
      <c r="C796" s="4" t="s">
        <v>12</v>
      </c>
      <c r="D796" s="4" t="s">
        <v>10</v>
      </c>
    </row>
    <row r="797" spans="1:19">
      <c r="A797" t="n">
        <v>8676</v>
      </c>
      <c r="B797" s="37" t="n">
        <v>45</v>
      </c>
      <c r="C797" s="7" t="n">
        <v>18</v>
      </c>
      <c r="D797" s="7" t="n">
        <v>16</v>
      </c>
    </row>
    <row r="798" spans="1:19">
      <c r="A798" t="s">
        <v>4</v>
      </c>
      <c r="B798" s="4" t="s">
        <v>5</v>
      </c>
      <c r="C798" s="4" t="s">
        <v>12</v>
      </c>
      <c r="D798" s="4" t="s">
        <v>10</v>
      </c>
    </row>
    <row r="799" spans="1:19">
      <c r="A799" t="n">
        <v>8680</v>
      </c>
      <c r="B799" s="37" t="n">
        <v>45</v>
      </c>
      <c r="C799" s="7" t="n">
        <v>18</v>
      </c>
      <c r="D799" s="7" t="n">
        <v>64</v>
      </c>
    </row>
    <row r="800" spans="1:19">
      <c r="A800" t="s">
        <v>4</v>
      </c>
      <c r="B800" s="4" t="s">
        <v>5</v>
      </c>
      <c r="C800" s="4" t="s">
        <v>12</v>
      </c>
    </row>
    <row r="801" spans="1:5">
      <c r="A801" t="n">
        <v>8684</v>
      </c>
      <c r="B801" s="37" t="n">
        <v>45</v>
      </c>
      <c r="C801" s="7" t="n">
        <v>0</v>
      </c>
    </row>
    <row r="802" spans="1:5">
      <c r="A802" t="s">
        <v>4</v>
      </c>
      <c r="B802" s="4" t="s">
        <v>5</v>
      </c>
      <c r="C802" s="4" t="s">
        <v>12</v>
      </c>
      <c r="D802" s="4" t="s">
        <v>12</v>
      </c>
      <c r="E802" s="4" t="s">
        <v>29</v>
      </c>
      <c r="F802" s="4" t="s">
        <v>29</v>
      </c>
      <c r="G802" s="4" t="s">
        <v>29</v>
      </c>
      <c r="H802" s="4" t="s">
        <v>10</v>
      </c>
    </row>
    <row r="803" spans="1:5">
      <c r="A803" t="n">
        <v>8686</v>
      </c>
      <c r="B803" s="37" t="n">
        <v>45</v>
      </c>
      <c r="C803" s="7" t="n">
        <v>2</v>
      </c>
      <c r="D803" s="7" t="n">
        <v>3</v>
      </c>
      <c r="E803" s="7" t="n">
        <v>56.7700004577637</v>
      </c>
      <c r="F803" s="7" t="n">
        <v>3.05999994277954</v>
      </c>
      <c r="G803" s="7" t="n">
        <v>0.100000001490116</v>
      </c>
      <c r="H803" s="7" t="n">
        <v>0</v>
      </c>
    </row>
    <row r="804" spans="1:5">
      <c r="A804" t="s">
        <v>4</v>
      </c>
      <c r="B804" s="4" t="s">
        <v>5</v>
      </c>
      <c r="C804" s="4" t="s">
        <v>12</v>
      </c>
      <c r="D804" s="4" t="s">
        <v>12</v>
      </c>
      <c r="E804" s="4" t="s">
        <v>29</v>
      </c>
      <c r="F804" s="4" t="s">
        <v>29</v>
      </c>
      <c r="G804" s="4" t="s">
        <v>29</v>
      </c>
      <c r="H804" s="4" t="s">
        <v>10</v>
      </c>
      <c r="I804" s="4" t="s">
        <v>12</v>
      </c>
    </row>
    <row r="805" spans="1:5">
      <c r="A805" t="n">
        <v>8703</v>
      </c>
      <c r="B805" s="37" t="n">
        <v>45</v>
      </c>
      <c r="C805" s="7" t="n">
        <v>4</v>
      </c>
      <c r="D805" s="7" t="n">
        <v>3</v>
      </c>
      <c r="E805" s="7" t="n">
        <v>351.059997558594</v>
      </c>
      <c r="F805" s="7" t="n">
        <v>88.2799987792969</v>
      </c>
      <c r="G805" s="7" t="n">
        <v>0</v>
      </c>
      <c r="H805" s="7" t="n">
        <v>0</v>
      </c>
      <c r="I805" s="7" t="n">
        <v>1</v>
      </c>
    </row>
    <row r="806" spans="1:5">
      <c r="A806" t="s">
        <v>4</v>
      </c>
      <c r="B806" s="4" t="s">
        <v>5</v>
      </c>
      <c r="C806" s="4" t="s">
        <v>12</v>
      </c>
      <c r="D806" s="4" t="s">
        <v>12</v>
      </c>
      <c r="E806" s="4" t="s">
        <v>29</v>
      </c>
      <c r="F806" s="4" t="s">
        <v>10</v>
      </c>
    </row>
    <row r="807" spans="1:5">
      <c r="A807" t="n">
        <v>8721</v>
      </c>
      <c r="B807" s="37" t="n">
        <v>45</v>
      </c>
      <c r="C807" s="7" t="n">
        <v>5</v>
      </c>
      <c r="D807" s="7" t="n">
        <v>3</v>
      </c>
      <c r="E807" s="7" t="n">
        <v>7.80000019073486</v>
      </c>
      <c r="F807" s="7" t="n">
        <v>0</v>
      </c>
    </row>
    <row r="808" spans="1:5">
      <c r="A808" t="s">
        <v>4</v>
      </c>
      <c r="B808" s="4" t="s">
        <v>5</v>
      </c>
      <c r="C808" s="4" t="s">
        <v>12</v>
      </c>
      <c r="D808" s="4" t="s">
        <v>12</v>
      </c>
      <c r="E808" s="4" t="s">
        <v>29</v>
      </c>
      <c r="F808" s="4" t="s">
        <v>10</v>
      </c>
    </row>
    <row r="809" spans="1:5">
      <c r="A809" t="n">
        <v>8730</v>
      </c>
      <c r="B809" s="37" t="n">
        <v>45</v>
      </c>
      <c r="C809" s="7" t="n">
        <v>11</v>
      </c>
      <c r="D809" s="7" t="n">
        <v>3</v>
      </c>
      <c r="E809" s="7" t="n">
        <v>47</v>
      </c>
      <c r="F809" s="7" t="n">
        <v>0</v>
      </c>
    </row>
    <row r="810" spans="1:5">
      <c r="A810" t="s">
        <v>4</v>
      </c>
      <c r="B810" s="4" t="s">
        <v>5</v>
      </c>
      <c r="C810" s="4" t="s">
        <v>12</v>
      </c>
      <c r="D810" s="4" t="s">
        <v>10</v>
      </c>
    </row>
    <row r="811" spans="1:5">
      <c r="A811" t="n">
        <v>8739</v>
      </c>
      <c r="B811" s="26" t="n">
        <v>58</v>
      </c>
      <c r="C811" s="7" t="n">
        <v>255</v>
      </c>
      <c r="D811" s="7" t="n">
        <v>0</v>
      </c>
    </row>
    <row r="812" spans="1:5">
      <c r="A812" t="s">
        <v>4</v>
      </c>
      <c r="B812" s="4" t="s">
        <v>5</v>
      </c>
      <c r="C812" s="4" t="s">
        <v>12</v>
      </c>
      <c r="D812" s="4" t="s">
        <v>12</v>
      </c>
      <c r="E812" s="4" t="s">
        <v>29</v>
      </c>
      <c r="F812" s="4" t="s">
        <v>10</v>
      </c>
    </row>
    <row r="813" spans="1:5">
      <c r="A813" t="n">
        <v>8743</v>
      </c>
      <c r="B813" s="37" t="n">
        <v>45</v>
      </c>
      <c r="C813" s="7" t="n">
        <v>5</v>
      </c>
      <c r="D813" s="7" t="n">
        <v>3</v>
      </c>
      <c r="E813" s="7" t="n">
        <v>6.80000019073486</v>
      </c>
      <c r="F813" s="7" t="n">
        <v>8000</v>
      </c>
    </row>
    <row r="814" spans="1:5">
      <c r="A814" t="s">
        <v>4</v>
      </c>
      <c r="B814" s="4" t="s">
        <v>5</v>
      </c>
      <c r="C814" s="4" t="s">
        <v>10</v>
      </c>
    </row>
    <row r="815" spans="1:5">
      <c r="A815" t="n">
        <v>8752</v>
      </c>
      <c r="B815" s="32" t="n">
        <v>16</v>
      </c>
      <c r="C815" s="7" t="n">
        <v>500</v>
      </c>
    </row>
    <row r="816" spans="1:5">
      <c r="A816" t="s">
        <v>4</v>
      </c>
      <c r="B816" s="4" t="s">
        <v>5</v>
      </c>
      <c r="C816" s="4" t="s">
        <v>12</v>
      </c>
      <c r="D816" s="4" t="s">
        <v>10</v>
      </c>
      <c r="E816" s="4" t="s">
        <v>10</v>
      </c>
      <c r="F816" s="4" t="s">
        <v>10</v>
      </c>
      <c r="G816" s="4" t="s">
        <v>10</v>
      </c>
      <c r="H816" s="4" t="s">
        <v>10</v>
      </c>
      <c r="I816" s="4" t="s">
        <v>6</v>
      </c>
      <c r="J816" s="4" t="s">
        <v>29</v>
      </c>
      <c r="K816" s="4" t="s">
        <v>29</v>
      </c>
      <c r="L816" s="4" t="s">
        <v>29</v>
      </c>
      <c r="M816" s="4" t="s">
        <v>9</v>
      </c>
      <c r="N816" s="4" t="s">
        <v>9</v>
      </c>
      <c r="O816" s="4" t="s">
        <v>29</v>
      </c>
      <c r="P816" s="4" t="s">
        <v>29</v>
      </c>
      <c r="Q816" s="4" t="s">
        <v>29</v>
      </c>
      <c r="R816" s="4" t="s">
        <v>29</v>
      </c>
      <c r="S816" s="4" t="s">
        <v>12</v>
      </c>
    </row>
    <row r="817" spans="1:19">
      <c r="A817" t="n">
        <v>8755</v>
      </c>
      <c r="B817" s="10" t="n">
        <v>39</v>
      </c>
      <c r="C817" s="7" t="n">
        <v>12</v>
      </c>
      <c r="D817" s="7" t="n">
        <v>65533</v>
      </c>
      <c r="E817" s="7" t="n">
        <v>223</v>
      </c>
      <c r="F817" s="7" t="n">
        <v>0</v>
      </c>
      <c r="G817" s="7" t="n">
        <v>65533</v>
      </c>
      <c r="H817" s="7" t="n">
        <v>0</v>
      </c>
      <c r="I817" s="7" t="s">
        <v>21</v>
      </c>
      <c r="J817" s="7" t="n">
        <v>53.0670013427734</v>
      </c>
      <c r="K817" s="7" t="n">
        <v>2.60700011253357</v>
      </c>
      <c r="L817" s="7" t="n">
        <v>-0.0320000015199184</v>
      </c>
      <c r="M817" s="7" t="n">
        <v>0</v>
      </c>
      <c r="N817" s="7" t="n">
        <v>1119092736</v>
      </c>
      <c r="O817" s="7" t="n">
        <v>0</v>
      </c>
      <c r="P817" s="7" t="n">
        <v>1</v>
      </c>
      <c r="Q817" s="7" t="n">
        <v>1</v>
      </c>
      <c r="R817" s="7" t="n">
        <v>1</v>
      </c>
      <c r="S817" s="7" t="n">
        <v>123</v>
      </c>
    </row>
    <row r="818" spans="1:19">
      <c r="A818" t="s">
        <v>4</v>
      </c>
      <c r="B818" s="4" t="s">
        <v>5</v>
      </c>
      <c r="C818" s="4" t="s">
        <v>12</v>
      </c>
      <c r="D818" s="4" t="s">
        <v>10</v>
      </c>
      <c r="E818" s="4" t="s">
        <v>29</v>
      </c>
      <c r="F818" s="4" t="s">
        <v>10</v>
      </c>
      <c r="G818" s="4" t="s">
        <v>9</v>
      </c>
      <c r="H818" s="4" t="s">
        <v>9</v>
      </c>
      <c r="I818" s="4" t="s">
        <v>10</v>
      </c>
      <c r="J818" s="4" t="s">
        <v>10</v>
      </c>
      <c r="K818" s="4" t="s">
        <v>9</v>
      </c>
      <c r="L818" s="4" t="s">
        <v>9</v>
      </c>
      <c r="M818" s="4" t="s">
        <v>9</v>
      </c>
      <c r="N818" s="4" t="s">
        <v>9</v>
      </c>
      <c r="O818" s="4" t="s">
        <v>6</v>
      </c>
    </row>
    <row r="819" spans="1:19">
      <c r="A819" t="n">
        <v>8805</v>
      </c>
      <c r="B819" s="13" t="n">
        <v>50</v>
      </c>
      <c r="C819" s="7" t="n">
        <v>0</v>
      </c>
      <c r="D819" s="7" t="n">
        <v>4480</v>
      </c>
      <c r="E819" s="7" t="n">
        <v>1</v>
      </c>
      <c r="F819" s="7" t="n">
        <v>0</v>
      </c>
      <c r="G819" s="7" t="n">
        <v>0</v>
      </c>
      <c r="H819" s="7" t="n">
        <v>0</v>
      </c>
      <c r="I819" s="7" t="n">
        <v>0</v>
      </c>
      <c r="J819" s="7" t="n">
        <v>65533</v>
      </c>
      <c r="K819" s="7" t="n">
        <v>0</v>
      </c>
      <c r="L819" s="7" t="n">
        <v>0</v>
      </c>
      <c r="M819" s="7" t="n">
        <v>0</v>
      </c>
      <c r="N819" s="7" t="n">
        <v>0</v>
      </c>
      <c r="O819" s="7" t="s">
        <v>21</v>
      </c>
    </row>
    <row r="820" spans="1:19">
      <c r="A820" t="s">
        <v>4</v>
      </c>
      <c r="B820" s="4" t="s">
        <v>5</v>
      </c>
      <c r="C820" s="4" t="s">
        <v>10</v>
      </c>
    </row>
    <row r="821" spans="1:19">
      <c r="A821" t="n">
        <v>8844</v>
      </c>
      <c r="B821" s="32" t="n">
        <v>16</v>
      </c>
      <c r="C821" s="7" t="n">
        <v>500</v>
      </c>
    </row>
    <row r="822" spans="1:19">
      <c r="A822" t="s">
        <v>4</v>
      </c>
      <c r="B822" s="4" t="s">
        <v>5</v>
      </c>
      <c r="C822" s="4" t="s">
        <v>12</v>
      </c>
      <c r="D822" s="4" t="s">
        <v>10</v>
      </c>
      <c r="E822" s="4" t="s">
        <v>12</v>
      </c>
    </row>
    <row r="823" spans="1:19">
      <c r="A823" t="n">
        <v>8847</v>
      </c>
      <c r="B823" s="10" t="n">
        <v>39</v>
      </c>
      <c r="C823" s="7" t="n">
        <v>14</v>
      </c>
      <c r="D823" s="7" t="n">
        <v>65533</v>
      </c>
      <c r="E823" s="7" t="n">
        <v>122</v>
      </c>
    </row>
    <row r="824" spans="1:19">
      <c r="A824" t="s">
        <v>4</v>
      </c>
      <c r="B824" s="4" t="s">
        <v>5</v>
      </c>
      <c r="C824" s="4" t="s">
        <v>10</v>
      </c>
    </row>
    <row r="825" spans="1:19">
      <c r="A825" t="n">
        <v>8852</v>
      </c>
      <c r="B825" s="32" t="n">
        <v>16</v>
      </c>
      <c r="C825" s="7" t="n">
        <v>2000</v>
      </c>
    </row>
    <row r="826" spans="1:19">
      <c r="A826" t="s">
        <v>4</v>
      </c>
      <c r="B826" s="4" t="s">
        <v>5</v>
      </c>
      <c r="C826" s="4" t="s">
        <v>6</v>
      </c>
      <c r="D826" s="4" t="s">
        <v>6</v>
      </c>
    </row>
    <row r="827" spans="1:19">
      <c r="A827" t="n">
        <v>8855</v>
      </c>
      <c r="B827" s="21" t="n">
        <v>70</v>
      </c>
      <c r="C827" s="7" t="s">
        <v>55</v>
      </c>
      <c r="D827" s="7" t="s">
        <v>118</v>
      </c>
    </row>
    <row r="828" spans="1:19">
      <c r="A828" t="s">
        <v>4</v>
      </c>
      <c r="B828" s="4" t="s">
        <v>5</v>
      </c>
      <c r="C828" s="4" t="s">
        <v>12</v>
      </c>
      <c r="D828" s="4" t="s">
        <v>10</v>
      </c>
      <c r="E828" s="4" t="s">
        <v>29</v>
      </c>
      <c r="F828" s="4" t="s">
        <v>10</v>
      </c>
      <c r="G828" s="4" t="s">
        <v>9</v>
      </c>
      <c r="H828" s="4" t="s">
        <v>9</v>
      </c>
      <c r="I828" s="4" t="s">
        <v>10</v>
      </c>
      <c r="J828" s="4" t="s">
        <v>10</v>
      </c>
      <c r="K828" s="4" t="s">
        <v>9</v>
      </c>
      <c r="L828" s="4" t="s">
        <v>9</v>
      </c>
      <c r="M828" s="4" t="s">
        <v>9</v>
      </c>
      <c r="N828" s="4" t="s">
        <v>9</v>
      </c>
      <c r="O828" s="4" t="s">
        <v>6</v>
      </c>
    </row>
    <row r="829" spans="1:19">
      <c r="A829" t="n">
        <v>8866</v>
      </c>
      <c r="B829" s="13" t="n">
        <v>50</v>
      </c>
      <c r="C829" s="7" t="n">
        <v>0</v>
      </c>
      <c r="D829" s="7" t="n">
        <v>4563</v>
      </c>
      <c r="E829" s="7" t="n">
        <v>1</v>
      </c>
      <c r="F829" s="7" t="n">
        <v>500</v>
      </c>
      <c r="G829" s="7" t="n">
        <v>0</v>
      </c>
      <c r="H829" s="7" t="n">
        <v>0</v>
      </c>
      <c r="I829" s="7" t="n">
        <v>0</v>
      </c>
      <c r="J829" s="7" t="n">
        <v>65533</v>
      </c>
      <c r="K829" s="7" t="n">
        <v>0</v>
      </c>
      <c r="L829" s="7" t="n">
        <v>0</v>
      </c>
      <c r="M829" s="7" t="n">
        <v>0</v>
      </c>
      <c r="N829" s="7" t="n">
        <v>0</v>
      </c>
      <c r="O829" s="7" t="s">
        <v>21</v>
      </c>
    </row>
    <row r="830" spans="1:19">
      <c r="A830" t="s">
        <v>4</v>
      </c>
      <c r="B830" s="4" t="s">
        <v>5</v>
      </c>
      <c r="C830" s="4" t="s">
        <v>10</v>
      </c>
    </row>
    <row r="831" spans="1:19">
      <c r="A831" t="n">
        <v>8905</v>
      </c>
      <c r="B831" s="32" t="n">
        <v>16</v>
      </c>
      <c r="C831" s="7" t="n">
        <v>1500</v>
      </c>
    </row>
    <row r="832" spans="1:19">
      <c r="A832" t="s">
        <v>4</v>
      </c>
      <c r="B832" s="4" t="s">
        <v>5</v>
      </c>
      <c r="C832" s="4" t="s">
        <v>12</v>
      </c>
      <c r="D832" s="4" t="s">
        <v>10</v>
      </c>
      <c r="E832" s="4" t="s">
        <v>10</v>
      </c>
    </row>
    <row r="833" spans="1:19">
      <c r="A833" t="n">
        <v>8908</v>
      </c>
      <c r="B833" s="13" t="n">
        <v>50</v>
      </c>
      <c r="C833" s="7" t="n">
        <v>1</v>
      </c>
      <c r="D833" s="7" t="n">
        <v>4563</v>
      </c>
      <c r="E833" s="7" t="n">
        <v>500</v>
      </c>
    </row>
    <row r="834" spans="1:19">
      <c r="A834" t="s">
        <v>4</v>
      </c>
      <c r="B834" s="4" t="s">
        <v>5</v>
      </c>
      <c r="C834" s="4" t="s">
        <v>10</v>
      </c>
    </row>
    <row r="835" spans="1:19">
      <c r="A835" t="n">
        <v>8914</v>
      </c>
      <c r="B835" s="32" t="n">
        <v>16</v>
      </c>
      <c r="C835" s="7" t="n">
        <v>500</v>
      </c>
    </row>
    <row r="836" spans="1:19">
      <c r="A836" t="s">
        <v>4</v>
      </c>
      <c r="B836" s="4" t="s">
        <v>5</v>
      </c>
      <c r="C836" s="4" t="s">
        <v>12</v>
      </c>
      <c r="D836" s="4" t="s">
        <v>10</v>
      </c>
      <c r="E836" s="4" t="s">
        <v>29</v>
      </c>
      <c r="F836" s="4" t="s">
        <v>10</v>
      </c>
      <c r="G836" s="4" t="s">
        <v>9</v>
      </c>
      <c r="H836" s="4" t="s">
        <v>9</v>
      </c>
      <c r="I836" s="4" t="s">
        <v>10</v>
      </c>
      <c r="J836" s="4" t="s">
        <v>10</v>
      </c>
      <c r="K836" s="4" t="s">
        <v>9</v>
      </c>
      <c r="L836" s="4" t="s">
        <v>9</v>
      </c>
      <c r="M836" s="4" t="s">
        <v>9</v>
      </c>
      <c r="N836" s="4" t="s">
        <v>9</v>
      </c>
      <c r="O836" s="4" t="s">
        <v>6</v>
      </c>
    </row>
    <row r="837" spans="1:19">
      <c r="A837" t="n">
        <v>8917</v>
      </c>
      <c r="B837" s="13" t="n">
        <v>50</v>
      </c>
      <c r="C837" s="7" t="n">
        <v>0</v>
      </c>
      <c r="D837" s="7" t="n">
        <v>4179</v>
      </c>
      <c r="E837" s="7" t="n">
        <v>1</v>
      </c>
      <c r="F837" s="7" t="n">
        <v>0</v>
      </c>
      <c r="G837" s="7" t="n">
        <v>0</v>
      </c>
      <c r="H837" s="7" t="n">
        <v>0</v>
      </c>
      <c r="I837" s="7" t="n">
        <v>0</v>
      </c>
      <c r="J837" s="7" t="n">
        <v>65533</v>
      </c>
      <c r="K837" s="7" t="n">
        <v>0</v>
      </c>
      <c r="L837" s="7" t="n">
        <v>0</v>
      </c>
      <c r="M837" s="7" t="n">
        <v>0</v>
      </c>
      <c r="N837" s="7" t="n">
        <v>0</v>
      </c>
      <c r="O837" s="7" t="s">
        <v>21</v>
      </c>
    </row>
    <row r="838" spans="1:19">
      <c r="A838" t="s">
        <v>4</v>
      </c>
      <c r="B838" s="4" t="s">
        <v>5</v>
      </c>
      <c r="C838" s="4" t="s">
        <v>10</v>
      </c>
    </row>
    <row r="839" spans="1:19">
      <c r="A839" t="n">
        <v>8956</v>
      </c>
      <c r="B839" s="32" t="n">
        <v>16</v>
      </c>
      <c r="C839" s="7" t="n">
        <v>3000</v>
      </c>
    </row>
    <row r="840" spans="1:19">
      <c r="A840" t="s">
        <v>4</v>
      </c>
      <c r="B840" s="4" t="s">
        <v>5</v>
      </c>
      <c r="C840" s="4" t="s">
        <v>12</v>
      </c>
      <c r="D840" s="4" t="s">
        <v>6</v>
      </c>
      <c r="E840" s="4" t="s">
        <v>9</v>
      </c>
      <c r="F840" s="4" t="s">
        <v>9</v>
      </c>
      <c r="G840" s="4" t="s">
        <v>9</v>
      </c>
      <c r="H840" s="4" t="s">
        <v>9</v>
      </c>
      <c r="I840" s="4" t="s">
        <v>10</v>
      </c>
      <c r="J840" s="4" t="s">
        <v>12</v>
      </c>
    </row>
    <row r="841" spans="1:19">
      <c r="A841" t="n">
        <v>8959</v>
      </c>
      <c r="B841" s="22" t="n">
        <v>94</v>
      </c>
      <c r="C841" s="7" t="n">
        <v>7</v>
      </c>
      <c r="D841" s="7" t="s">
        <v>55</v>
      </c>
      <c r="E841" s="7" t="n">
        <v>1065353216</v>
      </c>
      <c r="F841" s="7" t="n">
        <v>1065353216</v>
      </c>
      <c r="G841" s="7" t="n">
        <v>1065353216</v>
      </c>
      <c r="H841" s="7" t="n">
        <v>0</v>
      </c>
      <c r="I841" s="7" t="n">
        <v>1000</v>
      </c>
      <c r="J841" s="7" t="n">
        <v>3</v>
      </c>
    </row>
    <row r="842" spans="1:19">
      <c r="A842" t="s">
        <v>4</v>
      </c>
      <c r="B842" s="4" t="s">
        <v>5</v>
      </c>
      <c r="C842" s="4" t="s">
        <v>12</v>
      </c>
      <c r="D842" s="4" t="s">
        <v>10</v>
      </c>
      <c r="E842" s="4" t="s">
        <v>29</v>
      </c>
      <c r="F842" s="4" t="s">
        <v>10</v>
      </c>
      <c r="G842" s="4" t="s">
        <v>9</v>
      </c>
      <c r="H842" s="4" t="s">
        <v>9</v>
      </c>
      <c r="I842" s="4" t="s">
        <v>10</v>
      </c>
      <c r="J842" s="4" t="s">
        <v>10</v>
      </c>
      <c r="K842" s="4" t="s">
        <v>9</v>
      </c>
      <c r="L842" s="4" t="s">
        <v>9</v>
      </c>
      <c r="M842" s="4" t="s">
        <v>9</v>
      </c>
      <c r="N842" s="4" t="s">
        <v>9</v>
      </c>
      <c r="O842" s="4" t="s">
        <v>6</v>
      </c>
    </row>
    <row r="843" spans="1:19">
      <c r="A843" t="n">
        <v>8984</v>
      </c>
      <c r="B843" s="13" t="n">
        <v>50</v>
      </c>
      <c r="C843" s="7" t="n">
        <v>0</v>
      </c>
      <c r="D843" s="7" t="n">
        <v>4359</v>
      </c>
      <c r="E843" s="7" t="n">
        <v>0.800000011920929</v>
      </c>
      <c r="F843" s="7" t="n">
        <v>0</v>
      </c>
      <c r="G843" s="7" t="n">
        <v>1000</v>
      </c>
      <c r="H843" s="7" t="n">
        <v>0</v>
      </c>
      <c r="I843" s="7" t="n">
        <v>0</v>
      </c>
      <c r="J843" s="7" t="n">
        <v>65533</v>
      </c>
      <c r="K843" s="7" t="n">
        <v>0</v>
      </c>
      <c r="L843" s="7" t="n">
        <v>0</v>
      </c>
      <c r="M843" s="7" t="n">
        <v>0</v>
      </c>
      <c r="N843" s="7" t="n">
        <v>0</v>
      </c>
      <c r="O843" s="7" t="s">
        <v>21</v>
      </c>
    </row>
    <row r="844" spans="1:19">
      <c r="A844" t="s">
        <v>4</v>
      </c>
      <c r="B844" s="4" t="s">
        <v>5</v>
      </c>
      <c r="C844" s="4" t="s">
        <v>10</v>
      </c>
    </row>
    <row r="845" spans="1:19">
      <c r="A845" t="n">
        <v>9023</v>
      </c>
      <c r="B845" s="32" t="n">
        <v>16</v>
      </c>
      <c r="C845" s="7" t="n">
        <v>2000</v>
      </c>
    </row>
    <row r="846" spans="1:19">
      <c r="A846" t="s">
        <v>4</v>
      </c>
      <c r="B846" s="4" t="s">
        <v>5</v>
      </c>
      <c r="C846" s="4" t="s">
        <v>12</v>
      </c>
      <c r="D846" s="4" t="s">
        <v>10</v>
      </c>
      <c r="E846" s="4" t="s">
        <v>29</v>
      </c>
    </row>
    <row r="847" spans="1:19">
      <c r="A847" t="n">
        <v>9026</v>
      </c>
      <c r="B847" s="26" t="n">
        <v>58</v>
      </c>
      <c r="C847" s="7" t="n">
        <v>0</v>
      </c>
      <c r="D847" s="7" t="n">
        <v>1000</v>
      </c>
      <c r="E847" s="7" t="n">
        <v>1</v>
      </c>
    </row>
    <row r="848" spans="1:19">
      <c r="A848" t="s">
        <v>4</v>
      </c>
      <c r="B848" s="4" t="s">
        <v>5</v>
      </c>
      <c r="C848" s="4" t="s">
        <v>12</v>
      </c>
      <c r="D848" s="4" t="s">
        <v>10</v>
      </c>
    </row>
    <row r="849" spans="1:15">
      <c r="A849" t="n">
        <v>9034</v>
      </c>
      <c r="B849" s="26" t="n">
        <v>58</v>
      </c>
      <c r="C849" s="7" t="n">
        <v>255</v>
      </c>
      <c r="D849" s="7" t="n">
        <v>0</v>
      </c>
    </row>
    <row r="850" spans="1:15">
      <c r="A850" t="s">
        <v>4</v>
      </c>
      <c r="B850" s="4" t="s">
        <v>5</v>
      </c>
      <c r="C850" s="4" t="s">
        <v>12</v>
      </c>
      <c r="D850" s="4" t="s">
        <v>6</v>
      </c>
      <c r="E850" s="4" t="s">
        <v>10</v>
      </c>
    </row>
    <row r="851" spans="1:15">
      <c r="A851" t="n">
        <v>9038</v>
      </c>
      <c r="B851" s="22" t="n">
        <v>94</v>
      </c>
      <c r="C851" s="7" t="n">
        <v>1</v>
      </c>
      <c r="D851" s="7" t="s">
        <v>55</v>
      </c>
      <c r="E851" s="7" t="n">
        <v>1</v>
      </c>
    </row>
    <row r="852" spans="1:15">
      <c r="A852" t="s">
        <v>4</v>
      </c>
      <c r="B852" s="4" t="s">
        <v>5</v>
      </c>
      <c r="C852" s="4" t="s">
        <v>12</v>
      </c>
      <c r="D852" s="4" t="s">
        <v>6</v>
      </c>
      <c r="E852" s="4" t="s">
        <v>10</v>
      </c>
    </row>
    <row r="853" spans="1:15">
      <c r="A853" t="n">
        <v>9046</v>
      </c>
      <c r="B853" s="22" t="n">
        <v>94</v>
      </c>
      <c r="C853" s="7" t="n">
        <v>1</v>
      </c>
      <c r="D853" s="7" t="s">
        <v>55</v>
      </c>
      <c r="E853" s="7" t="n">
        <v>2</v>
      </c>
    </row>
    <row r="854" spans="1:15">
      <c r="A854" t="s">
        <v>4</v>
      </c>
      <c r="B854" s="4" t="s">
        <v>5</v>
      </c>
      <c r="C854" s="4" t="s">
        <v>12</v>
      </c>
      <c r="D854" s="4" t="s">
        <v>6</v>
      </c>
      <c r="E854" s="4" t="s">
        <v>10</v>
      </c>
    </row>
    <row r="855" spans="1:15">
      <c r="A855" t="n">
        <v>9054</v>
      </c>
      <c r="B855" s="22" t="n">
        <v>94</v>
      </c>
      <c r="C855" s="7" t="n">
        <v>0</v>
      </c>
      <c r="D855" s="7" t="s">
        <v>55</v>
      </c>
      <c r="E855" s="7" t="n">
        <v>4</v>
      </c>
    </row>
    <row r="856" spans="1:15">
      <c r="A856" t="s">
        <v>4</v>
      </c>
      <c r="B856" s="4" t="s">
        <v>5</v>
      </c>
      <c r="C856" s="4" t="s">
        <v>12</v>
      </c>
      <c r="D856" s="4" t="s">
        <v>6</v>
      </c>
      <c r="E856" s="4" t="s">
        <v>10</v>
      </c>
    </row>
    <row r="857" spans="1:15">
      <c r="A857" t="n">
        <v>9062</v>
      </c>
      <c r="B857" s="22" t="n">
        <v>94</v>
      </c>
      <c r="C857" s="7" t="n">
        <v>0</v>
      </c>
      <c r="D857" s="7" t="s">
        <v>56</v>
      </c>
      <c r="E857" s="7" t="n">
        <v>16</v>
      </c>
    </row>
    <row r="858" spans="1:15">
      <c r="A858" t="s">
        <v>4</v>
      </c>
      <c r="B858" s="4" t="s">
        <v>5</v>
      </c>
      <c r="C858" s="4" t="s">
        <v>12</v>
      </c>
      <c r="D858" s="4" t="s">
        <v>6</v>
      </c>
      <c r="E858" s="4" t="s">
        <v>10</v>
      </c>
    </row>
    <row r="859" spans="1:15">
      <c r="A859" t="n">
        <v>9075</v>
      </c>
      <c r="B859" s="22" t="n">
        <v>94</v>
      </c>
      <c r="C859" s="7" t="n">
        <v>0</v>
      </c>
      <c r="D859" s="7" t="s">
        <v>56</v>
      </c>
      <c r="E859" s="7" t="n">
        <v>512</v>
      </c>
    </row>
    <row r="860" spans="1:15">
      <c r="A860" t="s">
        <v>4</v>
      </c>
      <c r="B860" s="4" t="s">
        <v>5</v>
      </c>
      <c r="C860" s="4" t="s">
        <v>12</v>
      </c>
      <c r="D860" s="4" t="s">
        <v>6</v>
      </c>
      <c r="E860" s="4" t="s">
        <v>10</v>
      </c>
    </row>
    <row r="861" spans="1:15">
      <c r="A861" t="n">
        <v>9088</v>
      </c>
      <c r="B861" s="22" t="n">
        <v>94</v>
      </c>
      <c r="C861" s="7" t="n">
        <v>1</v>
      </c>
      <c r="D861" s="7" t="s">
        <v>56</v>
      </c>
      <c r="E861" s="7" t="n">
        <v>512</v>
      </c>
    </row>
    <row r="862" spans="1:15">
      <c r="A862" t="s">
        <v>4</v>
      </c>
      <c r="B862" s="4" t="s">
        <v>5</v>
      </c>
      <c r="C862" s="4" t="s">
        <v>12</v>
      </c>
      <c r="D862" s="4" t="s">
        <v>10</v>
      </c>
      <c r="E862" s="4" t="s">
        <v>6</v>
      </c>
      <c r="F862" s="4" t="s">
        <v>6</v>
      </c>
      <c r="G862" s="4" t="s">
        <v>12</v>
      </c>
    </row>
    <row r="863" spans="1:15">
      <c r="A863" t="n">
        <v>9101</v>
      </c>
      <c r="B863" s="23" t="n">
        <v>32</v>
      </c>
      <c r="C863" s="7" t="n">
        <v>0</v>
      </c>
      <c r="D863" s="7" t="n">
        <v>65533</v>
      </c>
      <c r="E863" s="7" t="s">
        <v>57</v>
      </c>
      <c r="F863" s="7" t="s">
        <v>58</v>
      </c>
      <c r="G863" s="7" t="n">
        <v>1</v>
      </c>
    </row>
    <row r="864" spans="1:15">
      <c r="A864" t="s">
        <v>4</v>
      </c>
      <c r="B864" s="4" t="s">
        <v>5</v>
      </c>
      <c r="C864" s="4" t="s">
        <v>12</v>
      </c>
    </row>
    <row r="865" spans="1:7">
      <c r="A865" t="n">
        <v>9124</v>
      </c>
      <c r="B865" s="30" t="n">
        <v>64</v>
      </c>
      <c r="C865" s="7" t="n">
        <v>7</v>
      </c>
    </row>
    <row r="866" spans="1:7">
      <c r="A866" t="s">
        <v>4</v>
      </c>
      <c r="B866" s="4" t="s">
        <v>5</v>
      </c>
      <c r="C866" s="4" t="s">
        <v>12</v>
      </c>
      <c r="D866" s="4" t="s">
        <v>12</v>
      </c>
      <c r="E866" s="4" t="s">
        <v>10</v>
      </c>
    </row>
    <row r="867" spans="1:7">
      <c r="A867" t="n">
        <v>9126</v>
      </c>
      <c r="B867" s="37" t="n">
        <v>45</v>
      </c>
      <c r="C867" s="7" t="n">
        <v>8</v>
      </c>
      <c r="D867" s="7" t="n">
        <v>0</v>
      </c>
      <c r="E867" s="7" t="n">
        <v>0</v>
      </c>
    </row>
    <row r="868" spans="1:7">
      <c r="A868" t="s">
        <v>4</v>
      </c>
      <c r="B868" s="4" t="s">
        <v>5</v>
      </c>
      <c r="C868" s="4" t="s">
        <v>12</v>
      </c>
      <c r="D868" s="4" t="s">
        <v>10</v>
      </c>
    </row>
    <row r="869" spans="1:7">
      <c r="A869" t="n">
        <v>9131</v>
      </c>
      <c r="B869" s="26" t="n">
        <v>58</v>
      </c>
      <c r="C869" s="7" t="n">
        <v>105</v>
      </c>
      <c r="D869" s="7" t="n">
        <v>300</v>
      </c>
    </row>
    <row r="870" spans="1:7">
      <c r="A870" t="s">
        <v>4</v>
      </c>
      <c r="B870" s="4" t="s">
        <v>5</v>
      </c>
      <c r="C870" s="4" t="s">
        <v>29</v>
      </c>
      <c r="D870" s="4" t="s">
        <v>10</v>
      </c>
    </row>
    <row r="871" spans="1:7">
      <c r="A871" t="n">
        <v>9135</v>
      </c>
      <c r="B871" s="29" t="n">
        <v>103</v>
      </c>
      <c r="C871" s="7" t="n">
        <v>1</v>
      </c>
      <c r="D871" s="7" t="n">
        <v>300</v>
      </c>
    </row>
    <row r="872" spans="1:7">
      <c r="A872" t="s">
        <v>4</v>
      </c>
      <c r="B872" s="4" t="s">
        <v>5</v>
      </c>
      <c r="C872" s="4" t="s">
        <v>12</v>
      </c>
      <c r="D872" s="4" t="s">
        <v>10</v>
      </c>
      <c r="E872" s="4" t="s">
        <v>29</v>
      </c>
    </row>
    <row r="873" spans="1:7">
      <c r="A873" t="n">
        <v>9142</v>
      </c>
      <c r="B873" s="26" t="n">
        <v>58</v>
      </c>
      <c r="C873" s="7" t="n">
        <v>100</v>
      </c>
      <c r="D873" s="7" t="n">
        <v>300</v>
      </c>
      <c r="E873" s="7" t="n">
        <v>1</v>
      </c>
    </row>
    <row r="874" spans="1:7">
      <c r="A874" t="s">
        <v>4</v>
      </c>
      <c r="B874" s="4" t="s">
        <v>5</v>
      </c>
      <c r="C874" s="4" t="s">
        <v>12</v>
      </c>
      <c r="D874" s="4" t="s">
        <v>10</v>
      </c>
    </row>
    <row r="875" spans="1:7">
      <c r="A875" t="n">
        <v>9150</v>
      </c>
      <c r="B875" s="26" t="n">
        <v>58</v>
      </c>
      <c r="C875" s="7" t="n">
        <v>255</v>
      </c>
      <c r="D875" s="7" t="n">
        <v>0</v>
      </c>
    </row>
    <row r="876" spans="1:7">
      <c r="A876" t="s">
        <v>4</v>
      </c>
      <c r="B876" s="4" t="s">
        <v>5</v>
      </c>
      <c r="C876" s="4" t="s">
        <v>12</v>
      </c>
      <c r="D876" s="4" t="s">
        <v>6</v>
      </c>
      <c r="E876" s="4" t="s">
        <v>10</v>
      </c>
    </row>
    <row r="877" spans="1:7">
      <c r="A877" t="n">
        <v>9154</v>
      </c>
      <c r="B877" s="22" t="n">
        <v>94</v>
      </c>
      <c r="C877" s="7" t="n">
        <v>0</v>
      </c>
      <c r="D877" s="7" t="s">
        <v>43</v>
      </c>
      <c r="E877" s="7" t="n">
        <v>2</v>
      </c>
    </row>
    <row r="878" spans="1:7">
      <c r="A878" t="s">
        <v>4</v>
      </c>
      <c r="B878" s="4" t="s">
        <v>5</v>
      </c>
      <c r="C878" s="4" t="s">
        <v>10</v>
      </c>
    </row>
    <row r="879" spans="1:7">
      <c r="A879" t="n">
        <v>9163</v>
      </c>
      <c r="B879" s="17" t="n">
        <v>12</v>
      </c>
      <c r="C879" s="7" t="n">
        <v>11104</v>
      </c>
    </row>
    <row r="880" spans="1:7">
      <c r="A880" t="s">
        <v>4</v>
      </c>
      <c r="B880" s="4" t="s">
        <v>5</v>
      </c>
      <c r="C880" s="4" t="s">
        <v>12</v>
      </c>
    </row>
    <row r="881" spans="1:5">
      <c r="A881" t="n">
        <v>9166</v>
      </c>
      <c r="B881" s="51" t="n">
        <v>23</v>
      </c>
      <c r="C881" s="7" t="n">
        <v>21</v>
      </c>
    </row>
    <row r="882" spans="1:5">
      <c r="A882" t="s">
        <v>4</v>
      </c>
      <c r="B882" s="4" t="s">
        <v>5</v>
      </c>
    </row>
    <row r="883" spans="1:5">
      <c r="A883" t="n">
        <v>9168</v>
      </c>
      <c r="B883" s="5" t="n">
        <v>1</v>
      </c>
    </row>
    <row r="884" spans="1:5" s="3" customFormat="1" customHeight="0">
      <c r="A884" s="3" t="s">
        <v>2</v>
      </c>
      <c r="B884" s="3" t="s">
        <v>119</v>
      </c>
    </row>
    <row r="885" spans="1:5">
      <c r="A885" t="s">
        <v>4</v>
      </c>
      <c r="B885" s="4" t="s">
        <v>5</v>
      </c>
      <c r="C885" s="4" t="s">
        <v>12</v>
      </c>
      <c r="D885" s="4" t="s">
        <v>10</v>
      </c>
    </row>
    <row r="886" spans="1:5">
      <c r="A886" t="n">
        <v>9172</v>
      </c>
      <c r="B886" s="28" t="n">
        <v>22</v>
      </c>
      <c r="C886" s="7" t="n">
        <v>21</v>
      </c>
      <c r="D886" s="7" t="n">
        <v>0</v>
      </c>
    </row>
    <row r="887" spans="1:5">
      <c r="A887" t="s">
        <v>4</v>
      </c>
      <c r="B887" s="4" t="s">
        <v>5</v>
      </c>
      <c r="C887" s="4" t="s">
        <v>12</v>
      </c>
      <c r="D887" s="4" t="s">
        <v>10</v>
      </c>
    </row>
    <row r="888" spans="1:5">
      <c r="A888" t="n">
        <v>9176</v>
      </c>
      <c r="B888" s="26" t="n">
        <v>58</v>
      </c>
      <c r="C888" s="7" t="n">
        <v>5</v>
      </c>
      <c r="D888" s="7" t="n">
        <v>300</v>
      </c>
    </row>
    <row r="889" spans="1:5">
      <c r="A889" t="s">
        <v>4</v>
      </c>
      <c r="B889" s="4" t="s">
        <v>5</v>
      </c>
      <c r="C889" s="4" t="s">
        <v>29</v>
      </c>
      <c r="D889" s="4" t="s">
        <v>10</v>
      </c>
    </row>
    <row r="890" spans="1:5">
      <c r="A890" t="n">
        <v>9180</v>
      </c>
      <c r="B890" s="29" t="n">
        <v>103</v>
      </c>
      <c r="C890" s="7" t="n">
        <v>0</v>
      </c>
      <c r="D890" s="7" t="n">
        <v>300</v>
      </c>
    </row>
    <row r="891" spans="1:5">
      <c r="A891" t="s">
        <v>4</v>
      </c>
      <c r="B891" s="4" t="s">
        <v>5</v>
      </c>
      <c r="C891" s="4" t="s">
        <v>12</v>
      </c>
      <c r="D891" s="4" t="s">
        <v>6</v>
      </c>
      <c r="E891" s="4" t="s">
        <v>10</v>
      </c>
    </row>
    <row r="892" spans="1:5">
      <c r="A892" t="n">
        <v>9187</v>
      </c>
      <c r="B892" s="22" t="n">
        <v>94</v>
      </c>
      <c r="C892" s="7" t="n">
        <v>1</v>
      </c>
      <c r="D892" s="7" t="s">
        <v>45</v>
      </c>
      <c r="E892" s="7" t="n">
        <v>2048</v>
      </c>
    </row>
    <row r="893" spans="1:5">
      <c r="A893" t="s">
        <v>4</v>
      </c>
      <c r="B893" s="4" t="s">
        <v>5</v>
      </c>
      <c r="C893" s="4" t="s">
        <v>12</v>
      </c>
      <c r="D893" s="4" t="s">
        <v>10</v>
      </c>
      <c r="E893" s="4" t="s">
        <v>10</v>
      </c>
      <c r="F893" s="4" t="s">
        <v>10</v>
      </c>
      <c r="G893" s="4" t="s">
        <v>10</v>
      </c>
      <c r="H893" s="4" t="s">
        <v>10</v>
      </c>
      <c r="I893" s="4" t="s">
        <v>6</v>
      </c>
      <c r="J893" s="4" t="s">
        <v>29</v>
      </c>
      <c r="K893" s="4" t="s">
        <v>29</v>
      </c>
      <c r="L893" s="4" t="s">
        <v>29</v>
      </c>
      <c r="M893" s="4" t="s">
        <v>9</v>
      </c>
      <c r="N893" s="4" t="s">
        <v>9</v>
      </c>
      <c r="O893" s="4" t="s">
        <v>29</v>
      </c>
      <c r="P893" s="4" t="s">
        <v>29</v>
      </c>
      <c r="Q893" s="4" t="s">
        <v>29</v>
      </c>
      <c r="R893" s="4" t="s">
        <v>29</v>
      </c>
      <c r="S893" s="4" t="s">
        <v>12</v>
      </c>
    </row>
    <row r="894" spans="1:5">
      <c r="A894" t="n">
        <v>9196</v>
      </c>
      <c r="B894" s="10" t="n">
        <v>39</v>
      </c>
      <c r="C894" s="7" t="n">
        <v>12</v>
      </c>
      <c r="D894" s="7" t="n">
        <v>65533</v>
      </c>
      <c r="E894" s="7" t="n">
        <v>224</v>
      </c>
      <c r="F894" s="7" t="n">
        <v>0</v>
      </c>
      <c r="G894" s="7" t="n">
        <v>65533</v>
      </c>
      <c r="H894" s="7" t="n">
        <v>0</v>
      </c>
      <c r="I894" s="7" t="s">
        <v>21</v>
      </c>
      <c r="J894" s="7" t="n">
        <v>66.9680023193359</v>
      </c>
      <c r="K894" s="7" t="n">
        <v>12.0069999694824</v>
      </c>
      <c r="L894" s="7" t="n">
        <v>42.3129997253418</v>
      </c>
      <c r="M894" s="7" t="n">
        <v>0</v>
      </c>
      <c r="N894" s="7" t="n">
        <v>0</v>
      </c>
      <c r="O894" s="7" t="n">
        <v>0</v>
      </c>
      <c r="P894" s="7" t="n">
        <v>0.550000011920929</v>
      </c>
      <c r="Q894" s="7" t="n">
        <v>0.550000011920929</v>
      </c>
      <c r="R894" s="7" t="n">
        <v>0.550000011920929</v>
      </c>
      <c r="S894" s="7" t="n">
        <v>124</v>
      </c>
    </row>
    <row r="895" spans="1:5">
      <c r="A895" t="s">
        <v>4</v>
      </c>
      <c r="B895" s="4" t="s">
        <v>5</v>
      </c>
      <c r="C895" s="4" t="s">
        <v>12</v>
      </c>
      <c r="D895" s="4" t="s">
        <v>10</v>
      </c>
      <c r="E895" s="4" t="s">
        <v>29</v>
      </c>
      <c r="F895" s="4" t="s">
        <v>10</v>
      </c>
      <c r="G895" s="4" t="s">
        <v>9</v>
      </c>
      <c r="H895" s="4" t="s">
        <v>9</v>
      </c>
      <c r="I895" s="4" t="s">
        <v>10</v>
      </c>
      <c r="J895" s="4" t="s">
        <v>10</v>
      </c>
      <c r="K895" s="4" t="s">
        <v>9</v>
      </c>
      <c r="L895" s="4" t="s">
        <v>9</v>
      </c>
      <c r="M895" s="4" t="s">
        <v>9</v>
      </c>
      <c r="N895" s="4" t="s">
        <v>9</v>
      </c>
      <c r="O895" s="4" t="s">
        <v>6</v>
      </c>
    </row>
    <row r="896" spans="1:5">
      <c r="A896" t="n">
        <v>9246</v>
      </c>
      <c r="B896" s="13" t="n">
        <v>50</v>
      </c>
      <c r="C896" s="7" t="n">
        <v>0</v>
      </c>
      <c r="D896" s="7" t="n">
        <v>4335</v>
      </c>
      <c r="E896" s="7" t="n">
        <v>1</v>
      </c>
      <c r="F896" s="7" t="n">
        <v>0</v>
      </c>
      <c r="G896" s="7" t="n">
        <v>0</v>
      </c>
      <c r="H896" s="7" t="n">
        <v>0</v>
      </c>
      <c r="I896" s="7" t="n">
        <v>0</v>
      </c>
      <c r="J896" s="7" t="n">
        <v>65533</v>
      </c>
      <c r="K896" s="7" t="n">
        <v>0</v>
      </c>
      <c r="L896" s="7" t="n">
        <v>0</v>
      </c>
      <c r="M896" s="7" t="n">
        <v>0</v>
      </c>
      <c r="N896" s="7" t="n">
        <v>0</v>
      </c>
      <c r="O896" s="7" t="s">
        <v>21</v>
      </c>
    </row>
    <row r="897" spans="1:19">
      <c r="A897" t="s">
        <v>4</v>
      </c>
      <c r="B897" s="4" t="s">
        <v>5</v>
      </c>
      <c r="C897" s="4" t="s">
        <v>12</v>
      </c>
      <c r="D897" s="4" t="s">
        <v>10</v>
      </c>
      <c r="E897" s="4" t="s">
        <v>29</v>
      </c>
      <c r="F897" s="4" t="s">
        <v>10</v>
      </c>
      <c r="G897" s="4" t="s">
        <v>9</v>
      </c>
      <c r="H897" s="4" t="s">
        <v>9</v>
      </c>
      <c r="I897" s="4" t="s">
        <v>10</v>
      </c>
      <c r="J897" s="4" t="s">
        <v>10</v>
      </c>
      <c r="K897" s="4" t="s">
        <v>9</v>
      </c>
      <c r="L897" s="4" t="s">
        <v>9</v>
      </c>
      <c r="M897" s="4" t="s">
        <v>9</v>
      </c>
      <c r="N897" s="4" t="s">
        <v>9</v>
      </c>
      <c r="O897" s="4" t="s">
        <v>6</v>
      </c>
    </row>
    <row r="898" spans="1:19">
      <c r="A898" t="n">
        <v>9285</v>
      </c>
      <c r="B898" s="13" t="n">
        <v>50</v>
      </c>
      <c r="C898" s="7" t="n">
        <v>0</v>
      </c>
      <c r="D898" s="7" t="n">
        <v>4117</v>
      </c>
      <c r="E898" s="7" t="n">
        <v>1</v>
      </c>
      <c r="F898" s="7" t="n">
        <v>0</v>
      </c>
      <c r="G898" s="7" t="n">
        <v>0</v>
      </c>
      <c r="H898" s="7" t="n">
        <v>0</v>
      </c>
      <c r="I898" s="7" t="n">
        <v>0</v>
      </c>
      <c r="J898" s="7" t="n">
        <v>65533</v>
      </c>
      <c r="K898" s="7" t="n">
        <v>0</v>
      </c>
      <c r="L898" s="7" t="n">
        <v>0</v>
      </c>
      <c r="M898" s="7" t="n">
        <v>0</v>
      </c>
      <c r="N898" s="7" t="n">
        <v>0</v>
      </c>
      <c r="O898" s="7" t="s">
        <v>21</v>
      </c>
    </row>
    <row r="899" spans="1:19">
      <c r="A899" t="s">
        <v>4</v>
      </c>
      <c r="B899" s="4" t="s">
        <v>5</v>
      </c>
      <c r="C899" s="4" t="s">
        <v>6</v>
      </c>
      <c r="D899" s="4" t="s">
        <v>6</v>
      </c>
    </row>
    <row r="900" spans="1:19">
      <c r="A900" t="n">
        <v>9324</v>
      </c>
      <c r="B900" s="21" t="n">
        <v>70</v>
      </c>
      <c r="C900" s="7" t="s">
        <v>45</v>
      </c>
      <c r="D900" s="7" t="s">
        <v>118</v>
      </c>
    </row>
    <row r="901" spans="1:19">
      <c r="A901" t="s">
        <v>4</v>
      </c>
      <c r="B901" s="4" t="s">
        <v>5</v>
      </c>
      <c r="C901" s="4" t="s">
        <v>10</v>
      </c>
    </row>
    <row r="902" spans="1:19">
      <c r="A902" t="n">
        <v>9336</v>
      </c>
      <c r="B902" s="32" t="n">
        <v>16</v>
      </c>
      <c r="C902" s="7" t="n">
        <v>666</v>
      </c>
    </row>
    <row r="903" spans="1:19">
      <c r="A903" t="s">
        <v>4</v>
      </c>
      <c r="B903" s="4" t="s">
        <v>5</v>
      </c>
      <c r="C903" s="4" t="s">
        <v>6</v>
      </c>
      <c r="D903" s="4" t="s">
        <v>6</v>
      </c>
    </row>
    <row r="904" spans="1:19">
      <c r="A904" t="n">
        <v>9339</v>
      </c>
      <c r="B904" s="21" t="n">
        <v>70</v>
      </c>
      <c r="C904" s="7" t="s">
        <v>45</v>
      </c>
      <c r="D904" s="7" t="s">
        <v>54</v>
      </c>
    </row>
    <row r="905" spans="1:19">
      <c r="A905" t="s">
        <v>4</v>
      </c>
      <c r="B905" s="4" t="s">
        <v>5</v>
      </c>
      <c r="C905" s="4" t="s">
        <v>10</v>
      </c>
    </row>
    <row r="906" spans="1:19">
      <c r="A906" t="n">
        <v>9353</v>
      </c>
      <c r="B906" s="32" t="n">
        <v>16</v>
      </c>
      <c r="C906" s="7" t="n">
        <v>2000</v>
      </c>
    </row>
    <row r="907" spans="1:19">
      <c r="A907" t="s">
        <v>4</v>
      </c>
      <c r="B907" s="4" t="s">
        <v>5</v>
      </c>
      <c r="C907" s="4" t="s">
        <v>12</v>
      </c>
      <c r="D907" s="4" t="s">
        <v>10</v>
      </c>
      <c r="E907" s="4" t="s">
        <v>29</v>
      </c>
    </row>
    <row r="908" spans="1:19">
      <c r="A908" t="n">
        <v>9356</v>
      </c>
      <c r="B908" s="26" t="n">
        <v>58</v>
      </c>
      <c r="C908" s="7" t="n">
        <v>101</v>
      </c>
      <c r="D908" s="7" t="n">
        <v>500</v>
      </c>
      <c r="E908" s="7" t="n">
        <v>1</v>
      </c>
    </row>
    <row r="909" spans="1:19">
      <c r="A909" t="s">
        <v>4</v>
      </c>
      <c r="B909" s="4" t="s">
        <v>5</v>
      </c>
      <c r="C909" s="4" t="s">
        <v>12</v>
      </c>
      <c r="D909" s="4" t="s">
        <v>10</v>
      </c>
    </row>
    <row r="910" spans="1:19">
      <c r="A910" t="n">
        <v>9364</v>
      </c>
      <c r="B910" s="26" t="n">
        <v>58</v>
      </c>
      <c r="C910" s="7" t="n">
        <v>254</v>
      </c>
      <c r="D910" s="7" t="n">
        <v>0</v>
      </c>
    </row>
    <row r="911" spans="1:19">
      <c r="A911" t="s">
        <v>4</v>
      </c>
      <c r="B911" s="4" t="s">
        <v>5</v>
      </c>
      <c r="C911" s="4" t="s">
        <v>12</v>
      </c>
      <c r="D911" s="4" t="s">
        <v>10</v>
      </c>
    </row>
    <row r="912" spans="1:19">
      <c r="A912" t="n">
        <v>9368</v>
      </c>
      <c r="B912" s="37" t="n">
        <v>45</v>
      </c>
      <c r="C912" s="7" t="n">
        <v>18</v>
      </c>
      <c r="D912" s="7" t="n">
        <v>4</v>
      </c>
    </row>
    <row r="913" spans="1:15">
      <c r="A913" t="s">
        <v>4</v>
      </c>
      <c r="B913" s="4" t="s">
        <v>5</v>
      </c>
      <c r="C913" s="4" t="s">
        <v>12</v>
      </c>
      <c r="D913" s="4" t="s">
        <v>10</v>
      </c>
    </row>
    <row r="914" spans="1:15">
      <c r="A914" t="n">
        <v>9372</v>
      </c>
      <c r="B914" s="37" t="n">
        <v>45</v>
      </c>
      <c r="C914" s="7" t="n">
        <v>18</v>
      </c>
      <c r="D914" s="7" t="n">
        <v>16</v>
      </c>
    </row>
    <row r="915" spans="1:15">
      <c r="A915" t="s">
        <v>4</v>
      </c>
      <c r="B915" s="4" t="s">
        <v>5</v>
      </c>
      <c r="C915" s="4" t="s">
        <v>12</v>
      </c>
      <c r="D915" s="4" t="s">
        <v>10</v>
      </c>
    </row>
    <row r="916" spans="1:15">
      <c r="A916" t="n">
        <v>9376</v>
      </c>
      <c r="B916" s="37" t="n">
        <v>45</v>
      </c>
      <c r="C916" s="7" t="n">
        <v>18</v>
      </c>
      <c r="D916" s="7" t="n">
        <v>64</v>
      </c>
    </row>
    <row r="917" spans="1:15">
      <c r="A917" t="s">
        <v>4</v>
      </c>
      <c r="B917" s="4" t="s">
        <v>5</v>
      </c>
      <c r="C917" s="4" t="s">
        <v>12</v>
      </c>
    </row>
    <row r="918" spans="1:15">
      <c r="A918" t="n">
        <v>9380</v>
      </c>
      <c r="B918" s="37" t="n">
        <v>45</v>
      </c>
      <c r="C918" s="7" t="n">
        <v>0</v>
      </c>
    </row>
    <row r="919" spans="1:15">
      <c r="A919" t="s">
        <v>4</v>
      </c>
      <c r="B919" s="4" t="s">
        <v>5</v>
      </c>
      <c r="C919" s="4" t="s">
        <v>12</v>
      </c>
      <c r="D919" s="4" t="s">
        <v>12</v>
      </c>
      <c r="E919" s="4" t="s">
        <v>29</v>
      </c>
      <c r="F919" s="4" t="s">
        <v>29</v>
      </c>
      <c r="G919" s="4" t="s">
        <v>29</v>
      </c>
      <c r="H919" s="4" t="s">
        <v>10</v>
      </c>
    </row>
    <row r="920" spans="1:15">
      <c r="A920" t="n">
        <v>9382</v>
      </c>
      <c r="B920" s="37" t="n">
        <v>45</v>
      </c>
      <c r="C920" s="7" t="n">
        <v>2</v>
      </c>
      <c r="D920" s="7" t="n">
        <v>3</v>
      </c>
      <c r="E920" s="7" t="n">
        <v>0.319999992847443</v>
      </c>
      <c r="F920" s="7" t="n">
        <v>8.28999996185303</v>
      </c>
      <c r="G920" s="7" t="n">
        <v>0.990000009536743</v>
      </c>
      <c r="H920" s="7" t="n">
        <v>0</v>
      </c>
    </row>
    <row r="921" spans="1:15">
      <c r="A921" t="s">
        <v>4</v>
      </c>
      <c r="B921" s="4" t="s">
        <v>5</v>
      </c>
      <c r="C921" s="4" t="s">
        <v>12</v>
      </c>
      <c r="D921" s="4" t="s">
        <v>12</v>
      </c>
      <c r="E921" s="4" t="s">
        <v>29</v>
      </c>
      <c r="F921" s="4" t="s">
        <v>29</v>
      </c>
      <c r="G921" s="4" t="s">
        <v>29</v>
      </c>
      <c r="H921" s="4" t="s">
        <v>10</v>
      </c>
      <c r="I921" s="4" t="s">
        <v>12</v>
      </c>
    </row>
    <row r="922" spans="1:15">
      <c r="A922" t="n">
        <v>9399</v>
      </c>
      <c r="B922" s="37" t="n">
        <v>45</v>
      </c>
      <c r="C922" s="7" t="n">
        <v>4</v>
      </c>
      <c r="D922" s="7" t="n">
        <v>3</v>
      </c>
      <c r="E922" s="7" t="n">
        <v>40.9799995422363</v>
      </c>
      <c r="F922" s="7" t="n">
        <v>18.4699993133545</v>
      </c>
      <c r="G922" s="7" t="n">
        <v>0</v>
      </c>
      <c r="H922" s="7" t="n">
        <v>0</v>
      </c>
      <c r="I922" s="7" t="n">
        <v>1</v>
      </c>
    </row>
    <row r="923" spans="1:15">
      <c r="A923" t="s">
        <v>4</v>
      </c>
      <c r="B923" s="4" t="s">
        <v>5</v>
      </c>
      <c r="C923" s="4" t="s">
        <v>12</v>
      </c>
      <c r="D923" s="4" t="s">
        <v>12</v>
      </c>
      <c r="E923" s="4" t="s">
        <v>29</v>
      </c>
      <c r="F923" s="4" t="s">
        <v>10</v>
      </c>
    </row>
    <row r="924" spans="1:15">
      <c r="A924" t="n">
        <v>9417</v>
      </c>
      <c r="B924" s="37" t="n">
        <v>45</v>
      </c>
      <c r="C924" s="7" t="n">
        <v>5</v>
      </c>
      <c r="D924" s="7" t="n">
        <v>3</v>
      </c>
      <c r="E924" s="7" t="n">
        <v>51.2999992370605</v>
      </c>
      <c r="F924" s="7" t="n">
        <v>0</v>
      </c>
    </row>
    <row r="925" spans="1:15">
      <c r="A925" t="s">
        <v>4</v>
      </c>
      <c r="B925" s="4" t="s">
        <v>5</v>
      </c>
      <c r="C925" s="4" t="s">
        <v>12</v>
      </c>
      <c r="D925" s="4" t="s">
        <v>12</v>
      </c>
      <c r="E925" s="4" t="s">
        <v>29</v>
      </c>
      <c r="F925" s="4" t="s">
        <v>10</v>
      </c>
    </row>
    <row r="926" spans="1:15">
      <c r="A926" t="n">
        <v>9426</v>
      </c>
      <c r="B926" s="37" t="n">
        <v>45</v>
      </c>
      <c r="C926" s="7" t="n">
        <v>11</v>
      </c>
      <c r="D926" s="7" t="n">
        <v>3</v>
      </c>
      <c r="E926" s="7" t="n">
        <v>47</v>
      </c>
      <c r="F926" s="7" t="n">
        <v>0</v>
      </c>
    </row>
    <row r="927" spans="1:15">
      <c r="A927" t="s">
        <v>4</v>
      </c>
      <c r="B927" s="4" t="s">
        <v>5</v>
      </c>
      <c r="C927" s="4" t="s">
        <v>12</v>
      </c>
      <c r="D927" s="4" t="s">
        <v>12</v>
      </c>
      <c r="E927" s="4" t="s">
        <v>12</v>
      </c>
      <c r="F927" s="4" t="s">
        <v>12</v>
      </c>
    </row>
    <row r="928" spans="1:15">
      <c r="A928" t="n">
        <v>9435</v>
      </c>
      <c r="B928" s="24" t="n">
        <v>14</v>
      </c>
      <c r="C928" s="7" t="n">
        <v>0</v>
      </c>
      <c r="D928" s="7" t="n">
        <v>0</v>
      </c>
      <c r="E928" s="7" t="n">
        <v>32</v>
      </c>
      <c r="F928" s="7" t="n">
        <v>0</v>
      </c>
    </row>
    <row r="929" spans="1:9">
      <c r="A929" t="s">
        <v>4</v>
      </c>
      <c r="B929" s="4" t="s">
        <v>5</v>
      </c>
      <c r="C929" s="4" t="s">
        <v>12</v>
      </c>
      <c r="D929" s="4" t="s">
        <v>12</v>
      </c>
      <c r="E929" s="4" t="s">
        <v>29</v>
      </c>
      <c r="F929" s="4" t="s">
        <v>29</v>
      </c>
      <c r="G929" s="4" t="s">
        <v>29</v>
      </c>
      <c r="H929" s="4" t="s">
        <v>10</v>
      </c>
    </row>
    <row r="930" spans="1:9">
      <c r="A930" t="n">
        <v>9440</v>
      </c>
      <c r="B930" s="37" t="n">
        <v>45</v>
      </c>
      <c r="C930" s="7" t="n">
        <v>2</v>
      </c>
      <c r="D930" s="7" t="n">
        <v>3</v>
      </c>
      <c r="E930" s="7" t="n">
        <v>0.319999992847443</v>
      </c>
      <c r="F930" s="7" t="n">
        <v>1.62000000476837</v>
      </c>
      <c r="G930" s="7" t="n">
        <v>0.990000009536743</v>
      </c>
      <c r="H930" s="7" t="n">
        <v>8000</v>
      </c>
    </row>
    <row r="931" spans="1:9">
      <c r="A931" t="s">
        <v>4</v>
      </c>
      <c r="B931" s="4" t="s">
        <v>5</v>
      </c>
      <c r="C931" s="4" t="s">
        <v>12</v>
      </c>
      <c r="D931" s="4" t="s">
        <v>12</v>
      </c>
      <c r="E931" s="4" t="s">
        <v>29</v>
      </c>
      <c r="F931" s="4" t="s">
        <v>29</v>
      </c>
      <c r="G931" s="4" t="s">
        <v>29</v>
      </c>
      <c r="H931" s="4" t="s">
        <v>10</v>
      </c>
      <c r="I931" s="4" t="s">
        <v>12</v>
      </c>
    </row>
    <row r="932" spans="1:9">
      <c r="A932" t="n">
        <v>9457</v>
      </c>
      <c r="B932" s="37" t="n">
        <v>45</v>
      </c>
      <c r="C932" s="7" t="n">
        <v>4</v>
      </c>
      <c r="D932" s="7" t="n">
        <v>3</v>
      </c>
      <c r="E932" s="7" t="n">
        <v>40.9799995422363</v>
      </c>
      <c r="F932" s="7" t="n">
        <v>281.359985351563</v>
      </c>
      <c r="G932" s="7" t="n">
        <v>0</v>
      </c>
      <c r="H932" s="7" t="n">
        <v>8000</v>
      </c>
      <c r="I932" s="7" t="n">
        <v>1</v>
      </c>
    </row>
    <row r="933" spans="1:9">
      <c r="A933" t="s">
        <v>4</v>
      </c>
      <c r="B933" s="4" t="s">
        <v>5</v>
      </c>
      <c r="C933" s="4" t="s">
        <v>12</v>
      </c>
      <c r="D933" s="4" t="s">
        <v>12</v>
      </c>
      <c r="E933" s="4" t="s">
        <v>29</v>
      </c>
      <c r="F933" s="4" t="s">
        <v>10</v>
      </c>
    </row>
    <row r="934" spans="1:9">
      <c r="A934" t="n">
        <v>9475</v>
      </c>
      <c r="B934" s="37" t="n">
        <v>45</v>
      </c>
      <c r="C934" s="7" t="n">
        <v>5</v>
      </c>
      <c r="D934" s="7" t="n">
        <v>3</v>
      </c>
      <c r="E934" s="7" t="n">
        <v>51.2999992370605</v>
      </c>
      <c r="F934" s="7" t="n">
        <v>8000</v>
      </c>
    </row>
    <row r="935" spans="1:9">
      <c r="A935" t="s">
        <v>4</v>
      </c>
      <c r="B935" s="4" t="s">
        <v>5</v>
      </c>
      <c r="C935" s="4" t="s">
        <v>12</v>
      </c>
      <c r="D935" s="4" t="s">
        <v>10</v>
      </c>
    </row>
    <row r="936" spans="1:9">
      <c r="A936" t="n">
        <v>9484</v>
      </c>
      <c r="B936" s="26" t="n">
        <v>58</v>
      </c>
      <c r="C936" s="7" t="n">
        <v>255</v>
      </c>
      <c r="D936" s="7" t="n">
        <v>0</v>
      </c>
    </row>
    <row r="937" spans="1:9">
      <c r="A937" t="s">
        <v>4</v>
      </c>
      <c r="B937" s="4" t="s">
        <v>5</v>
      </c>
      <c r="C937" s="4" t="s">
        <v>12</v>
      </c>
      <c r="D937" s="4" t="s">
        <v>10</v>
      </c>
    </row>
    <row r="938" spans="1:9">
      <c r="A938" t="n">
        <v>9488</v>
      </c>
      <c r="B938" s="37" t="n">
        <v>45</v>
      </c>
      <c r="C938" s="7" t="n">
        <v>7</v>
      </c>
      <c r="D938" s="7" t="n">
        <v>255</v>
      </c>
    </row>
    <row r="939" spans="1:9">
      <c r="A939" t="s">
        <v>4</v>
      </c>
      <c r="B939" s="4" t="s">
        <v>5</v>
      </c>
      <c r="C939" s="4" t="s">
        <v>12</v>
      </c>
      <c r="D939" s="4" t="s">
        <v>10</v>
      </c>
      <c r="E939" s="4" t="s">
        <v>29</v>
      </c>
    </row>
    <row r="940" spans="1:9">
      <c r="A940" t="n">
        <v>9492</v>
      </c>
      <c r="B940" s="26" t="n">
        <v>58</v>
      </c>
      <c r="C940" s="7" t="n">
        <v>101</v>
      </c>
      <c r="D940" s="7" t="n">
        <v>500</v>
      </c>
      <c r="E940" s="7" t="n">
        <v>1</v>
      </c>
    </row>
    <row r="941" spans="1:9">
      <c r="A941" t="s">
        <v>4</v>
      </c>
      <c r="B941" s="4" t="s">
        <v>5</v>
      </c>
      <c r="C941" s="4" t="s">
        <v>12</v>
      </c>
      <c r="D941" s="4" t="s">
        <v>10</v>
      </c>
    </row>
    <row r="942" spans="1:9">
      <c r="A942" t="n">
        <v>9500</v>
      </c>
      <c r="B942" s="26" t="n">
        <v>58</v>
      </c>
      <c r="C942" s="7" t="n">
        <v>254</v>
      </c>
      <c r="D942" s="7" t="n">
        <v>0</v>
      </c>
    </row>
    <row r="943" spans="1:9">
      <c r="A943" t="s">
        <v>4</v>
      </c>
      <c r="B943" s="4" t="s">
        <v>5</v>
      </c>
      <c r="C943" s="4" t="s">
        <v>12</v>
      </c>
      <c r="D943" s="4" t="s">
        <v>12</v>
      </c>
      <c r="E943" s="4" t="s">
        <v>29</v>
      </c>
      <c r="F943" s="4" t="s">
        <v>29</v>
      </c>
      <c r="G943" s="4" t="s">
        <v>29</v>
      </c>
      <c r="H943" s="4" t="s">
        <v>10</v>
      </c>
    </row>
    <row r="944" spans="1:9">
      <c r="A944" t="n">
        <v>9504</v>
      </c>
      <c r="B944" s="37" t="n">
        <v>45</v>
      </c>
      <c r="C944" s="7" t="n">
        <v>2</v>
      </c>
      <c r="D944" s="7" t="n">
        <v>3</v>
      </c>
      <c r="E944" s="7" t="n">
        <v>41.1699981689453</v>
      </c>
      <c r="F944" s="7" t="n">
        <v>2.36999988555908</v>
      </c>
      <c r="G944" s="7" t="n">
        <v>-5.96000003814697</v>
      </c>
      <c r="H944" s="7" t="n">
        <v>0</v>
      </c>
    </row>
    <row r="945" spans="1:9">
      <c r="A945" t="s">
        <v>4</v>
      </c>
      <c r="B945" s="4" t="s">
        <v>5</v>
      </c>
      <c r="C945" s="4" t="s">
        <v>12</v>
      </c>
      <c r="D945" s="4" t="s">
        <v>12</v>
      </c>
      <c r="E945" s="4" t="s">
        <v>29</v>
      </c>
      <c r="F945" s="4" t="s">
        <v>29</v>
      </c>
      <c r="G945" s="4" t="s">
        <v>29</v>
      </c>
      <c r="H945" s="4" t="s">
        <v>10</v>
      </c>
      <c r="I945" s="4" t="s">
        <v>12</v>
      </c>
    </row>
    <row r="946" spans="1:9">
      <c r="A946" t="n">
        <v>9521</v>
      </c>
      <c r="B946" s="37" t="n">
        <v>45</v>
      </c>
      <c r="C946" s="7" t="n">
        <v>4</v>
      </c>
      <c r="D946" s="7" t="n">
        <v>3</v>
      </c>
      <c r="E946" s="7" t="n">
        <v>355.470001220703</v>
      </c>
      <c r="F946" s="7" t="n">
        <v>123.610000610352</v>
      </c>
      <c r="G946" s="7" t="n">
        <v>0</v>
      </c>
      <c r="H946" s="7" t="n">
        <v>0</v>
      </c>
      <c r="I946" s="7" t="n">
        <v>1</v>
      </c>
    </row>
    <row r="947" spans="1:9">
      <c r="A947" t="s">
        <v>4</v>
      </c>
      <c r="B947" s="4" t="s">
        <v>5</v>
      </c>
      <c r="C947" s="4" t="s">
        <v>12</v>
      </c>
      <c r="D947" s="4" t="s">
        <v>12</v>
      </c>
      <c r="E947" s="4" t="s">
        <v>29</v>
      </c>
      <c r="F947" s="4" t="s">
        <v>10</v>
      </c>
    </row>
    <row r="948" spans="1:9">
      <c r="A948" t="n">
        <v>9539</v>
      </c>
      <c r="B948" s="37" t="n">
        <v>45</v>
      </c>
      <c r="C948" s="7" t="n">
        <v>5</v>
      </c>
      <c r="D948" s="7" t="n">
        <v>3</v>
      </c>
      <c r="E948" s="7" t="n">
        <v>7.80000019073486</v>
      </c>
      <c r="F948" s="7" t="n">
        <v>0</v>
      </c>
    </row>
    <row r="949" spans="1:9">
      <c r="A949" t="s">
        <v>4</v>
      </c>
      <c r="B949" s="4" t="s">
        <v>5</v>
      </c>
      <c r="C949" s="4" t="s">
        <v>12</v>
      </c>
      <c r="D949" s="4" t="s">
        <v>12</v>
      </c>
      <c r="E949" s="4" t="s">
        <v>29</v>
      </c>
      <c r="F949" s="4" t="s">
        <v>10</v>
      </c>
    </row>
    <row r="950" spans="1:9">
      <c r="A950" t="n">
        <v>9548</v>
      </c>
      <c r="B950" s="37" t="n">
        <v>45</v>
      </c>
      <c r="C950" s="7" t="n">
        <v>11</v>
      </c>
      <c r="D950" s="7" t="n">
        <v>3</v>
      </c>
      <c r="E950" s="7" t="n">
        <v>47</v>
      </c>
      <c r="F950" s="7" t="n">
        <v>0</v>
      </c>
    </row>
    <row r="951" spans="1:9">
      <c r="A951" t="s">
        <v>4</v>
      </c>
      <c r="B951" s="4" t="s">
        <v>5</v>
      </c>
      <c r="C951" s="4" t="s">
        <v>12</v>
      </c>
      <c r="D951" s="4" t="s">
        <v>12</v>
      </c>
      <c r="E951" s="4" t="s">
        <v>29</v>
      </c>
      <c r="F951" s="4" t="s">
        <v>10</v>
      </c>
    </row>
    <row r="952" spans="1:9">
      <c r="A952" t="n">
        <v>9557</v>
      </c>
      <c r="B952" s="37" t="n">
        <v>45</v>
      </c>
      <c r="C952" s="7" t="n">
        <v>5</v>
      </c>
      <c r="D952" s="7" t="n">
        <v>3</v>
      </c>
      <c r="E952" s="7" t="n">
        <v>6.80000019073486</v>
      </c>
      <c r="F952" s="7" t="n">
        <v>5000</v>
      </c>
    </row>
    <row r="953" spans="1:9">
      <c r="A953" t="s">
        <v>4</v>
      </c>
      <c r="B953" s="4" t="s">
        <v>5</v>
      </c>
      <c r="C953" s="4" t="s">
        <v>10</v>
      </c>
    </row>
    <row r="954" spans="1:9">
      <c r="A954" t="n">
        <v>9566</v>
      </c>
      <c r="B954" s="32" t="n">
        <v>16</v>
      </c>
      <c r="C954" s="7" t="n">
        <v>500</v>
      </c>
    </row>
    <row r="955" spans="1:9">
      <c r="A955" t="s">
        <v>4</v>
      </c>
      <c r="B955" s="4" t="s">
        <v>5</v>
      </c>
      <c r="C955" s="4" t="s">
        <v>6</v>
      </c>
      <c r="D955" s="4" t="s">
        <v>6</v>
      </c>
    </row>
    <row r="956" spans="1:9">
      <c r="A956" t="n">
        <v>9569</v>
      </c>
      <c r="B956" s="21" t="n">
        <v>70</v>
      </c>
      <c r="C956" s="7" t="s">
        <v>60</v>
      </c>
      <c r="D956" s="7" t="s">
        <v>118</v>
      </c>
    </row>
    <row r="957" spans="1:9">
      <c r="A957" t="s">
        <v>4</v>
      </c>
      <c r="B957" s="4" t="s">
        <v>5</v>
      </c>
      <c r="C957" s="4" t="s">
        <v>12</v>
      </c>
      <c r="D957" s="4" t="s">
        <v>10</v>
      </c>
      <c r="E957" s="4" t="s">
        <v>29</v>
      </c>
      <c r="F957" s="4" t="s">
        <v>10</v>
      </c>
      <c r="G957" s="4" t="s">
        <v>9</v>
      </c>
      <c r="H957" s="4" t="s">
        <v>9</v>
      </c>
      <c r="I957" s="4" t="s">
        <v>10</v>
      </c>
      <c r="J957" s="4" t="s">
        <v>10</v>
      </c>
      <c r="K957" s="4" t="s">
        <v>9</v>
      </c>
      <c r="L957" s="4" t="s">
        <v>9</v>
      </c>
      <c r="M957" s="4" t="s">
        <v>9</v>
      </c>
      <c r="N957" s="4" t="s">
        <v>9</v>
      </c>
      <c r="O957" s="4" t="s">
        <v>6</v>
      </c>
    </row>
    <row r="958" spans="1:9">
      <c r="A958" t="n">
        <v>9581</v>
      </c>
      <c r="B958" s="13" t="n">
        <v>50</v>
      </c>
      <c r="C958" s="7" t="n">
        <v>0</v>
      </c>
      <c r="D958" s="7" t="n">
        <v>13250</v>
      </c>
      <c r="E958" s="7" t="n">
        <v>1</v>
      </c>
      <c r="F958" s="7" t="n">
        <v>0</v>
      </c>
      <c r="G958" s="7" t="n">
        <v>0</v>
      </c>
      <c r="H958" s="7" t="n">
        <v>0</v>
      </c>
      <c r="I958" s="7" t="n">
        <v>0</v>
      </c>
      <c r="J958" s="7" t="n">
        <v>65533</v>
      </c>
      <c r="K958" s="7" t="n">
        <v>0</v>
      </c>
      <c r="L958" s="7" t="n">
        <v>0</v>
      </c>
      <c r="M958" s="7" t="n">
        <v>0</v>
      </c>
      <c r="N958" s="7" t="n">
        <v>0</v>
      </c>
      <c r="O958" s="7" t="s">
        <v>21</v>
      </c>
    </row>
    <row r="959" spans="1:9">
      <c r="A959" t="s">
        <v>4</v>
      </c>
      <c r="B959" s="4" t="s">
        <v>5</v>
      </c>
      <c r="C959" s="4" t="s">
        <v>10</v>
      </c>
    </row>
    <row r="960" spans="1:9">
      <c r="A960" t="n">
        <v>9620</v>
      </c>
      <c r="B960" s="32" t="n">
        <v>16</v>
      </c>
      <c r="C960" s="7" t="n">
        <v>400</v>
      </c>
    </row>
    <row r="961" spans="1:15">
      <c r="A961" t="s">
        <v>4</v>
      </c>
      <c r="B961" s="4" t="s">
        <v>5</v>
      </c>
      <c r="C961" s="4" t="s">
        <v>12</v>
      </c>
      <c r="D961" s="4" t="s">
        <v>10</v>
      </c>
      <c r="E961" s="4" t="s">
        <v>29</v>
      </c>
      <c r="F961" s="4" t="s">
        <v>10</v>
      </c>
      <c r="G961" s="4" t="s">
        <v>9</v>
      </c>
      <c r="H961" s="4" t="s">
        <v>9</v>
      </c>
      <c r="I961" s="4" t="s">
        <v>10</v>
      </c>
      <c r="J961" s="4" t="s">
        <v>10</v>
      </c>
      <c r="K961" s="4" t="s">
        <v>9</v>
      </c>
      <c r="L961" s="4" t="s">
        <v>9</v>
      </c>
      <c r="M961" s="4" t="s">
        <v>9</v>
      </c>
      <c r="N961" s="4" t="s">
        <v>9</v>
      </c>
      <c r="O961" s="4" t="s">
        <v>6</v>
      </c>
    </row>
    <row r="962" spans="1:15">
      <c r="A962" t="n">
        <v>9623</v>
      </c>
      <c r="B962" s="13" t="n">
        <v>50</v>
      </c>
      <c r="C962" s="7" t="n">
        <v>0</v>
      </c>
      <c r="D962" s="7" t="n">
        <v>13250</v>
      </c>
      <c r="E962" s="7" t="n">
        <v>1</v>
      </c>
      <c r="F962" s="7" t="n">
        <v>0</v>
      </c>
      <c r="G962" s="7" t="n">
        <v>0</v>
      </c>
      <c r="H962" s="7" t="n">
        <v>0</v>
      </c>
      <c r="I962" s="7" t="n">
        <v>0</v>
      </c>
      <c r="J962" s="7" t="n">
        <v>65533</v>
      </c>
      <c r="K962" s="7" t="n">
        <v>0</v>
      </c>
      <c r="L962" s="7" t="n">
        <v>0</v>
      </c>
      <c r="M962" s="7" t="n">
        <v>0</v>
      </c>
      <c r="N962" s="7" t="n">
        <v>0</v>
      </c>
      <c r="O962" s="7" t="s">
        <v>21</v>
      </c>
    </row>
    <row r="963" spans="1:15">
      <c r="A963" t="s">
        <v>4</v>
      </c>
      <c r="B963" s="4" t="s">
        <v>5</v>
      </c>
      <c r="C963" s="4" t="s">
        <v>10</v>
      </c>
    </row>
    <row r="964" spans="1:15">
      <c r="A964" t="n">
        <v>9662</v>
      </c>
      <c r="B964" s="32" t="n">
        <v>16</v>
      </c>
      <c r="C964" s="7" t="n">
        <v>400</v>
      </c>
    </row>
    <row r="965" spans="1:15">
      <c r="A965" t="s">
        <v>4</v>
      </c>
      <c r="B965" s="4" t="s">
        <v>5</v>
      </c>
      <c r="C965" s="4" t="s">
        <v>12</v>
      </c>
      <c r="D965" s="4" t="s">
        <v>10</v>
      </c>
      <c r="E965" s="4" t="s">
        <v>29</v>
      </c>
      <c r="F965" s="4" t="s">
        <v>10</v>
      </c>
      <c r="G965" s="4" t="s">
        <v>9</v>
      </c>
      <c r="H965" s="4" t="s">
        <v>9</v>
      </c>
      <c r="I965" s="4" t="s">
        <v>10</v>
      </c>
      <c r="J965" s="4" t="s">
        <v>10</v>
      </c>
      <c r="K965" s="4" t="s">
        <v>9</v>
      </c>
      <c r="L965" s="4" t="s">
        <v>9</v>
      </c>
      <c r="M965" s="4" t="s">
        <v>9</v>
      </c>
      <c r="N965" s="4" t="s">
        <v>9</v>
      </c>
      <c r="O965" s="4" t="s">
        <v>6</v>
      </c>
    </row>
    <row r="966" spans="1:15">
      <c r="A966" t="n">
        <v>9665</v>
      </c>
      <c r="B966" s="13" t="n">
        <v>50</v>
      </c>
      <c r="C966" s="7" t="n">
        <v>0</v>
      </c>
      <c r="D966" s="7" t="n">
        <v>13250</v>
      </c>
      <c r="E966" s="7" t="n">
        <v>1</v>
      </c>
      <c r="F966" s="7" t="n">
        <v>0</v>
      </c>
      <c r="G966" s="7" t="n">
        <v>0</v>
      </c>
      <c r="H966" s="7" t="n">
        <v>0</v>
      </c>
      <c r="I966" s="7" t="n">
        <v>0</v>
      </c>
      <c r="J966" s="7" t="n">
        <v>65533</v>
      </c>
      <c r="K966" s="7" t="n">
        <v>0</v>
      </c>
      <c r="L966" s="7" t="n">
        <v>0</v>
      </c>
      <c r="M966" s="7" t="n">
        <v>0</v>
      </c>
      <c r="N966" s="7" t="n">
        <v>0</v>
      </c>
      <c r="O966" s="7" t="s">
        <v>21</v>
      </c>
    </row>
    <row r="967" spans="1:15">
      <c r="A967" t="s">
        <v>4</v>
      </c>
      <c r="B967" s="4" t="s">
        <v>5</v>
      </c>
      <c r="C967" s="4" t="s">
        <v>10</v>
      </c>
    </row>
    <row r="968" spans="1:15">
      <c r="A968" t="n">
        <v>9704</v>
      </c>
      <c r="B968" s="32" t="n">
        <v>16</v>
      </c>
      <c r="C968" s="7" t="n">
        <v>400</v>
      </c>
    </row>
    <row r="969" spans="1:15">
      <c r="A969" t="s">
        <v>4</v>
      </c>
      <c r="B969" s="4" t="s">
        <v>5</v>
      </c>
      <c r="C969" s="4" t="s">
        <v>12</v>
      </c>
      <c r="D969" s="4" t="s">
        <v>10</v>
      </c>
      <c r="E969" s="4" t="s">
        <v>29</v>
      </c>
      <c r="F969" s="4" t="s">
        <v>10</v>
      </c>
      <c r="G969" s="4" t="s">
        <v>9</v>
      </c>
      <c r="H969" s="4" t="s">
        <v>9</v>
      </c>
      <c r="I969" s="4" t="s">
        <v>10</v>
      </c>
      <c r="J969" s="4" t="s">
        <v>10</v>
      </c>
      <c r="K969" s="4" t="s">
        <v>9</v>
      </c>
      <c r="L969" s="4" t="s">
        <v>9</v>
      </c>
      <c r="M969" s="4" t="s">
        <v>9</v>
      </c>
      <c r="N969" s="4" t="s">
        <v>9</v>
      </c>
      <c r="O969" s="4" t="s">
        <v>6</v>
      </c>
    </row>
    <row r="970" spans="1:15">
      <c r="A970" t="n">
        <v>9707</v>
      </c>
      <c r="B970" s="13" t="n">
        <v>50</v>
      </c>
      <c r="C970" s="7" t="n">
        <v>0</v>
      </c>
      <c r="D970" s="7" t="n">
        <v>13250</v>
      </c>
      <c r="E970" s="7" t="n">
        <v>1</v>
      </c>
      <c r="F970" s="7" t="n">
        <v>0</v>
      </c>
      <c r="G970" s="7" t="n">
        <v>0</v>
      </c>
      <c r="H970" s="7" t="n">
        <v>0</v>
      </c>
      <c r="I970" s="7" t="n">
        <v>0</v>
      </c>
      <c r="J970" s="7" t="n">
        <v>65533</v>
      </c>
      <c r="K970" s="7" t="n">
        <v>0</v>
      </c>
      <c r="L970" s="7" t="n">
        <v>0</v>
      </c>
      <c r="M970" s="7" t="n">
        <v>0</v>
      </c>
      <c r="N970" s="7" t="n">
        <v>0</v>
      </c>
      <c r="O970" s="7" t="s">
        <v>21</v>
      </c>
    </row>
    <row r="971" spans="1:15">
      <c r="A971" t="s">
        <v>4</v>
      </c>
      <c r="B971" s="4" t="s">
        <v>5</v>
      </c>
      <c r="C971" s="4" t="s">
        <v>10</v>
      </c>
    </row>
    <row r="972" spans="1:15">
      <c r="A972" t="n">
        <v>9746</v>
      </c>
      <c r="B972" s="32" t="n">
        <v>16</v>
      </c>
      <c r="C972" s="7" t="n">
        <v>400</v>
      </c>
    </row>
    <row r="973" spans="1:15">
      <c r="A973" t="s">
        <v>4</v>
      </c>
      <c r="B973" s="4" t="s">
        <v>5</v>
      </c>
      <c r="C973" s="4" t="s">
        <v>12</v>
      </c>
      <c r="D973" s="4" t="s">
        <v>10</v>
      </c>
      <c r="E973" s="4" t="s">
        <v>29</v>
      </c>
      <c r="F973" s="4" t="s">
        <v>10</v>
      </c>
      <c r="G973" s="4" t="s">
        <v>9</v>
      </c>
      <c r="H973" s="4" t="s">
        <v>9</v>
      </c>
      <c r="I973" s="4" t="s">
        <v>10</v>
      </c>
      <c r="J973" s="4" t="s">
        <v>10</v>
      </c>
      <c r="K973" s="4" t="s">
        <v>9</v>
      </c>
      <c r="L973" s="4" t="s">
        <v>9</v>
      </c>
      <c r="M973" s="4" t="s">
        <v>9</v>
      </c>
      <c r="N973" s="4" t="s">
        <v>9</v>
      </c>
      <c r="O973" s="4" t="s">
        <v>6</v>
      </c>
    </row>
    <row r="974" spans="1:15">
      <c r="A974" t="n">
        <v>9749</v>
      </c>
      <c r="B974" s="13" t="n">
        <v>50</v>
      </c>
      <c r="C974" s="7" t="n">
        <v>0</v>
      </c>
      <c r="D974" s="7" t="n">
        <v>13250</v>
      </c>
      <c r="E974" s="7" t="n">
        <v>1</v>
      </c>
      <c r="F974" s="7" t="n">
        <v>0</v>
      </c>
      <c r="G974" s="7" t="n">
        <v>0</v>
      </c>
      <c r="H974" s="7" t="n">
        <v>0</v>
      </c>
      <c r="I974" s="7" t="n">
        <v>0</v>
      </c>
      <c r="J974" s="7" t="n">
        <v>65533</v>
      </c>
      <c r="K974" s="7" t="n">
        <v>0</v>
      </c>
      <c r="L974" s="7" t="n">
        <v>0</v>
      </c>
      <c r="M974" s="7" t="n">
        <v>0</v>
      </c>
      <c r="N974" s="7" t="n">
        <v>0</v>
      </c>
      <c r="O974" s="7" t="s">
        <v>21</v>
      </c>
    </row>
    <row r="975" spans="1:15">
      <c r="A975" t="s">
        <v>4</v>
      </c>
      <c r="B975" s="4" t="s">
        <v>5</v>
      </c>
      <c r="C975" s="4" t="s">
        <v>10</v>
      </c>
    </row>
    <row r="976" spans="1:15">
      <c r="A976" t="n">
        <v>9788</v>
      </c>
      <c r="B976" s="32" t="n">
        <v>16</v>
      </c>
      <c r="C976" s="7" t="n">
        <v>2400</v>
      </c>
    </row>
    <row r="977" spans="1:15">
      <c r="A977" t="s">
        <v>4</v>
      </c>
      <c r="B977" s="4" t="s">
        <v>5</v>
      </c>
      <c r="C977" s="4" t="s">
        <v>12</v>
      </c>
      <c r="D977" s="4" t="s">
        <v>10</v>
      </c>
    </row>
    <row r="978" spans="1:15">
      <c r="A978" t="n">
        <v>9791</v>
      </c>
      <c r="B978" s="37" t="n">
        <v>45</v>
      </c>
      <c r="C978" s="7" t="n">
        <v>7</v>
      </c>
      <c r="D978" s="7" t="n">
        <v>255</v>
      </c>
    </row>
    <row r="979" spans="1:15">
      <c r="A979" t="s">
        <v>4</v>
      </c>
      <c r="B979" s="4" t="s">
        <v>5</v>
      </c>
      <c r="C979" s="4" t="s">
        <v>12</v>
      </c>
      <c r="D979" s="4" t="s">
        <v>10</v>
      </c>
      <c r="E979" s="4" t="s">
        <v>29</v>
      </c>
    </row>
    <row r="980" spans="1:15">
      <c r="A980" t="n">
        <v>9795</v>
      </c>
      <c r="B980" s="26" t="n">
        <v>58</v>
      </c>
      <c r="C980" s="7" t="n">
        <v>101</v>
      </c>
      <c r="D980" s="7" t="n">
        <v>500</v>
      </c>
      <c r="E980" s="7" t="n">
        <v>1</v>
      </c>
    </row>
    <row r="981" spans="1:15">
      <c r="A981" t="s">
        <v>4</v>
      </c>
      <c r="B981" s="4" t="s">
        <v>5</v>
      </c>
      <c r="C981" s="4" t="s">
        <v>12</v>
      </c>
      <c r="D981" s="4" t="s">
        <v>10</v>
      </c>
    </row>
    <row r="982" spans="1:15">
      <c r="A982" t="n">
        <v>9803</v>
      </c>
      <c r="B982" s="26" t="n">
        <v>58</v>
      </c>
      <c r="C982" s="7" t="n">
        <v>254</v>
      </c>
      <c r="D982" s="7" t="n">
        <v>0</v>
      </c>
    </row>
    <row r="983" spans="1:15">
      <c r="A983" t="s">
        <v>4</v>
      </c>
      <c r="B983" s="4" t="s">
        <v>5</v>
      </c>
      <c r="C983" s="4" t="s">
        <v>12</v>
      </c>
      <c r="D983" s="4" t="s">
        <v>12</v>
      </c>
      <c r="E983" s="4" t="s">
        <v>29</v>
      </c>
      <c r="F983" s="4" t="s">
        <v>29</v>
      </c>
      <c r="G983" s="4" t="s">
        <v>29</v>
      </c>
      <c r="H983" s="4" t="s">
        <v>10</v>
      </c>
    </row>
    <row r="984" spans="1:15">
      <c r="A984" t="n">
        <v>9807</v>
      </c>
      <c r="B984" s="37" t="n">
        <v>45</v>
      </c>
      <c r="C984" s="7" t="n">
        <v>2</v>
      </c>
      <c r="D984" s="7" t="n">
        <v>3</v>
      </c>
      <c r="E984" s="7" t="n">
        <v>-11.4099998474121</v>
      </c>
      <c r="F984" s="7" t="n">
        <v>5.92999982833862</v>
      </c>
      <c r="G984" s="7" t="n">
        <v>5.32000017166138</v>
      </c>
      <c r="H984" s="7" t="n">
        <v>0</v>
      </c>
    </row>
    <row r="985" spans="1:15">
      <c r="A985" t="s">
        <v>4</v>
      </c>
      <c r="B985" s="4" t="s">
        <v>5</v>
      </c>
      <c r="C985" s="4" t="s">
        <v>12</v>
      </c>
      <c r="D985" s="4" t="s">
        <v>12</v>
      </c>
      <c r="E985" s="4" t="s">
        <v>29</v>
      </c>
      <c r="F985" s="4" t="s">
        <v>29</v>
      </c>
      <c r="G985" s="4" t="s">
        <v>29</v>
      </c>
      <c r="H985" s="4" t="s">
        <v>10</v>
      </c>
      <c r="I985" s="4" t="s">
        <v>12</v>
      </c>
    </row>
    <row r="986" spans="1:15">
      <c r="A986" t="n">
        <v>9824</v>
      </c>
      <c r="B986" s="37" t="n">
        <v>45</v>
      </c>
      <c r="C986" s="7" t="n">
        <v>4</v>
      </c>
      <c r="D986" s="7" t="n">
        <v>3</v>
      </c>
      <c r="E986" s="7" t="n">
        <v>15.5600004196167</v>
      </c>
      <c r="F986" s="7" t="n">
        <v>160.850006103516</v>
      </c>
      <c r="G986" s="7" t="n">
        <v>0</v>
      </c>
      <c r="H986" s="7" t="n">
        <v>0</v>
      </c>
      <c r="I986" s="7" t="n">
        <v>1</v>
      </c>
    </row>
    <row r="987" spans="1:15">
      <c r="A987" t="s">
        <v>4</v>
      </c>
      <c r="B987" s="4" t="s">
        <v>5</v>
      </c>
      <c r="C987" s="4" t="s">
        <v>12</v>
      </c>
      <c r="D987" s="4" t="s">
        <v>12</v>
      </c>
      <c r="E987" s="4" t="s">
        <v>29</v>
      </c>
      <c r="F987" s="4" t="s">
        <v>10</v>
      </c>
    </row>
    <row r="988" spans="1:15">
      <c r="A988" t="n">
        <v>9842</v>
      </c>
      <c r="B988" s="37" t="n">
        <v>45</v>
      </c>
      <c r="C988" s="7" t="n">
        <v>5</v>
      </c>
      <c r="D988" s="7" t="n">
        <v>3</v>
      </c>
      <c r="E988" s="7" t="n">
        <v>7.80000019073486</v>
      </c>
      <c r="F988" s="7" t="n">
        <v>0</v>
      </c>
    </row>
    <row r="989" spans="1:15">
      <c r="A989" t="s">
        <v>4</v>
      </c>
      <c r="B989" s="4" t="s">
        <v>5</v>
      </c>
      <c r="C989" s="4" t="s">
        <v>12</v>
      </c>
      <c r="D989" s="4" t="s">
        <v>12</v>
      </c>
      <c r="E989" s="4" t="s">
        <v>29</v>
      </c>
      <c r="F989" s="4" t="s">
        <v>10</v>
      </c>
    </row>
    <row r="990" spans="1:15">
      <c r="A990" t="n">
        <v>9851</v>
      </c>
      <c r="B990" s="37" t="n">
        <v>45</v>
      </c>
      <c r="C990" s="7" t="n">
        <v>11</v>
      </c>
      <c r="D990" s="7" t="n">
        <v>3</v>
      </c>
      <c r="E990" s="7" t="n">
        <v>47</v>
      </c>
      <c r="F990" s="7" t="n">
        <v>0</v>
      </c>
    </row>
    <row r="991" spans="1:15">
      <c r="A991" t="s">
        <v>4</v>
      </c>
      <c r="B991" s="4" t="s">
        <v>5</v>
      </c>
      <c r="C991" s="4" t="s">
        <v>12</v>
      </c>
      <c r="D991" s="4" t="s">
        <v>10</v>
      </c>
    </row>
    <row r="992" spans="1:15">
      <c r="A992" t="n">
        <v>9860</v>
      </c>
      <c r="B992" s="26" t="n">
        <v>58</v>
      </c>
      <c r="C992" s="7" t="n">
        <v>255</v>
      </c>
      <c r="D992" s="7" t="n">
        <v>0</v>
      </c>
    </row>
    <row r="993" spans="1:9">
      <c r="A993" t="s">
        <v>4</v>
      </c>
      <c r="B993" s="4" t="s">
        <v>5</v>
      </c>
      <c r="C993" s="4" t="s">
        <v>12</v>
      </c>
      <c r="D993" s="4" t="s">
        <v>12</v>
      </c>
      <c r="E993" s="4" t="s">
        <v>29</v>
      </c>
      <c r="F993" s="4" t="s">
        <v>10</v>
      </c>
    </row>
    <row r="994" spans="1:9">
      <c r="A994" t="n">
        <v>9864</v>
      </c>
      <c r="B994" s="37" t="n">
        <v>45</v>
      </c>
      <c r="C994" s="7" t="n">
        <v>5</v>
      </c>
      <c r="D994" s="7" t="n">
        <v>3</v>
      </c>
      <c r="E994" s="7" t="n">
        <v>6.80000019073486</v>
      </c>
      <c r="F994" s="7" t="n">
        <v>5000</v>
      </c>
    </row>
    <row r="995" spans="1:9">
      <c r="A995" t="s">
        <v>4</v>
      </c>
      <c r="B995" s="4" t="s">
        <v>5</v>
      </c>
      <c r="C995" s="4" t="s">
        <v>10</v>
      </c>
    </row>
    <row r="996" spans="1:9">
      <c r="A996" t="n">
        <v>9873</v>
      </c>
      <c r="B996" s="32" t="n">
        <v>16</v>
      </c>
      <c r="C996" s="7" t="n">
        <v>500</v>
      </c>
    </row>
    <row r="997" spans="1:9">
      <c r="A997" t="s">
        <v>4</v>
      </c>
      <c r="B997" s="4" t="s">
        <v>5</v>
      </c>
      <c r="C997" s="4" t="s">
        <v>6</v>
      </c>
      <c r="D997" s="4" t="s">
        <v>6</v>
      </c>
    </row>
    <row r="998" spans="1:9">
      <c r="A998" t="n">
        <v>9876</v>
      </c>
      <c r="B998" s="21" t="n">
        <v>70</v>
      </c>
      <c r="C998" s="7" t="s">
        <v>61</v>
      </c>
      <c r="D998" s="7" t="s">
        <v>118</v>
      </c>
    </row>
    <row r="999" spans="1:9">
      <c r="A999" t="s">
        <v>4</v>
      </c>
      <c r="B999" s="4" t="s">
        <v>5</v>
      </c>
      <c r="C999" s="4" t="s">
        <v>12</v>
      </c>
      <c r="D999" s="4" t="s">
        <v>10</v>
      </c>
      <c r="E999" s="4" t="s">
        <v>29</v>
      </c>
      <c r="F999" s="4" t="s">
        <v>10</v>
      </c>
      <c r="G999" s="4" t="s">
        <v>9</v>
      </c>
      <c r="H999" s="4" t="s">
        <v>9</v>
      </c>
      <c r="I999" s="4" t="s">
        <v>10</v>
      </c>
      <c r="J999" s="4" t="s">
        <v>10</v>
      </c>
      <c r="K999" s="4" t="s">
        <v>9</v>
      </c>
      <c r="L999" s="4" t="s">
        <v>9</v>
      </c>
      <c r="M999" s="4" t="s">
        <v>9</v>
      </c>
      <c r="N999" s="4" t="s">
        <v>9</v>
      </c>
      <c r="O999" s="4" t="s">
        <v>6</v>
      </c>
    </row>
    <row r="1000" spans="1:9">
      <c r="A1000" t="n">
        <v>9888</v>
      </c>
      <c r="B1000" s="13" t="n">
        <v>50</v>
      </c>
      <c r="C1000" s="7" t="n">
        <v>0</v>
      </c>
      <c r="D1000" s="7" t="n">
        <v>13250</v>
      </c>
      <c r="E1000" s="7" t="n">
        <v>1</v>
      </c>
      <c r="F1000" s="7" t="n">
        <v>0</v>
      </c>
      <c r="G1000" s="7" t="n">
        <v>0</v>
      </c>
      <c r="H1000" s="7" t="n">
        <v>0</v>
      </c>
      <c r="I1000" s="7" t="n">
        <v>0</v>
      </c>
      <c r="J1000" s="7" t="n">
        <v>65533</v>
      </c>
      <c r="K1000" s="7" t="n">
        <v>0</v>
      </c>
      <c r="L1000" s="7" t="n">
        <v>0</v>
      </c>
      <c r="M1000" s="7" t="n">
        <v>0</v>
      </c>
      <c r="N1000" s="7" t="n">
        <v>0</v>
      </c>
      <c r="O1000" s="7" t="s">
        <v>21</v>
      </c>
    </row>
    <row r="1001" spans="1:9">
      <c r="A1001" t="s">
        <v>4</v>
      </c>
      <c r="B1001" s="4" t="s">
        <v>5</v>
      </c>
      <c r="C1001" s="4" t="s">
        <v>10</v>
      </c>
    </row>
    <row r="1002" spans="1:9">
      <c r="A1002" t="n">
        <v>9927</v>
      </c>
      <c r="B1002" s="32" t="n">
        <v>16</v>
      </c>
      <c r="C1002" s="7" t="n">
        <v>400</v>
      </c>
    </row>
    <row r="1003" spans="1:9">
      <c r="A1003" t="s">
        <v>4</v>
      </c>
      <c r="B1003" s="4" t="s">
        <v>5</v>
      </c>
      <c r="C1003" s="4" t="s">
        <v>12</v>
      </c>
      <c r="D1003" s="4" t="s">
        <v>10</v>
      </c>
      <c r="E1003" s="4" t="s">
        <v>29</v>
      </c>
      <c r="F1003" s="4" t="s">
        <v>10</v>
      </c>
      <c r="G1003" s="4" t="s">
        <v>9</v>
      </c>
      <c r="H1003" s="4" t="s">
        <v>9</v>
      </c>
      <c r="I1003" s="4" t="s">
        <v>10</v>
      </c>
      <c r="J1003" s="4" t="s">
        <v>10</v>
      </c>
      <c r="K1003" s="4" t="s">
        <v>9</v>
      </c>
      <c r="L1003" s="4" t="s">
        <v>9</v>
      </c>
      <c r="M1003" s="4" t="s">
        <v>9</v>
      </c>
      <c r="N1003" s="4" t="s">
        <v>9</v>
      </c>
      <c r="O1003" s="4" t="s">
        <v>6</v>
      </c>
    </row>
    <row r="1004" spans="1:9">
      <c r="A1004" t="n">
        <v>9930</v>
      </c>
      <c r="B1004" s="13" t="n">
        <v>50</v>
      </c>
      <c r="C1004" s="7" t="n">
        <v>0</v>
      </c>
      <c r="D1004" s="7" t="n">
        <v>13250</v>
      </c>
      <c r="E1004" s="7" t="n">
        <v>1</v>
      </c>
      <c r="F1004" s="7" t="n">
        <v>0</v>
      </c>
      <c r="G1004" s="7" t="n">
        <v>0</v>
      </c>
      <c r="H1004" s="7" t="n">
        <v>0</v>
      </c>
      <c r="I1004" s="7" t="n">
        <v>0</v>
      </c>
      <c r="J1004" s="7" t="n">
        <v>65533</v>
      </c>
      <c r="K1004" s="7" t="n">
        <v>0</v>
      </c>
      <c r="L1004" s="7" t="n">
        <v>0</v>
      </c>
      <c r="M1004" s="7" t="n">
        <v>0</v>
      </c>
      <c r="N1004" s="7" t="n">
        <v>0</v>
      </c>
      <c r="O1004" s="7" t="s">
        <v>21</v>
      </c>
    </row>
    <row r="1005" spans="1:9">
      <c r="A1005" t="s">
        <v>4</v>
      </c>
      <c r="B1005" s="4" t="s">
        <v>5</v>
      </c>
      <c r="C1005" s="4" t="s">
        <v>10</v>
      </c>
    </row>
    <row r="1006" spans="1:9">
      <c r="A1006" t="n">
        <v>9969</v>
      </c>
      <c r="B1006" s="32" t="n">
        <v>16</v>
      </c>
      <c r="C1006" s="7" t="n">
        <v>400</v>
      </c>
    </row>
    <row r="1007" spans="1:9">
      <c r="A1007" t="s">
        <v>4</v>
      </c>
      <c r="B1007" s="4" t="s">
        <v>5</v>
      </c>
      <c r="C1007" s="4" t="s">
        <v>12</v>
      </c>
      <c r="D1007" s="4" t="s">
        <v>10</v>
      </c>
      <c r="E1007" s="4" t="s">
        <v>29</v>
      </c>
      <c r="F1007" s="4" t="s">
        <v>10</v>
      </c>
      <c r="G1007" s="4" t="s">
        <v>9</v>
      </c>
      <c r="H1007" s="4" t="s">
        <v>9</v>
      </c>
      <c r="I1007" s="4" t="s">
        <v>10</v>
      </c>
      <c r="J1007" s="4" t="s">
        <v>10</v>
      </c>
      <c r="K1007" s="4" t="s">
        <v>9</v>
      </c>
      <c r="L1007" s="4" t="s">
        <v>9</v>
      </c>
      <c r="M1007" s="4" t="s">
        <v>9</v>
      </c>
      <c r="N1007" s="4" t="s">
        <v>9</v>
      </c>
      <c r="O1007" s="4" t="s">
        <v>6</v>
      </c>
    </row>
    <row r="1008" spans="1:9">
      <c r="A1008" t="n">
        <v>9972</v>
      </c>
      <c r="B1008" s="13" t="n">
        <v>50</v>
      </c>
      <c r="C1008" s="7" t="n">
        <v>0</v>
      </c>
      <c r="D1008" s="7" t="n">
        <v>13250</v>
      </c>
      <c r="E1008" s="7" t="n">
        <v>1</v>
      </c>
      <c r="F1008" s="7" t="n">
        <v>0</v>
      </c>
      <c r="G1008" s="7" t="n">
        <v>0</v>
      </c>
      <c r="H1008" s="7" t="n">
        <v>0</v>
      </c>
      <c r="I1008" s="7" t="n">
        <v>0</v>
      </c>
      <c r="J1008" s="7" t="n">
        <v>65533</v>
      </c>
      <c r="K1008" s="7" t="n">
        <v>0</v>
      </c>
      <c r="L1008" s="7" t="n">
        <v>0</v>
      </c>
      <c r="M1008" s="7" t="n">
        <v>0</v>
      </c>
      <c r="N1008" s="7" t="n">
        <v>0</v>
      </c>
      <c r="O1008" s="7" t="s">
        <v>21</v>
      </c>
    </row>
    <row r="1009" spans="1:15">
      <c r="A1009" t="s">
        <v>4</v>
      </c>
      <c r="B1009" s="4" t="s">
        <v>5</v>
      </c>
      <c r="C1009" s="4" t="s">
        <v>10</v>
      </c>
    </row>
    <row r="1010" spans="1:15">
      <c r="A1010" t="n">
        <v>10011</v>
      </c>
      <c r="B1010" s="32" t="n">
        <v>16</v>
      </c>
      <c r="C1010" s="7" t="n">
        <v>400</v>
      </c>
    </row>
    <row r="1011" spans="1:15">
      <c r="A1011" t="s">
        <v>4</v>
      </c>
      <c r="B1011" s="4" t="s">
        <v>5</v>
      </c>
      <c r="C1011" s="4" t="s">
        <v>12</v>
      </c>
      <c r="D1011" s="4" t="s">
        <v>10</v>
      </c>
      <c r="E1011" s="4" t="s">
        <v>29</v>
      </c>
      <c r="F1011" s="4" t="s">
        <v>10</v>
      </c>
      <c r="G1011" s="4" t="s">
        <v>9</v>
      </c>
      <c r="H1011" s="4" t="s">
        <v>9</v>
      </c>
      <c r="I1011" s="4" t="s">
        <v>10</v>
      </c>
      <c r="J1011" s="4" t="s">
        <v>10</v>
      </c>
      <c r="K1011" s="4" t="s">
        <v>9</v>
      </c>
      <c r="L1011" s="4" t="s">
        <v>9</v>
      </c>
      <c r="M1011" s="4" t="s">
        <v>9</v>
      </c>
      <c r="N1011" s="4" t="s">
        <v>9</v>
      </c>
      <c r="O1011" s="4" t="s">
        <v>6</v>
      </c>
    </row>
    <row r="1012" spans="1:15">
      <c r="A1012" t="n">
        <v>10014</v>
      </c>
      <c r="B1012" s="13" t="n">
        <v>50</v>
      </c>
      <c r="C1012" s="7" t="n">
        <v>0</v>
      </c>
      <c r="D1012" s="7" t="n">
        <v>13250</v>
      </c>
      <c r="E1012" s="7" t="n">
        <v>1</v>
      </c>
      <c r="F1012" s="7" t="n">
        <v>0</v>
      </c>
      <c r="G1012" s="7" t="n">
        <v>0</v>
      </c>
      <c r="H1012" s="7" t="n">
        <v>0</v>
      </c>
      <c r="I1012" s="7" t="n">
        <v>0</v>
      </c>
      <c r="J1012" s="7" t="n">
        <v>65533</v>
      </c>
      <c r="K1012" s="7" t="n">
        <v>0</v>
      </c>
      <c r="L1012" s="7" t="n">
        <v>0</v>
      </c>
      <c r="M1012" s="7" t="n">
        <v>0</v>
      </c>
      <c r="N1012" s="7" t="n">
        <v>0</v>
      </c>
      <c r="O1012" s="7" t="s">
        <v>21</v>
      </c>
    </row>
    <row r="1013" spans="1:15">
      <c r="A1013" t="s">
        <v>4</v>
      </c>
      <c r="B1013" s="4" t="s">
        <v>5</v>
      </c>
      <c r="C1013" s="4" t="s">
        <v>10</v>
      </c>
    </row>
    <row r="1014" spans="1:15">
      <c r="A1014" t="n">
        <v>10053</v>
      </c>
      <c r="B1014" s="32" t="n">
        <v>16</v>
      </c>
      <c r="C1014" s="7" t="n">
        <v>400</v>
      </c>
    </row>
    <row r="1015" spans="1:15">
      <c r="A1015" t="s">
        <v>4</v>
      </c>
      <c r="B1015" s="4" t="s">
        <v>5</v>
      </c>
      <c r="C1015" s="4" t="s">
        <v>12</v>
      </c>
      <c r="D1015" s="4" t="s">
        <v>10</v>
      </c>
      <c r="E1015" s="4" t="s">
        <v>29</v>
      </c>
      <c r="F1015" s="4" t="s">
        <v>10</v>
      </c>
      <c r="G1015" s="4" t="s">
        <v>9</v>
      </c>
      <c r="H1015" s="4" t="s">
        <v>9</v>
      </c>
      <c r="I1015" s="4" t="s">
        <v>10</v>
      </c>
      <c r="J1015" s="4" t="s">
        <v>10</v>
      </c>
      <c r="K1015" s="4" t="s">
        <v>9</v>
      </c>
      <c r="L1015" s="4" t="s">
        <v>9</v>
      </c>
      <c r="M1015" s="4" t="s">
        <v>9</v>
      </c>
      <c r="N1015" s="4" t="s">
        <v>9</v>
      </c>
      <c r="O1015" s="4" t="s">
        <v>6</v>
      </c>
    </row>
    <row r="1016" spans="1:15">
      <c r="A1016" t="n">
        <v>10056</v>
      </c>
      <c r="B1016" s="13" t="n">
        <v>50</v>
      </c>
      <c r="C1016" s="7" t="n">
        <v>0</v>
      </c>
      <c r="D1016" s="7" t="n">
        <v>13250</v>
      </c>
      <c r="E1016" s="7" t="n">
        <v>1</v>
      </c>
      <c r="F1016" s="7" t="n">
        <v>0</v>
      </c>
      <c r="G1016" s="7" t="n">
        <v>0</v>
      </c>
      <c r="H1016" s="7" t="n">
        <v>0</v>
      </c>
      <c r="I1016" s="7" t="n">
        <v>0</v>
      </c>
      <c r="J1016" s="7" t="n">
        <v>65533</v>
      </c>
      <c r="K1016" s="7" t="n">
        <v>0</v>
      </c>
      <c r="L1016" s="7" t="n">
        <v>0</v>
      </c>
      <c r="M1016" s="7" t="n">
        <v>0</v>
      </c>
      <c r="N1016" s="7" t="n">
        <v>0</v>
      </c>
      <c r="O1016" s="7" t="s">
        <v>21</v>
      </c>
    </row>
    <row r="1017" spans="1:15">
      <c r="A1017" t="s">
        <v>4</v>
      </c>
      <c r="B1017" s="4" t="s">
        <v>5</v>
      </c>
      <c r="C1017" s="4" t="s">
        <v>10</v>
      </c>
    </row>
    <row r="1018" spans="1:15">
      <c r="A1018" t="n">
        <v>10095</v>
      </c>
      <c r="B1018" s="32" t="n">
        <v>16</v>
      </c>
      <c r="C1018" s="7" t="n">
        <v>2400</v>
      </c>
    </row>
    <row r="1019" spans="1:15">
      <c r="A1019" t="s">
        <v>4</v>
      </c>
      <c r="B1019" s="4" t="s">
        <v>5</v>
      </c>
      <c r="C1019" s="4" t="s">
        <v>12</v>
      </c>
      <c r="D1019" s="4" t="s">
        <v>10</v>
      </c>
    </row>
    <row r="1020" spans="1:15">
      <c r="A1020" t="n">
        <v>10098</v>
      </c>
      <c r="B1020" s="37" t="n">
        <v>45</v>
      </c>
      <c r="C1020" s="7" t="n">
        <v>7</v>
      </c>
      <c r="D1020" s="7" t="n">
        <v>255</v>
      </c>
    </row>
    <row r="1021" spans="1:15">
      <c r="A1021" t="s">
        <v>4</v>
      </c>
      <c r="B1021" s="4" t="s">
        <v>5</v>
      </c>
      <c r="C1021" s="4" t="s">
        <v>12</v>
      </c>
      <c r="D1021" s="4" t="s">
        <v>10</v>
      </c>
      <c r="E1021" s="4" t="s">
        <v>29</v>
      </c>
    </row>
    <row r="1022" spans="1:15">
      <c r="A1022" t="n">
        <v>10102</v>
      </c>
      <c r="B1022" s="26" t="n">
        <v>58</v>
      </c>
      <c r="C1022" s="7" t="n">
        <v>0</v>
      </c>
      <c r="D1022" s="7" t="n">
        <v>1000</v>
      </c>
      <c r="E1022" s="7" t="n">
        <v>1</v>
      </c>
    </row>
    <row r="1023" spans="1:15">
      <c r="A1023" t="s">
        <v>4</v>
      </c>
      <c r="B1023" s="4" t="s">
        <v>5</v>
      </c>
      <c r="C1023" s="4" t="s">
        <v>12</v>
      </c>
      <c r="D1023" s="4" t="s">
        <v>10</v>
      </c>
    </row>
    <row r="1024" spans="1:15">
      <c r="A1024" t="n">
        <v>10110</v>
      </c>
      <c r="B1024" s="26" t="n">
        <v>58</v>
      </c>
      <c r="C1024" s="7" t="n">
        <v>255</v>
      </c>
      <c r="D1024" s="7" t="n">
        <v>0</v>
      </c>
    </row>
    <row r="1025" spans="1:15">
      <c r="A1025" t="s">
        <v>4</v>
      </c>
      <c r="B1025" s="4" t="s">
        <v>5</v>
      </c>
      <c r="C1025" s="4" t="s">
        <v>12</v>
      </c>
      <c r="D1025" s="4" t="s">
        <v>10</v>
      </c>
      <c r="E1025" s="4" t="s">
        <v>6</v>
      </c>
      <c r="F1025" s="4" t="s">
        <v>6</v>
      </c>
      <c r="G1025" s="4" t="s">
        <v>12</v>
      </c>
    </row>
    <row r="1026" spans="1:15">
      <c r="A1026" t="n">
        <v>10114</v>
      </c>
      <c r="B1026" s="23" t="n">
        <v>32</v>
      </c>
      <c r="C1026" s="7" t="n">
        <v>0</v>
      </c>
      <c r="D1026" s="7" t="n">
        <v>65533</v>
      </c>
      <c r="E1026" s="7" t="s">
        <v>57</v>
      </c>
      <c r="F1026" s="7" t="s">
        <v>62</v>
      </c>
      <c r="G1026" s="7" t="n">
        <v>1</v>
      </c>
    </row>
    <row r="1027" spans="1:15">
      <c r="A1027" t="s">
        <v>4</v>
      </c>
      <c r="B1027" s="4" t="s">
        <v>5</v>
      </c>
      <c r="C1027" s="4" t="s">
        <v>12</v>
      </c>
    </row>
    <row r="1028" spans="1:15">
      <c r="A1028" t="n">
        <v>10137</v>
      </c>
      <c r="B1028" s="30" t="n">
        <v>64</v>
      </c>
      <c r="C1028" s="7" t="n">
        <v>7</v>
      </c>
    </row>
    <row r="1029" spans="1:15">
      <c r="A1029" t="s">
        <v>4</v>
      </c>
      <c r="B1029" s="4" t="s">
        <v>5</v>
      </c>
      <c r="C1029" s="4" t="s">
        <v>9</v>
      </c>
    </row>
    <row r="1030" spans="1:15">
      <c r="A1030" t="n">
        <v>10139</v>
      </c>
      <c r="B1030" s="48" t="n">
        <v>15</v>
      </c>
      <c r="C1030" s="7" t="n">
        <v>2097152</v>
      </c>
    </row>
    <row r="1031" spans="1:15">
      <c r="A1031" t="s">
        <v>4</v>
      </c>
      <c r="B1031" s="4" t="s">
        <v>5</v>
      </c>
      <c r="C1031" s="4" t="s">
        <v>12</v>
      </c>
      <c r="D1031" s="4" t="s">
        <v>12</v>
      </c>
      <c r="E1031" s="4" t="s">
        <v>10</v>
      </c>
    </row>
    <row r="1032" spans="1:15">
      <c r="A1032" t="n">
        <v>10144</v>
      </c>
      <c r="B1032" s="37" t="n">
        <v>45</v>
      </c>
      <c r="C1032" s="7" t="n">
        <v>8</v>
      </c>
      <c r="D1032" s="7" t="n">
        <v>0</v>
      </c>
      <c r="E1032" s="7" t="n">
        <v>0</v>
      </c>
    </row>
    <row r="1033" spans="1:15">
      <c r="A1033" t="s">
        <v>4</v>
      </c>
      <c r="B1033" s="4" t="s">
        <v>5</v>
      </c>
      <c r="C1033" s="4" t="s">
        <v>12</v>
      </c>
      <c r="D1033" s="4" t="s">
        <v>10</v>
      </c>
    </row>
    <row r="1034" spans="1:15">
      <c r="A1034" t="n">
        <v>10149</v>
      </c>
      <c r="B1034" s="26" t="n">
        <v>58</v>
      </c>
      <c r="C1034" s="7" t="n">
        <v>105</v>
      </c>
      <c r="D1034" s="7" t="n">
        <v>300</v>
      </c>
    </row>
    <row r="1035" spans="1:15">
      <c r="A1035" t="s">
        <v>4</v>
      </c>
      <c r="B1035" s="4" t="s">
        <v>5</v>
      </c>
      <c r="C1035" s="4" t="s">
        <v>29</v>
      </c>
      <c r="D1035" s="4" t="s">
        <v>10</v>
      </c>
    </row>
    <row r="1036" spans="1:15">
      <c r="A1036" t="n">
        <v>10153</v>
      </c>
      <c r="B1036" s="29" t="n">
        <v>103</v>
      </c>
      <c r="C1036" s="7" t="n">
        <v>1</v>
      </c>
      <c r="D1036" s="7" t="n">
        <v>300</v>
      </c>
    </row>
    <row r="1037" spans="1:15">
      <c r="A1037" t="s">
        <v>4</v>
      </c>
      <c r="B1037" s="4" t="s">
        <v>5</v>
      </c>
      <c r="C1037" s="4" t="s">
        <v>12</v>
      </c>
      <c r="D1037" s="4" t="s">
        <v>10</v>
      </c>
      <c r="E1037" s="4" t="s">
        <v>29</v>
      </c>
    </row>
    <row r="1038" spans="1:15">
      <c r="A1038" t="n">
        <v>10160</v>
      </c>
      <c r="B1038" s="26" t="n">
        <v>58</v>
      </c>
      <c r="C1038" s="7" t="n">
        <v>100</v>
      </c>
      <c r="D1038" s="7" t="n">
        <v>300</v>
      </c>
      <c r="E1038" s="7" t="n">
        <v>1</v>
      </c>
    </row>
    <row r="1039" spans="1:15">
      <c r="A1039" t="s">
        <v>4</v>
      </c>
      <c r="B1039" s="4" t="s">
        <v>5</v>
      </c>
      <c r="C1039" s="4" t="s">
        <v>12</v>
      </c>
      <c r="D1039" s="4" t="s">
        <v>10</v>
      </c>
    </row>
    <row r="1040" spans="1:15">
      <c r="A1040" t="n">
        <v>10168</v>
      </c>
      <c r="B1040" s="26" t="n">
        <v>58</v>
      </c>
      <c r="C1040" s="7" t="n">
        <v>255</v>
      </c>
      <c r="D1040" s="7" t="n">
        <v>0</v>
      </c>
    </row>
    <row r="1041" spans="1:7">
      <c r="A1041" t="s">
        <v>4</v>
      </c>
      <c r="B1041" s="4" t="s">
        <v>5</v>
      </c>
      <c r="C1041" s="4" t="s">
        <v>12</v>
      </c>
      <c r="D1041" s="4" t="s">
        <v>6</v>
      </c>
      <c r="E1041" s="4" t="s">
        <v>10</v>
      </c>
    </row>
    <row r="1042" spans="1:7">
      <c r="A1042" t="n">
        <v>10172</v>
      </c>
      <c r="B1042" s="22" t="n">
        <v>94</v>
      </c>
      <c r="C1042" s="7" t="n">
        <v>0</v>
      </c>
      <c r="D1042" s="7" t="s">
        <v>45</v>
      </c>
      <c r="E1042" s="7" t="n">
        <v>2</v>
      </c>
    </row>
    <row r="1043" spans="1:7">
      <c r="A1043" t="s">
        <v>4</v>
      </c>
      <c r="B1043" s="4" t="s">
        <v>5</v>
      </c>
      <c r="C1043" s="4" t="s">
        <v>10</v>
      </c>
    </row>
    <row r="1044" spans="1:7">
      <c r="A1044" t="n">
        <v>10181</v>
      </c>
      <c r="B1044" s="17" t="n">
        <v>12</v>
      </c>
      <c r="C1044" s="7" t="n">
        <v>11105</v>
      </c>
    </row>
    <row r="1045" spans="1:7">
      <c r="A1045" t="s">
        <v>4</v>
      </c>
      <c r="B1045" s="4" t="s">
        <v>5</v>
      </c>
      <c r="C1045" s="4" t="s">
        <v>12</v>
      </c>
    </row>
    <row r="1046" spans="1:7">
      <c r="A1046" t="n">
        <v>10184</v>
      </c>
      <c r="B1046" s="51" t="n">
        <v>23</v>
      </c>
      <c r="C1046" s="7" t="n">
        <v>21</v>
      </c>
    </row>
    <row r="1047" spans="1:7">
      <c r="A1047" t="s">
        <v>4</v>
      </c>
      <c r="B1047" s="4" t="s">
        <v>5</v>
      </c>
    </row>
    <row r="1048" spans="1:7">
      <c r="A1048" t="n">
        <v>10186</v>
      </c>
      <c r="B1048" s="5" t="n">
        <v>1</v>
      </c>
    </row>
    <row r="1049" spans="1:7" s="3" customFormat="1" customHeight="0">
      <c r="A1049" s="3" t="s">
        <v>2</v>
      </c>
      <c r="B1049" s="3" t="s">
        <v>120</v>
      </c>
    </row>
    <row r="1050" spans="1:7">
      <c r="A1050" t="s">
        <v>4</v>
      </c>
      <c r="B1050" s="4" t="s">
        <v>5</v>
      </c>
      <c r="C1050" s="4" t="s">
        <v>10</v>
      </c>
      <c r="D1050" s="4" t="s">
        <v>10</v>
      </c>
      <c r="E1050" s="4" t="s">
        <v>9</v>
      </c>
      <c r="F1050" s="4" t="s">
        <v>6</v>
      </c>
      <c r="G1050" s="4" t="s">
        <v>8</v>
      </c>
      <c r="H1050" s="4" t="s">
        <v>10</v>
      </c>
      <c r="I1050" s="4" t="s">
        <v>10</v>
      </c>
      <c r="J1050" s="4" t="s">
        <v>9</v>
      </c>
      <c r="K1050" s="4" t="s">
        <v>6</v>
      </c>
      <c r="L1050" s="4" t="s">
        <v>8</v>
      </c>
      <c r="M1050" s="4" t="s">
        <v>10</v>
      </c>
      <c r="N1050" s="4" t="s">
        <v>10</v>
      </c>
      <c r="O1050" s="4" t="s">
        <v>9</v>
      </c>
      <c r="P1050" s="4" t="s">
        <v>6</v>
      </c>
      <c r="Q1050" s="4" t="s">
        <v>8</v>
      </c>
      <c r="R1050" s="4" t="s">
        <v>10</v>
      </c>
      <c r="S1050" s="4" t="s">
        <v>10</v>
      </c>
      <c r="T1050" s="4" t="s">
        <v>9</v>
      </c>
      <c r="U1050" s="4" t="s">
        <v>6</v>
      </c>
      <c r="V1050" s="4" t="s">
        <v>8</v>
      </c>
    </row>
    <row r="1051" spans="1:7">
      <c r="A1051" t="n">
        <v>10192</v>
      </c>
      <c r="B1051" s="52" t="n">
        <v>257</v>
      </c>
      <c r="C1051" s="7" t="n">
        <v>3</v>
      </c>
      <c r="D1051" s="7" t="n">
        <v>65533</v>
      </c>
      <c r="E1051" s="7" t="n">
        <v>0</v>
      </c>
      <c r="F1051" s="7" t="s">
        <v>70</v>
      </c>
      <c r="G1051" s="7" t="n">
        <f t="normal" ca="1">32-LENB(INDIRECT(ADDRESS(1051,6)))</f>
        <v>0</v>
      </c>
      <c r="H1051" s="7" t="n">
        <v>4</v>
      </c>
      <c r="I1051" s="7" t="n">
        <v>65533</v>
      </c>
      <c r="J1051" s="7" t="n">
        <v>2038</v>
      </c>
      <c r="K1051" s="7" t="s">
        <v>21</v>
      </c>
      <c r="L1051" s="7" t="n">
        <f t="normal" ca="1">32-LENB(INDIRECT(ADDRESS(1051,11)))</f>
        <v>0</v>
      </c>
      <c r="M1051" s="7" t="n">
        <v>4</v>
      </c>
      <c r="N1051" s="7" t="n">
        <v>65533</v>
      </c>
      <c r="O1051" s="7" t="n">
        <v>15754</v>
      </c>
      <c r="P1051" s="7" t="s">
        <v>21</v>
      </c>
      <c r="Q1051" s="7" t="n">
        <f t="normal" ca="1">32-LENB(INDIRECT(ADDRESS(1051,16)))</f>
        <v>0</v>
      </c>
      <c r="R1051" s="7" t="n">
        <v>0</v>
      </c>
      <c r="S1051" s="7" t="n">
        <v>65533</v>
      </c>
      <c r="T1051" s="7" t="n">
        <v>0</v>
      </c>
      <c r="U1051" s="7" t="s">
        <v>21</v>
      </c>
      <c r="V1051" s="7" t="n">
        <f t="normal" ca="1">32-LENB(INDIRECT(ADDRESS(1051,21)))</f>
        <v>0</v>
      </c>
    </row>
    <row r="1052" spans="1:7">
      <c r="A1052" t="s">
        <v>4</v>
      </c>
      <c r="B1052" s="4" t="s">
        <v>5</v>
      </c>
    </row>
    <row r="1053" spans="1:7">
      <c r="A1053" t="n">
        <v>10352</v>
      </c>
      <c r="B1053" s="5" t="n">
        <v>1</v>
      </c>
    </row>
    <row r="1054" spans="1:7" s="3" customFormat="1" customHeight="0">
      <c r="A1054" s="3" t="s">
        <v>2</v>
      </c>
      <c r="B1054" s="3" t="s">
        <v>121</v>
      </c>
    </row>
    <row r="1055" spans="1:7">
      <c r="A1055" t="s">
        <v>4</v>
      </c>
      <c r="B1055" s="4" t="s">
        <v>5</v>
      </c>
      <c r="C1055" s="4" t="s">
        <v>10</v>
      </c>
      <c r="D1055" s="4" t="s">
        <v>10</v>
      </c>
      <c r="E1055" s="4" t="s">
        <v>9</v>
      </c>
      <c r="F1055" s="4" t="s">
        <v>6</v>
      </c>
      <c r="G1055" s="4" t="s">
        <v>8</v>
      </c>
      <c r="H1055" s="4" t="s">
        <v>10</v>
      </c>
      <c r="I1055" s="4" t="s">
        <v>10</v>
      </c>
      <c r="J1055" s="4" t="s">
        <v>9</v>
      </c>
      <c r="K1055" s="4" t="s">
        <v>6</v>
      </c>
      <c r="L1055" s="4" t="s">
        <v>8</v>
      </c>
    </row>
    <row r="1056" spans="1:7">
      <c r="A1056" t="n">
        <v>10368</v>
      </c>
      <c r="B1056" s="52" t="n">
        <v>257</v>
      </c>
      <c r="C1056" s="7" t="n">
        <v>8</v>
      </c>
      <c r="D1056" s="7" t="n">
        <v>65533</v>
      </c>
      <c r="E1056" s="7" t="n">
        <v>0</v>
      </c>
      <c r="F1056" s="7" t="s">
        <v>112</v>
      </c>
      <c r="G1056" s="7" t="n">
        <f t="normal" ca="1">32-LENB(INDIRECT(ADDRESS(1056,6)))</f>
        <v>0</v>
      </c>
      <c r="H1056" s="7" t="n">
        <v>0</v>
      </c>
      <c r="I1056" s="7" t="n">
        <v>65533</v>
      </c>
      <c r="J1056" s="7" t="n">
        <v>0</v>
      </c>
      <c r="K1056" s="7" t="s">
        <v>21</v>
      </c>
      <c r="L1056" s="7" t="n">
        <f t="normal" ca="1">32-LENB(INDIRECT(ADDRESS(1056,11)))</f>
        <v>0</v>
      </c>
    </row>
    <row r="1057" spans="1:67">
      <c r="A1057" t="s">
        <v>4</v>
      </c>
      <c r="B1057" s="4" t="s">
        <v>5</v>
      </c>
    </row>
    <row r="1058" spans="1:67">
      <c r="A1058" t="n">
        <v>10448</v>
      </c>
      <c r="B1058" s="5" t="n">
        <v>1</v>
      </c>
    </row>
    <row r="1059" spans="1:67" s="3" customFormat="1" customHeight="0">
      <c r="A1059" s="3" t="s">
        <v>2</v>
      </c>
      <c r="B1059" s="3" t="s">
        <v>122</v>
      </c>
    </row>
    <row r="1060" spans="1:67">
      <c r="A1060" t="s">
        <v>4</v>
      </c>
      <c r="B1060" s="4" t="s">
        <v>5</v>
      </c>
      <c r="C1060" s="4" t="s">
        <v>10</v>
      </c>
      <c r="D1060" s="4" t="s">
        <v>10</v>
      </c>
      <c r="E1060" s="4" t="s">
        <v>9</v>
      </c>
      <c r="F1060" s="4" t="s">
        <v>6</v>
      </c>
      <c r="G1060" s="4" t="s">
        <v>8</v>
      </c>
      <c r="H1060" s="4" t="s">
        <v>10</v>
      </c>
      <c r="I1060" s="4" t="s">
        <v>10</v>
      </c>
      <c r="J1060" s="4" t="s">
        <v>9</v>
      </c>
      <c r="K1060" s="4" t="s">
        <v>6</v>
      </c>
      <c r="L1060" s="4" t="s">
        <v>8</v>
      </c>
      <c r="M1060" s="4" t="s">
        <v>10</v>
      </c>
      <c r="N1060" s="4" t="s">
        <v>10</v>
      </c>
      <c r="O1060" s="4" t="s">
        <v>9</v>
      </c>
      <c r="P1060" s="4" t="s">
        <v>6</v>
      </c>
      <c r="Q1060" s="4" t="s">
        <v>8</v>
      </c>
      <c r="R1060" s="4" t="s">
        <v>10</v>
      </c>
      <c r="S1060" s="4" t="s">
        <v>10</v>
      </c>
      <c r="T1060" s="4" t="s">
        <v>9</v>
      </c>
      <c r="U1060" s="4" t="s">
        <v>6</v>
      </c>
      <c r="V1060" s="4" t="s">
        <v>8</v>
      </c>
      <c r="W1060" s="4" t="s">
        <v>10</v>
      </c>
      <c r="X1060" s="4" t="s">
        <v>10</v>
      </c>
      <c r="Y1060" s="4" t="s">
        <v>9</v>
      </c>
      <c r="Z1060" s="4" t="s">
        <v>6</v>
      </c>
      <c r="AA1060" s="4" t="s">
        <v>8</v>
      </c>
      <c r="AB1060" s="4" t="s">
        <v>10</v>
      </c>
      <c r="AC1060" s="4" t="s">
        <v>10</v>
      </c>
      <c r="AD1060" s="4" t="s">
        <v>9</v>
      </c>
      <c r="AE1060" s="4" t="s">
        <v>6</v>
      </c>
      <c r="AF1060" s="4" t="s">
        <v>8</v>
      </c>
      <c r="AG1060" s="4" t="s">
        <v>10</v>
      </c>
      <c r="AH1060" s="4" t="s">
        <v>10</v>
      </c>
      <c r="AI1060" s="4" t="s">
        <v>9</v>
      </c>
      <c r="AJ1060" s="4" t="s">
        <v>6</v>
      </c>
      <c r="AK1060" s="4" t="s">
        <v>8</v>
      </c>
    </row>
    <row r="1061" spans="1:67">
      <c r="A1061" t="n">
        <v>10464</v>
      </c>
      <c r="B1061" s="52" t="n">
        <v>257</v>
      </c>
      <c r="C1061" s="7" t="n">
        <v>4</v>
      </c>
      <c r="D1061" s="7" t="n">
        <v>65533</v>
      </c>
      <c r="E1061" s="7" t="n">
        <v>4335</v>
      </c>
      <c r="F1061" s="7" t="s">
        <v>21</v>
      </c>
      <c r="G1061" s="7" t="n">
        <f t="normal" ca="1">32-LENB(INDIRECT(ADDRESS(1061,6)))</f>
        <v>0</v>
      </c>
      <c r="H1061" s="7" t="n">
        <v>4</v>
      </c>
      <c r="I1061" s="7" t="n">
        <v>65533</v>
      </c>
      <c r="J1061" s="7" t="n">
        <v>4117</v>
      </c>
      <c r="K1061" s="7" t="s">
        <v>21</v>
      </c>
      <c r="L1061" s="7" t="n">
        <f t="normal" ca="1">32-LENB(INDIRECT(ADDRESS(1061,11)))</f>
        <v>0</v>
      </c>
      <c r="M1061" s="7" t="n">
        <v>4</v>
      </c>
      <c r="N1061" s="7" t="n">
        <v>65533</v>
      </c>
      <c r="O1061" s="7" t="n">
        <v>4480</v>
      </c>
      <c r="P1061" s="7" t="s">
        <v>21</v>
      </c>
      <c r="Q1061" s="7" t="n">
        <f t="normal" ca="1">32-LENB(INDIRECT(ADDRESS(1061,16)))</f>
        <v>0</v>
      </c>
      <c r="R1061" s="7" t="n">
        <v>4</v>
      </c>
      <c r="S1061" s="7" t="n">
        <v>65533</v>
      </c>
      <c r="T1061" s="7" t="n">
        <v>4563</v>
      </c>
      <c r="U1061" s="7" t="s">
        <v>21</v>
      </c>
      <c r="V1061" s="7" t="n">
        <f t="normal" ca="1">32-LENB(INDIRECT(ADDRESS(1061,21)))</f>
        <v>0</v>
      </c>
      <c r="W1061" s="7" t="n">
        <v>4</v>
      </c>
      <c r="X1061" s="7" t="n">
        <v>65533</v>
      </c>
      <c r="Y1061" s="7" t="n">
        <v>4179</v>
      </c>
      <c r="Z1061" s="7" t="s">
        <v>21</v>
      </c>
      <c r="AA1061" s="7" t="n">
        <f t="normal" ca="1">32-LENB(INDIRECT(ADDRESS(1061,26)))</f>
        <v>0</v>
      </c>
      <c r="AB1061" s="7" t="n">
        <v>4</v>
      </c>
      <c r="AC1061" s="7" t="n">
        <v>65533</v>
      </c>
      <c r="AD1061" s="7" t="n">
        <v>4359</v>
      </c>
      <c r="AE1061" s="7" t="s">
        <v>21</v>
      </c>
      <c r="AF1061" s="7" t="n">
        <f t="normal" ca="1">32-LENB(INDIRECT(ADDRESS(1061,31)))</f>
        <v>0</v>
      </c>
      <c r="AG1061" s="7" t="n">
        <v>0</v>
      </c>
      <c r="AH1061" s="7" t="n">
        <v>65533</v>
      </c>
      <c r="AI1061" s="7" t="n">
        <v>0</v>
      </c>
      <c r="AJ1061" s="7" t="s">
        <v>21</v>
      </c>
      <c r="AK1061" s="7" t="n">
        <f t="normal" ca="1">32-LENB(INDIRECT(ADDRESS(1061,36)))</f>
        <v>0</v>
      </c>
    </row>
    <row r="1062" spans="1:67">
      <c r="A1062" t="s">
        <v>4</v>
      </c>
      <c r="B1062" s="4" t="s">
        <v>5</v>
      </c>
    </row>
    <row r="1063" spans="1:67">
      <c r="A1063" t="n">
        <v>10744</v>
      </c>
      <c r="B1063" s="5" t="n">
        <v>1</v>
      </c>
    </row>
    <row r="1064" spans="1:67" s="3" customFormat="1" customHeight="0">
      <c r="A1064" s="3" t="s">
        <v>2</v>
      </c>
      <c r="B1064" s="3" t="s">
        <v>123</v>
      </c>
    </row>
    <row r="1065" spans="1:67">
      <c r="A1065" t="s">
        <v>4</v>
      </c>
      <c r="B1065" s="4" t="s">
        <v>5</v>
      </c>
      <c r="C1065" s="4" t="s">
        <v>10</v>
      </c>
      <c r="D1065" s="4" t="s">
        <v>10</v>
      </c>
      <c r="E1065" s="4" t="s">
        <v>9</v>
      </c>
      <c r="F1065" s="4" t="s">
        <v>6</v>
      </c>
      <c r="G1065" s="4" t="s">
        <v>8</v>
      </c>
      <c r="H1065" s="4" t="s">
        <v>10</v>
      </c>
      <c r="I1065" s="4" t="s">
        <v>10</v>
      </c>
      <c r="J1065" s="4" t="s">
        <v>9</v>
      </c>
      <c r="K1065" s="4" t="s">
        <v>6</v>
      </c>
      <c r="L1065" s="4" t="s">
        <v>8</v>
      </c>
      <c r="M1065" s="4" t="s">
        <v>10</v>
      </c>
      <c r="N1065" s="4" t="s">
        <v>10</v>
      </c>
      <c r="O1065" s="4" t="s">
        <v>9</v>
      </c>
      <c r="P1065" s="4" t="s">
        <v>6</v>
      </c>
      <c r="Q1065" s="4" t="s">
        <v>8</v>
      </c>
      <c r="R1065" s="4" t="s">
        <v>10</v>
      </c>
      <c r="S1065" s="4" t="s">
        <v>10</v>
      </c>
      <c r="T1065" s="4" t="s">
        <v>9</v>
      </c>
      <c r="U1065" s="4" t="s">
        <v>6</v>
      </c>
      <c r="V1065" s="4" t="s">
        <v>8</v>
      </c>
      <c r="W1065" s="4" t="s">
        <v>10</v>
      </c>
      <c r="X1065" s="4" t="s">
        <v>10</v>
      </c>
      <c r="Y1065" s="4" t="s">
        <v>9</v>
      </c>
      <c r="Z1065" s="4" t="s">
        <v>6</v>
      </c>
      <c r="AA1065" s="4" t="s">
        <v>8</v>
      </c>
      <c r="AB1065" s="4" t="s">
        <v>10</v>
      </c>
      <c r="AC1065" s="4" t="s">
        <v>10</v>
      </c>
      <c r="AD1065" s="4" t="s">
        <v>9</v>
      </c>
      <c r="AE1065" s="4" t="s">
        <v>6</v>
      </c>
      <c r="AF1065" s="4" t="s">
        <v>8</v>
      </c>
      <c r="AG1065" s="4" t="s">
        <v>10</v>
      </c>
      <c r="AH1065" s="4" t="s">
        <v>10</v>
      </c>
      <c r="AI1065" s="4" t="s">
        <v>9</v>
      </c>
      <c r="AJ1065" s="4" t="s">
        <v>6</v>
      </c>
      <c r="AK1065" s="4" t="s">
        <v>8</v>
      </c>
      <c r="AL1065" s="4" t="s">
        <v>10</v>
      </c>
      <c r="AM1065" s="4" t="s">
        <v>10</v>
      </c>
      <c r="AN1065" s="4" t="s">
        <v>9</v>
      </c>
      <c r="AO1065" s="4" t="s">
        <v>6</v>
      </c>
      <c r="AP1065" s="4" t="s">
        <v>8</v>
      </c>
      <c r="AQ1065" s="4" t="s">
        <v>10</v>
      </c>
      <c r="AR1065" s="4" t="s">
        <v>10</v>
      </c>
      <c r="AS1065" s="4" t="s">
        <v>9</v>
      </c>
      <c r="AT1065" s="4" t="s">
        <v>6</v>
      </c>
      <c r="AU1065" s="4" t="s">
        <v>8</v>
      </c>
      <c r="AV1065" s="4" t="s">
        <v>10</v>
      </c>
      <c r="AW1065" s="4" t="s">
        <v>10</v>
      </c>
      <c r="AX1065" s="4" t="s">
        <v>9</v>
      </c>
      <c r="AY1065" s="4" t="s">
        <v>6</v>
      </c>
      <c r="AZ1065" s="4" t="s">
        <v>8</v>
      </c>
      <c r="BA1065" s="4" t="s">
        <v>10</v>
      </c>
      <c r="BB1065" s="4" t="s">
        <v>10</v>
      </c>
      <c r="BC1065" s="4" t="s">
        <v>9</v>
      </c>
      <c r="BD1065" s="4" t="s">
        <v>6</v>
      </c>
      <c r="BE1065" s="4" t="s">
        <v>8</v>
      </c>
      <c r="BF1065" s="4" t="s">
        <v>10</v>
      </c>
      <c r="BG1065" s="4" t="s">
        <v>10</v>
      </c>
      <c r="BH1065" s="4" t="s">
        <v>9</v>
      </c>
      <c r="BI1065" s="4" t="s">
        <v>6</v>
      </c>
      <c r="BJ1065" s="4" t="s">
        <v>8</v>
      </c>
      <c r="BK1065" s="4" t="s">
        <v>10</v>
      </c>
      <c r="BL1065" s="4" t="s">
        <v>10</v>
      </c>
      <c r="BM1065" s="4" t="s">
        <v>9</v>
      </c>
      <c r="BN1065" s="4" t="s">
        <v>6</v>
      </c>
      <c r="BO1065" s="4" t="s">
        <v>8</v>
      </c>
    </row>
    <row r="1066" spans="1:67">
      <c r="A1066" t="n">
        <v>10752</v>
      </c>
      <c r="B1066" s="52" t="n">
        <v>257</v>
      </c>
      <c r="C1066" s="7" t="n">
        <v>4</v>
      </c>
      <c r="D1066" s="7" t="n">
        <v>65533</v>
      </c>
      <c r="E1066" s="7" t="n">
        <v>4335</v>
      </c>
      <c r="F1066" s="7" t="s">
        <v>21</v>
      </c>
      <c r="G1066" s="7" t="n">
        <f t="normal" ca="1">32-LENB(INDIRECT(ADDRESS(1066,6)))</f>
        <v>0</v>
      </c>
      <c r="H1066" s="7" t="n">
        <v>4</v>
      </c>
      <c r="I1066" s="7" t="n">
        <v>65533</v>
      </c>
      <c r="J1066" s="7" t="n">
        <v>4117</v>
      </c>
      <c r="K1066" s="7" t="s">
        <v>21</v>
      </c>
      <c r="L1066" s="7" t="n">
        <f t="normal" ca="1">32-LENB(INDIRECT(ADDRESS(1066,11)))</f>
        <v>0</v>
      </c>
      <c r="M1066" s="7" t="n">
        <v>4</v>
      </c>
      <c r="N1066" s="7" t="n">
        <v>65533</v>
      </c>
      <c r="O1066" s="7" t="n">
        <v>13250</v>
      </c>
      <c r="P1066" s="7" t="s">
        <v>21</v>
      </c>
      <c r="Q1066" s="7" t="n">
        <f t="normal" ca="1">32-LENB(INDIRECT(ADDRESS(1066,16)))</f>
        <v>0</v>
      </c>
      <c r="R1066" s="7" t="n">
        <v>4</v>
      </c>
      <c r="S1066" s="7" t="n">
        <v>65533</v>
      </c>
      <c r="T1066" s="7" t="n">
        <v>13250</v>
      </c>
      <c r="U1066" s="7" t="s">
        <v>21</v>
      </c>
      <c r="V1066" s="7" t="n">
        <f t="normal" ca="1">32-LENB(INDIRECT(ADDRESS(1066,21)))</f>
        <v>0</v>
      </c>
      <c r="W1066" s="7" t="n">
        <v>4</v>
      </c>
      <c r="X1066" s="7" t="n">
        <v>65533</v>
      </c>
      <c r="Y1066" s="7" t="n">
        <v>13250</v>
      </c>
      <c r="Z1066" s="7" t="s">
        <v>21</v>
      </c>
      <c r="AA1066" s="7" t="n">
        <f t="normal" ca="1">32-LENB(INDIRECT(ADDRESS(1066,26)))</f>
        <v>0</v>
      </c>
      <c r="AB1066" s="7" t="n">
        <v>4</v>
      </c>
      <c r="AC1066" s="7" t="n">
        <v>65533</v>
      </c>
      <c r="AD1066" s="7" t="n">
        <v>13250</v>
      </c>
      <c r="AE1066" s="7" t="s">
        <v>21</v>
      </c>
      <c r="AF1066" s="7" t="n">
        <f t="normal" ca="1">32-LENB(INDIRECT(ADDRESS(1066,31)))</f>
        <v>0</v>
      </c>
      <c r="AG1066" s="7" t="n">
        <v>4</v>
      </c>
      <c r="AH1066" s="7" t="n">
        <v>65533</v>
      </c>
      <c r="AI1066" s="7" t="n">
        <v>13250</v>
      </c>
      <c r="AJ1066" s="7" t="s">
        <v>21</v>
      </c>
      <c r="AK1066" s="7" t="n">
        <f t="normal" ca="1">32-LENB(INDIRECT(ADDRESS(1066,36)))</f>
        <v>0</v>
      </c>
      <c r="AL1066" s="7" t="n">
        <v>4</v>
      </c>
      <c r="AM1066" s="7" t="n">
        <v>65533</v>
      </c>
      <c r="AN1066" s="7" t="n">
        <v>13250</v>
      </c>
      <c r="AO1066" s="7" t="s">
        <v>21</v>
      </c>
      <c r="AP1066" s="7" t="n">
        <f t="normal" ca="1">32-LENB(INDIRECT(ADDRESS(1066,41)))</f>
        <v>0</v>
      </c>
      <c r="AQ1066" s="7" t="n">
        <v>4</v>
      </c>
      <c r="AR1066" s="7" t="n">
        <v>65533</v>
      </c>
      <c r="AS1066" s="7" t="n">
        <v>13250</v>
      </c>
      <c r="AT1066" s="7" t="s">
        <v>21</v>
      </c>
      <c r="AU1066" s="7" t="n">
        <f t="normal" ca="1">32-LENB(INDIRECT(ADDRESS(1066,46)))</f>
        <v>0</v>
      </c>
      <c r="AV1066" s="7" t="n">
        <v>4</v>
      </c>
      <c r="AW1066" s="7" t="n">
        <v>65533</v>
      </c>
      <c r="AX1066" s="7" t="n">
        <v>13250</v>
      </c>
      <c r="AY1066" s="7" t="s">
        <v>21</v>
      </c>
      <c r="AZ1066" s="7" t="n">
        <f t="normal" ca="1">32-LENB(INDIRECT(ADDRESS(1066,51)))</f>
        <v>0</v>
      </c>
      <c r="BA1066" s="7" t="n">
        <v>4</v>
      </c>
      <c r="BB1066" s="7" t="n">
        <v>65533</v>
      </c>
      <c r="BC1066" s="7" t="n">
        <v>13250</v>
      </c>
      <c r="BD1066" s="7" t="s">
        <v>21</v>
      </c>
      <c r="BE1066" s="7" t="n">
        <f t="normal" ca="1">32-LENB(INDIRECT(ADDRESS(1066,56)))</f>
        <v>0</v>
      </c>
      <c r="BF1066" s="7" t="n">
        <v>4</v>
      </c>
      <c r="BG1066" s="7" t="n">
        <v>65533</v>
      </c>
      <c r="BH1066" s="7" t="n">
        <v>13250</v>
      </c>
      <c r="BI1066" s="7" t="s">
        <v>21</v>
      </c>
      <c r="BJ1066" s="7" t="n">
        <f t="normal" ca="1">32-LENB(INDIRECT(ADDRESS(1066,61)))</f>
        <v>0</v>
      </c>
      <c r="BK1066" s="7" t="n">
        <v>0</v>
      </c>
      <c r="BL1066" s="7" t="n">
        <v>65533</v>
      </c>
      <c r="BM1066" s="7" t="n">
        <v>0</v>
      </c>
      <c r="BN1066" s="7" t="s">
        <v>21</v>
      </c>
      <c r="BO1066" s="7" t="n">
        <f t="normal" ca="1">32-LENB(INDIRECT(ADDRESS(1066,66)))</f>
        <v>0</v>
      </c>
    </row>
    <row r="1067" spans="1:67">
      <c r="A1067" t="s">
        <v>4</v>
      </c>
      <c r="B1067" s="4" t="s">
        <v>5</v>
      </c>
    </row>
    <row r="1068" spans="1:67">
      <c r="A1068" t="n">
        <v>11272</v>
      </c>
      <c r="B1068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2025-09-06T21:46:35</dcterms:created>
  <dcterms:modified xsi:type="dcterms:W3CDTF">2025-09-06T21:46:35</dcterms:modified>
</cp:coreProperties>
</file>