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FD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<sst xmlns="http://schemas.openxmlformats.org/spreadsheetml/2006/main" count="2719" uniqueCount="79">
  <si>
    <t>CS2</t>
  </si>
  <si>
    <t>m4541</t>
  </si>
  <si>
    <t>FUNCTION</t>
  </si>
  <si>
    <t/>
  </si>
  <si>
    <t>Location</t>
  </si>
  <si>
    <t>OP Code</t>
  </si>
  <si>
    <t>string</t>
  </si>
  <si>
    <t>bm4510</t>
  </si>
  <si>
    <t>fill</t>
  </si>
  <si>
    <t>int</t>
  </si>
  <si>
    <t>short</t>
  </si>
  <si>
    <t>mon148_c00</t>
  </si>
  <si>
    <t>mon214</t>
  </si>
  <si>
    <t>byte</t>
  </si>
  <si>
    <t>bytearray</t>
  </si>
  <si>
    <t>mon025_c00</t>
  </si>
  <si>
    <t>mon039_c00</t>
  </si>
  <si>
    <t>mon164_c00</t>
  </si>
  <si>
    <t>mon037</t>
  </si>
  <si>
    <t>mon226</t>
  </si>
  <si>
    <t/>
  </si>
  <si>
    <t>PreInit</t>
  </si>
  <si>
    <t>FC_Change_MapColor</t>
  </si>
  <si>
    <t>Init</t>
  </si>
  <si>
    <t>event/ev2ko008.eff</t>
  </si>
  <si>
    <t>event/ev2ko009.eff</t>
  </si>
  <si>
    <t>event/ev2ko010.eff</t>
  </si>
  <si>
    <t>event/ev2ko013.eff</t>
  </si>
  <si>
    <t>pointer</t>
  </si>
  <si>
    <t>float</t>
  </si>
  <si>
    <t>tbox00</t>
  </si>
  <si>
    <t>tbox01</t>
  </si>
  <si>
    <t>LP_mbox00</t>
  </si>
  <si>
    <t>EV_AVoice_Treasure01</t>
  </si>
  <si>
    <t>EV_AVoice_Treasure02</t>
  </si>
  <si>
    <t>sw01_T</t>
  </si>
  <si>
    <t>EV_switch_01</t>
  </si>
  <si>
    <t>sw02</t>
  </si>
  <si>
    <t>EV_switch_02</t>
  </si>
  <si>
    <t>break_obj_G</t>
  </si>
  <si>
    <t>EV_switch_03</t>
  </si>
  <si>
    <t>mon006</t>
  </si>
  <si>
    <t>ResetShiningPom</t>
  </si>
  <si>
    <t>Init_Replay</t>
  </si>
  <si>
    <t>Init_Replay</t>
  </si>
  <si>
    <t>open1_c</t>
  </si>
  <si>
    <t>mk04</t>
  </si>
  <si>
    <t>gm01</t>
  </si>
  <si>
    <t>key01</t>
  </si>
  <si>
    <t>door_key01</t>
  </si>
  <si>
    <t>__mmp__</t>
  </si>
  <si>
    <t>mini_ev01</t>
  </si>
  <si>
    <t>mini_ev03</t>
  </si>
  <si>
    <t>wait</t>
  </si>
  <si>
    <t>gm02</t>
  </si>
  <si>
    <t>mini_ev02</t>
  </si>
  <si>
    <t>mk03</t>
  </si>
  <si>
    <t>mini_ev04</t>
  </si>
  <si>
    <t>Reinit</t>
  </si>
  <si>
    <t>LP_mbox00_Get</t>
  </si>
  <si>
    <t>Npc_Table</t>
  </si>
  <si>
    <t>LP_mbox00</t>
  </si>
  <si>
    <t>open</t>
  </si>
  <si>
    <t>LP_mbox00_Get</t>
  </si>
  <si>
    <t>open_c</t>
  </si>
  <si>
    <t>dialog</t>
  </si>
  <si>
    <t xml:space="preserve">Obtained </t>
  </si>
  <si>
    <t>.</t>
  </si>
  <si>
    <t>Npc_Table</t>
  </si>
  <si>
    <t>EV_switch_01</t>
  </si>
  <si>
    <t>Start</t>
  </si>
  <si>
    <t>End</t>
  </si>
  <si>
    <t>open1</t>
  </si>
  <si>
    <t>EV_switch_02</t>
  </si>
  <si>
    <t>EV_switch_03</t>
  </si>
  <si>
    <t>_LP_mbox00_Get</t>
  </si>
  <si>
    <t>_EV_switch_01</t>
  </si>
  <si>
    <t>_EV_switch_02</t>
  </si>
  <si>
    <t>_EV_switch_03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</si>
</sst>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FD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J62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308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14</v>
      </c>
      <c r="IJ8" s="4" t="s">
        <v>14</v>
      </c>
      <c r="IK8" s="4" t="s">
        <v>14</v>
      </c>
      <c r="IL8" s="4" t="s">
        <v>14</v>
      </c>
      <c r="IM8" s="4" t="s">
        <v>14</v>
      </c>
      <c r="IN8" s="4" t="s">
        <v>14</v>
      </c>
      <c r="IO8" s="4" t="s">
        <v>14</v>
      </c>
      <c r="IP8" s="4" t="s">
        <v>14</v>
      </c>
      <c r="IQ8" s="4" t="s">
        <v>14</v>
      </c>
      <c r="IR8" s="4" t="s">
        <v>14</v>
      </c>
      <c r="IS8" s="4" t="s">
        <v>14</v>
      </c>
      <c r="IT8" s="4" t="s">
        <v>14</v>
      </c>
      <c r="IU8" s="4" t="s">
        <v>14</v>
      </c>
      <c r="IV8" s="4" t="s">
        <v>14</v>
      </c>
      <c r="IW8" s="4" t="s">
        <v>14</v>
      </c>
      <c r="IX8" s="4" t="s">
        <v>14</v>
      </c>
      <c r="IY8" s="4" t="s">
        <v>14</v>
      </c>
      <c r="IZ8" s="4" t="s">
        <v>14</v>
      </c>
      <c r="JA8" s="4" t="s">
        <v>14</v>
      </c>
      <c r="JB8" s="4" t="s">
        <v>14</v>
      </c>
      <c r="JC8" s="4" t="s">
        <v>14</v>
      </c>
      <c r="JD8" s="4" t="s">
        <v>14</v>
      </c>
      <c r="JE8" s="4" t="s">
        <v>14</v>
      </c>
      <c r="JF8" s="4" t="s">
        <v>14</v>
      </c>
      <c r="JG8" s="4" t="s">
        <v>14</v>
      </c>
      <c r="JH8" s="4" t="s">
        <v>14</v>
      </c>
      <c r="JI8" s="4" t="s">
        <v>14</v>
      </c>
      <c r="JJ8" s="4" t="s">
        <v>14</v>
      </c>
    </row>
    <row r="9">
      <c r="A9" t="n">
        <v>312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312</v>
      </c>
      <c r="G9" s="7" t="n">
        <v>312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11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11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40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11</v>
      </c>
      <c r="DO9" s="7" t="n">
        <f t="normal" ca="1">16-LENB(INDIRECT(ADDRESS(9,118)))</f>
        <v>0</v>
      </c>
      <c r="DP9" s="7" t="s">
        <v>11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11</v>
      </c>
      <c r="DU9" s="7" t="n">
        <f t="normal" ca="1">16-LENB(INDIRECT(ADDRESS(9,124)))</f>
        <v>0</v>
      </c>
      <c r="DV9" s="7" t="s">
        <v>11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40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17</v>
      </c>
      <c r="ET9" s="7" t="n">
        <f t="normal" ca="1">16-LENB(INDIRECT(ADDRESS(9,149)))</f>
        <v>0</v>
      </c>
      <c r="EU9" s="7" t="s">
        <v>11</v>
      </c>
      <c r="EV9" s="7" t="n">
        <f t="normal" ca="1">16-LENB(INDIRECT(ADDRESS(9,151)))</f>
        <v>0</v>
      </c>
      <c r="EW9" s="7" t="s">
        <v>11</v>
      </c>
      <c r="EX9" s="7" t="n">
        <f t="normal" ca="1">16-LENB(INDIRECT(ADDRESS(9,153)))</f>
        <v>0</v>
      </c>
      <c r="EY9" s="7" t="s">
        <v>11</v>
      </c>
      <c r="EZ9" s="7" t="n">
        <f t="normal" ca="1">16-LENB(INDIRECT(ADDRESS(9,155)))</f>
        <v>0</v>
      </c>
      <c r="FA9" s="7" t="s">
        <v>11</v>
      </c>
      <c r="FB9" s="7" t="n">
        <f t="normal" ca="1">16-LENB(INDIRECT(ADDRESS(9,157)))</f>
        <v>0</v>
      </c>
      <c r="FC9" s="7" t="s">
        <v>11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50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18</v>
      </c>
      <c r="FW9" s="7" t="n">
        <f t="normal" ca="1">16-LENB(INDIRECT(ADDRESS(9,178)))</f>
        <v>0</v>
      </c>
      <c r="FX9" s="7" t="s">
        <v>12</v>
      </c>
      <c r="FY9" s="7" t="n">
        <f t="normal" ca="1">16-LENB(INDIRECT(ADDRESS(9,180)))</f>
        <v>0</v>
      </c>
      <c r="FZ9" s="7" t="s">
        <v>12</v>
      </c>
      <c r="GA9" s="7" t="n">
        <f t="normal" ca="1">16-LENB(INDIRECT(ADDRESS(9,182)))</f>
        <v>0</v>
      </c>
      <c r="GB9" s="7" t="s">
        <v>12</v>
      </c>
      <c r="GC9" s="7" t="n">
        <f t="normal" ca="1">16-LENB(INDIRECT(ADDRESS(9,184)))</f>
        <v>0</v>
      </c>
      <c r="GD9" s="7" t="s">
        <v>12</v>
      </c>
      <c r="GE9" s="7" t="n">
        <f t="normal" ca="1">16-LENB(INDIRECT(ADDRESS(9,186)))</f>
        <v>0</v>
      </c>
      <c r="GF9" s="7" t="s">
        <v>12</v>
      </c>
      <c r="GG9" s="7" t="n">
        <f t="normal" ca="1">16-LENB(INDIRECT(ADDRESS(9,188)))</f>
        <v>0</v>
      </c>
      <c r="GH9" s="7" t="s">
        <v>12</v>
      </c>
      <c r="GI9" s="7" t="n">
        <f t="normal" ca="1">16-LENB(INDIRECT(ADDRESS(9,190)))</f>
        <v>0</v>
      </c>
      <c r="GJ9" s="7" t="s">
        <v>12</v>
      </c>
      <c r="GK9" s="7" t="n">
        <f t="normal" ca="1">16-LENB(INDIRECT(ADDRESS(9,192)))</f>
        <v>0</v>
      </c>
      <c r="GL9" s="7" t="n">
        <v>100</v>
      </c>
      <c r="GM9" s="7" t="n">
        <v>50</v>
      </c>
      <c r="GN9" s="7" t="n">
        <v>40</v>
      </c>
      <c r="GO9" s="7" t="n">
        <v>30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19</v>
      </c>
      <c r="HD9" s="7" t="n">
        <f t="normal" ca="1">16-LENB(INDIRECT(ADDRESS(9,211)))</f>
        <v>0</v>
      </c>
      <c r="HE9" s="7" t="s">
        <v>19</v>
      </c>
      <c r="HF9" s="7" t="n">
        <f t="normal" ca="1">16-LENB(INDIRECT(ADDRESS(9,213)))</f>
        <v>0</v>
      </c>
      <c r="HG9" s="7" t="s">
        <v>16</v>
      </c>
      <c r="HH9" s="7" t="n">
        <f t="normal" ca="1">16-LENB(INDIRECT(ADDRESS(9,215)))</f>
        <v>0</v>
      </c>
      <c r="HI9" s="7" t="s">
        <v>16</v>
      </c>
      <c r="HJ9" s="7" t="n">
        <f t="normal" ca="1">16-LENB(INDIRECT(ADDRESS(9,217)))</f>
        <v>0</v>
      </c>
      <c r="HK9" s="7" t="s">
        <v>20</v>
      </c>
      <c r="HL9" s="7" t="n">
        <f t="normal" ca="1">16-LENB(INDIRECT(ADDRESS(9,219)))</f>
        <v>0</v>
      </c>
      <c r="HM9" s="7" t="s">
        <v>20</v>
      </c>
      <c r="HN9" s="7" t="n">
        <f t="normal" ca="1">16-LENB(INDIRECT(ADDRESS(9,221)))</f>
        <v>0</v>
      </c>
      <c r="HO9" s="7" t="s">
        <v>20</v>
      </c>
      <c r="HP9" s="7" t="n">
        <f t="normal" ca="1">16-LENB(INDIRECT(ADDRESS(9,223)))</f>
        <v>0</v>
      </c>
      <c r="HQ9" s="7" t="s">
        <v>20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60</v>
      </c>
      <c r="HV9" s="7" t="n">
        <v>30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255</v>
      </c>
      <c r="IJ9" s="7" t="n">
        <v>255</v>
      </c>
      <c r="IK9" s="7" t="n">
        <v>255</v>
      </c>
      <c r="IL9" s="7" t="n">
        <v>255</v>
      </c>
      <c r="IM9" s="7" t="n">
        <v>0</v>
      </c>
      <c r="IN9" s="7" t="n">
        <v>0</v>
      </c>
      <c r="IO9" s="7" t="n">
        <v>0</v>
      </c>
      <c r="IP9" s="7" t="n">
        <v>0</v>
      </c>
      <c r="IQ9" s="7" t="n">
        <v>0</v>
      </c>
      <c r="IR9" s="7" t="n">
        <v>0</v>
      </c>
      <c r="IS9" s="7" t="n">
        <v>0</v>
      </c>
      <c r="IT9" s="7" t="n">
        <v>0</v>
      </c>
      <c r="IU9" s="7" t="n">
        <v>0</v>
      </c>
      <c r="IV9" s="7" t="n">
        <v>0</v>
      </c>
      <c r="IW9" s="7" t="n">
        <v>0</v>
      </c>
      <c r="IX9" s="7" t="n">
        <v>0</v>
      </c>
      <c r="IY9" s="7" t="n">
        <v>0</v>
      </c>
      <c r="IZ9" s="7" t="n">
        <v>0</v>
      </c>
      <c r="JA9" s="7" t="n">
        <v>0</v>
      </c>
      <c r="JB9" s="7" t="n">
        <v>0</v>
      </c>
      <c r="JC9" s="7" t="n">
        <v>0</v>
      </c>
      <c r="JD9" s="7" t="n">
        <v>0</v>
      </c>
      <c r="JE9" s="7" t="n">
        <v>0</v>
      </c>
      <c r="JF9" s="7" t="n">
        <v>0</v>
      </c>
      <c r="JG9" s="7" t="n">
        <v>0</v>
      </c>
      <c r="JH9" s="7" t="n">
        <v>0</v>
      </c>
      <c r="JI9" s="7" t="n">
        <v>0</v>
      </c>
      <c r="JJ9" s="7" t="n">
        <v>0</v>
      </c>
    </row>
    <row r="10">
      <c r="A10" t="s">
        <v>4</v>
      </c>
      <c r="B10" s="4" t="s">
        <v>5</v>
      </c>
    </row>
    <row r="11">
      <c r="A11" t="n">
        <v>1408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1412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131152</v>
      </c>
      <c r="F14" s="7" t="n">
        <v>312</v>
      </c>
      <c r="G14" s="7" t="n">
        <v>312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19</v>
      </c>
      <c r="N14" s="7" t="n">
        <f t="normal" ca="1">16-LENB(INDIRECT(ADDRESS(14,13)))</f>
        <v>0</v>
      </c>
      <c r="O14" s="7" t="s">
        <v>15</v>
      </c>
      <c r="P14" s="7" t="n">
        <f t="normal" ca="1">16-LENB(INDIRECT(ADDRESS(14,15)))</f>
        <v>0</v>
      </c>
      <c r="Q14" s="7" t="s">
        <v>15</v>
      </c>
      <c r="R14" s="7" t="n">
        <f t="normal" ca="1">16-LENB(INDIRECT(ADDRESS(14,17)))</f>
        <v>0</v>
      </c>
      <c r="S14" s="7" t="s">
        <v>15</v>
      </c>
      <c r="T14" s="7" t="n">
        <f t="normal" ca="1">16-LENB(INDIRECT(ADDRESS(14,19)))</f>
        <v>0</v>
      </c>
      <c r="U14" s="7" t="s">
        <v>15</v>
      </c>
      <c r="V14" s="7" t="n">
        <f t="normal" ca="1">16-LENB(INDIRECT(ADDRESS(14,21)))</f>
        <v>0</v>
      </c>
      <c r="W14" s="7" t="s">
        <v>15</v>
      </c>
      <c r="X14" s="7" t="n">
        <f t="normal" ca="1">16-LENB(INDIRECT(ADDRESS(14,23)))</f>
        <v>0</v>
      </c>
      <c r="Y14" s="7" t="s">
        <v>20</v>
      </c>
      <c r="Z14" s="7" t="n">
        <f t="normal" ca="1">16-LENB(INDIRECT(ADDRESS(14,25)))</f>
        <v>0</v>
      </c>
      <c r="AA14" s="7" t="s">
        <v>20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1620</v>
      </c>
      <c r="B16" s="5" t="n">
        <v>1</v>
      </c>
    </row>
    <row r="17" spans="1:270" s="3" customFormat="1" customHeight="0">
      <c r="A17" s="3" t="s">
        <v>2</v>
      </c>
      <c r="B17" s="3" t="s">
        <v>21</v>
      </c>
    </row>
    <row r="18" spans="1:270">
      <c r="A18" t="s">
        <v>4</v>
      </c>
      <c r="B18" s="4" t="s">
        <v>5</v>
      </c>
      <c r="C18" s="4" t="s">
        <v>13</v>
      </c>
      <c r="D18" s="4" t="s">
        <v>6</v>
      </c>
    </row>
    <row r="19" spans="1:270">
      <c r="A19" t="n">
        <v>1624</v>
      </c>
      <c r="B19" s="8" t="n">
        <v>2</v>
      </c>
      <c r="C19" s="7" t="n">
        <v>10</v>
      </c>
      <c r="D19" s="7" t="s">
        <v>22</v>
      </c>
    </row>
    <row r="20" spans="1:270">
      <c r="A20" t="s">
        <v>4</v>
      </c>
      <c r="B20" s="4" t="s">
        <v>5</v>
      </c>
    </row>
    <row r="21" spans="1:270">
      <c r="A21" t="n">
        <v>1645</v>
      </c>
      <c r="B21" s="5" t="n">
        <v>1</v>
      </c>
    </row>
    <row r="22" spans="1:270" s="3" customFormat="1" customHeight="0">
      <c r="A22" s="3" t="s">
        <v>2</v>
      </c>
      <c r="B22" s="3" t="s">
        <v>23</v>
      </c>
    </row>
    <row r="23" spans="1:270">
      <c r="A23" t="s">
        <v>4</v>
      </c>
      <c r="B23" s="4" t="s">
        <v>5</v>
      </c>
      <c r="C23" s="4" t="s">
        <v>13</v>
      </c>
      <c r="D23" s="4" t="s">
        <v>10</v>
      </c>
      <c r="E23" s="4" t="s">
        <v>13</v>
      </c>
      <c r="F23" s="4" t="s">
        <v>6</v>
      </c>
    </row>
    <row r="24" spans="1:270">
      <c r="A24" t="n">
        <v>1648</v>
      </c>
      <c r="B24" s="9" t="n">
        <v>39</v>
      </c>
      <c r="C24" s="7" t="n">
        <v>10</v>
      </c>
      <c r="D24" s="7" t="n">
        <v>65533</v>
      </c>
      <c r="E24" s="7" t="n">
        <v>222</v>
      </c>
      <c r="F24" s="7" t="s">
        <v>24</v>
      </c>
    </row>
    <row r="25" spans="1:270">
      <c r="A25" t="s">
        <v>4</v>
      </c>
      <c r="B25" s="4" t="s">
        <v>5</v>
      </c>
      <c r="C25" s="4" t="s">
        <v>13</v>
      </c>
      <c r="D25" s="4" t="s">
        <v>10</v>
      </c>
      <c r="E25" s="4" t="s">
        <v>13</v>
      </c>
      <c r="F25" s="4" t="s">
        <v>6</v>
      </c>
    </row>
    <row r="26" spans="1:270">
      <c r="A26" t="n">
        <v>1672</v>
      </c>
      <c r="B26" s="9" t="n">
        <v>39</v>
      </c>
      <c r="C26" s="7" t="n">
        <v>10</v>
      </c>
      <c r="D26" s="7" t="n">
        <v>65533</v>
      </c>
      <c r="E26" s="7" t="n">
        <v>223</v>
      </c>
      <c r="F26" s="7" t="s">
        <v>25</v>
      </c>
    </row>
    <row r="27" spans="1:270">
      <c r="A27" t="s">
        <v>4</v>
      </c>
      <c r="B27" s="4" t="s">
        <v>5</v>
      </c>
      <c r="C27" s="4" t="s">
        <v>13</v>
      </c>
      <c r="D27" s="4" t="s">
        <v>10</v>
      </c>
      <c r="E27" s="4" t="s">
        <v>13</v>
      </c>
      <c r="F27" s="4" t="s">
        <v>6</v>
      </c>
    </row>
    <row r="28" spans="1:270">
      <c r="A28" t="n">
        <v>1696</v>
      </c>
      <c r="B28" s="9" t="n">
        <v>39</v>
      </c>
      <c r="C28" s="7" t="n">
        <v>10</v>
      </c>
      <c r="D28" s="7" t="n">
        <v>65533</v>
      </c>
      <c r="E28" s="7" t="n">
        <v>224</v>
      </c>
      <c r="F28" s="7" t="s">
        <v>26</v>
      </c>
    </row>
    <row r="29" spans="1:270">
      <c r="A29" t="s">
        <v>4</v>
      </c>
      <c r="B29" s="4" t="s">
        <v>5</v>
      </c>
      <c r="C29" s="4" t="s">
        <v>13</v>
      </c>
      <c r="D29" s="4" t="s">
        <v>10</v>
      </c>
      <c r="E29" s="4" t="s">
        <v>13</v>
      </c>
      <c r="F29" s="4" t="s">
        <v>6</v>
      </c>
    </row>
    <row r="30" spans="1:270">
      <c r="A30" t="n">
        <v>1720</v>
      </c>
      <c r="B30" s="9" t="n">
        <v>39</v>
      </c>
      <c r="C30" s="7" t="n">
        <v>10</v>
      </c>
      <c r="D30" s="7" t="n">
        <v>65533</v>
      </c>
      <c r="E30" s="7" t="n">
        <v>227</v>
      </c>
      <c r="F30" s="7" t="s">
        <v>27</v>
      </c>
    </row>
    <row r="31" spans="1:270">
      <c r="A31" t="s">
        <v>4</v>
      </c>
      <c r="B31" s="4" t="s">
        <v>5</v>
      </c>
      <c r="C31" s="4" t="s">
        <v>13</v>
      </c>
      <c r="D31" s="4" t="s">
        <v>10</v>
      </c>
      <c r="E31" s="4" t="s">
        <v>13</v>
      </c>
      <c r="F31" s="4" t="s">
        <v>13</v>
      </c>
      <c r="G31" s="4" t="s">
        <v>28</v>
      </c>
    </row>
    <row r="32" spans="1:270">
      <c r="A32" t="n">
        <v>1744</v>
      </c>
      <c r="B32" s="10" t="n">
        <v>5</v>
      </c>
      <c r="C32" s="7" t="n">
        <v>30</v>
      </c>
      <c r="D32" s="7" t="n">
        <v>11138</v>
      </c>
      <c r="E32" s="7" t="n">
        <v>8</v>
      </c>
      <c r="F32" s="7" t="n">
        <v>1</v>
      </c>
      <c r="G32" s="11" t="n">
        <f t="normal" ca="1">A36</f>
        <v>0</v>
      </c>
    </row>
    <row r="33" spans="1:7">
      <c r="A33" t="s">
        <v>4</v>
      </c>
      <c r="B33" s="4" t="s">
        <v>5</v>
      </c>
      <c r="C33" s="4" t="s">
        <v>13</v>
      </c>
      <c r="D33" s="4" t="s">
        <v>10</v>
      </c>
      <c r="E33" s="4" t="s">
        <v>10</v>
      </c>
      <c r="F33" s="4" t="s">
        <v>10</v>
      </c>
      <c r="G33" s="4" t="s">
        <v>10</v>
      </c>
      <c r="H33" s="4" t="s">
        <v>10</v>
      </c>
      <c r="I33" s="4" t="s">
        <v>6</v>
      </c>
      <c r="J33" s="4" t="s">
        <v>29</v>
      </c>
      <c r="K33" s="4" t="s">
        <v>29</v>
      </c>
      <c r="L33" s="4" t="s">
        <v>29</v>
      </c>
      <c r="M33" s="4" t="s">
        <v>9</v>
      </c>
      <c r="N33" s="4" t="s">
        <v>9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13</v>
      </c>
    </row>
    <row r="34" spans="1:7">
      <c r="A34" t="n">
        <v>1754</v>
      </c>
      <c r="B34" s="9" t="n">
        <v>39</v>
      </c>
      <c r="C34" s="7" t="n">
        <v>12</v>
      </c>
      <c r="D34" s="7" t="n">
        <v>65533</v>
      </c>
      <c r="E34" s="7" t="n">
        <v>222</v>
      </c>
      <c r="F34" s="7" t="n">
        <v>0</v>
      </c>
      <c r="G34" s="7" t="n">
        <v>65533</v>
      </c>
      <c r="H34" s="7" t="n">
        <v>0</v>
      </c>
      <c r="I34" s="7" t="s">
        <v>20</v>
      </c>
      <c r="J34" s="7" t="n">
        <v>-96.0449981689453</v>
      </c>
      <c r="K34" s="7" t="n">
        <v>388.807006835938</v>
      </c>
      <c r="L34" s="7" t="n">
        <v>10.1540002822876</v>
      </c>
      <c r="M34" s="7" t="n">
        <v>0</v>
      </c>
      <c r="N34" s="7" t="n">
        <v>0</v>
      </c>
      <c r="O34" s="7" t="n">
        <v>0</v>
      </c>
      <c r="P34" s="7" t="n">
        <v>1</v>
      </c>
      <c r="Q34" s="7" t="n">
        <v>1</v>
      </c>
      <c r="R34" s="7" t="n">
        <v>1</v>
      </c>
      <c r="S34" s="7" t="n">
        <v>122</v>
      </c>
    </row>
    <row r="35" spans="1:7">
      <c r="A35" t="s">
        <v>4</v>
      </c>
      <c r="B35" s="4" t="s">
        <v>5</v>
      </c>
      <c r="C35" s="4" t="s">
        <v>13</v>
      </c>
      <c r="D35" s="4" t="s">
        <v>10</v>
      </c>
      <c r="E35" s="4" t="s">
        <v>29</v>
      </c>
      <c r="F35" s="4" t="s">
        <v>10</v>
      </c>
      <c r="G35" s="4" t="s">
        <v>9</v>
      </c>
      <c r="H35" s="4" t="s">
        <v>9</v>
      </c>
      <c r="I35" s="4" t="s">
        <v>10</v>
      </c>
      <c r="J35" s="4" t="s">
        <v>10</v>
      </c>
      <c r="K35" s="4" t="s">
        <v>9</v>
      </c>
      <c r="L35" s="4" t="s">
        <v>9</v>
      </c>
      <c r="M35" s="4" t="s">
        <v>9</v>
      </c>
      <c r="N35" s="4" t="s">
        <v>9</v>
      </c>
      <c r="O35" s="4" t="s">
        <v>6</v>
      </c>
    </row>
    <row r="36" spans="1:7">
      <c r="A36" t="n">
        <v>1804</v>
      </c>
      <c r="B36" s="12" t="n">
        <v>50</v>
      </c>
      <c r="C36" s="7" t="n">
        <v>0</v>
      </c>
      <c r="D36" s="7" t="n">
        <v>8200</v>
      </c>
      <c r="E36" s="7" t="n">
        <v>0.800000011920929</v>
      </c>
      <c r="F36" s="7" t="n">
        <v>1000</v>
      </c>
      <c r="G36" s="7" t="n">
        <v>0</v>
      </c>
      <c r="H36" s="7" t="n">
        <v>-1061158912</v>
      </c>
      <c r="I36" s="7" t="n">
        <v>0</v>
      </c>
      <c r="J36" s="7" t="n">
        <v>65533</v>
      </c>
      <c r="K36" s="7" t="n">
        <v>0</v>
      </c>
      <c r="L36" s="7" t="n">
        <v>0</v>
      </c>
      <c r="M36" s="7" t="n">
        <v>0</v>
      </c>
      <c r="N36" s="7" t="n">
        <v>0</v>
      </c>
      <c r="O36" s="7" t="s">
        <v>20</v>
      </c>
    </row>
    <row r="37" spans="1:7">
      <c r="A37" t="s">
        <v>4</v>
      </c>
      <c r="B37" s="4" t="s">
        <v>5</v>
      </c>
      <c r="C37" s="4" t="s">
        <v>13</v>
      </c>
      <c r="D37" s="4" t="s">
        <v>6</v>
      </c>
      <c r="E37" s="4" t="s">
        <v>6</v>
      </c>
      <c r="F37" s="4" t="s">
        <v>10</v>
      </c>
      <c r="G37" s="4" t="s">
        <v>10</v>
      </c>
    </row>
    <row r="38" spans="1:7">
      <c r="A38" t="n">
        <v>1843</v>
      </c>
      <c r="B38" s="13" t="n">
        <v>74</v>
      </c>
      <c r="C38" s="7" t="n">
        <v>13</v>
      </c>
      <c r="D38" s="7" t="s">
        <v>30</v>
      </c>
      <c r="E38" s="7" t="s">
        <v>20</v>
      </c>
      <c r="F38" s="7" t="n">
        <v>6110</v>
      </c>
      <c r="G38" s="7" t="n">
        <v>571</v>
      </c>
    </row>
    <row r="39" spans="1:7">
      <c r="A39" t="s">
        <v>4</v>
      </c>
      <c r="B39" s="4" t="s">
        <v>5</v>
      </c>
      <c r="C39" s="4" t="s">
        <v>13</v>
      </c>
      <c r="D39" s="4" t="s">
        <v>6</v>
      </c>
      <c r="E39" s="4" t="s">
        <v>6</v>
      </c>
      <c r="F39" s="4" t="s">
        <v>10</v>
      </c>
      <c r="G39" s="4" t="s">
        <v>10</v>
      </c>
    </row>
    <row r="40" spans="1:7">
      <c r="A40" t="n">
        <v>1857</v>
      </c>
      <c r="B40" s="13" t="n">
        <v>74</v>
      </c>
      <c r="C40" s="7" t="n">
        <v>13</v>
      </c>
      <c r="D40" s="7" t="s">
        <v>31</v>
      </c>
      <c r="E40" s="7" t="s">
        <v>32</v>
      </c>
      <c r="F40" s="7" t="n">
        <v>6112</v>
      </c>
      <c r="G40" s="7" t="n">
        <v>3529</v>
      </c>
    </row>
    <row r="41" spans="1:7">
      <c r="A41" t="s">
        <v>4</v>
      </c>
      <c r="B41" s="4" t="s">
        <v>5</v>
      </c>
      <c r="C41" s="4" t="s">
        <v>10</v>
      </c>
      <c r="D41" s="4" t="s">
        <v>13</v>
      </c>
      <c r="E41" s="4" t="s">
        <v>6</v>
      </c>
      <c r="F41" s="4" t="s">
        <v>9</v>
      </c>
      <c r="G41" s="4" t="s">
        <v>10</v>
      </c>
      <c r="H41" s="4" t="s">
        <v>10</v>
      </c>
      <c r="I41" s="4" t="s">
        <v>6</v>
      </c>
      <c r="J41" s="4" t="s">
        <v>29</v>
      </c>
    </row>
    <row r="42" spans="1:7">
      <c r="A42" t="n">
        <v>1880</v>
      </c>
      <c r="B42" s="14" t="n">
        <v>106</v>
      </c>
      <c r="C42" s="7" t="n">
        <v>0</v>
      </c>
      <c r="D42" s="7" t="n">
        <v>3</v>
      </c>
      <c r="E42" s="7" t="s">
        <v>30</v>
      </c>
      <c r="F42" s="7" t="n">
        <v>1091567616</v>
      </c>
      <c r="G42" s="7" t="n">
        <v>7424</v>
      </c>
      <c r="H42" s="7" t="n">
        <v>6110</v>
      </c>
      <c r="I42" s="7" t="s">
        <v>33</v>
      </c>
      <c r="J42" s="7" t="n">
        <v>2</v>
      </c>
    </row>
    <row r="43" spans="1:7">
      <c r="A43" t="s">
        <v>4</v>
      </c>
      <c r="B43" s="4" t="s">
        <v>5</v>
      </c>
      <c r="C43" s="4" t="s">
        <v>10</v>
      </c>
      <c r="D43" s="4" t="s">
        <v>13</v>
      </c>
      <c r="E43" s="4" t="s">
        <v>6</v>
      </c>
      <c r="F43" s="4" t="s">
        <v>9</v>
      </c>
      <c r="G43" s="4" t="s">
        <v>10</v>
      </c>
      <c r="H43" s="4" t="s">
        <v>10</v>
      </c>
      <c r="I43" s="4" t="s">
        <v>6</v>
      </c>
      <c r="J43" s="4" t="s">
        <v>29</v>
      </c>
    </row>
    <row r="44" spans="1:7">
      <c r="A44" t="n">
        <v>1924</v>
      </c>
      <c r="B44" s="14" t="n">
        <v>106</v>
      </c>
      <c r="C44" s="7" t="n">
        <v>0</v>
      </c>
      <c r="D44" s="7" t="n">
        <v>3</v>
      </c>
      <c r="E44" s="7" t="s">
        <v>31</v>
      </c>
      <c r="F44" s="7" t="n">
        <v>1091567616</v>
      </c>
      <c r="G44" s="7" t="n">
        <v>7425</v>
      </c>
      <c r="H44" s="7" t="n">
        <v>6112</v>
      </c>
      <c r="I44" s="7" t="s">
        <v>34</v>
      </c>
      <c r="J44" s="7" t="n">
        <v>2</v>
      </c>
    </row>
    <row r="45" spans="1:7">
      <c r="A45" t="s">
        <v>4</v>
      </c>
      <c r="B45" s="4" t="s">
        <v>5</v>
      </c>
      <c r="C45" s="4" t="s">
        <v>13</v>
      </c>
      <c r="D45" s="4" t="s">
        <v>6</v>
      </c>
      <c r="E45" s="4" t="s">
        <v>6</v>
      </c>
      <c r="F45" s="4" t="s">
        <v>10</v>
      </c>
      <c r="G45" s="4" t="s">
        <v>10</v>
      </c>
      <c r="H45" s="4" t="s">
        <v>10</v>
      </c>
      <c r="I45" s="4" t="s">
        <v>10</v>
      </c>
      <c r="J45" s="4" t="s">
        <v>10</v>
      </c>
    </row>
    <row r="46" spans="1:7">
      <c r="A46" t="n">
        <v>1968</v>
      </c>
      <c r="B46" s="13" t="n">
        <v>74</v>
      </c>
      <c r="C46" s="7" t="n">
        <v>20</v>
      </c>
      <c r="D46" s="7" t="s">
        <v>35</v>
      </c>
      <c r="E46" s="7" t="s">
        <v>36</v>
      </c>
      <c r="F46" s="7" t="n">
        <v>1</v>
      </c>
      <c r="G46" s="7" t="n">
        <v>0</v>
      </c>
      <c r="H46" s="7" t="n">
        <v>128</v>
      </c>
      <c r="I46" s="7" t="n">
        <v>0</v>
      </c>
      <c r="J46" s="7" t="n">
        <v>0</v>
      </c>
    </row>
    <row r="47" spans="1:7">
      <c r="A47" t="s">
        <v>4</v>
      </c>
      <c r="B47" s="4" t="s">
        <v>5</v>
      </c>
      <c r="C47" s="4" t="s">
        <v>13</v>
      </c>
      <c r="D47" s="4" t="s">
        <v>6</v>
      </c>
      <c r="E47" s="4" t="s">
        <v>6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10</v>
      </c>
    </row>
    <row r="48" spans="1:7">
      <c r="A48" t="n">
        <v>2000</v>
      </c>
      <c r="B48" s="13" t="n">
        <v>74</v>
      </c>
      <c r="C48" s="7" t="n">
        <v>20</v>
      </c>
      <c r="D48" s="7" t="s">
        <v>37</v>
      </c>
      <c r="E48" s="7" t="s">
        <v>38</v>
      </c>
      <c r="F48" s="7" t="n">
        <v>1</v>
      </c>
      <c r="G48" s="7" t="n">
        <v>0</v>
      </c>
      <c r="H48" s="7" t="n">
        <v>128</v>
      </c>
      <c r="I48" s="7" t="n">
        <v>0</v>
      </c>
      <c r="J48" s="7" t="n">
        <v>0</v>
      </c>
    </row>
    <row r="49" spans="1:19">
      <c r="A49" t="s">
        <v>4</v>
      </c>
      <c r="B49" s="4" t="s">
        <v>5</v>
      </c>
      <c r="C49" s="4" t="s">
        <v>13</v>
      </c>
      <c r="D49" s="4" t="s">
        <v>6</v>
      </c>
      <c r="E49" s="4" t="s">
        <v>6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</row>
    <row r="50" spans="1:19">
      <c r="A50" t="n">
        <v>2030</v>
      </c>
      <c r="B50" s="13" t="n">
        <v>74</v>
      </c>
      <c r="C50" s="7" t="n">
        <v>20</v>
      </c>
      <c r="D50" s="7" t="s">
        <v>39</v>
      </c>
      <c r="E50" s="7" t="s">
        <v>40</v>
      </c>
      <c r="F50" s="7" t="n">
        <v>1</v>
      </c>
      <c r="G50" s="7" t="n">
        <v>0</v>
      </c>
      <c r="H50" s="7" t="n">
        <v>128</v>
      </c>
      <c r="I50" s="7" t="n">
        <v>0</v>
      </c>
      <c r="J50" s="7" t="n">
        <v>0</v>
      </c>
    </row>
    <row r="51" spans="1:19">
      <c r="A51" t="s">
        <v>4</v>
      </c>
      <c r="B51" s="4" t="s">
        <v>5</v>
      </c>
      <c r="C51" s="4" t="s">
        <v>10</v>
      </c>
      <c r="D51" s="4" t="s">
        <v>6</v>
      </c>
      <c r="E51" s="4" t="s">
        <v>6</v>
      </c>
      <c r="F51" s="4" t="s">
        <v>6</v>
      </c>
      <c r="G51" s="4" t="s">
        <v>13</v>
      </c>
      <c r="H51" s="4" t="s">
        <v>9</v>
      </c>
      <c r="I51" s="4" t="s">
        <v>29</v>
      </c>
      <c r="J51" s="4" t="s">
        <v>29</v>
      </c>
      <c r="K51" s="4" t="s">
        <v>29</v>
      </c>
      <c r="L51" s="4" t="s">
        <v>29</v>
      </c>
      <c r="M51" s="4" t="s">
        <v>29</v>
      </c>
      <c r="N51" s="4" t="s">
        <v>29</v>
      </c>
      <c r="O51" s="4" t="s">
        <v>29</v>
      </c>
      <c r="P51" s="4" t="s">
        <v>6</v>
      </c>
      <c r="Q51" s="4" t="s">
        <v>6</v>
      </c>
      <c r="R51" s="4" t="s">
        <v>9</v>
      </c>
      <c r="S51" s="4" t="s">
        <v>13</v>
      </c>
      <c r="T51" s="4" t="s">
        <v>9</v>
      </c>
      <c r="U51" s="4" t="s">
        <v>9</v>
      </c>
      <c r="V51" s="4" t="s">
        <v>10</v>
      </c>
    </row>
    <row r="52" spans="1:19">
      <c r="A52" t="n">
        <v>2067</v>
      </c>
      <c r="B52" s="15" t="n">
        <v>19</v>
      </c>
      <c r="C52" s="7" t="n">
        <v>2010</v>
      </c>
      <c r="D52" s="7" t="s">
        <v>20</v>
      </c>
      <c r="E52" s="7" t="s">
        <v>20</v>
      </c>
      <c r="F52" s="7" t="s">
        <v>11</v>
      </c>
      <c r="G52" s="7" t="n">
        <v>2</v>
      </c>
      <c r="H52" s="7" t="n">
        <v>0</v>
      </c>
      <c r="I52" s="7" t="n">
        <v>-42.2299995422363</v>
      </c>
      <c r="J52" s="7" t="n">
        <v>355.929992675781</v>
      </c>
      <c r="K52" s="7" t="n">
        <v>117.870002746582</v>
      </c>
      <c r="L52" s="7" t="n">
        <v>147.800003051758</v>
      </c>
      <c r="M52" s="7" t="n">
        <v>-1</v>
      </c>
      <c r="N52" s="7" t="n">
        <v>0</v>
      </c>
      <c r="O52" s="7" t="n">
        <v>0</v>
      </c>
      <c r="P52" s="7" t="s">
        <v>20</v>
      </c>
      <c r="Q52" s="7" t="s">
        <v>20</v>
      </c>
      <c r="R52" s="7" t="n">
        <v>1</v>
      </c>
      <c r="S52" s="7" t="n">
        <v>0</v>
      </c>
      <c r="T52" s="7" t="n">
        <v>1109393408</v>
      </c>
      <c r="U52" s="7" t="n">
        <v>1101004800</v>
      </c>
      <c r="V52" s="7" t="n">
        <v>0</v>
      </c>
    </row>
    <row r="53" spans="1:19">
      <c r="A53" t="s">
        <v>4</v>
      </c>
      <c r="B53" s="4" t="s">
        <v>5</v>
      </c>
      <c r="C53" s="4" t="s">
        <v>10</v>
      </c>
      <c r="D53" s="4" t="s">
        <v>6</v>
      </c>
      <c r="E53" s="4" t="s">
        <v>6</v>
      </c>
      <c r="F53" s="4" t="s">
        <v>6</v>
      </c>
      <c r="G53" s="4" t="s">
        <v>13</v>
      </c>
      <c r="H53" s="4" t="s">
        <v>9</v>
      </c>
      <c r="I53" s="4" t="s">
        <v>29</v>
      </c>
      <c r="J53" s="4" t="s">
        <v>29</v>
      </c>
      <c r="K53" s="4" t="s">
        <v>29</v>
      </c>
      <c r="L53" s="4" t="s">
        <v>29</v>
      </c>
      <c r="M53" s="4" t="s">
        <v>29</v>
      </c>
      <c r="N53" s="4" t="s">
        <v>29</v>
      </c>
      <c r="O53" s="4" t="s">
        <v>29</v>
      </c>
      <c r="P53" s="4" t="s">
        <v>6</v>
      </c>
      <c r="Q53" s="4" t="s">
        <v>6</v>
      </c>
      <c r="R53" s="4" t="s">
        <v>9</v>
      </c>
      <c r="S53" s="4" t="s">
        <v>13</v>
      </c>
      <c r="T53" s="4" t="s">
        <v>9</v>
      </c>
      <c r="U53" s="4" t="s">
        <v>9</v>
      </c>
      <c r="V53" s="4" t="s">
        <v>10</v>
      </c>
    </row>
    <row r="54" spans="1:19">
      <c r="A54" t="n">
        <v>2133</v>
      </c>
      <c r="B54" s="15" t="n">
        <v>19</v>
      </c>
      <c r="C54" s="7" t="n">
        <v>2011</v>
      </c>
      <c r="D54" s="7" t="s">
        <v>20</v>
      </c>
      <c r="E54" s="7" t="s">
        <v>20</v>
      </c>
      <c r="F54" s="7" t="s">
        <v>11</v>
      </c>
      <c r="G54" s="7" t="n">
        <v>2</v>
      </c>
      <c r="H54" s="7" t="n">
        <v>0</v>
      </c>
      <c r="I54" s="7" t="n">
        <v>-36.1699981689453</v>
      </c>
      <c r="J54" s="7" t="n">
        <v>355.929992675781</v>
      </c>
      <c r="K54" s="7" t="n">
        <v>112.959999084473</v>
      </c>
      <c r="L54" s="7" t="n">
        <v>232.5</v>
      </c>
      <c r="M54" s="7" t="n">
        <v>-1</v>
      </c>
      <c r="N54" s="7" t="n">
        <v>0</v>
      </c>
      <c r="O54" s="7" t="n">
        <v>0</v>
      </c>
      <c r="P54" s="7" t="s">
        <v>20</v>
      </c>
      <c r="Q54" s="7" t="s">
        <v>20</v>
      </c>
      <c r="R54" s="7" t="n">
        <v>1</v>
      </c>
      <c r="S54" s="7" t="n">
        <v>0</v>
      </c>
      <c r="T54" s="7" t="n">
        <v>1109393408</v>
      </c>
      <c r="U54" s="7" t="n">
        <v>1101004800</v>
      </c>
      <c r="V54" s="7" t="n">
        <v>0</v>
      </c>
    </row>
    <row r="55" spans="1:19">
      <c r="A55" t="s">
        <v>4</v>
      </c>
      <c r="B55" s="4" t="s">
        <v>5</v>
      </c>
      <c r="C55" s="4" t="s">
        <v>10</v>
      </c>
      <c r="D55" s="4" t="s">
        <v>6</v>
      </c>
      <c r="E55" s="4" t="s">
        <v>6</v>
      </c>
      <c r="F55" s="4" t="s">
        <v>6</v>
      </c>
      <c r="G55" s="4" t="s">
        <v>13</v>
      </c>
      <c r="H55" s="4" t="s">
        <v>9</v>
      </c>
      <c r="I55" s="4" t="s">
        <v>29</v>
      </c>
      <c r="J55" s="4" t="s">
        <v>29</v>
      </c>
      <c r="K55" s="4" t="s">
        <v>29</v>
      </c>
      <c r="L55" s="4" t="s">
        <v>29</v>
      </c>
      <c r="M55" s="4" t="s">
        <v>29</v>
      </c>
      <c r="N55" s="4" t="s">
        <v>29</v>
      </c>
      <c r="O55" s="4" t="s">
        <v>29</v>
      </c>
      <c r="P55" s="4" t="s">
        <v>6</v>
      </c>
      <c r="Q55" s="4" t="s">
        <v>6</v>
      </c>
      <c r="R55" s="4" t="s">
        <v>9</v>
      </c>
      <c r="S55" s="4" t="s">
        <v>13</v>
      </c>
      <c r="T55" s="4" t="s">
        <v>9</v>
      </c>
      <c r="U55" s="4" t="s">
        <v>9</v>
      </c>
      <c r="V55" s="4" t="s">
        <v>10</v>
      </c>
    </row>
    <row r="56" spans="1:19">
      <c r="A56" t="n">
        <v>2199</v>
      </c>
      <c r="B56" s="15" t="n">
        <v>19</v>
      </c>
      <c r="C56" s="7" t="n">
        <v>2012</v>
      </c>
      <c r="D56" s="7" t="s">
        <v>20</v>
      </c>
      <c r="E56" s="7" t="s">
        <v>20</v>
      </c>
      <c r="F56" s="7" t="s">
        <v>15</v>
      </c>
      <c r="G56" s="7" t="n">
        <v>2</v>
      </c>
      <c r="H56" s="7" t="n">
        <v>0</v>
      </c>
      <c r="I56" s="7" t="n">
        <v>-88.1699981689453</v>
      </c>
      <c r="J56" s="7" t="n">
        <v>390.450012207031</v>
      </c>
      <c r="K56" s="7" t="n">
        <v>91.6699981689453</v>
      </c>
      <c r="L56" s="7" t="n">
        <v>237.699996948242</v>
      </c>
      <c r="M56" s="7" t="n">
        <v>-1</v>
      </c>
      <c r="N56" s="7" t="n">
        <v>0</v>
      </c>
      <c r="O56" s="7" t="n">
        <v>0</v>
      </c>
      <c r="P56" s="7" t="s">
        <v>20</v>
      </c>
      <c r="Q56" s="7" t="s">
        <v>20</v>
      </c>
      <c r="R56" s="7" t="n">
        <v>1</v>
      </c>
      <c r="S56" s="7" t="n">
        <v>2</v>
      </c>
      <c r="T56" s="7" t="n">
        <v>1109393408</v>
      </c>
      <c r="U56" s="7" t="n">
        <v>1101004800</v>
      </c>
      <c r="V56" s="7" t="n">
        <v>0</v>
      </c>
    </row>
    <row r="57" spans="1:19">
      <c r="A57" t="s">
        <v>4</v>
      </c>
      <c r="B57" s="4" t="s">
        <v>5</v>
      </c>
      <c r="C57" s="4" t="s">
        <v>10</v>
      </c>
      <c r="D57" s="4" t="s">
        <v>6</v>
      </c>
      <c r="E57" s="4" t="s">
        <v>6</v>
      </c>
      <c r="F57" s="4" t="s">
        <v>6</v>
      </c>
      <c r="G57" s="4" t="s">
        <v>13</v>
      </c>
      <c r="H57" s="4" t="s">
        <v>9</v>
      </c>
      <c r="I57" s="4" t="s">
        <v>29</v>
      </c>
      <c r="J57" s="4" t="s">
        <v>29</v>
      </c>
      <c r="K57" s="4" t="s">
        <v>29</v>
      </c>
      <c r="L57" s="4" t="s">
        <v>29</v>
      </c>
      <c r="M57" s="4" t="s">
        <v>29</v>
      </c>
      <c r="N57" s="4" t="s">
        <v>29</v>
      </c>
      <c r="O57" s="4" t="s">
        <v>29</v>
      </c>
      <c r="P57" s="4" t="s">
        <v>6</v>
      </c>
      <c r="Q57" s="4" t="s">
        <v>6</v>
      </c>
      <c r="R57" s="4" t="s">
        <v>9</v>
      </c>
      <c r="S57" s="4" t="s">
        <v>13</v>
      </c>
      <c r="T57" s="4" t="s">
        <v>9</v>
      </c>
      <c r="U57" s="4" t="s">
        <v>9</v>
      </c>
      <c r="V57" s="4" t="s">
        <v>10</v>
      </c>
    </row>
    <row r="58" spans="1:19">
      <c r="A58" t="n">
        <v>2265</v>
      </c>
      <c r="B58" s="15" t="n">
        <v>19</v>
      </c>
      <c r="C58" s="7" t="n">
        <v>2013</v>
      </c>
      <c r="D58" s="7" t="s">
        <v>20</v>
      </c>
      <c r="E58" s="7" t="s">
        <v>20</v>
      </c>
      <c r="F58" s="7" t="s">
        <v>15</v>
      </c>
      <c r="G58" s="7" t="n">
        <v>2</v>
      </c>
      <c r="H58" s="7" t="n">
        <v>0</v>
      </c>
      <c r="I58" s="7" t="n">
        <v>-102.900001525879</v>
      </c>
      <c r="J58" s="7" t="n">
        <v>390.450012207031</v>
      </c>
      <c r="K58" s="7" t="n">
        <v>101.019996643066</v>
      </c>
      <c r="L58" s="7" t="n">
        <v>118.5</v>
      </c>
      <c r="M58" s="7" t="n">
        <v>-1</v>
      </c>
      <c r="N58" s="7" t="n">
        <v>0</v>
      </c>
      <c r="O58" s="7" t="n">
        <v>0</v>
      </c>
      <c r="P58" s="7" t="s">
        <v>20</v>
      </c>
      <c r="Q58" s="7" t="s">
        <v>20</v>
      </c>
      <c r="R58" s="7" t="n">
        <v>1</v>
      </c>
      <c r="S58" s="7" t="n">
        <v>2</v>
      </c>
      <c r="T58" s="7" t="n">
        <v>1109393408</v>
      </c>
      <c r="U58" s="7" t="n">
        <v>1101004800</v>
      </c>
      <c r="V58" s="7" t="n">
        <v>0</v>
      </c>
    </row>
    <row r="59" spans="1:19">
      <c r="A59" t="s">
        <v>4</v>
      </c>
      <c r="B59" s="4" t="s">
        <v>5</v>
      </c>
      <c r="C59" s="4" t="s">
        <v>10</v>
      </c>
      <c r="D59" s="4" t="s">
        <v>6</v>
      </c>
      <c r="E59" s="4" t="s">
        <v>6</v>
      </c>
      <c r="F59" s="4" t="s">
        <v>6</v>
      </c>
      <c r="G59" s="4" t="s">
        <v>13</v>
      </c>
      <c r="H59" s="4" t="s">
        <v>9</v>
      </c>
      <c r="I59" s="4" t="s">
        <v>29</v>
      </c>
      <c r="J59" s="4" t="s">
        <v>29</v>
      </c>
      <c r="K59" s="4" t="s">
        <v>29</v>
      </c>
      <c r="L59" s="4" t="s">
        <v>29</v>
      </c>
      <c r="M59" s="4" t="s">
        <v>29</v>
      </c>
      <c r="N59" s="4" t="s">
        <v>29</v>
      </c>
      <c r="O59" s="4" t="s">
        <v>29</v>
      </c>
      <c r="P59" s="4" t="s">
        <v>6</v>
      </c>
      <c r="Q59" s="4" t="s">
        <v>6</v>
      </c>
      <c r="R59" s="4" t="s">
        <v>9</v>
      </c>
      <c r="S59" s="4" t="s">
        <v>13</v>
      </c>
      <c r="T59" s="4" t="s">
        <v>9</v>
      </c>
      <c r="U59" s="4" t="s">
        <v>9</v>
      </c>
      <c r="V59" s="4" t="s">
        <v>10</v>
      </c>
    </row>
    <row r="60" spans="1:19">
      <c r="A60" t="n">
        <v>2331</v>
      </c>
      <c r="B60" s="15" t="n">
        <v>19</v>
      </c>
      <c r="C60" s="7" t="n">
        <v>2014</v>
      </c>
      <c r="D60" s="7" t="s">
        <v>20</v>
      </c>
      <c r="E60" s="7" t="s">
        <v>20</v>
      </c>
      <c r="F60" s="7" t="s">
        <v>15</v>
      </c>
      <c r="G60" s="7" t="n">
        <v>2</v>
      </c>
      <c r="H60" s="7" t="n">
        <v>0</v>
      </c>
      <c r="I60" s="7" t="n">
        <v>-96.5</v>
      </c>
      <c r="J60" s="7" t="n">
        <v>390.450012207031</v>
      </c>
      <c r="K60" s="7" t="n">
        <v>117.5</v>
      </c>
      <c r="L60" s="7" t="n">
        <v>182.399993896484</v>
      </c>
      <c r="M60" s="7" t="n">
        <v>-1</v>
      </c>
      <c r="N60" s="7" t="n">
        <v>0</v>
      </c>
      <c r="O60" s="7" t="n">
        <v>0</v>
      </c>
      <c r="P60" s="7" t="s">
        <v>20</v>
      </c>
      <c r="Q60" s="7" t="s">
        <v>20</v>
      </c>
      <c r="R60" s="7" t="n">
        <v>1</v>
      </c>
      <c r="S60" s="7" t="n">
        <v>2</v>
      </c>
      <c r="T60" s="7" t="n">
        <v>1109393408</v>
      </c>
      <c r="U60" s="7" t="n">
        <v>1101004800</v>
      </c>
      <c r="V60" s="7" t="n">
        <v>0</v>
      </c>
    </row>
    <row r="61" spans="1:19">
      <c r="A61" t="s">
        <v>4</v>
      </c>
      <c r="B61" s="4" t="s">
        <v>5</v>
      </c>
      <c r="C61" s="4" t="s">
        <v>10</v>
      </c>
      <c r="D61" s="4" t="s">
        <v>6</v>
      </c>
      <c r="E61" s="4" t="s">
        <v>6</v>
      </c>
      <c r="F61" s="4" t="s">
        <v>6</v>
      </c>
      <c r="G61" s="4" t="s">
        <v>13</v>
      </c>
      <c r="H61" s="4" t="s">
        <v>9</v>
      </c>
      <c r="I61" s="4" t="s">
        <v>29</v>
      </c>
      <c r="J61" s="4" t="s">
        <v>29</v>
      </c>
      <c r="K61" s="4" t="s">
        <v>29</v>
      </c>
      <c r="L61" s="4" t="s">
        <v>29</v>
      </c>
      <c r="M61" s="4" t="s">
        <v>29</v>
      </c>
      <c r="N61" s="4" t="s">
        <v>29</v>
      </c>
      <c r="O61" s="4" t="s">
        <v>29</v>
      </c>
      <c r="P61" s="4" t="s">
        <v>6</v>
      </c>
      <c r="Q61" s="4" t="s">
        <v>6</v>
      </c>
      <c r="R61" s="4" t="s">
        <v>9</v>
      </c>
      <c r="S61" s="4" t="s">
        <v>13</v>
      </c>
      <c r="T61" s="4" t="s">
        <v>9</v>
      </c>
      <c r="U61" s="4" t="s">
        <v>9</v>
      </c>
      <c r="V61" s="4" t="s">
        <v>10</v>
      </c>
    </row>
    <row r="62" spans="1:19">
      <c r="A62" t="n">
        <v>2397</v>
      </c>
      <c r="B62" s="15" t="n">
        <v>19</v>
      </c>
      <c r="C62" s="7" t="n">
        <v>2015</v>
      </c>
      <c r="D62" s="7" t="s">
        <v>20</v>
      </c>
      <c r="E62" s="7" t="s">
        <v>20</v>
      </c>
      <c r="F62" s="7" t="s">
        <v>15</v>
      </c>
      <c r="G62" s="7" t="n">
        <v>2</v>
      </c>
      <c r="H62" s="7" t="n">
        <v>0</v>
      </c>
      <c r="I62" s="7" t="n">
        <v>103.110000610352</v>
      </c>
      <c r="J62" s="7" t="n">
        <v>386.450012207031</v>
      </c>
      <c r="K62" s="7" t="n">
        <v>30.9699993133545</v>
      </c>
      <c r="L62" s="7" t="n">
        <v>308.200012207031</v>
      </c>
      <c r="M62" s="7" t="n">
        <v>-1</v>
      </c>
      <c r="N62" s="7" t="n">
        <v>0</v>
      </c>
      <c r="O62" s="7" t="n">
        <v>0</v>
      </c>
      <c r="P62" s="7" t="s">
        <v>20</v>
      </c>
      <c r="Q62" s="7" t="s">
        <v>20</v>
      </c>
      <c r="R62" s="7" t="n">
        <v>1</v>
      </c>
      <c r="S62" s="7" t="n">
        <v>2</v>
      </c>
      <c r="T62" s="7" t="n">
        <v>1109393408</v>
      </c>
      <c r="U62" s="7" t="n">
        <v>1101004800</v>
      </c>
      <c r="V62" s="7" t="n">
        <v>0</v>
      </c>
    </row>
    <row r="63" spans="1:19">
      <c r="A63" t="s">
        <v>4</v>
      </c>
      <c r="B63" s="4" t="s">
        <v>5</v>
      </c>
      <c r="C63" s="4" t="s">
        <v>10</v>
      </c>
      <c r="D63" s="4" t="s">
        <v>6</v>
      </c>
      <c r="E63" s="4" t="s">
        <v>6</v>
      </c>
      <c r="F63" s="4" t="s">
        <v>6</v>
      </c>
      <c r="G63" s="4" t="s">
        <v>13</v>
      </c>
      <c r="H63" s="4" t="s">
        <v>9</v>
      </c>
      <c r="I63" s="4" t="s">
        <v>29</v>
      </c>
      <c r="J63" s="4" t="s">
        <v>29</v>
      </c>
      <c r="K63" s="4" t="s">
        <v>29</v>
      </c>
      <c r="L63" s="4" t="s">
        <v>29</v>
      </c>
      <c r="M63" s="4" t="s">
        <v>29</v>
      </c>
      <c r="N63" s="4" t="s">
        <v>29</v>
      </c>
      <c r="O63" s="4" t="s">
        <v>29</v>
      </c>
      <c r="P63" s="4" t="s">
        <v>6</v>
      </c>
      <c r="Q63" s="4" t="s">
        <v>6</v>
      </c>
      <c r="R63" s="4" t="s">
        <v>9</v>
      </c>
      <c r="S63" s="4" t="s">
        <v>13</v>
      </c>
      <c r="T63" s="4" t="s">
        <v>9</v>
      </c>
      <c r="U63" s="4" t="s">
        <v>9</v>
      </c>
      <c r="V63" s="4" t="s">
        <v>10</v>
      </c>
    </row>
    <row r="64" spans="1:19">
      <c r="A64" t="n">
        <v>2463</v>
      </c>
      <c r="B64" s="15" t="n">
        <v>19</v>
      </c>
      <c r="C64" s="7" t="n">
        <v>2016</v>
      </c>
      <c r="D64" s="7" t="s">
        <v>20</v>
      </c>
      <c r="E64" s="7" t="s">
        <v>20</v>
      </c>
      <c r="F64" s="7" t="s">
        <v>15</v>
      </c>
      <c r="G64" s="7" t="n">
        <v>2</v>
      </c>
      <c r="H64" s="7" t="n">
        <v>0</v>
      </c>
      <c r="I64" s="7" t="n">
        <v>86.4000015258789</v>
      </c>
      <c r="J64" s="7" t="n">
        <v>386.450012207031</v>
      </c>
      <c r="K64" s="7" t="n">
        <v>29.6100006103516</v>
      </c>
      <c r="L64" s="7" t="n">
        <v>97.1999969482422</v>
      </c>
      <c r="M64" s="7" t="n">
        <v>-1</v>
      </c>
      <c r="N64" s="7" t="n">
        <v>0</v>
      </c>
      <c r="O64" s="7" t="n">
        <v>0</v>
      </c>
      <c r="P64" s="7" t="s">
        <v>20</v>
      </c>
      <c r="Q64" s="7" t="s">
        <v>20</v>
      </c>
      <c r="R64" s="7" t="n">
        <v>1</v>
      </c>
      <c r="S64" s="7" t="n">
        <v>2</v>
      </c>
      <c r="T64" s="7" t="n">
        <v>1109393408</v>
      </c>
      <c r="U64" s="7" t="n">
        <v>1101004800</v>
      </c>
      <c r="V64" s="7" t="n">
        <v>0</v>
      </c>
    </row>
    <row r="65" spans="1:22">
      <c r="A65" t="s">
        <v>4</v>
      </c>
      <c r="B65" s="4" t="s">
        <v>5</v>
      </c>
      <c r="C65" s="4" t="s">
        <v>10</v>
      </c>
    </row>
    <row r="66" spans="1:22">
      <c r="A66" t="n">
        <v>2529</v>
      </c>
      <c r="B66" s="16" t="n">
        <v>12</v>
      </c>
      <c r="C66" s="7" t="n">
        <v>6272</v>
      </c>
    </row>
    <row r="67" spans="1:22">
      <c r="A67" t="s">
        <v>4</v>
      </c>
      <c r="B67" s="4" t="s">
        <v>5</v>
      </c>
      <c r="C67" s="4" t="s">
        <v>13</v>
      </c>
      <c r="D67" s="4" t="s">
        <v>10</v>
      </c>
      <c r="E67" s="4" t="s">
        <v>10</v>
      </c>
    </row>
    <row r="68" spans="1:22">
      <c r="A68" t="n">
        <v>2532</v>
      </c>
      <c r="B68" s="17" t="n">
        <v>179</v>
      </c>
      <c r="C68" s="7" t="n">
        <v>10</v>
      </c>
      <c r="D68" s="7" t="n">
        <v>6348</v>
      </c>
      <c r="E68" s="7" t="n">
        <v>6349</v>
      </c>
    </row>
    <row r="69" spans="1:22">
      <c r="A69" t="s">
        <v>4</v>
      </c>
      <c r="B69" s="4" t="s">
        <v>5</v>
      </c>
      <c r="C69" s="4" t="s">
        <v>10</v>
      </c>
      <c r="D69" s="4" t="s">
        <v>6</v>
      </c>
      <c r="E69" s="4" t="s">
        <v>6</v>
      </c>
      <c r="F69" s="4" t="s">
        <v>6</v>
      </c>
      <c r="G69" s="4" t="s">
        <v>13</v>
      </c>
      <c r="H69" s="4" t="s">
        <v>9</v>
      </c>
      <c r="I69" s="4" t="s">
        <v>29</v>
      </c>
      <c r="J69" s="4" t="s">
        <v>29</v>
      </c>
      <c r="K69" s="4" t="s">
        <v>29</v>
      </c>
      <c r="L69" s="4" t="s">
        <v>29</v>
      </c>
      <c r="M69" s="4" t="s">
        <v>29</v>
      </c>
      <c r="N69" s="4" t="s">
        <v>29</v>
      </c>
      <c r="O69" s="4" t="s">
        <v>29</v>
      </c>
      <c r="P69" s="4" t="s">
        <v>6</v>
      </c>
      <c r="Q69" s="4" t="s">
        <v>6</v>
      </c>
      <c r="R69" s="4" t="s">
        <v>9</v>
      </c>
      <c r="S69" s="4" t="s">
        <v>13</v>
      </c>
      <c r="T69" s="4" t="s">
        <v>9</v>
      </c>
      <c r="U69" s="4" t="s">
        <v>9</v>
      </c>
      <c r="V69" s="4" t="s">
        <v>10</v>
      </c>
    </row>
    <row r="70" spans="1:22">
      <c r="A70" t="n">
        <v>2538</v>
      </c>
      <c r="B70" s="15" t="n">
        <v>19</v>
      </c>
      <c r="C70" s="7" t="n">
        <v>2099</v>
      </c>
      <c r="D70" s="7" t="s">
        <v>20</v>
      </c>
      <c r="E70" s="7" t="s">
        <v>20</v>
      </c>
      <c r="F70" s="7" t="s">
        <v>41</v>
      </c>
      <c r="G70" s="7" t="n">
        <v>2</v>
      </c>
      <c r="H70" s="7" t="n">
        <v>805306368</v>
      </c>
      <c r="I70" s="7" t="n">
        <v>-38.1800003051758</v>
      </c>
      <c r="J70" s="7" t="n">
        <v>386.140014648438</v>
      </c>
      <c r="K70" s="7" t="n">
        <v>33.3800010681152</v>
      </c>
      <c r="L70" s="7" t="n">
        <v>232.699996948242</v>
      </c>
      <c r="M70" s="7" t="n">
        <v>1</v>
      </c>
      <c r="N70" s="7" t="n">
        <v>0</v>
      </c>
      <c r="O70" s="7" t="n">
        <v>0</v>
      </c>
      <c r="P70" s="7" t="s">
        <v>20</v>
      </c>
      <c r="Q70" s="7" t="s">
        <v>20</v>
      </c>
      <c r="R70" s="7" t="n">
        <v>9999</v>
      </c>
      <c r="S70" s="7" t="n">
        <v>255</v>
      </c>
      <c r="T70" s="7" t="n">
        <v>0</v>
      </c>
      <c r="U70" s="7" t="n">
        <v>0</v>
      </c>
      <c r="V70" s="7" t="n">
        <v>7429</v>
      </c>
    </row>
    <row r="71" spans="1:22">
      <c r="A71" t="s">
        <v>4</v>
      </c>
      <c r="B71" s="4" t="s">
        <v>5</v>
      </c>
      <c r="C71" s="4" t="s">
        <v>13</v>
      </c>
      <c r="D71" s="4" t="s">
        <v>6</v>
      </c>
    </row>
    <row r="72" spans="1:22">
      <c r="A72" t="n">
        <v>2600</v>
      </c>
      <c r="B72" s="8" t="n">
        <v>2</v>
      </c>
      <c r="C72" s="7" t="n">
        <v>10</v>
      </c>
      <c r="D72" s="7" t="s">
        <v>42</v>
      </c>
    </row>
    <row r="73" spans="1:22">
      <c r="A73" t="s">
        <v>4</v>
      </c>
      <c r="B73" s="4" t="s">
        <v>5</v>
      </c>
      <c r="C73" s="4" t="s">
        <v>13</v>
      </c>
      <c r="D73" s="4" t="s">
        <v>6</v>
      </c>
    </row>
    <row r="74" spans="1:22">
      <c r="A74" t="n">
        <v>2618</v>
      </c>
      <c r="B74" s="8" t="n">
        <v>2</v>
      </c>
      <c r="C74" s="7" t="n">
        <v>11</v>
      </c>
      <c r="D74" s="7" t="s">
        <v>43</v>
      </c>
    </row>
    <row r="75" spans="1:22">
      <c r="A75" t="s">
        <v>4</v>
      </c>
      <c r="B75" s="4" t="s">
        <v>5</v>
      </c>
      <c r="C75" s="4" t="s">
        <v>13</v>
      </c>
      <c r="D75" s="4" t="s">
        <v>10</v>
      </c>
      <c r="E75" s="4" t="s">
        <v>10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9</v>
      </c>
      <c r="K75" s="4" t="s">
        <v>9</v>
      </c>
      <c r="L75" s="4" t="s">
        <v>9</v>
      </c>
      <c r="M75" s="4" t="s">
        <v>6</v>
      </c>
    </row>
    <row r="76" spans="1:22">
      <c r="A76" t="n">
        <v>2632</v>
      </c>
      <c r="B76" s="18" t="n">
        <v>124</v>
      </c>
      <c r="C76" s="7" t="n">
        <v>255</v>
      </c>
      <c r="D76" s="7" t="n">
        <v>0</v>
      </c>
      <c r="E76" s="7" t="n">
        <v>0</v>
      </c>
      <c r="F76" s="7" t="n">
        <v>0</v>
      </c>
      <c r="G76" s="7" t="n">
        <v>0</v>
      </c>
      <c r="H76" s="7" t="n">
        <v>0</v>
      </c>
      <c r="I76" s="7" t="n">
        <v>65535</v>
      </c>
      <c r="J76" s="7" t="n">
        <v>0</v>
      </c>
      <c r="K76" s="7" t="n">
        <v>0</v>
      </c>
      <c r="L76" s="7" t="n">
        <v>0</v>
      </c>
      <c r="M76" s="7" t="s">
        <v>20</v>
      </c>
    </row>
    <row r="77" spans="1:22">
      <c r="A77" t="s">
        <v>4</v>
      </c>
      <c r="B77" s="4" t="s">
        <v>5</v>
      </c>
    </row>
    <row r="78" spans="1:22">
      <c r="A78" t="n">
        <v>2659</v>
      </c>
      <c r="B78" s="5" t="n">
        <v>1</v>
      </c>
    </row>
    <row r="79" spans="1:22" s="3" customFormat="1" customHeight="0">
      <c r="A79" s="3" t="s">
        <v>2</v>
      </c>
      <c r="B79" s="3" t="s">
        <v>44</v>
      </c>
    </row>
    <row r="80" spans="1:22">
      <c r="A80" t="s">
        <v>4</v>
      </c>
      <c r="B80" s="4" t="s">
        <v>5</v>
      </c>
      <c r="C80" s="4" t="s">
        <v>13</v>
      </c>
      <c r="D80" s="4" t="s">
        <v>13</v>
      </c>
      <c r="E80" s="4" t="s">
        <v>13</v>
      </c>
      <c r="F80" s="4" t="s">
        <v>9</v>
      </c>
      <c r="G80" s="4" t="s">
        <v>13</v>
      </c>
      <c r="H80" s="4" t="s">
        <v>13</v>
      </c>
      <c r="I80" s="4" t="s">
        <v>28</v>
      </c>
    </row>
    <row r="81" spans="1:22">
      <c r="A81" t="n">
        <v>2660</v>
      </c>
      <c r="B81" s="10" t="n">
        <v>5</v>
      </c>
      <c r="C81" s="7" t="n">
        <v>35</v>
      </c>
      <c r="D81" s="7" t="n">
        <v>3</v>
      </c>
      <c r="E81" s="7" t="n">
        <v>0</v>
      </c>
      <c r="F81" s="7" t="n">
        <v>0</v>
      </c>
      <c r="G81" s="7" t="n">
        <v>2</v>
      </c>
      <c r="H81" s="7" t="n">
        <v>1</v>
      </c>
      <c r="I81" s="11" t="n">
        <f t="normal" ca="1">A85</f>
        <v>0</v>
      </c>
    </row>
    <row r="82" spans="1:22">
      <c r="A82" t="s">
        <v>4</v>
      </c>
      <c r="B82" s="4" t="s">
        <v>5</v>
      </c>
      <c r="C82" s="4" t="s">
        <v>28</v>
      </c>
    </row>
    <row r="83" spans="1:22">
      <c r="A83" t="n">
        <v>2674</v>
      </c>
      <c r="B83" s="19" t="n">
        <v>3</v>
      </c>
      <c r="C83" s="11" t="n">
        <f t="normal" ca="1">A107</f>
        <v>0</v>
      </c>
    </row>
    <row r="84" spans="1:22">
      <c r="A84" t="s">
        <v>4</v>
      </c>
      <c r="B84" s="4" t="s">
        <v>5</v>
      </c>
      <c r="C84" s="4" t="s">
        <v>13</v>
      </c>
      <c r="D84" s="4" t="s">
        <v>13</v>
      </c>
      <c r="E84" s="4" t="s">
        <v>13</v>
      </c>
      <c r="F84" s="4" t="s">
        <v>9</v>
      </c>
      <c r="G84" s="4" t="s">
        <v>13</v>
      </c>
      <c r="H84" s="4" t="s">
        <v>13</v>
      </c>
      <c r="I84" s="4" t="s">
        <v>28</v>
      </c>
    </row>
    <row r="85" spans="1:22">
      <c r="A85" t="n">
        <v>2679</v>
      </c>
      <c r="B85" s="10" t="n">
        <v>5</v>
      </c>
      <c r="C85" s="7" t="n">
        <v>35</v>
      </c>
      <c r="D85" s="7" t="n">
        <v>3</v>
      </c>
      <c r="E85" s="7" t="n">
        <v>0</v>
      </c>
      <c r="F85" s="7" t="n">
        <v>1</v>
      </c>
      <c r="G85" s="7" t="n">
        <v>2</v>
      </c>
      <c r="H85" s="7" t="n">
        <v>1</v>
      </c>
      <c r="I85" s="11" t="n">
        <f t="normal" ca="1">A89</f>
        <v>0</v>
      </c>
    </row>
    <row r="86" spans="1:22">
      <c r="A86" t="s">
        <v>4</v>
      </c>
      <c r="B86" s="4" t="s">
        <v>5</v>
      </c>
      <c r="C86" s="4" t="s">
        <v>28</v>
      </c>
    </row>
    <row r="87" spans="1:22">
      <c r="A87" t="n">
        <v>2693</v>
      </c>
      <c r="B87" s="19" t="n">
        <v>3</v>
      </c>
      <c r="C87" s="11" t="n">
        <f t="normal" ca="1">A107</f>
        <v>0</v>
      </c>
    </row>
    <row r="88" spans="1:22">
      <c r="A88" t="s">
        <v>4</v>
      </c>
      <c r="B88" s="4" t="s">
        <v>5</v>
      </c>
      <c r="C88" s="4" t="s">
        <v>13</v>
      </c>
      <c r="D88" s="4" t="s">
        <v>13</v>
      </c>
      <c r="E88" s="4" t="s">
        <v>13</v>
      </c>
      <c r="F88" s="4" t="s">
        <v>9</v>
      </c>
      <c r="G88" s="4" t="s">
        <v>13</v>
      </c>
      <c r="H88" s="4" t="s">
        <v>13</v>
      </c>
      <c r="I88" s="4" t="s">
        <v>28</v>
      </c>
    </row>
    <row r="89" spans="1:22">
      <c r="A89" t="n">
        <v>2698</v>
      </c>
      <c r="B89" s="10" t="n">
        <v>5</v>
      </c>
      <c r="C89" s="7" t="n">
        <v>35</v>
      </c>
      <c r="D89" s="7" t="n">
        <v>3</v>
      </c>
      <c r="E89" s="7" t="n">
        <v>0</v>
      </c>
      <c r="F89" s="7" t="n">
        <v>2</v>
      </c>
      <c r="G89" s="7" t="n">
        <v>2</v>
      </c>
      <c r="H89" s="7" t="n">
        <v>1</v>
      </c>
      <c r="I89" s="11" t="n">
        <f t="normal" ca="1">A93</f>
        <v>0</v>
      </c>
    </row>
    <row r="90" spans="1:22">
      <c r="A90" t="s">
        <v>4</v>
      </c>
      <c r="B90" s="4" t="s">
        <v>5</v>
      </c>
      <c r="C90" s="4" t="s">
        <v>28</v>
      </c>
    </row>
    <row r="91" spans="1:22">
      <c r="A91" t="n">
        <v>2712</v>
      </c>
      <c r="B91" s="19" t="n">
        <v>3</v>
      </c>
      <c r="C91" s="11" t="n">
        <f t="normal" ca="1">A107</f>
        <v>0</v>
      </c>
    </row>
    <row r="92" spans="1:22">
      <c r="A92" t="s">
        <v>4</v>
      </c>
      <c r="B92" s="4" t="s">
        <v>5</v>
      </c>
      <c r="C92" s="4" t="s">
        <v>13</v>
      </c>
      <c r="D92" s="4" t="s">
        <v>13</v>
      </c>
      <c r="E92" s="4" t="s">
        <v>13</v>
      </c>
      <c r="F92" s="4" t="s">
        <v>9</v>
      </c>
      <c r="G92" s="4" t="s">
        <v>13</v>
      </c>
      <c r="H92" s="4" t="s">
        <v>13</v>
      </c>
      <c r="I92" s="4" t="s">
        <v>28</v>
      </c>
    </row>
    <row r="93" spans="1:22">
      <c r="A93" t="n">
        <v>2717</v>
      </c>
      <c r="B93" s="10" t="n">
        <v>5</v>
      </c>
      <c r="C93" s="7" t="n">
        <v>35</v>
      </c>
      <c r="D93" s="7" t="n">
        <v>3</v>
      </c>
      <c r="E93" s="7" t="n">
        <v>0</v>
      </c>
      <c r="F93" s="7" t="n">
        <v>3</v>
      </c>
      <c r="G93" s="7" t="n">
        <v>2</v>
      </c>
      <c r="H93" s="7" t="n">
        <v>1</v>
      </c>
      <c r="I93" s="11" t="n">
        <f t="normal" ca="1">A97</f>
        <v>0</v>
      </c>
    </row>
    <row r="94" spans="1:22">
      <c r="A94" t="s">
        <v>4</v>
      </c>
      <c r="B94" s="4" t="s">
        <v>5</v>
      </c>
      <c r="C94" s="4" t="s">
        <v>28</v>
      </c>
    </row>
    <row r="95" spans="1:22">
      <c r="A95" t="n">
        <v>2731</v>
      </c>
      <c r="B95" s="19" t="n">
        <v>3</v>
      </c>
      <c r="C95" s="11" t="n">
        <f t="normal" ca="1">A107</f>
        <v>0</v>
      </c>
    </row>
    <row r="96" spans="1:22">
      <c r="A96" t="s">
        <v>4</v>
      </c>
      <c r="B96" s="4" t="s">
        <v>5</v>
      </c>
      <c r="C96" s="4" t="s">
        <v>13</v>
      </c>
      <c r="D96" s="4" t="s">
        <v>13</v>
      </c>
      <c r="E96" s="4" t="s">
        <v>13</v>
      </c>
      <c r="F96" s="4" t="s">
        <v>9</v>
      </c>
      <c r="G96" s="4" t="s">
        <v>13</v>
      </c>
      <c r="H96" s="4" t="s">
        <v>13</v>
      </c>
      <c r="I96" s="4" t="s">
        <v>28</v>
      </c>
    </row>
    <row r="97" spans="1:9">
      <c r="A97" t="n">
        <v>2736</v>
      </c>
      <c r="B97" s="10" t="n">
        <v>5</v>
      </c>
      <c r="C97" s="7" t="n">
        <v>35</v>
      </c>
      <c r="D97" s="7" t="n">
        <v>3</v>
      </c>
      <c r="E97" s="7" t="n">
        <v>0</v>
      </c>
      <c r="F97" s="7" t="n">
        <v>4</v>
      </c>
      <c r="G97" s="7" t="n">
        <v>2</v>
      </c>
      <c r="H97" s="7" t="n">
        <v>1</v>
      </c>
      <c r="I97" s="11" t="n">
        <f t="normal" ca="1">A101</f>
        <v>0</v>
      </c>
    </row>
    <row r="98" spans="1:9">
      <c r="A98" t="s">
        <v>4</v>
      </c>
      <c r="B98" s="4" t="s">
        <v>5</v>
      </c>
      <c r="C98" s="4" t="s">
        <v>28</v>
      </c>
    </row>
    <row r="99" spans="1:9">
      <c r="A99" t="n">
        <v>2750</v>
      </c>
      <c r="B99" s="19" t="n">
        <v>3</v>
      </c>
      <c r="C99" s="11" t="n">
        <f t="normal" ca="1">A107</f>
        <v>0</v>
      </c>
    </row>
    <row r="100" spans="1:9">
      <c r="A100" t="s">
        <v>4</v>
      </c>
      <c r="B100" s="4" t="s">
        <v>5</v>
      </c>
      <c r="C100" s="4" t="s">
        <v>13</v>
      </c>
      <c r="D100" s="4" t="s">
        <v>13</v>
      </c>
      <c r="E100" s="4" t="s">
        <v>13</v>
      </c>
      <c r="F100" s="4" t="s">
        <v>9</v>
      </c>
      <c r="G100" s="4" t="s">
        <v>13</v>
      </c>
      <c r="H100" s="4" t="s">
        <v>13</v>
      </c>
      <c r="I100" s="4" t="s">
        <v>28</v>
      </c>
    </row>
    <row r="101" spans="1:9">
      <c r="A101" t="n">
        <v>2755</v>
      </c>
      <c r="B101" s="10" t="n">
        <v>5</v>
      </c>
      <c r="C101" s="7" t="n">
        <v>35</v>
      </c>
      <c r="D101" s="7" t="n">
        <v>3</v>
      </c>
      <c r="E101" s="7" t="n">
        <v>0</v>
      </c>
      <c r="F101" s="7" t="n">
        <v>5</v>
      </c>
      <c r="G101" s="7" t="n">
        <v>2</v>
      </c>
      <c r="H101" s="7" t="n">
        <v>1</v>
      </c>
      <c r="I101" s="11" t="n">
        <f t="normal" ca="1">A105</f>
        <v>0</v>
      </c>
    </row>
    <row r="102" spans="1:9">
      <c r="A102" t="s">
        <v>4</v>
      </c>
      <c r="B102" s="4" t="s">
        <v>5</v>
      </c>
      <c r="C102" s="4" t="s">
        <v>28</v>
      </c>
    </row>
    <row r="103" spans="1:9">
      <c r="A103" t="n">
        <v>2769</v>
      </c>
      <c r="B103" s="19" t="n">
        <v>3</v>
      </c>
      <c r="C103" s="11" t="n">
        <f t="normal" ca="1">A107</f>
        <v>0</v>
      </c>
    </row>
    <row r="104" spans="1:9">
      <c r="A104" t="s">
        <v>4</v>
      </c>
      <c r="B104" s="4" t="s">
        <v>5</v>
      </c>
      <c r="C104" s="4" t="s">
        <v>13</v>
      </c>
      <c r="D104" s="4" t="s">
        <v>13</v>
      </c>
      <c r="E104" s="4" t="s">
        <v>13</v>
      </c>
      <c r="F104" s="4" t="s">
        <v>9</v>
      </c>
      <c r="G104" s="4" t="s">
        <v>13</v>
      </c>
      <c r="H104" s="4" t="s">
        <v>13</v>
      </c>
      <c r="I104" s="4" t="s">
        <v>28</v>
      </c>
    </row>
    <row r="105" spans="1:9">
      <c r="A105" t="n">
        <v>2774</v>
      </c>
      <c r="B105" s="10" t="n">
        <v>5</v>
      </c>
      <c r="C105" s="7" t="n">
        <v>35</v>
      </c>
      <c r="D105" s="7" t="n">
        <v>3</v>
      </c>
      <c r="E105" s="7" t="n">
        <v>0</v>
      </c>
      <c r="F105" s="7" t="n">
        <v>6</v>
      </c>
      <c r="G105" s="7" t="n">
        <v>2</v>
      </c>
      <c r="H105" s="7" t="n">
        <v>1</v>
      </c>
      <c r="I105" s="11" t="n">
        <f t="normal" ca="1">A107</f>
        <v>0</v>
      </c>
    </row>
    <row r="106" spans="1:9">
      <c r="A106" t="s">
        <v>4</v>
      </c>
      <c r="B106" s="4" t="s">
        <v>5</v>
      </c>
      <c r="C106" s="4" t="s">
        <v>13</v>
      </c>
      <c r="D106" s="4" t="s">
        <v>10</v>
      </c>
      <c r="E106" s="4" t="s">
        <v>13</v>
      </c>
      <c r="F106" s="4" t="s">
        <v>28</v>
      </c>
    </row>
    <row r="107" spans="1:9">
      <c r="A107" t="n">
        <v>2788</v>
      </c>
      <c r="B107" s="10" t="n">
        <v>5</v>
      </c>
      <c r="C107" s="7" t="n">
        <v>30</v>
      </c>
      <c r="D107" s="7" t="n">
        <v>11138</v>
      </c>
      <c r="E107" s="7" t="n">
        <v>1</v>
      </c>
      <c r="F107" s="11" t="n">
        <f t="normal" ca="1">A139</f>
        <v>0</v>
      </c>
    </row>
    <row r="108" spans="1:9">
      <c r="A108" t="s">
        <v>4</v>
      </c>
      <c r="B108" s="4" t="s">
        <v>5</v>
      </c>
      <c r="C108" s="4" t="s">
        <v>6</v>
      </c>
      <c r="D108" s="4" t="s">
        <v>6</v>
      </c>
    </row>
    <row r="109" spans="1:9">
      <c r="A109" t="n">
        <v>2797</v>
      </c>
      <c r="B109" s="20" t="n">
        <v>70</v>
      </c>
      <c r="C109" s="7" t="s">
        <v>35</v>
      </c>
      <c r="D109" s="7" t="s">
        <v>45</v>
      </c>
    </row>
    <row r="110" spans="1:9">
      <c r="A110" t="s">
        <v>4</v>
      </c>
      <c r="B110" s="4" t="s">
        <v>5</v>
      </c>
      <c r="C110" s="4" t="s">
        <v>13</v>
      </c>
      <c r="D110" s="4" t="s">
        <v>6</v>
      </c>
      <c r="E110" s="4" t="s">
        <v>10</v>
      </c>
    </row>
    <row r="111" spans="1:9">
      <c r="A111" t="n">
        <v>2813</v>
      </c>
      <c r="B111" s="21" t="n">
        <v>94</v>
      </c>
      <c r="C111" s="7" t="n">
        <v>1</v>
      </c>
      <c r="D111" s="7" t="s">
        <v>35</v>
      </c>
      <c r="E111" s="7" t="n">
        <v>2048</v>
      </c>
    </row>
    <row r="112" spans="1:9">
      <c r="A112" t="s">
        <v>4</v>
      </c>
      <c r="B112" s="4" t="s">
        <v>5</v>
      </c>
      <c r="C112" s="4" t="s">
        <v>13</v>
      </c>
      <c r="D112" s="4" t="s">
        <v>6</v>
      </c>
      <c r="E112" s="4" t="s">
        <v>10</v>
      </c>
    </row>
    <row r="113" spans="1:9">
      <c r="A113" t="n">
        <v>2824</v>
      </c>
      <c r="B113" s="21" t="n">
        <v>94</v>
      </c>
      <c r="C113" s="7" t="n">
        <v>1</v>
      </c>
      <c r="D113" s="7" t="s">
        <v>46</v>
      </c>
      <c r="E113" s="7" t="n">
        <v>1</v>
      </c>
    </row>
    <row r="114" spans="1:9">
      <c r="A114" t="s">
        <v>4</v>
      </c>
      <c r="B114" s="4" t="s">
        <v>5</v>
      </c>
      <c r="C114" s="4" t="s">
        <v>13</v>
      </c>
      <c r="D114" s="4" t="s">
        <v>6</v>
      </c>
      <c r="E114" s="4" t="s">
        <v>10</v>
      </c>
    </row>
    <row r="115" spans="1:9">
      <c r="A115" t="n">
        <v>2833</v>
      </c>
      <c r="B115" s="21" t="n">
        <v>94</v>
      </c>
      <c r="C115" s="7" t="n">
        <v>1</v>
      </c>
      <c r="D115" s="7" t="s">
        <v>46</v>
      </c>
      <c r="E115" s="7" t="n">
        <v>2</v>
      </c>
    </row>
    <row r="116" spans="1:9">
      <c r="A116" t="s">
        <v>4</v>
      </c>
      <c r="B116" s="4" t="s">
        <v>5</v>
      </c>
      <c r="C116" s="4" t="s">
        <v>13</v>
      </c>
      <c r="D116" s="4" t="s">
        <v>6</v>
      </c>
      <c r="E116" s="4" t="s">
        <v>10</v>
      </c>
    </row>
    <row r="117" spans="1:9">
      <c r="A117" t="n">
        <v>2842</v>
      </c>
      <c r="B117" s="21" t="n">
        <v>94</v>
      </c>
      <c r="C117" s="7" t="n">
        <v>0</v>
      </c>
      <c r="D117" s="7" t="s">
        <v>46</v>
      </c>
      <c r="E117" s="7" t="n">
        <v>4</v>
      </c>
    </row>
    <row r="118" spans="1:9">
      <c r="A118" t="s">
        <v>4</v>
      </c>
      <c r="B118" s="4" t="s">
        <v>5</v>
      </c>
      <c r="C118" s="4" t="s">
        <v>6</v>
      </c>
      <c r="D118" s="4" t="s">
        <v>6</v>
      </c>
    </row>
    <row r="119" spans="1:9">
      <c r="A119" t="n">
        <v>2851</v>
      </c>
      <c r="B119" s="20" t="n">
        <v>70</v>
      </c>
      <c r="C119" s="7" t="s">
        <v>47</v>
      </c>
      <c r="D119" s="7" t="s">
        <v>45</v>
      </c>
    </row>
    <row r="120" spans="1:9">
      <c r="A120" t="s">
        <v>4</v>
      </c>
      <c r="B120" s="4" t="s">
        <v>5</v>
      </c>
      <c r="C120" s="4" t="s">
        <v>13</v>
      </c>
      <c r="D120" s="4" t="s">
        <v>6</v>
      </c>
      <c r="E120" s="4" t="s">
        <v>10</v>
      </c>
    </row>
    <row r="121" spans="1:9">
      <c r="A121" t="n">
        <v>2865</v>
      </c>
      <c r="B121" s="21" t="n">
        <v>94</v>
      </c>
      <c r="C121" s="7" t="n">
        <v>1</v>
      </c>
      <c r="D121" s="7" t="s">
        <v>48</v>
      </c>
      <c r="E121" s="7" t="n">
        <v>1</v>
      </c>
    </row>
    <row r="122" spans="1:9">
      <c r="A122" t="s">
        <v>4</v>
      </c>
      <c r="B122" s="4" t="s">
        <v>5</v>
      </c>
      <c r="C122" s="4" t="s">
        <v>13</v>
      </c>
      <c r="D122" s="4" t="s">
        <v>6</v>
      </c>
      <c r="E122" s="4" t="s">
        <v>10</v>
      </c>
    </row>
    <row r="123" spans="1:9">
      <c r="A123" t="n">
        <v>2875</v>
      </c>
      <c r="B123" s="21" t="n">
        <v>94</v>
      </c>
      <c r="C123" s="7" t="n">
        <v>1</v>
      </c>
      <c r="D123" s="7" t="s">
        <v>48</v>
      </c>
      <c r="E123" s="7" t="n">
        <v>2</v>
      </c>
    </row>
    <row r="124" spans="1:9">
      <c r="A124" t="s">
        <v>4</v>
      </c>
      <c r="B124" s="4" t="s">
        <v>5</v>
      </c>
      <c r="C124" s="4" t="s">
        <v>13</v>
      </c>
      <c r="D124" s="4" t="s">
        <v>6</v>
      </c>
      <c r="E124" s="4" t="s">
        <v>10</v>
      </c>
    </row>
    <row r="125" spans="1:9">
      <c r="A125" t="n">
        <v>2885</v>
      </c>
      <c r="B125" s="21" t="n">
        <v>94</v>
      </c>
      <c r="C125" s="7" t="n">
        <v>0</v>
      </c>
      <c r="D125" s="7" t="s">
        <v>48</v>
      </c>
      <c r="E125" s="7" t="n">
        <v>4</v>
      </c>
    </row>
    <row r="126" spans="1:9">
      <c r="A126" t="s">
        <v>4</v>
      </c>
      <c r="B126" s="4" t="s">
        <v>5</v>
      </c>
      <c r="C126" s="4" t="s">
        <v>13</v>
      </c>
      <c r="D126" s="4" t="s">
        <v>6</v>
      </c>
      <c r="E126" s="4" t="s">
        <v>10</v>
      </c>
    </row>
    <row r="127" spans="1:9">
      <c r="A127" t="n">
        <v>2895</v>
      </c>
      <c r="B127" s="21" t="n">
        <v>94</v>
      </c>
      <c r="C127" s="7" t="n">
        <v>0</v>
      </c>
      <c r="D127" s="7" t="s">
        <v>49</v>
      </c>
      <c r="E127" s="7" t="n">
        <v>16</v>
      </c>
    </row>
    <row r="128" spans="1:9">
      <c r="A128" t="s">
        <v>4</v>
      </c>
      <c r="B128" s="4" t="s">
        <v>5</v>
      </c>
      <c r="C128" s="4" t="s">
        <v>13</v>
      </c>
      <c r="D128" s="4" t="s">
        <v>6</v>
      </c>
      <c r="E128" s="4" t="s">
        <v>10</v>
      </c>
    </row>
    <row r="129" spans="1:5">
      <c r="A129" t="n">
        <v>2910</v>
      </c>
      <c r="B129" s="21" t="n">
        <v>94</v>
      </c>
      <c r="C129" s="7" t="n">
        <v>0</v>
      </c>
      <c r="D129" s="7" t="s">
        <v>49</v>
      </c>
      <c r="E129" s="7" t="n">
        <v>512</v>
      </c>
    </row>
    <row r="130" spans="1:5">
      <c r="A130" t="s">
        <v>4</v>
      </c>
      <c r="B130" s="4" t="s">
        <v>5</v>
      </c>
      <c r="C130" s="4" t="s">
        <v>13</v>
      </c>
      <c r="D130" s="4" t="s">
        <v>6</v>
      </c>
      <c r="E130" s="4" t="s">
        <v>10</v>
      </c>
    </row>
    <row r="131" spans="1:5">
      <c r="A131" t="n">
        <v>2925</v>
      </c>
      <c r="B131" s="21" t="n">
        <v>94</v>
      </c>
      <c r="C131" s="7" t="n">
        <v>1</v>
      </c>
      <c r="D131" s="7" t="s">
        <v>49</v>
      </c>
      <c r="E131" s="7" t="n">
        <v>512</v>
      </c>
    </row>
    <row r="132" spans="1:5">
      <c r="A132" t="s">
        <v>4</v>
      </c>
      <c r="B132" s="4" t="s">
        <v>5</v>
      </c>
      <c r="C132" s="4" t="s">
        <v>13</v>
      </c>
      <c r="D132" s="4" t="s">
        <v>10</v>
      </c>
      <c r="E132" s="4" t="s">
        <v>6</v>
      </c>
      <c r="F132" s="4" t="s">
        <v>6</v>
      </c>
      <c r="G132" s="4" t="s">
        <v>13</v>
      </c>
    </row>
    <row r="133" spans="1:5">
      <c r="A133" t="n">
        <v>2940</v>
      </c>
      <c r="B133" s="22" t="n">
        <v>32</v>
      </c>
      <c r="C133" s="7" t="n">
        <v>0</v>
      </c>
      <c r="D133" s="7" t="n">
        <v>65533</v>
      </c>
      <c r="E133" s="7" t="s">
        <v>50</v>
      </c>
      <c r="F133" s="7" t="s">
        <v>51</v>
      </c>
      <c r="G133" s="7" t="n">
        <v>1</v>
      </c>
    </row>
    <row r="134" spans="1:5">
      <c r="A134" t="s">
        <v>4</v>
      </c>
      <c r="B134" s="4" t="s">
        <v>5</v>
      </c>
      <c r="C134" s="4" t="s">
        <v>13</v>
      </c>
      <c r="D134" s="4" t="s">
        <v>10</v>
      </c>
      <c r="E134" s="4" t="s">
        <v>6</v>
      </c>
      <c r="F134" s="4" t="s">
        <v>6</v>
      </c>
      <c r="G134" s="4" t="s">
        <v>13</v>
      </c>
    </row>
    <row r="135" spans="1:5">
      <c r="A135" t="n">
        <v>2963</v>
      </c>
      <c r="B135" s="22" t="n">
        <v>32</v>
      </c>
      <c r="C135" s="7" t="n">
        <v>0</v>
      </c>
      <c r="D135" s="7" t="n">
        <v>65533</v>
      </c>
      <c r="E135" s="7" t="s">
        <v>50</v>
      </c>
      <c r="F135" s="7" t="s">
        <v>52</v>
      </c>
      <c r="G135" s="7" t="n">
        <v>1</v>
      </c>
    </row>
    <row r="136" spans="1:5">
      <c r="A136" t="s">
        <v>4</v>
      </c>
      <c r="B136" s="4" t="s">
        <v>5</v>
      </c>
      <c r="C136" s="4" t="s">
        <v>28</v>
      </c>
    </row>
    <row r="137" spans="1:5">
      <c r="A137" t="n">
        <v>2986</v>
      </c>
      <c r="B137" s="19" t="n">
        <v>3</v>
      </c>
      <c r="C137" s="11" t="n">
        <f t="normal" ca="1">A165</f>
        <v>0</v>
      </c>
    </row>
    <row r="138" spans="1:5">
      <c r="A138" t="s">
        <v>4</v>
      </c>
      <c r="B138" s="4" t="s">
        <v>5</v>
      </c>
      <c r="C138" s="4" t="s">
        <v>6</v>
      </c>
      <c r="D138" s="4" t="s">
        <v>6</v>
      </c>
    </row>
    <row r="139" spans="1:5">
      <c r="A139" t="n">
        <v>2991</v>
      </c>
      <c r="B139" s="20" t="n">
        <v>70</v>
      </c>
      <c r="C139" s="7" t="s">
        <v>35</v>
      </c>
      <c r="D139" s="7" t="s">
        <v>53</v>
      </c>
    </row>
    <row r="140" spans="1:5">
      <c r="A140" t="s">
        <v>4</v>
      </c>
      <c r="B140" s="4" t="s">
        <v>5</v>
      </c>
      <c r="C140" s="4" t="s">
        <v>13</v>
      </c>
      <c r="D140" s="4" t="s">
        <v>6</v>
      </c>
      <c r="E140" s="4" t="s">
        <v>10</v>
      </c>
    </row>
    <row r="141" spans="1:5">
      <c r="A141" t="n">
        <v>3004</v>
      </c>
      <c r="B141" s="21" t="n">
        <v>94</v>
      </c>
      <c r="C141" s="7" t="n">
        <v>0</v>
      </c>
      <c r="D141" s="7" t="s">
        <v>35</v>
      </c>
      <c r="E141" s="7" t="n">
        <v>2048</v>
      </c>
    </row>
    <row r="142" spans="1:5">
      <c r="A142" t="s">
        <v>4</v>
      </c>
      <c r="B142" s="4" t="s">
        <v>5</v>
      </c>
      <c r="C142" s="4" t="s">
        <v>13</v>
      </c>
      <c r="D142" s="4" t="s">
        <v>6</v>
      </c>
      <c r="E142" s="4" t="s">
        <v>10</v>
      </c>
    </row>
    <row r="143" spans="1:5">
      <c r="A143" t="n">
        <v>3015</v>
      </c>
      <c r="B143" s="21" t="n">
        <v>94</v>
      </c>
      <c r="C143" s="7" t="n">
        <v>0</v>
      </c>
      <c r="D143" s="7" t="s">
        <v>46</v>
      </c>
      <c r="E143" s="7" t="n">
        <v>1</v>
      </c>
    </row>
    <row r="144" spans="1:5">
      <c r="A144" t="s">
        <v>4</v>
      </c>
      <c r="B144" s="4" t="s">
        <v>5</v>
      </c>
      <c r="C144" s="4" t="s">
        <v>13</v>
      </c>
      <c r="D144" s="4" t="s">
        <v>6</v>
      </c>
      <c r="E144" s="4" t="s">
        <v>10</v>
      </c>
    </row>
    <row r="145" spans="1:7">
      <c r="A145" t="n">
        <v>3024</v>
      </c>
      <c r="B145" s="21" t="n">
        <v>94</v>
      </c>
      <c r="C145" s="7" t="n">
        <v>0</v>
      </c>
      <c r="D145" s="7" t="s">
        <v>46</v>
      </c>
      <c r="E145" s="7" t="n">
        <v>2</v>
      </c>
    </row>
    <row r="146" spans="1:7">
      <c r="A146" t="s">
        <v>4</v>
      </c>
      <c r="B146" s="4" t="s">
        <v>5</v>
      </c>
      <c r="C146" s="4" t="s">
        <v>13</v>
      </c>
      <c r="D146" s="4" t="s">
        <v>6</v>
      </c>
      <c r="E146" s="4" t="s">
        <v>10</v>
      </c>
    </row>
    <row r="147" spans="1:7">
      <c r="A147" t="n">
        <v>3033</v>
      </c>
      <c r="B147" s="21" t="n">
        <v>94</v>
      </c>
      <c r="C147" s="7" t="n">
        <v>1</v>
      </c>
      <c r="D147" s="7" t="s">
        <v>46</v>
      </c>
      <c r="E147" s="7" t="n">
        <v>4</v>
      </c>
    </row>
    <row r="148" spans="1:7">
      <c r="A148" t="s">
        <v>4</v>
      </c>
      <c r="B148" s="4" t="s">
        <v>5</v>
      </c>
      <c r="C148" s="4" t="s">
        <v>6</v>
      </c>
      <c r="D148" s="4" t="s">
        <v>6</v>
      </c>
    </row>
    <row r="149" spans="1:7">
      <c r="A149" t="n">
        <v>3042</v>
      </c>
      <c r="B149" s="20" t="n">
        <v>70</v>
      </c>
      <c r="C149" s="7" t="s">
        <v>47</v>
      </c>
      <c r="D149" s="7" t="s">
        <v>53</v>
      </c>
    </row>
    <row r="150" spans="1:7">
      <c r="A150" t="s">
        <v>4</v>
      </c>
      <c r="B150" s="4" t="s">
        <v>5</v>
      </c>
      <c r="C150" s="4" t="s">
        <v>13</v>
      </c>
      <c r="D150" s="4" t="s">
        <v>6</v>
      </c>
      <c r="E150" s="4" t="s">
        <v>10</v>
      </c>
    </row>
    <row r="151" spans="1:7">
      <c r="A151" t="n">
        <v>3053</v>
      </c>
      <c r="B151" s="21" t="n">
        <v>94</v>
      </c>
      <c r="C151" s="7" t="n">
        <v>0</v>
      </c>
      <c r="D151" s="7" t="s">
        <v>48</v>
      </c>
      <c r="E151" s="7" t="n">
        <v>1</v>
      </c>
    </row>
    <row r="152" spans="1:7">
      <c r="A152" t="s">
        <v>4</v>
      </c>
      <c r="B152" s="4" t="s">
        <v>5</v>
      </c>
      <c r="C152" s="4" t="s">
        <v>13</v>
      </c>
      <c r="D152" s="4" t="s">
        <v>6</v>
      </c>
      <c r="E152" s="4" t="s">
        <v>10</v>
      </c>
    </row>
    <row r="153" spans="1:7">
      <c r="A153" t="n">
        <v>3063</v>
      </c>
      <c r="B153" s="21" t="n">
        <v>94</v>
      </c>
      <c r="C153" s="7" t="n">
        <v>0</v>
      </c>
      <c r="D153" s="7" t="s">
        <v>48</v>
      </c>
      <c r="E153" s="7" t="n">
        <v>2</v>
      </c>
    </row>
    <row r="154" spans="1:7">
      <c r="A154" t="s">
        <v>4</v>
      </c>
      <c r="B154" s="4" t="s">
        <v>5</v>
      </c>
      <c r="C154" s="4" t="s">
        <v>13</v>
      </c>
      <c r="D154" s="4" t="s">
        <v>6</v>
      </c>
      <c r="E154" s="4" t="s">
        <v>10</v>
      </c>
    </row>
    <row r="155" spans="1:7">
      <c r="A155" t="n">
        <v>3073</v>
      </c>
      <c r="B155" s="21" t="n">
        <v>94</v>
      </c>
      <c r="C155" s="7" t="n">
        <v>1</v>
      </c>
      <c r="D155" s="7" t="s">
        <v>48</v>
      </c>
      <c r="E155" s="7" t="n">
        <v>4</v>
      </c>
    </row>
    <row r="156" spans="1:7">
      <c r="A156" t="s">
        <v>4</v>
      </c>
      <c r="B156" s="4" t="s">
        <v>5</v>
      </c>
      <c r="C156" s="4" t="s">
        <v>13</v>
      </c>
      <c r="D156" s="4" t="s">
        <v>6</v>
      </c>
      <c r="E156" s="4" t="s">
        <v>10</v>
      </c>
    </row>
    <row r="157" spans="1:7">
      <c r="A157" t="n">
        <v>3083</v>
      </c>
      <c r="B157" s="21" t="n">
        <v>94</v>
      </c>
      <c r="C157" s="7" t="n">
        <v>1</v>
      </c>
      <c r="D157" s="7" t="s">
        <v>49</v>
      </c>
      <c r="E157" s="7" t="n">
        <v>16</v>
      </c>
    </row>
    <row r="158" spans="1:7">
      <c r="A158" t="s">
        <v>4</v>
      </c>
      <c r="B158" s="4" t="s">
        <v>5</v>
      </c>
      <c r="C158" s="4" t="s">
        <v>13</v>
      </c>
      <c r="D158" s="4" t="s">
        <v>6</v>
      </c>
      <c r="E158" s="4" t="s">
        <v>10</v>
      </c>
    </row>
    <row r="159" spans="1:7">
      <c r="A159" t="n">
        <v>3098</v>
      </c>
      <c r="B159" s="21" t="n">
        <v>94</v>
      </c>
      <c r="C159" s="7" t="n">
        <v>1</v>
      </c>
      <c r="D159" s="7" t="s">
        <v>49</v>
      </c>
      <c r="E159" s="7" t="n">
        <v>512</v>
      </c>
    </row>
    <row r="160" spans="1:7">
      <c r="A160" t="s">
        <v>4</v>
      </c>
      <c r="B160" s="4" t="s">
        <v>5</v>
      </c>
      <c r="C160" s="4" t="s">
        <v>13</v>
      </c>
      <c r="D160" s="4" t="s">
        <v>10</v>
      </c>
      <c r="E160" s="4" t="s">
        <v>6</v>
      </c>
      <c r="F160" s="4" t="s">
        <v>6</v>
      </c>
      <c r="G160" s="4" t="s">
        <v>13</v>
      </c>
    </row>
    <row r="161" spans="1:7">
      <c r="A161" t="n">
        <v>3113</v>
      </c>
      <c r="B161" s="22" t="n">
        <v>32</v>
      </c>
      <c r="C161" s="7" t="n">
        <v>0</v>
      </c>
      <c r="D161" s="7" t="n">
        <v>65533</v>
      </c>
      <c r="E161" s="7" t="s">
        <v>50</v>
      </c>
      <c r="F161" s="7" t="s">
        <v>51</v>
      </c>
      <c r="G161" s="7" t="n">
        <v>0</v>
      </c>
    </row>
    <row r="162" spans="1:7">
      <c r="A162" t="s">
        <v>4</v>
      </c>
      <c r="B162" s="4" t="s">
        <v>5</v>
      </c>
      <c r="C162" s="4" t="s">
        <v>13</v>
      </c>
      <c r="D162" s="4" t="s">
        <v>10</v>
      </c>
      <c r="E162" s="4" t="s">
        <v>6</v>
      </c>
      <c r="F162" s="4" t="s">
        <v>6</v>
      </c>
      <c r="G162" s="4" t="s">
        <v>13</v>
      </c>
    </row>
    <row r="163" spans="1:7">
      <c r="A163" t="n">
        <v>3136</v>
      </c>
      <c r="B163" s="22" t="n">
        <v>32</v>
      </c>
      <c r="C163" s="7" t="n">
        <v>0</v>
      </c>
      <c r="D163" s="7" t="n">
        <v>65533</v>
      </c>
      <c r="E163" s="7" t="s">
        <v>50</v>
      </c>
      <c r="F163" s="7" t="s">
        <v>52</v>
      </c>
      <c r="G163" s="7" t="n">
        <v>0</v>
      </c>
    </row>
    <row r="164" spans="1:7">
      <c r="A164" t="s">
        <v>4</v>
      </c>
      <c r="B164" s="4" t="s">
        <v>5</v>
      </c>
      <c r="C164" s="4" t="s">
        <v>13</v>
      </c>
      <c r="D164" s="4" t="s">
        <v>10</v>
      </c>
      <c r="E164" s="4" t="s">
        <v>13</v>
      </c>
      <c r="F164" s="4" t="s">
        <v>28</v>
      </c>
    </row>
    <row r="165" spans="1:7">
      <c r="A165" t="n">
        <v>3159</v>
      </c>
      <c r="B165" s="10" t="n">
        <v>5</v>
      </c>
      <c r="C165" s="7" t="n">
        <v>30</v>
      </c>
      <c r="D165" s="7" t="n">
        <v>11139</v>
      </c>
      <c r="E165" s="7" t="n">
        <v>1</v>
      </c>
      <c r="F165" s="11" t="n">
        <f t="normal" ca="1">A177</f>
        <v>0</v>
      </c>
    </row>
    <row r="166" spans="1:7">
      <c r="A166" t="s">
        <v>4</v>
      </c>
      <c r="B166" s="4" t="s">
        <v>5</v>
      </c>
      <c r="C166" s="4" t="s">
        <v>6</v>
      </c>
      <c r="D166" s="4" t="s">
        <v>6</v>
      </c>
    </row>
    <row r="167" spans="1:7">
      <c r="A167" t="n">
        <v>3168</v>
      </c>
      <c r="B167" s="20" t="n">
        <v>70</v>
      </c>
      <c r="C167" s="7" t="s">
        <v>37</v>
      </c>
      <c r="D167" s="7" t="s">
        <v>45</v>
      </c>
    </row>
    <row r="168" spans="1:7">
      <c r="A168" t="s">
        <v>4</v>
      </c>
      <c r="B168" s="4" t="s">
        <v>5</v>
      </c>
      <c r="C168" s="4" t="s">
        <v>13</v>
      </c>
      <c r="D168" s="4" t="s">
        <v>6</v>
      </c>
      <c r="E168" s="4" t="s">
        <v>10</v>
      </c>
    </row>
    <row r="169" spans="1:7">
      <c r="A169" t="n">
        <v>3182</v>
      </c>
      <c r="B169" s="21" t="n">
        <v>94</v>
      </c>
      <c r="C169" s="7" t="n">
        <v>1</v>
      </c>
      <c r="D169" s="7" t="s">
        <v>37</v>
      </c>
      <c r="E169" s="7" t="n">
        <v>2048</v>
      </c>
    </row>
    <row r="170" spans="1:7">
      <c r="A170" t="s">
        <v>4</v>
      </c>
      <c r="B170" s="4" t="s">
        <v>5</v>
      </c>
      <c r="C170" s="4" t="s">
        <v>6</v>
      </c>
      <c r="D170" s="4" t="s">
        <v>6</v>
      </c>
    </row>
    <row r="171" spans="1:7">
      <c r="A171" t="n">
        <v>3191</v>
      </c>
      <c r="B171" s="20" t="n">
        <v>70</v>
      </c>
      <c r="C171" s="7" t="s">
        <v>54</v>
      </c>
      <c r="D171" s="7" t="s">
        <v>45</v>
      </c>
    </row>
    <row r="172" spans="1:7">
      <c r="A172" t="s">
        <v>4</v>
      </c>
      <c r="B172" s="4" t="s">
        <v>5</v>
      </c>
      <c r="C172" s="4" t="s">
        <v>13</v>
      </c>
      <c r="D172" s="4" t="s">
        <v>10</v>
      </c>
      <c r="E172" s="4" t="s">
        <v>6</v>
      </c>
      <c r="F172" s="4" t="s">
        <v>6</v>
      </c>
      <c r="G172" s="4" t="s">
        <v>13</v>
      </c>
    </row>
    <row r="173" spans="1:7">
      <c r="A173" t="n">
        <v>3205</v>
      </c>
      <c r="B173" s="22" t="n">
        <v>32</v>
      </c>
      <c r="C173" s="7" t="n">
        <v>0</v>
      </c>
      <c r="D173" s="7" t="n">
        <v>65533</v>
      </c>
      <c r="E173" s="7" t="s">
        <v>50</v>
      </c>
      <c r="F173" s="7" t="s">
        <v>55</v>
      </c>
      <c r="G173" s="7" t="n">
        <v>1</v>
      </c>
    </row>
    <row r="174" spans="1:7">
      <c r="A174" t="s">
        <v>4</v>
      </c>
      <c r="B174" s="4" t="s">
        <v>5</v>
      </c>
      <c r="C174" s="4" t="s">
        <v>28</v>
      </c>
    </row>
    <row r="175" spans="1:7">
      <c r="A175" t="n">
        <v>3228</v>
      </c>
      <c r="B175" s="19" t="n">
        <v>3</v>
      </c>
      <c r="C175" s="11" t="n">
        <f t="normal" ca="1">A185</f>
        <v>0</v>
      </c>
    </row>
    <row r="176" spans="1:7">
      <c r="A176" t="s">
        <v>4</v>
      </c>
      <c r="B176" s="4" t="s">
        <v>5</v>
      </c>
      <c r="C176" s="4" t="s">
        <v>6</v>
      </c>
      <c r="D176" s="4" t="s">
        <v>6</v>
      </c>
    </row>
    <row r="177" spans="1:7">
      <c r="A177" t="n">
        <v>3233</v>
      </c>
      <c r="B177" s="20" t="n">
        <v>70</v>
      </c>
      <c r="C177" s="7" t="s">
        <v>37</v>
      </c>
      <c r="D177" s="7" t="s">
        <v>53</v>
      </c>
    </row>
    <row r="178" spans="1:7">
      <c r="A178" t="s">
        <v>4</v>
      </c>
      <c r="B178" s="4" t="s">
        <v>5</v>
      </c>
      <c r="C178" s="4" t="s">
        <v>13</v>
      </c>
      <c r="D178" s="4" t="s">
        <v>6</v>
      </c>
      <c r="E178" s="4" t="s">
        <v>10</v>
      </c>
    </row>
    <row r="179" spans="1:7">
      <c r="A179" t="n">
        <v>3244</v>
      </c>
      <c r="B179" s="21" t="n">
        <v>94</v>
      </c>
      <c r="C179" s="7" t="n">
        <v>0</v>
      </c>
      <c r="D179" s="7" t="s">
        <v>37</v>
      </c>
      <c r="E179" s="7" t="n">
        <v>2048</v>
      </c>
    </row>
    <row r="180" spans="1:7">
      <c r="A180" t="s">
        <v>4</v>
      </c>
      <c r="B180" s="4" t="s">
        <v>5</v>
      </c>
      <c r="C180" s="4" t="s">
        <v>6</v>
      </c>
      <c r="D180" s="4" t="s">
        <v>6</v>
      </c>
    </row>
    <row r="181" spans="1:7">
      <c r="A181" t="n">
        <v>3253</v>
      </c>
      <c r="B181" s="20" t="n">
        <v>70</v>
      </c>
      <c r="C181" s="7" t="s">
        <v>54</v>
      </c>
      <c r="D181" s="7" t="s">
        <v>53</v>
      </c>
    </row>
    <row r="182" spans="1:7">
      <c r="A182" t="s">
        <v>4</v>
      </c>
      <c r="B182" s="4" t="s">
        <v>5</v>
      </c>
      <c r="C182" s="4" t="s">
        <v>13</v>
      </c>
      <c r="D182" s="4" t="s">
        <v>10</v>
      </c>
      <c r="E182" s="4" t="s">
        <v>6</v>
      </c>
      <c r="F182" s="4" t="s">
        <v>6</v>
      </c>
      <c r="G182" s="4" t="s">
        <v>13</v>
      </c>
    </row>
    <row r="183" spans="1:7">
      <c r="A183" t="n">
        <v>3264</v>
      </c>
      <c r="B183" s="22" t="n">
        <v>32</v>
      </c>
      <c r="C183" s="7" t="n">
        <v>0</v>
      </c>
      <c r="D183" s="7" t="n">
        <v>65533</v>
      </c>
      <c r="E183" s="7" t="s">
        <v>50</v>
      </c>
      <c r="F183" s="7" t="s">
        <v>55</v>
      </c>
      <c r="G183" s="7" t="n">
        <v>0</v>
      </c>
    </row>
    <row r="184" spans="1:7">
      <c r="A184" t="s">
        <v>4</v>
      </c>
      <c r="B184" s="4" t="s">
        <v>5</v>
      </c>
      <c r="C184" s="4" t="s">
        <v>13</v>
      </c>
      <c r="D184" s="4" t="s">
        <v>10</v>
      </c>
      <c r="E184" s="4" t="s">
        <v>13</v>
      </c>
      <c r="F184" s="4" t="s">
        <v>28</v>
      </c>
    </row>
    <row r="185" spans="1:7">
      <c r="A185" t="n">
        <v>3287</v>
      </c>
      <c r="B185" s="10" t="n">
        <v>5</v>
      </c>
      <c r="C185" s="7" t="n">
        <v>30</v>
      </c>
      <c r="D185" s="7" t="n">
        <v>11140</v>
      </c>
      <c r="E185" s="7" t="n">
        <v>1</v>
      </c>
      <c r="F185" s="11" t="n">
        <f t="normal" ca="1">A207</f>
        <v>0</v>
      </c>
    </row>
    <row r="186" spans="1:7">
      <c r="A186" t="s">
        <v>4</v>
      </c>
      <c r="B186" s="4" t="s">
        <v>5</v>
      </c>
      <c r="C186" s="4" t="s">
        <v>6</v>
      </c>
      <c r="D186" s="4" t="s">
        <v>6</v>
      </c>
    </row>
    <row r="187" spans="1:7">
      <c r="A187" t="n">
        <v>3296</v>
      </c>
      <c r="B187" s="20" t="n">
        <v>70</v>
      </c>
      <c r="C187" s="7" t="s">
        <v>39</v>
      </c>
      <c r="D187" s="7" t="s">
        <v>45</v>
      </c>
    </row>
    <row r="188" spans="1:7">
      <c r="A188" t="s">
        <v>4</v>
      </c>
      <c r="B188" s="4" t="s">
        <v>5</v>
      </c>
      <c r="C188" s="4" t="s">
        <v>13</v>
      </c>
      <c r="D188" s="4" t="s">
        <v>6</v>
      </c>
      <c r="E188" s="4" t="s">
        <v>10</v>
      </c>
    </row>
    <row r="189" spans="1:7">
      <c r="A189" t="n">
        <v>3317</v>
      </c>
      <c r="B189" s="21" t="n">
        <v>94</v>
      </c>
      <c r="C189" s="7" t="n">
        <v>1</v>
      </c>
      <c r="D189" s="7" t="s">
        <v>39</v>
      </c>
      <c r="E189" s="7" t="n">
        <v>2048</v>
      </c>
    </row>
    <row r="190" spans="1:7">
      <c r="A190" t="s">
        <v>4</v>
      </c>
      <c r="B190" s="4" t="s">
        <v>5</v>
      </c>
      <c r="C190" s="4" t="s">
        <v>13</v>
      </c>
      <c r="D190" s="4" t="s">
        <v>6</v>
      </c>
      <c r="E190" s="4" t="s">
        <v>10</v>
      </c>
    </row>
    <row r="191" spans="1:7">
      <c r="A191" t="n">
        <v>3333</v>
      </c>
      <c r="B191" s="21" t="n">
        <v>94</v>
      </c>
      <c r="C191" s="7" t="n">
        <v>1</v>
      </c>
      <c r="D191" s="7" t="s">
        <v>39</v>
      </c>
      <c r="E191" s="7" t="n">
        <v>1</v>
      </c>
    </row>
    <row r="192" spans="1:7">
      <c r="A192" t="s">
        <v>4</v>
      </c>
      <c r="B192" s="4" t="s">
        <v>5</v>
      </c>
      <c r="C192" s="4" t="s">
        <v>13</v>
      </c>
      <c r="D192" s="4" t="s">
        <v>6</v>
      </c>
      <c r="E192" s="4" t="s">
        <v>10</v>
      </c>
    </row>
    <row r="193" spans="1:7">
      <c r="A193" t="n">
        <v>3349</v>
      </c>
      <c r="B193" s="21" t="n">
        <v>94</v>
      </c>
      <c r="C193" s="7" t="n">
        <v>1</v>
      </c>
      <c r="D193" s="7" t="s">
        <v>39</v>
      </c>
      <c r="E193" s="7" t="n">
        <v>2</v>
      </c>
    </row>
    <row r="194" spans="1:7">
      <c r="A194" t="s">
        <v>4</v>
      </c>
      <c r="B194" s="4" t="s">
        <v>5</v>
      </c>
      <c r="C194" s="4" t="s">
        <v>13</v>
      </c>
      <c r="D194" s="4" t="s">
        <v>6</v>
      </c>
      <c r="E194" s="4" t="s">
        <v>10</v>
      </c>
    </row>
    <row r="195" spans="1:7">
      <c r="A195" t="n">
        <v>3365</v>
      </c>
      <c r="B195" s="21" t="n">
        <v>94</v>
      </c>
      <c r="C195" s="7" t="n">
        <v>0</v>
      </c>
      <c r="D195" s="7" t="s">
        <v>39</v>
      </c>
      <c r="E195" s="7" t="n">
        <v>4</v>
      </c>
    </row>
    <row r="196" spans="1:7">
      <c r="A196" t="s">
        <v>4</v>
      </c>
      <c r="B196" s="4" t="s">
        <v>5</v>
      </c>
      <c r="C196" s="4" t="s">
        <v>13</v>
      </c>
      <c r="D196" s="4" t="s">
        <v>6</v>
      </c>
      <c r="E196" s="4" t="s">
        <v>10</v>
      </c>
    </row>
    <row r="197" spans="1:7">
      <c r="A197" t="n">
        <v>3381</v>
      </c>
      <c r="B197" s="21" t="n">
        <v>94</v>
      </c>
      <c r="C197" s="7" t="n">
        <v>1</v>
      </c>
      <c r="D197" s="7" t="s">
        <v>56</v>
      </c>
      <c r="E197" s="7" t="n">
        <v>1</v>
      </c>
    </row>
    <row r="198" spans="1:7">
      <c r="A198" t="s">
        <v>4</v>
      </c>
      <c r="B198" s="4" t="s">
        <v>5</v>
      </c>
      <c r="C198" s="4" t="s">
        <v>13</v>
      </c>
      <c r="D198" s="4" t="s">
        <v>6</v>
      </c>
      <c r="E198" s="4" t="s">
        <v>10</v>
      </c>
    </row>
    <row r="199" spans="1:7">
      <c r="A199" t="n">
        <v>3390</v>
      </c>
      <c r="B199" s="21" t="n">
        <v>94</v>
      </c>
      <c r="C199" s="7" t="n">
        <v>1</v>
      </c>
      <c r="D199" s="7" t="s">
        <v>56</v>
      </c>
      <c r="E199" s="7" t="n">
        <v>2</v>
      </c>
    </row>
    <row r="200" spans="1:7">
      <c r="A200" t="s">
        <v>4</v>
      </c>
      <c r="B200" s="4" t="s">
        <v>5</v>
      </c>
      <c r="C200" s="4" t="s">
        <v>13</v>
      </c>
      <c r="D200" s="4" t="s">
        <v>6</v>
      </c>
      <c r="E200" s="4" t="s">
        <v>10</v>
      </c>
    </row>
    <row r="201" spans="1:7">
      <c r="A201" t="n">
        <v>3399</v>
      </c>
      <c r="B201" s="21" t="n">
        <v>94</v>
      </c>
      <c r="C201" s="7" t="n">
        <v>0</v>
      </c>
      <c r="D201" s="7" t="s">
        <v>56</v>
      </c>
      <c r="E201" s="7" t="n">
        <v>4</v>
      </c>
    </row>
    <row r="202" spans="1:7">
      <c r="A202" t="s">
        <v>4</v>
      </c>
      <c r="B202" s="4" t="s">
        <v>5</v>
      </c>
      <c r="C202" s="4" t="s">
        <v>13</v>
      </c>
      <c r="D202" s="4" t="s">
        <v>10</v>
      </c>
      <c r="E202" s="4" t="s">
        <v>6</v>
      </c>
      <c r="F202" s="4" t="s">
        <v>6</v>
      </c>
      <c r="G202" s="4" t="s">
        <v>13</v>
      </c>
    </row>
    <row r="203" spans="1:7">
      <c r="A203" t="n">
        <v>3408</v>
      </c>
      <c r="B203" s="22" t="n">
        <v>32</v>
      </c>
      <c r="C203" s="7" t="n">
        <v>0</v>
      </c>
      <c r="D203" s="7" t="n">
        <v>65533</v>
      </c>
      <c r="E203" s="7" t="s">
        <v>50</v>
      </c>
      <c r="F203" s="7" t="s">
        <v>57</v>
      </c>
      <c r="G203" s="7" t="n">
        <v>1</v>
      </c>
    </row>
    <row r="204" spans="1:7">
      <c r="A204" t="s">
        <v>4</v>
      </c>
      <c r="B204" s="4" t="s">
        <v>5</v>
      </c>
      <c r="C204" s="4" t="s">
        <v>28</v>
      </c>
    </row>
    <row r="205" spans="1:7">
      <c r="A205" t="n">
        <v>3431</v>
      </c>
      <c r="B205" s="19" t="n">
        <v>3</v>
      </c>
      <c r="C205" s="11" t="n">
        <f t="normal" ca="1">A225</f>
        <v>0</v>
      </c>
    </row>
    <row r="206" spans="1:7">
      <c r="A206" t="s">
        <v>4</v>
      </c>
      <c r="B206" s="4" t="s">
        <v>5</v>
      </c>
      <c r="C206" s="4" t="s">
        <v>6</v>
      </c>
      <c r="D206" s="4" t="s">
        <v>6</v>
      </c>
    </row>
    <row r="207" spans="1:7">
      <c r="A207" t="n">
        <v>3436</v>
      </c>
      <c r="B207" s="20" t="n">
        <v>70</v>
      </c>
      <c r="C207" s="7" t="s">
        <v>39</v>
      </c>
      <c r="D207" s="7" t="s">
        <v>53</v>
      </c>
    </row>
    <row r="208" spans="1:7">
      <c r="A208" t="s">
        <v>4</v>
      </c>
      <c r="B208" s="4" t="s">
        <v>5</v>
      </c>
      <c r="C208" s="4" t="s">
        <v>13</v>
      </c>
      <c r="D208" s="4" t="s">
        <v>6</v>
      </c>
      <c r="E208" s="4" t="s">
        <v>10</v>
      </c>
    </row>
    <row r="209" spans="1:7">
      <c r="A209" t="n">
        <v>3454</v>
      </c>
      <c r="B209" s="21" t="n">
        <v>94</v>
      </c>
      <c r="C209" s="7" t="n">
        <v>0</v>
      </c>
      <c r="D209" s="7" t="s">
        <v>39</v>
      </c>
      <c r="E209" s="7" t="n">
        <v>2048</v>
      </c>
    </row>
    <row r="210" spans="1:7">
      <c r="A210" t="s">
        <v>4</v>
      </c>
      <c r="B210" s="4" t="s">
        <v>5</v>
      </c>
      <c r="C210" s="4" t="s">
        <v>13</v>
      </c>
      <c r="D210" s="4" t="s">
        <v>6</v>
      </c>
      <c r="E210" s="4" t="s">
        <v>10</v>
      </c>
    </row>
    <row r="211" spans="1:7">
      <c r="A211" t="n">
        <v>3470</v>
      </c>
      <c r="B211" s="21" t="n">
        <v>94</v>
      </c>
      <c r="C211" s="7" t="n">
        <v>0</v>
      </c>
      <c r="D211" s="7" t="s">
        <v>39</v>
      </c>
      <c r="E211" s="7" t="n">
        <v>1</v>
      </c>
    </row>
    <row r="212" spans="1:7">
      <c r="A212" t="s">
        <v>4</v>
      </c>
      <c r="B212" s="4" t="s">
        <v>5</v>
      </c>
      <c r="C212" s="4" t="s">
        <v>13</v>
      </c>
      <c r="D212" s="4" t="s">
        <v>6</v>
      </c>
      <c r="E212" s="4" t="s">
        <v>10</v>
      </c>
    </row>
    <row r="213" spans="1:7">
      <c r="A213" t="n">
        <v>3486</v>
      </c>
      <c r="B213" s="21" t="n">
        <v>94</v>
      </c>
      <c r="C213" s="7" t="n">
        <v>0</v>
      </c>
      <c r="D213" s="7" t="s">
        <v>39</v>
      </c>
      <c r="E213" s="7" t="n">
        <v>2</v>
      </c>
    </row>
    <row r="214" spans="1:7">
      <c r="A214" t="s">
        <v>4</v>
      </c>
      <c r="B214" s="4" t="s">
        <v>5</v>
      </c>
      <c r="C214" s="4" t="s">
        <v>13</v>
      </c>
      <c r="D214" s="4" t="s">
        <v>6</v>
      </c>
      <c r="E214" s="4" t="s">
        <v>10</v>
      </c>
    </row>
    <row r="215" spans="1:7">
      <c r="A215" t="n">
        <v>3502</v>
      </c>
      <c r="B215" s="21" t="n">
        <v>94</v>
      </c>
      <c r="C215" s="7" t="n">
        <v>1</v>
      </c>
      <c r="D215" s="7" t="s">
        <v>39</v>
      </c>
      <c r="E215" s="7" t="n">
        <v>4</v>
      </c>
    </row>
    <row r="216" spans="1:7">
      <c r="A216" t="s">
        <v>4</v>
      </c>
      <c r="B216" s="4" t="s">
        <v>5</v>
      </c>
      <c r="C216" s="4" t="s">
        <v>13</v>
      </c>
      <c r="D216" s="4" t="s">
        <v>6</v>
      </c>
      <c r="E216" s="4" t="s">
        <v>10</v>
      </c>
    </row>
    <row r="217" spans="1:7">
      <c r="A217" t="n">
        <v>3518</v>
      </c>
      <c r="B217" s="21" t="n">
        <v>94</v>
      </c>
      <c r="C217" s="7" t="n">
        <v>0</v>
      </c>
      <c r="D217" s="7" t="s">
        <v>56</v>
      </c>
      <c r="E217" s="7" t="n">
        <v>1</v>
      </c>
    </row>
    <row r="218" spans="1:7">
      <c r="A218" t="s">
        <v>4</v>
      </c>
      <c r="B218" s="4" t="s">
        <v>5</v>
      </c>
      <c r="C218" s="4" t="s">
        <v>13</v>
      </c>
      <c r="D218" s="4" t="s">
        <v>6</v>
      </c>
      <c r="E218" s="4" t="s">
        <v>10</v>
      </c>
    </row>
    <row r="219" spans="1:7">
      <c r="A219" t="n">
        <v>3527</v>
      </c>
      <c r="B219" s="21" t="n">
        <v>94</v>
      </c>
      <c r="C219" s="7" t="n">
        <v>0</v>
      </c>
      <c r="D219" s="7" t="s">
        <v>56</v>
      </c>
      <c r="E219" s="7" t="n">
        <v>2</v>
      </c>
    </row>
    <row r="220" spans="1:7">
      <c r="A220" t="s">
        <v>4</v>
      </c>
      <c r="B220" s="4" t="s">
        <v>5</v>
      </c>
      <c r="C220" s="4" t="s">
        <v>13</v>
      </c>
      <c r="D220" s="4" t="s">
        <v>6</v>
      </c>
      <c r="E220" s="4" t="s">
        <v>10</v>
      </c>
    </row>
    <row r="221" spans="1:7">
      <c r="A221" t="n">
        <v>3536</v>
      </c>
      <c r="B221" s="21" t="n">
        <v>94</v>
      </c>
      <c r="C221" s="7" t="n">
        <v>1</v>
      </c>
      <c r="D221" s="7" t="s">
        <v>56</v>
      </c>
      <c r="E221" s="7" t="n">
        <v>4</v>
      </c>
    </row>
    <row r="222" spans="1:7">
      <c r="A222" t="s">
        <v>4</v>
      </c>
      <c r="B222" s="4" t="s">
        <v>5</v>
      </c>
      <c r="C222" s="4" t="s">
        <v>13</v>
      </c>
      <c r="D222" s="4" t="s">
        <v>10</v>
      </c>
      <c r="E222" s="4" t="s">
        <v>6</v>
      </c>
      <c r="F222" s="4" t="s">
        <v>6</v>
      </c>
      <c r="G222" s="4" t="s">
        <v>13</v>
      </c>
    </row>
    <row r="223" spans="1:7">
      <c r="A223" t="n">
        <v>3545</v>
      </c>
      <c r="B223" s="22" t="n">
        <v>32</v>
      </c>
      <c r="C223" s="7" t="n">
        <v>0</v>
      </c>
      <c r="D223" s="7" t="n">
        <v>65533</v>
      </c>
      <c r="E223" s="7" t="s">
        <v>50</v>
      </c>
      <c r="F223" s="7" t="s">
        <v>57</v>
      </c>
      <c r="G223" s="7" t="n">
        <v>0</v>
      </c>
    </row>
    <row r="224" spans="1:7">
      <c r="A224" t="s">
        <v>4</v>
      </c>
      <c r="B224" s="4" t="s">
        <v>5</v>
      </c>
    </row>
    <row r="225" spans="1:7">
      <c r="A225" t="n">
        <v>3568</v>
      </c>
      <c r="B225" s="5" t="n">
        <v>1</v>
      </c>
    </row>
    <row r="226" spans="1:7" s="3" customFormat="1" customHeight="0">
      <c r="A226" s="3" t="s">
        <v>2</v>
      </c>
      <c r="B226" s="3" t="s">
        <v>58</v>
      </c>
    </row>
    <row r="227" spans="1:7">
      <c r="A227" t="s">
        <v>4</v>
      </c>
      <c r="B227" s="4" t="s">
        <v>5</v>
      </c>
      <c r="C227" s="4" t="s">
        <v>13</v>
      </c>
      <c r="D227" s="4" t="s">
        <v>13</v>
      </c>
      <c r="E227" s="4" t="s">
        <v>13</v>
      </c>
      <c r="F227" s="4" t="s">
        <v>9</v>
      </c>
      <c r="G227" s="4" t="s">
        <v>13</v>
      </c>
      <c r="H227" s="4" t="s">
        <v>13</v>
      </c>
      <c r="I227" s="4" t="s">
        <v>28</v>
      </c>
    </row>
    <row r="228" spans="1:7">
      <c r="A228" t="n">
        <v>3572</v>
      </c>
      <c r="B228" s="10" t="n">
        <v>5</v>
      </c>
      <c r="C228" s="7" t="n">
        <v>32</v>
      </c>
      <c r="D228" s="7" t="n">
        <v>3</v>
      </c>
      <c r="E228" s="7" t="n">
        <v>0</v>
      </c>
      <c r="F228" s="7" t="n">
        <v>80</v>
      </c>
      <c r="G228" s="7" t="n">
        <v>2</v>
      </c>
      <c r="H228" s="7" t="n">
        <v>1</v>
      </c>
      <c r="I228" s="11" t="n">
        <f t="normal" ca="1">A240</f>
        <v>0</v>
      </c>
    </row>
    <row r="229" spans="1:7">
      <c r="A229" t="s">
        <v>4</v>
      </c>
      <c r="B229" s="4" t="s">
        <v>5</v>
      </c>
      <c r="C229" s="4" t="s">
        <v>13</v>
      </c>
      <c r="D229" s="4" t="s">
        <v>13</v>
      </c>
      <c r="E229" s="4" t="s">
        <v>13</v>
      </c>
      <c r="F229" s="4" t="s">
        <v>9</v>
      </c>
      <c r="G229" s="4" t="s">
        <v>13</v>
      </c>
      <c r="H229" s="4" t="s">
        <v>13</v>
      </c>
      <c r="I229" s="4" t="s">
        <v>28</v>
      </c>
    </row>
    <row r="230" spans="1:7">
      <c r="A230" t="n">
        <v>3586</v>
      </c>
      <c r="B230" s="10" t="n">
        <v>5</v>
      </c>
      <c r="C230" s="7" t="n">
        <v>32</v>
      </c>
      <c r="D230" s="7" t="n">
        <v>4</v>
      </c>
      <c r="E230" s="7" t="n">
        <v>0</v>
      </c>
      <c r="F230" s="7" t="n">
        <v>1</v>
      </c>
      <c r="G230" s="7" t="n">
        <v>2</v>
      </c>
      <c r="H230" s="7" t="n">
        <v>1</v>
      </c>
      <c r="I230" s="11" t="n">
        <f t="normal" ca="1">A238</f>
        <v>0</v>
      </c>
    </row>
    <row r="231" spans="1:7">
      <c r="A231" t="s">
        <v>4</v>
      </c>
      <c r="B231" s="4" t="s">
        <v>5</v>
      </c>
      <c r="C231" s="4" t="s">
        <v>10</v>
      </c>
    </row>
    <row r="232" spans="1:7">
      <c r="A232" t="n">
        <v>3600</v>
      </c>
      <c r="B232" s="16" t="n">
        <v>12</v>
      </c>
      <c r="C232" s="7" t="n">
        <v>6112</v>
      </c>
    </row>
    <row r="233" spans="1:7">
      <c r="A233" t="s">
        <v>4</v>
      </c>
      <c r="B233" s="4" t="s">
        <v>5</v>
      </c>
      <c r="C233" s="4" t="s">
        <v>13</v>
      </c>
      <c r="D233" s="4" t="s">
        <v>6</v>
      </c>
      <c r="E233" s="4" t="s">
        <v>10</v>
      </c>
    </row>
    <row r="234" spans="1:7">
      <c r="A234" t="n">
        <v>3603</v>
      </c>
      <c r="B234" s="23" t="n">
        <v>91</v>
      </c>
      <c r="C234" s="7" t="n">
        <v>1</v>
      </c>
      <c r="D234" s="7" t="s">
        <v>32</v>
      </c>
      <c r="E234" s="7" t="n">
        <v>1</v>
      </c>
    </row>
    <row r="235" spans="1:7">
      <c r="A235" t="s">
        <v>4</v>
      </c>
      <c r="B235" s="4" t="s">
        <v>5</v>
      </c>
      <c r="C235" s="4" t="s">
        <v>10</v>
      </c>
      <c r="D235" s="4" t="s">
        <v>13</v>
      </c>
      <c r="E235" s="4" t="s">
        <v>13</v>
      </c>
      <c r="F235" s="4" t="s">
        <v>6</v>
      </c>
    </row>
    <row r="236" spans="1:7">
      <c r="A236" t="n">
        <v>3617</v>
      </c>
      <c r="B236" s="24" t="n">
        <v>20</v>
      </c>
      <c r="C236" s="7" t="n">
        <v>65533</v>
      </c>
      <c r="D236" s="7" t="n">
        <v>0</v>
      </c>
      <c r="E236" s="7" t="n">
        <v>11</v>
      </c>
      <c r="F236" s="7" t="s">
        <v>59</v>
      </c>
    </row>
    <row r="237" spans="1:7">
      <c r="A237" t="s">
        <v>4</v>
      </c>
      <c r="B237" s="4" t="s">
        <v>5</v>
      </c>
      <c r="C237" s="4" t="s">
        <v>13</v>
      </c>
      <c r="D237" s="4" t="s">
        <v>13</v>
      </c>
      <c r="E237" s="4" t="s">
        <v>9</v>
      </c>
      <c r="F237" s="4" t="s">
        <v>13</v>
      </c>
      <c r="G237" s="4" t="s">
        <v>13</v>
      </c>
    </row>
    <row r="238" spans="1:7">
      <c r="A238" t="n">
        <v>3636</v>
      </c>
      <c r="B238" s="25" t="n">
        <v>8</v>
      </c>
      <c r="C238" s="7" t="n">
        <v>3</v>
      </c>
      <c r="D238" s="7" t="n">
        <v>0</v>
      </c>
      <c r="E238" s="7" t="n">
        <v>0</v>
      </c>
      <c r="F238" s="7" t="n">
        <v>19</v>
      </c>
      <c r="G238" s="7" t="n">
        <v>1</v>
      </c>
    </row>
    <row r="239" spans="1:7">
      <c r="A239" t="s">
        <v>4</v>
      </c>
      <c r="B239" s="4" t="s">
        <v>5</v>
      </c>
      <c r="C239" s="4" t="s">
        <v>13</v>
      </c>
      <c r="D239" s="4" t="s">
        <v>6</v>
      </c>
    </row>
    <row r="240" spans="1:7">
      <c r="A240" t="n">
        <v>3645</v>
      </c>
      <c r="B240" s="8" t="n">
        <v>2</v>
      </c>
      <c r="C240" s="7" t="n">
        <v>11</v>
      </c>
      <c r="D240" s="7" t="s">
        <v>60</v>
      </c>
    </row>
    <row r="241" spans="1:9">
      <c r="A241" t="s">
        <v>4</v>
      </c>
      <c r="B241" s="4" t="s">
        <v>5</v>
      </c>
    </row>
    <row r="242" spans="1:9">
      <c r="A242" t="n">
        <v>3657</v>
      </c>
      <c r="B242" s="5" t="n">
        <v>1</v>
      </c>
    </row>
    <row r="243" spans="1:9" s="3" customFormat="1" customHeight="0">
      <c r="A243" s="3" t="s">
        <v>2</v>
      </c>
      <c r="B243" s="3" t="s">
        <v>61</v>
      </c>
    </row>
    <row r="244" spans="1:9">
      <c r="A244" t="s">
        <v>4</v>
      </c>
      <c r="B244" s="4" t="s">
        <v>5</v>
      </c>
      <c r="C244" s="4" t="s">
        <v>13</v>
      </c>
      <c r="D244" s="4" t="s">
        <v>10</v>
      </c>
    </row>
    <row r="245" spans="1:9">
      <c r="A245" t="n">
        <v>3660</v>
      </c>
      <c r="B245" s="26" t="n">
        <v>22</v>
      </c>
      <c r="C245" s="7" t="n">
        <v>20</v>
      </c>
      <c r="D245" s="7" t="n">
        <v>0</v>
      </c>
    </row>
    <row r="246" spans="1:9">
      <c r="A246" t="s">
        <v>4</v>
      </c>
      <c r="B246" s="4" t="s">
        <v>5</v>
      </c>
      <c r="C246" s="4" t="s">
        <v>10</v>
      </c>
    </row>
    <row r="247" spans="1:9">
      <c r="A247" t="n">
        <v>3664</v>
      </c>
      <c r="B247" s="27" t="n">
        <v>16</v>
      </c>
      <c r="C247" s="7" t="n">
        <v>500</v>
      </c>
    </row>
    <row r="248" spans="1:9">
      <c r="A248" t="s">
        <v>4</v>
      </c>
      <c r="B248" s="4" t="s">
        <v>5</v>
      </c>
      <c r="C248" s="4" t="s">
        <v>6</v>
      </c>
      <c r="D248" s="4" t="s">
        <v>6</v>
      </c>
    </row>
    <row r="249" spans="1:9">
      <c r="A249" t="n">
        <v>3667</v>
      </c>
      <c r="B249" s="20" t="n">
        <v>70</v>
      </c>
      <c r="C249" s="7" t="s">
        <v>31</v>
      </c>
      <c r="D249" s="7" t="s">
        <v>62</v>
      </c>
    </row>
    <row r="250" spans="1:9">
      <c r="A250" t="s">
        <v>4</v>
      </c>
      <c r="B250" s="4" t="s">
        <v>5</v>
      </c>
      <c r="C250" s="4" t="s">
        <v>10</v>
      </c>
    </row>
    <row r="251" spans="1:9">
      <c r="A251" t="n">
        <v>3680</v>
      </c>
      <c r="B251" s="27" t="n">
        <v>16</v>
      </c>
      <c r="C251" s="7" t="n">
        <v>1000</v>
      </c>
    </row>
    <row r="252" spans="1:9">
      <c r="A252" t="s">
        <v>4</v>
      </c>
      <c r="B252" s="4" t="s">
        <v>5</v>
      </c>
      <c r="C252" s="4" t="s">
        <v>13</v>
      </c>
      <c r="D252" s="4" t="s">
        <v>9</v>
      </c>
      <c r="E252" s="4" t="s">
        <v>13</v>
      </c>
      <c r="F252" s="4" t="s">
        <v>13</v>
      </c>
      <c r="G252" s="4" t="s">
        <v>9</v>
      </c>
      <c r="H252" s="4" t="s">
        <v>13</v>
      </c>
      <c r="I252" s="4" t="s">
        <v>9</v>
      </c>
      <c r="J252" s="4" t="s">
        <v>13</v>
      </c>
    </row>
    <row r="253" spans="1:9">
      <c r="A253" t="n">
        <v>3683</v>
      </c>
      <c r="B253" s="28" t="n">
        <v>33</v>
      </c>
      <c r="C253" s="7" t="n">
        <v>0</v>
      </c>
      <c r="D253" s="7" t="n">
        <v>2</v>
      </c>
      <c r="E253" s="7" t="n">
        <v>0</v>
      </c>
      <c r="F253" s="7" t="n">
        <v>0</v>
      </c>
      <c r="G253" s="7" t="n">
        <v>-1</v>
      </c>
      <c r="H253" s="7" t="n">
        <v>0</v>
      </c>
      <c r="I253" s="7" t="n">
        <v>-1</v>
      </c>
      <c r="J253" s="7" t="n">
        <v>0</v>
      </c>
    </row>
    <row r="254" spans="1:9">
      <c r="A254" t="s">
        <v>4</v>
      </c>
      <c r="B254" s="4" t="s">
        <v>5</v>
      </c>
    </row>
    <row r="255" spans="1:9">
      <c r="A255" t="n">
        <v>3701</v>
      </c>
      <c r="B255" s="5" t="n">
        <v>1</v>
      </c>
    </row>
    <row r="256" spans="1:9" s="3" customFormat="1" customHeight="0">
      <c r="A256" s="3" t="s">
        <v>2</v>
      </c>
      <c r="B256" s="3" t="s">
        <v>63</v>
      </c>
    </row>
    <row r="257" spans="1:10">
      <c r="A257" t="s">
        <v>4</v>
      </c>
      <c r="B257" s="4" t="s">
        <v>5</v>
      </c>
      <c r="C257" s="4" t="s">
        <v>13</v>
      </c>
      <c r="D257" s="4" t="s">
        <v>10</v>
      </c>
    </row>
    <row r="258" spans="1:10">
      <c r="A258" t="n">
        <v>3704</v>
      </c>
      <c r="B258" s="26" t="n">
        <v>22</v>
      </c>
      <c r="C258" s="7" t="n">
        <v>0</v>
      </c>
      <c r="D258" s="7" t="n">
        <v>0</v>
      </c>
    </row>
    <row r="259" spans="1:10">
      <c r="A259" t="s">
        <v>4</v>
      </c>
      <c r="B259" s="4" t="s">
        <v>5</v>
      </c>
      <c r="C259" s="4" t="s">
        <v>13</v>
      </c>
      <c r="D259" s="4" t="s">
        <v>10</v>
      </c>
      <c r="E259" s="4" t="s">
        <v>29</v>
      </c>
    </row>
    <row r="260" spans="1:10">
      <c r="A260" t="n">
        <v>3708</v>
      </c>
      <c r="B260" s="29" t="n">
        <v>58</v>
      </c>
      <c r="C260" s="7" t="n">
        <v>0</v>
      </c>
      <c r="D260" s="7" t="n">
        <v>0</v>
      </c>
      <c r="E260" s="7" t="n">
        <v>1</v>
      </c>
    </row>
    <row r="261" spans="1:10">
      <c r="A261" t="s">
        <v>4</v>
      </c>
      <c r="B261" s="4" t="s">
        <v>5</v>
      </c>
      <c r="C261" s="4" t="s">
        <v>13</v>
      </c>
    </row>
    <row r="262" spans="1:10">
      <c r="A262" t="n">
        <v>3716</v>
      </c>
      <c r="B262" s="30" t="n">
        <v>64</v>
      </c>
      <c r="C262" s="7" t="n">
        <v>7</v>
      </c>
    </row>
    <row r="263" spans="1:10">
      <c r="A263" t="s">
        <v>4</v>
      </c>
      <c r="B263" s="4" t="s">
        <v>5</v>
      </c>
      <c r="C263" s="4" t="s">
        <v>6</v>
      </c>
      <c r="D263" s="4" t="s">
        <v>6</v>
      </c>
    </row>
    <row r="264" spans="1:10">
      <c r="A264" t="n">
        <v>3718</v>
      </c>
      <c r="B264" s="20" t="n">
        <v>70</v>
      </c>
      <c r="C264" s="7" t="s">
        <v>31</v>
      </c>
      <c r="D264" s="7" t="s">
        <v>64</v>
      </c>
    </row>
    <row r="265" spans="1:10">
      <c r="A265" t="s">
        <v>4</v>
      </c>
      <c r="B265" s="4" t="s">
        <v>5</v>
      </c>
      <c r="C265" s="4" t="s">
        <v>13</v>
      </c>
      <c r="D265" s="4" t="s">
        <v>10</v>
      </c>
      <c r="E265" s="4" t="s">
        <v>29</v>
      </c>
    </row>
    <row r="266" spans="1:10">
      <c r="A266" t="n">
        <v>3733</v>
      </c>
      <c r="B266" s="29" t="n">
        <v>58</v>
      </c>
      <c r="C266" s="7" t="n">
        <v>100</v>
      </c>
      <c r="D266" s="7" t="n">
        <v>1000</v>
      </c>
      <c r="E266" s="7" t="n">
        <v>1</v>
      </c>
    </row>
    <row r="267" spans="1:10">
      <c r="A267" t="s">
        <v>4</v>
      </c>
      <c r="B267" s="4" t="s">
        <v>5</v>
      </c>
      <c r="C267" s="4" t="s">
        <v>13</v>
      </c>
      <c r="D267" s="4" t="s">
        <v>10</v>
      </c>
    </row>
    <row r="268" spans="1:10">
      <c r="A268" t="n">
        <v>3741</v>
      </c>
      <c r="B268" s="29" t="n">
        <v>58</v>
      </c>
      <c r="C268" s="7" t="n">
        <v>255</v>
      </c>
      <c r="D268" s="7" t="n">
        <v>0</v>
      </c>
    </row>
    <row r="269" spans="1:10">
      <c r="A269" t="s">
        <v>4</v>
      </c>
      <c r="B269" s="4" t="s">
        <v>5</v>
      </c>
      <c r="C269" s="4" t="s">
        <v>13</v>
      </c>
      <c r="D269" s="4" t="s">
        <v>10</v>
      </c>
      <c r="E269" s="4" t="s">
        <v>9</v>
      </c>
    </row>
    <row r="270" spans="1:10">
      <c r="A270" t="n">
        <v>3745</v>
      </c>
      <c r="B270" s="31" t="n">
        <v>101</v>
      </c>
      <c r="C270" s="7" t="n">
        <v>0</v>
      </c>
      <c r="D270" s="7" t="n">
        <v>3529</v>
      </c>
      <c r="E270" s="7" t="n">
        <v>1</v>
      </c>
    </row>
    <row r="271" spans="1:10">
      <c r="A271" t="s">
        <v>4</v>
      </c>
      <c r="B271" s="4" t="s">
        <v>5</v>
      </c>
      <c r="C271" s="4" t="s">
        <v>10</v>
      </c>
    </row>
    <row r="272" spans="1:10">
      <c r="A272" t="n">
        <v>3753</v>
      </c>
      <c r="B272" s="27" t="n">
        <v>16</v>
      </c>
      <c r="C272" s="7" t="n">
        <v>500</v>
      </c>
    </row>
    <row r="273" spans="1:5">
      <c r="A273" t="s">
        <v>4</v>
      </c>
      <c r="B273" s="4" t="s">
        <v>5</v>
      </c>
      <c r="C273" s="4" t="s">
        <v>13</v>
      </c>
      <c r="D273" s="4" t="s">
        <v>10</v>
      </c>
      <c r="E273" s="4" t="s">
        <v>29</v>
      </c>
      <c r="F273" s="4" t="s">
        <v>10</v>
      </c>
      <c r="G273" s="4" t="s">
        <v>9</v>
      </c>
      <c r="H273" s="4" t="s">
        <v>9</v>
      </c>
      <c r="I273" s="4" t="s">
        <v>10</v>
      </c>
      <c r="J273" s="4" t="s">
        <v>10</v>
      </c>
      <c r="K273" s="4" t="s">
        <v>9</v>
      </c>
      <c r="L273" s="4" t="s">
        <v>9</v>
      </c>
      <c r="M273" s="4" t="s">
        <v>9</v>
      </c>
      <c r="N273" s="4" t="s">
        <v>9</v>
      </c>
      <c r="O273" s="4" t="s">
        <v>6</v>
      </c>
    </row>
    <row r="274" spans="1:5">
      <c r="A274" t="n">
        <v>3756</v>
      </c>
      <c r="B274" s="12" t="n">
        <v>50</v>
      </c>
      <c r="C274" s="7" t="n">
        <v>0</v>
      </c>
      <c r="D274" s="7" t="n">
        <v>12010</v>
      </c>
      <c r="E274" s="7" t="n">
        <v>1</v>
      </c>
      <c r="F274" s="7" t="n">
        <v>0</v>
      </c>
      <c r="G274" s="7" t="n">
        <v>0</v>
      </c>
      <c r="H274" s="7" t="n">
        <v>0</v>
      </c>
      <c r="I274" s="7" t="n">
        <v>0</v>
      </c>
      <c r="J274" s="7" t="n">
        <v>65533</v>
      </c>
      <c r="K274" s="7" t="n">
        <v>0</v>
      </c>
      <c r="L274" s="7" t="n">
        <v>0</v>
      </c>
      <c r="M274" s="7" t="n">
        <v>0</v>
      </c>
      <c r="N274" s="7" t="n">
        <v>0</v>
      </c>
      <c r="O274" s="7" t="s">
        <v>20</v>
      </c>
    </row>
    <row r="275" spans="1:5">
      <c r="A275" t="s">
        <v>4</v>
      </c>
      <c r="B275" s="4" t="s">
        <v>5</v>
      </c>
      <c r="C275" s="4" t="s">
        <v>13</v>
      </c>
      <c r="D275" s="4" t="s">
        <v>10</v>
      </c>
      <c r="E275" s="4" t="s">
        <v>10</v>
      </c>
      <c r="F275" s="4" t="s">
        <v>10</v>
      </c>
      <c r="G275" s="4" t="s">
        <v>10</v>
      </c>
      <c r="H275" s="4" t="s">
        <v>13</v>
      </c>
    </row>
    <row r="276" spans="1:5">
      <c r="A276" t="n">
        <v>3795</v>
      </c>
      <c r="B276" s="32" t="n">
        <v>25</v>
      </c>
      <c r="C276" s="7" t="n">
        <v>5</v>
      </c>
      <c r="D276" s="7" t="n">
        <v>65535</v>
      </c>
      <c r="E276" s="7" t="n">
        <v>65535</v>
      </c>
      <c r="F276" s="7" t="n">
        <v>65535</v>
      </c>
      <c r="G276" s="7" t="n">
        <v>65535</v>
      </c>
      <c r="H276" s="7" t="n">
        <v>0</v>
      </c>
    </row>
    <row r="277" spans="1:5">
      <c r="A277" t="s">
        <v>4</v>
      </c>
      <c r="B277" s="4" t="s">
        <v>5</v>
      </c>
      <c r="C277" s="4" t="s">
        <v>10</v>
      </c>
      <c r="D277" s="4" t="s">
        <v>13</v>
      </c>
      <c r="E277" s="4" t="s">
        <v>65</v>
      </c>
      <c r="F277" s="4" t="s">
        <v>13</v>
      </c>
      <c r="G277" s="4" t="s">
        <v>13</v>
      </c>
      <c r="H277" s="4" t="s">
        <v>10</v>
      </c>
      <c r="I277" s="4" t="s">
        <v>13</v>
      </c>
      <c r="J277" s="4" t="s">
        <v>65</v>
      </c>
      <c r="K277" s="4" t="s">
        <v>13</v>
      </c>
      <c r="L277" s="4" t="s">
        <v>13</v>
      </c>
    </row>
    <row r="278" spans="1:5">
      <c r="A278" t="n">
        <v>3806</v>
      </c>
      <c r="B278" s="33" t="n">
        <v>24</v>
      </c>
      <c r="C278" s="7" t="n">
        <v>65534</v>
      </c>
      <c r="D278" s="7" t="n">
        <v>6</v>
      </c>
      <c r="E278" s="7" t="s">
        <v>66</v>
      </c>
      <c r="F278" s="7" t="n">
        <v>12</v>
      </c>
      <c r="G278" s="7" t="n">
        <v>16</v>
      </c>
      <c r="H278" s="7" t="n">
        <v>3529</v>
      </c>
      <c r="I278" s="7" t="n">
        <v>7</v>
      </c>
      <c r="J278" s="7" t="s">
        <v>67</v>
      </c>
      <c r="K278" s="7" t="n">
        <v>2</v>
      </c>
      <c r="L278" s="7" t="n">
        <v>0</v>
      </c>
    </row>
    <row r="279" spans="1:5">
      <c r="A279" t="s">
        <v>4</v>
      </c>
      <c r="B279" s="4" t="s">
        <v>5</v>
      </c>
    </row>
    <row r="280" spans="1:5">
      <c r="A280" t="n">
        <v>3827</v>
      </c>
      <c r="B280" s="34" t="n">
        <v>28</v>
      </c>
    </row>
    <row r="281" spans="1:5">
      <c r="A281" t="s">
        <v>4</v>
      </c>
      <c r="B281" s="4" t="s">
        <v>5</v>
      </c>
      <c r="C281" s="4" t="s">
        <v>13</v>
      </c>
    </row>
    <row r="282" spans="1:5">
      <c r="A282" t="n">
        <v>3828</v>
      </c>
      <c r="B282" s="35" t="n">
        <v>27</v>
      </c>
      <c r="C282" s="7" t="n">
        <v>0</v>
      </c>
    </row>
    <row r="283" spans="1:5">
      <c r="A283" t="s">
        <v>4</v>
      </c>
      <c r="B283" s="4" t="s">
        <v>5</v>
      </c>
      <c r="C283" s="4" t="s">
        <v>13</v>
      </c>
    </row>
    <row r="284" spans="1:5">
      <c r="A284" t="n">
        <v>3830</v>
      </c>
      <c r="B284" s="36" t="n">
        <v>23</v>
      </c>
      <c r="C284" s="7" t="n">
        <v>0</v>
      </c>
    </row>
    <row r="285" spans="1:5">
      <c r="A285" t="s">
        <v>4</v>
      </c>
      <c r="B285" s="4" t="s">
        <v>5</v>
      </c>
    </row>
    <row r="286" spans="1:5">
      <c r="A286" t="n">
        <v>3832</v>
      </c>
      <c r="B286" s="5" t="n">
        <v>1</v>
      </c>
    </row>
    <row r="287" spans="1:5" s="3" customFormat="1" customHeight="0">
      <c r="A287" s="3" t="s">
        <v>2</v>
      </c>
      <c r="B287" s="3" t="s">
        <v>68</v>
      </c>
    </row>
    <row r="288" spans="1:5">
      <c r="A288" t="s">
        <v>4</v>
      </c>
      <c r="B288" s="4" t="s">
        <v>5</v>
      </c>
    </row>
    <row r="289" spans="1:15">
      <c r="A289" t="n">
        <v>3836</v>
      </c>
      <c r="B289" s="5" t="n">
        <v>1</v>
      </c>
    </row>
    <row r="290" spans="1:15" s="3" customFormat="1" customHeight="0">
      <c r="A290" s="3" t="s">
        <v>2</v>
      </c>
      <c r="B290" s="3" t="s">
        <v>69</v>
      </c>
    </row>
    <row r="291" spans="1:15">
      <c r="A291" t="s">
        <v>4</v>
      </c>
      <c r="B291" s="4" t="s">
        <v>5</v>
      </c>
      <c r="C291" s="4" t="s">
        <v>13</v>
      </c>
      <c r="D291" s="37" t="s">
        <v>70</v>
      </c>
      <c r="E291" s="4" t="s">
        <v>5</v>
      </c>
      <c r="F291" s="4" t="s">
        <v>13</v>
      </c>
      <c r="G291" s="4" t="s">
        <v>6</v>
      </c>
      <c r="H291" s="37" t="s">
        <v>71</v>
      </c>
      <c r="I291" s="4" t="s">
        <v>13</v>
      </c>
      <c r="J291" s="4" t="s">
        <v>9</v>
      </c>
      <c r="K291" s="4" t="s">
        <v>13</v>
      </c>
      <c r="L291" s="4" t="s">
        <v>13</v>
      </c>
      <c r="M291" s="4" t="s">
        <v>28</v>
      </c>
    </row>
    <row r="292" spans="1:15">
      <c r="A292" t="n">
        <v>3840</v>
      </c>
      <c r="B292" s="10" t="n">
        <v>5</v>
      </c>
      <c r="C292" s="7" t="n">
        <v>28</v>
      </c>
      <c r="D292" s="37" t="s">
        <v>3</v>
      </c>
      <c r="E292" s="13" t="n">
        <v>74</v>
      </c>
      <c r="F292" s="7" t="n">
        <v>21</v>
      </c>
      <c r="G292" s="7" t="s">
        <v>35</v>
      </c>
      <c r="H292" s="37" t="s">
        <v>3</v>
      </c>
      <c r="I292" s="7" t="n">
        <v>0</v>
      </c>
      <c r="J292" s="7" t="n">
        <v>0</v>
      </c>
      <c r="K292" s="7" t="n">
        <v>2</v>
      </c>
      <c r="L292" s="7" t="n">
        <v>1</v>
      </c>
      <c r="M292" s="11" t="n">
        <f t="normal" ca="1">A462</f>
        <v>0</v>
      </c>
    </row>
    <row r="293" spans="1:15">
      <c r="A293" t="s">
        <v>4</v>
      </c>
      <c r="B293" s="4" t="s">
        <v>5</v>
      </c>
      <c r="C293" s="4" t="s">
        <v>13</v>
      </c>
      <c r="D293" s="4" t="s">
        <v>10</v>
      </c>
    </row>
    <row r="294" spans="1:15">
      <c r="A294" t="n">
        <v>3862</v>
      </c>
      <c r="B294" s="26" t="n">
        <v>22</v>
      </c>
      <c r="C294" s="7" t="n">
        <v>21</v>
      </c>
      <c r="D294" s="7" t="n">
        <v>0</v>
      </c>
    </row>
    <row r="295" spans="1:15">
      <c r="A295" t="s">
        <v>4</v>
      </c>
      <c r="B295" s="4" t="s">
        <v>5</v>
      </c>
      <c r="C295" s="4" t="s">
        <v>13</v>
      </c>
      <c r="D295" s="4" t="s">
        <v>10</v>
      </c>
    </row>
    <row r="296" spans="1:15">
      <c r="A296" t="n">
        <v>3866</v>
      </c>
      <c r="B296" s="29" t="n">
        <v>58</v>
      </c>
      <c r="C296" s="7" t="n">
        <v>5</v>
      </c>
      <c r="D296" s="7" t="n">
        <v>300</v>
      </c>
    </row>
    <row r="297" spans="1:15">
      <c r="A297" t="s">
        <v>4</v>
      </c>
      <c r="B297" s="4" t="s">
        <v>5</v>
      </c>
      <c r="C297" s="4" t="s">
        <v>29</v>
      </c>
      <c r="D297" s="4" t="s">
        <v>10</v>
      </c>
    </row>
    <row r="298" spans="1:15">
      <c r="A298" t="n">
        <v>3870</v>
      </c>
      <c r="B298" s="38" t="n">
        <v>103</v>
      </c>
      <c r="C298" s="7" t="n">
        <v>0</v>
      </c>
      <c r="D298" s="7" t="n">
        <v>300</v>
      </c>
    </row>
    <row r="299" spans="1:15">
      <c r="A299" t="s">
        <v>4</v>
      </c>
      <c r="B299" s="4" t="s">
        <v>5</v>
      </c>
      <c r="C299" s="4" t="s">
        <v>13</v>
      </c>
      <c r="D299" s="4" t="s">
        <v>6</v>
      </c>
      <c r="E299" s="4" t="s">
        <v>10</v>
      </c>
    </row>
    <row r="300" spans="1:15">
      <c r="A300" t="n">
        <v>3877</v>
      </c>
      <c r="B300" s="21" t="n">
        <v>94</v>
      </c>
      <c r="C300" s="7" t="n">
        <v>1</v>
      </c>
      <c r="D300" s="7" t="s">
        <v>35</v>
      </c>
      <c r="E300" s="7" t="n">
        <v>2048</v>
      </c>
    </row>
    <row r="301" spans="1:15">
      <c r="A301" t="s">
        <v>4</v>
      </c>
      <c r="B301" s="4" t="s">
        <v>5</v>
      </c>
      <c r="C301" s="4" t="s">
        <v>13</v>
      </c>
      <c r="D301" s="4" t="s">
        <v>6</v>
      </c>
      <c r="E301" s="4" t="s">
        <v>9</v>
      </c>
      <c r="F301" s="4" t="s">
        <v>9</v>
      </c>
      <c r="G301" s="4" t="s">
        <v>9</v>
      </c>
      <c r="H301" s="4" t="s">
        <v>9</v>
      </c>
      <c r="I301" s="4" t="s">
        <v>10</v>
      </c>
      <c r="J301" s="4" t="s">
        <v>13</v>
      </c>
    </row>
    <row r="302" spans="1:15">
      <c r="A302" t="n">
        <v>3888</v>
      </c>
      <c r="B302" s="21" t="n">
        <v>94</v>
      </c>
      <c r="C302" s="7" t="n">
        <v>7</v>
      </c>
      <c r="D302" s="7" t="s">
        <v>46</v>
      </c>
      <c r="E302" s="7" t="n">
        <v>1065353216</v>
      </c>
      <c r="F302" s="7" t="n">
        <v>1065353216</v>
      </c>
      <c r="G302" s="7" t="n">
        <v>1065353216</v>
      </c>
      <c r="H302" s="7" t="n">
        <v>0</v>
      </c>
      <c r="I302" s="7" t="n">
        <v>1000</v>
      </c>
      <c r="J302" s="7" t="n">
        <v>3</v>
      </c>
    </row>
    <row r="303" spans="1:15">
      <c r="A303" t="s">
        <v>4</v>
      </c>
      <c r="B303" s="4" t="s">
        <v>5</v>
      </c>
      <c r="C303" s="4" t="s">
        <v>13</v>
      </c>
      <c r="D303" s="4" t="s">
        <v>10</v>
      </c>
      <c r="E303" s="4" t="s">
        <v>29</v>
      </c>
      <c r="F303" s="4" t="s">
        <v>10</v>
      </c>
      <c r="G303" s="4" t="s">
        <v>9</v>
      </c>
      <c r="H303" s="4" t="s">
        <v>9</v>
      </c>
      <c r="I303" s="4" t="s">
        <v>10</v>
      </c>
      <c r="J303" s="4" t="s">
        <v>10</v>
      </c>
      <c r="K303" s="4" t="s">
        <v>9</v>
      </c>
      <c r="L303" s="4" t="s">
        <v>9</v>
      </c>
      <c r="M303" s="4" t="s">
        <v>9</v>
      </c>
      <c r="N303" s="4" t="s">
        <v>9</v>
      </c>
      <c r="O303" s="4" t="s">
        <v>6</v>
      </c>
    </row>
    <row r="304" spans="1:15">
      <c r="A304" t="n">
        <v>3914</v>
      </c>
      <c r="B304" s="12" t="n">
        <v>50</v>
      </c>
      <c r="C304" s="7" t="n">
        <v>0</v>
      </c>
      <c r="D304" s="7" t="n">
        <v>4359</v>
      </c>
      <c r="E304" s="7" t="n">
        <v>1</v>
      </c>
      <c r="F304" s="7" t="n">
        <v>0</v>
      </c>
      <c r="G304" s="7" t="n">
        <v>0</v>
      </c>
      <c r="H304" s="7" t="n">
        <v>0</v>
      </c>
      <c r="I304" s="7" t="n">
        <v>0</v>
      </c>
      <c r="J304" s="7" t="n">
        <v>65533</v>
      </c>
      <c r="K304" s="7" t="n">
        <v>0</v>
      </c>
      <c r="L304" s="7" t="n">
        <v>0</v>
      </c>
      <c r="M304" s="7" t="n">
        <v>0</v>
      </c>
      <c r="N304" s="7" t="n">
        <v>0</v>
      </c>
      <c r="O304" s="7" t="s">
        <v>20</v>
      </c>
    </row>
    <row r="305" spans="1:15">
      <c r="A305" t="s">
        <v>4</v>
      </c>
      <c r="B305" s="4" t="s">
        <v>5</v>
      </c>
      <c r="C305" s="4" t="s">
        <v>13</v>
      </c>
      <c r="D305" s="4" t="s">
        <v>10</v>
      </c>
      <c r="E305" s="4" t="s">
        <v>10</v>
      </c>
      <c r="F305" s="4" t="s">
        <v>10</v>
      </c>
      <c r="G305" s="4" t="s">
        <v>10</v>
      </c>
      <c r="H305" s="4" t="s">
        <v>10</v>
      </c>
      <c r="I305" s="4" t="s">
        <v>6</v>
      </c>
      <c r="J305" s="4" t="s">
        <v>29</v>
      </c>
      <c r="K305" s="4" t="s">
        <v>29</v>
      </c>
      <c r="L305" s="4" t="s">
        <v>29</v>
      </c>
      <c r="M305" s="4" t="s">
        <v>9</v>
      </c>
      <c r="N305" s="4" t="s">
        <v>9</v>
      </c>
      <c r="O305" s="4" t="s">
        <v>29</v>
      </c>
      <c r="P305" s="4" t="s">
        <v>29</v>
      </c>
      <c r="Q305" s="4" t="s">
        <v>29</v>
      </c>
      <c r="R305" s="4" t="s">
        <v>29</v>
      </c>
      <c r="S305" s="4" t="s">
        <v>13</v>
      </c>
    </row>
    <row r="306" spans="1:15">
      <c r="A306" t="n">
        <v>3953</v>
      </c>
      <c r="B306" s="9" t="n">
        <v>39</v>
      </c>
      <c r="C306" s="7" t="n">
        <v>12</v>
      </c>
      <c r="D306" s="7" t="n">
        <v>65533</v>
      </c>
      <c r="E306" s="7" t="n">
        <v>227</v>
      </c>
      <c r="F306" s="7" t="n">
        <v>0</v>
      </c>
      <c r="G306" s="7" t="n">
        <v>65533</v>
      </c>
      <c r="H306" s="7" t="n">
        <v>0</v>
      </c>
      <c r="I306" s="7" t="s">
        <v>20</v>
      </c>
      <c r="J306" s="7" t="n">
        <v>0.0309999994933605</v>
      </c>
      <c r="K306" s="7" t="n">
        <v>387.542999267578</v>
      </c>
      <c r="L306" s="7" t="n">
        <v>30.0849990844727</v>
      </c>
      <c r="M306" s="7" t="n">
        <v>0</v>
      </c>
      <c r="N306" s="7" t="n">
        <v>0</v>
      </c>
      <c r="O306" s="7" t="n">
        <v>0</v>
      </c>
      <c r="P306" s="7" t="n">
        <v>0.550000011920929</v>
      </c>
      <c r="Q306" s="7" t="n">
        <v>0.550000011920929</v>
      </c>
      <c r="R306" s="7" t="n">
        <v>0.550000011920929</v>
      </c>
      <c r="S306" s="7" t="n">
        <v>127</v>
      </c>
    </row>
    <row r="307" spans="1:15">
      <c r="A307" t="s">
        <v>4</v>
      </c>
      <c r="B307" s="4" t="s">
        <v>5</v>
      </c>
      <c r="C307" s="4" t="s">
        <v>13</v>
      </c>
      <c r="D307" s="4" t="s">
        <v>10</v>
      </c>
      <c r="E307" s="4" t="s">
        <v>29</v>
      </c>
      <c r="F307" s="4" t="s">
        <v>10</v>
      </c>
      <c r="G307" s="4" t="s">
        <v>9</v>
      </c>
      <c r="H307" s="4" t="s">
        <v>9</v>
      </c>
      <c r="I307" s="4" t="s">
        <v>10</v>
      </c>
      <c r="J307" s="4" t="s">
        <v>10</v>
      </c>
      <c r="K307" s="4" t="s">
        <v>9</v>
      </c>
      <c r="L307" s="4" t="s">
        <v>9</v>
      </c>
      <c r="M307" s="4" t="s">
        <v>9</v>
      </c>
      <c r="N307" s="4" t="s">
        <v>9</v>
      </c>
      <c r="O307" s="4" t="s">
        <v>6</v>
      </c>
    </row>
    <row r="308" spans="1:15">
      <c r="A308" t="n">
        <v>4003</v>
      </c>
      <c r="B308" s="12" t="n">
        <v>50</v>
      </c>
      <c r="C308" s="7" t="n">
        <v>0</v>
      </c>
      <c r="D308" s="7" t="n">
        <v>4335</v>
      </c>
      <c r="E308" s="7" t="n">
        <v>1</v>
      </c>
      <c r="F308" s="7" t="n">
        <v>0</v>
      </c>
      <c r="G308" s="7" t="n">
        <v>0</v>
      </c>
      <c r="H308" s="7" t="n">
        <v>0</v>
      </c>
      <c r="I308" s="7" t="n">
        <v>0</v>
      </c>
      <c r="J308" s="7" t="n">
        <v>65533</v>
      </c>
      <c r="K308" s="7" t="n">
        <v>0</v>
      </c>
      <c r="L308" s="7" t="n">
        <v>0</v>
      </c>
      <c r="M308" s="7" t="n">
        <v>0</v>
      </c>
      <c r="N308" s="7" t="n">
        <v>0</v>
      </c>
      <c r="O308" s="7" t="s">
        <v>20</v>
      </c>
    </row>
    <row r="309" spans="1:15">
      <c r="A309" t="s">
        <v>4</v>
      </c>
      <c r="B309" s="4" t="s">
        <v>5</v>
      </c>
      <c r="C309" s="4" t="s">
        <v>13</v>
      </c>
      <c r="D309" s="4" t="s">
        <v>10</v>
      </c>
      <c r="E309" s="4" t="s">
        <v>29</v>
      </c>
      <c r="F309" s="4" t="s">
        <v>10</v>
      </c>
      <c r="G309" s="4" t="s">
        <v>9</v>
      </c>
      <c r="H309" s="4" t="s">
        <v>9</v>
      </c>
      <c r="I309" s="4" t="s">
        <v>10</v>
      </c>
      <c r="J309" s="4" t="s">
        <v>10</v>
      </c>
      <c r="K309" s="4" t="s">
        <v>9</v>
      </c>
      <c r="L309" s="4" t="s">
        <v>9</v>
      </c>
      <c r="M309" s="4" t="s">
        <v>9</v>
      </c>
      <c r="N309" s="4" t="s">
        <v>9</v>
      </c>
      <c r="O309" s="4" t="s">
        <v>6</v>
      </c>
    </row>
    <row r="310" spans="1:15">
      <c r="A310" t="n">
        <v>4042</v>
      </c>
      <c r="B310" s="12" t="n">
        <v>50</v>
      </c>
      <c r="C310" s="7" t="n">
        <v>0</v>
      </c>
      <c r="D310" s="7" t="n">
        <v>4117</v>
      </c>
      <c r="E310" s="7" t="n">
        <v>1</v>
      </c>
      <c r="F310" s="7" t="n">
        <v>0</v>
      </c>
      <c r="G310" s="7" t="n">
        <v>0</v>
      </c>
      <c r="H310" s="7" t="n">
        <v>0</v>
      </c>
      <c r="I310" s="7" t="n">
        <v>0</v>
      </c>
      <c r="J310" s="7" t="n">
        <v>65533</v>
      </c>
      <c r="K310" s="7" t="n">
        <v>0</v>
      </c>
      <c r="L310" s="7" t="n">
        <v>0</v>
      </c>
      <c r="M310" s="7" t="n">
        <v>0</v>
      </c>
      <c r="N310" s="7" t="n">
        <v>0</v>
      </c>
      <c r="O310" s="7" t="s">
        <v>20</v>
      </c>
    </row>
    <row r="311" spans="1:15">
      <c r="A311" t="s">
        <v>4</v>
      </c>
      <c r="B311" s="4" t="s">
        <v>5</v>
      </c>
      <c r="C311" s="4" t="s">
        <v>6</v>
      </c>
      <c r="D311" s="4" t="s">
        <v>6</v>
      </c>
    </row>
    <row r="312" spans="1:15">
      <c r="A312" t="n">
        <v>4081</v>
      </c>
      <c r="B312" s="20" t="n">
        <v>70</v>
      </c>
      <c r="C312" s="7" t="s">
        <v>35</v>
      </c>
      <c r="D312" s="7" t="s">
        <v>72</v>
      </c>
    </row>
    <row r="313" spans="1:15">
      <c r="A313" t="s">
        <v>4</v>
      </c>
      <c r="B313" s="4" t="s">
        <v>5</v>
      </c>
      <c r="C313" s="4" t="s">
        <v>10</v>
      </c>
    </row>
    <row r="314" spans="1:15">
      <c r="A314" t="n">
        <v>4095</v>
      </c>
      <c r="B314" s="27" t="n">
        <v>16</v>
      </c>
      <c r="C314" s="7" t="n">
        <v>666</v>
      </c>
    </row>
    <row r="315" spans="1:15">
      <c r="A315" t="s">
        <v>4</v>
      </c>
      <c r="B315" s="4" t="s">
        <v>5</v>
      </c>
      <c r="C315" s="4" t="s">
        <v>6</v>
      </c>
      <c r="D315" s="4" t="s">
        <v>6</v>
      </c>
    </row>
    <row r="316" spans="1:15">
      <c r="A316" t="n">
        <v>4098</v>
      </c>
      <c r="B316" s="20" t="n">
        <v>70</v>
      </c>
      <c r="C316" s="7" t="s">
        <v>35</v>
      </c>
      <c r="D316" s="7" t="s">
        <v>45</v>
      </c>
    </row>
    <row r="317" spans="1:15">
      <c r="A317" t="s">
        <v>4</v>
      </c>
      <c r="B317" s="4" t="s">
        <v>5</v>
      </c>
      <c r="C317" s="4" t="s">
        <v>10</v>
      </c>
    </row>
    <row r="318" spans="1:15">
      <c r="A318" t="n">
        <v>4114</v>
      </c>
      <c r="B318" s="27" t="n">
        <v>16</v>
      </c>
      <c r="C318" s="7" t="n">
        <v>2000</v>
      </c>
    </row>
    <row r="319" spans="1:15">
      <c r="A319" t="s">
        <v>4</v>
      </c>
      <c r="B319" s="4" t="s">
        <v>5</v>
      </c>
      <c r="C319" s="4" t="s">
        <v>13</v>
      </c>
      <c r="D319" s="4" t="s">
        <v>10</v>
      </c>
      <c r="E319" s="4" t="s">
        <v>29</v>
      </c>
    </row>
    <row r="320" spans="1:15">
      <c r="A320" t="n">
        <v>4117</v>
      </c>
      <c r="B320" s="29" t="n">
        <v>58</v>
      </c>
      <c r="C320" s="7" t="n">
        <v>101</v>
      </c>
      <c r="D320" s="7" t="n">
        <v>500</v>
      </c>
      <c r="E320" s="7" t="n">
        <v>1</v>
      </c>
    </row>
    <row r="321" spans="1:19">
      <c r="A321" t="s">
        <v>4</v>
      </c>
      <c r="B321" s="4" t="s">
        <v>5</v>
      </c>
      <c r="C321" s="4" t="s">
        <v>13</v>
      </c>
      <c r="D321" s="4" t="s">
        <v>10</v>
      </c>
    </row>
    <row r="322" spans="1:19">
      <c r="A322" t="n">
        <v>4125</v>
      </c>
      <c r="B322" s="29" t="n">
        <v>58</v>
      </c>
      <c r="C322" s="7" t="n">
        <v>254</v>
      </c>
      <c r="D322" s="7" t="n">
        <v>0</v>
      </c>
    </row>
    <row r="323" spans="1:19">
      <c r="A323" t="s">
        <v>4</v>
      </c>
      <c r="B323" s="4" t="s">
        <v>5</v>
      </c>
      <c r="C323" s="4" t="s">
        <v>13</v>
      </c>
      <c r="D323" s="4" t="s">
        <v>10</v>
      </c>
    </row>
    <row r="324" spans="1:19">
      <c r="A324" t="n">
        <v>4129</v>
      </c>
      <c r="B324" s="39" t="n">
        <v>45</v>
      </c>
      <c r="C324" s="7" t="n">
        <v>18</v>
      </c>
      <c r="D324" s="7" t="n">
        <v>4</v>
      </c>
    </row>
    <row r="325" spans="1:19">
      <c r="A325" t="s">
        <v>4</v>
      </c>
      <c r="B325" s="4" t="s">
        <v>5</v>
      </c>
      <c r="C325" s="4" t="s">
        <v>13</v>
      </c>
      <c r="D325" s="4" t="s">
        <v>10</v>
      </c>
    </row>
    <row r="326" spans="1:19">
      <c r="A326" t="n">
        <v>4133</v>
      </c>
      <c r="B326" s="39" t="n">
        <v>45</v>
      </c>
      <c r="C326" s="7" t="n">
        <v>18</v>
      </c>
      <c r="D326" s="7" t="n">
        <v>16</v>
      </c>
    </row>
    <row r="327" spans="1:19">
      <c r="A327" t="s">
        <v>4</v>
      </c>
      <c r="B327" s="4" t="s">
        <v>5</v>
      </c>
      <c r="C327" s="4" t="s">
        <v>13</v>
      </c>
      <c r="D327" s="4" t="s">
        <v>10</v>
      </c>
    </row>
    <row r="328" spans="1:19">
      <c r="A328" t="n">
        <v>4137</v>
      </c>
      <c r="B328" s="39" t="n">
        <v>45</v>
      </c>
      <c r="C328" s="7" t="n">
        <v>18</v>
      </c>
      <c r="D328" s="7" t="n">
        <v>64</v>
      </c>
    </row>
    <row r="329" spans="1:19">
      <c r="A329" t="s">
        <v>4</v>
      </c>
      <c r="B329" s="4" t="s">
        <v>5</v>
      </c>
      <c r="C329" s="4" t="s">
        <v>13</v>
      </c>
    </row>
    <row r="330" spans="1:19">
      <c r="A330" t="n">
        <v>4141</v>
      </c>
      <c r="B330" s="39" t="n">
        <v>45</v>
      </c>
      <c r="C330" s="7" t="n">
        <v>0</v>
      </c>
    </row>
    <row r="331" spans="1:19">
      <c r="A331" t="s">
        <v>4</v>
      </c>
      <c r="B331" s="4" t="s">
        <v>5</v>
      </c>
      <c r="C331" s="4" t="s">
        <v>13</v>
      </c>
      <c r="D331" s="4" t="s">
        <v>13</v>
      </c>
      <c r="E331" s="4" t="s">
        <v>29</v>
      </c>
      <c r="F331" s="4" t="s">
        <v>29</v>
      </c>
      <c r="G331" s="4" t="s">
        <v>29</v>
      </c>
      <c r="H331" s="4" t="s">
        <v>10</v>
      </c>
    </row>
    <row r="332" spans="1:19">
      <c r="A332" t="n">
        <v>4143</v>
      </c>
      <c r="B332" s="39" t="n">
        <v>45</v>
      </c>
      <c r="C332" s="7" t="n">
        <v>2</v>
      </c>
      <c r="D332" s="7" t="n">
        <v>3</v>
      </c>
      <c r="E332" s="7" t="n">
        <v>-1.11000001430511</v>
      </c>
      <c r="F332" s="7" t="n">
        <v>386.309997558594</v>
      </c>
      <c r="G332" s="7" t="n">
        <v>31.2700004577637</v>
      </c>
      <c r="H332" s="7" t="n">
        <v>0</v>
      </c>
    </row>
    <row r="333" spans="1:19">
      <c r="A333" t="s">
        <v>4</v>
      </c>
      <c r="B333" s="4" t="s">
        <v>5</v>
      </c>
      <c r="C333" s="4" t="s">
        <v>13</v>
      </c>
      <c r="D333" s="4" t="s">
        <v>13</v>
      </c>
      <c r="E333" s="4" t="s">
        <v>29</v>
      </c>
      <c r="F333" s="4" t="s">
        <v>29</v>
      </c>
      <c r="G333" s="4" t="s">
        <v>29</v>
      </c>
      <c r="H333" s="4" t="s">
        <v>10</v>
      </c>
      <c r="I333" s="4" t="s">
        <v>13</v>
      </c>
    </row>
    <row r="334" spans="1:19">
      <c r="A334" t="n">
        <v>4160</v>
      </c>
      <c r="B334" s="39" t="n">
        <v>45</v>
      </c>
      <c r="C334" s="7" t="n">
        <v>4</v>
      </c>
      <c r="D334" s="7" t="n">
        <v>3</v>
      </c>
      <c r="E334" s="7" t="n">
        <v>39.6100006103516</v>
      </c>
      <c r="F334" s="7" t="n">
        <v>135.960006713867</v>
      </c>
      <c r="G334" s="7" t="n">
        <v>0</v>
      </c>
      <c r="H334" s="7" t="n">
        <v>0</v>
      </c>
      <c r="I334" s="7" t="n">
        <v>1</v>
      </c>
    </row>
    <row r="335" spans="1:19">
      <c r="A335" t="s">
        <v>4</v>
      </c>
      <c r="B335" s="4" t="s">
        <v>5</v>
      </c>
      <c r="C335" s="4" t="s">
        <v>13</v>
      </c>
      <c r="D335" s="4" t="s">
        <v>13</v>
      </c>
      <c r="E335" s="4" t="s">
        <v>29</v>
      </c>
      <c r="F335" s="4" t="s">
        <v>10</v>
      </c>
    </row>
    <row r="336" spans="1:19">
      <c r="A336" t="n">
        <v>4178</v>
      </c>
      <c r="B336" s="39" t="n">
        <v>45</v>
      </c>
      <c r="C336" s="7" t="n">
        <v>5</v>
      </c>
      <c r="D336" s="7" t="n">
        <v>3</v>
      </c>
      <c r="E336" s="7" t="n">
        <v>51.2999992370605</v>
      </c>
      <c r="F336" s="7" t="n">
        <v>0</v>
      </c>
    </row>
    <row r="337" spans="1:9">
      <c r="A337" t="s">
        <v>4</v>
      </c>
      <c r="B337" s="4" t="s">
        <v>5</v>
      </c>
      <c r="C337" s="4" t="s">
        <v>13</v>
      </c>
      <c r="D337" s="4" t="s">
        <v>13</v>
      </c>
      <c r="E337" s="4" t="s">
        <v>29</v>
      </c>
      <c r="F337" s="4" t="s">
        <v>10</v>
      </c>
    </row>
    <row r="338" spans="1:9">
      <c r="A338" t="n">
        <v>4187</v>
      </c>
      <c r="B338" s="39" t="n">
        <v>45</v>
      </c>
      <c r="C338" s="7" t="n">
        <v>11</v>
      </c>
      <c r="D338" s="7" t="n">
        <v>3</v>
      </c>
      <c r="E338" s="7" t="n">
        <v>47</v>
      </c>
      <c r="F338" s="7" t="n">
        <v>0</v>
      </c>
    </row>
    <row r="339" spans="1:9">
      <c r="A339" t="s">
        <v>4</v>
      </c>
      <c r="B339" s="4" t="s">
        <v>5</v>
      </c>
      <c r="C339" s="4" t="s">
        <v>13</v>
      </c>
      <c r="D339" s="4" t="s">
        <v>13</v>
      </c>
      <c r="E339" s="4" t="s">
        <v>29</v>
      </c>
      <c r="F339" s="4" t="s">
        <v>29</v>
      </c>
      <c r="G339" s="4" t="s">
        <v>29</v>
      </c>
      <c r="H339" s="4" t="s">
        <v>10</v>
      </c>
    </row>
    <row r="340" spans="1:9">
      <c r="A340" t="n">
        <v>4196</v>
      </c>
      <c r="B340" s="39" t="n">
        <v>45</v>
      </c>
      <c r="C340" s="7" t="n">
        <v>2</v>
      </c>
      <c r="D340" s="7" t="n">
        <v>3</v>
      </c>
      <c r="E340" s="7" t="n">
        <v>-23.9200000762939</v>
      </c>
      <c r="F340" s="7" t="n">
        <v>386.309997558594</v>
      </c>
      <c r="G340" s="7" t="n">
        <v>29.6800003051758</v>
      </c>
      <c r="H340" s="7" t="n">
        <v>8000</v>
      </c>
    </row>
    <row r="341" spans="1:9">
      <c r="A341" t="s">
        <v>4</v>
      </c>
      <c r="B341" s="4" t="s">
        <v>5</v>
      </c>
      <c r="C341" s="4" t="s">
        <v>13</v>
      </c>
      <c r="D341" s="4" t="s">
        <v>13</v>
      </c>
      <c r="E341" s="4" t="s">
        <v>29</v>
      </c>
      <c r="F341" s="4" t="s">
        <v>29</v>
      </c>
      <c r="G341" s="4" t="s">
        <v>29</v>
      </c>
      <c r="H341" s="4" t="s">
        <v>10</v>
      </c>
      <c r="I341" s="4" t="s">
        <v>13</v>
      </c>
    </row>
    <row r="342" spans="1:9">
      <c r="A342" t="n">
        <v>4213</v>
      </c>
      <c r="B342" s="39" t="n">
        <v>45</v>
      </c>
      <c r="C342" s="7" t="n">
        <v>4</v>
      </c>
      <c r="D342" s="7" t="n">
        <v>3</v>
      </c>
      <c r="E342" s="7" t="n">
        <v>39.6100006103516</v>
      </c>
      <c r="F342" s="7" t="n">
        <v>155.259994506836</v>
      </c>
      <c r="G342" s="7" t="n">
        <v>0</v>
      </c>
      <c r="H342" s="7" t="n">
        <v>8000</v>
      </c>
      <c r="I342" s="7" t="n">
        <v>1</v>
      </c>
    </row>
    <row r="343" spans="1:9">
      <c r="A343" t="s">
        <v>4</v>
      </c>
      <c r="B343" s="4" t="s">
        <v>5</v>
      </c>
      <c r="C343" s="4" t="s">
        <v>10</v>
      </c>
    </row>
    <row r="344" spans="1:9">
      <c r="A344" t="n">
        <v>4231</v>
      </c>
      <c r="B344" s="27" t="n">
        <v>16</v>
      </c>
      <c r="C344" s="7" t="n">
        <v>2000</v>
      </c>
    </row>
    <row r="345" spans="1:9">
      <c r="A345" t="s">
        <v>4</v>
      </c>
      <c r="B345" s="4" t="s">
        <v>5</v>
      </c>
      <c r="C345" s="4" t="s">
        <v>6</v>
      </c>
      <c r="D345" s="4" t="s">
        <v>6</v>
      </c>
    </row>
    <row r="346" spans="1:9">
      <c r="A346" t="n">
        <v>4234</v>
      </c>
      <c r="B346" s="20" t="n">
        <v>70</v>
      </c>
      <c r="C346" s="7" t="s">
        <v>47</v>
      </c>
      <c r="D346" s="7" t="s">
        <v>72</v>
      </c>
    </row>
    <row r="347" spans="1:9">
      <c r="A347" t="s">
        <v>4</v>
      </c>
      <c r="B347" s="4" t="s">
        <v>5</v>
      </c>
      <c r="C347" s="4" t="s">
        <v>13</v>
      </c>
      <c r="D347" s="4" t="s">
        <v>10</v>
      </c>
      <c r="E347" s="4" t="s">
        <v>29</v>
      </c>
      <c r="F347" s="4" t="s">
        <v>10</v>
      </c>
      <c r="G347" s="4" t="s">
        <v>9</v>
      </c>
      <c r="H347" s="4" t="s">
        <v>9</v>
      </c>
      <c r="I347" s="4" t="s">
        <v>10</v>
      </c>
      <c r="J347" s="4" t="s">
        <v>10</v>
      </c>
      <c r="K347" s="4" t="s">
        <v>9</v>
      </c>
      <c r="L347" s="4" t="s">
        <v>9</v>
      </c>
      <c r="M347" s="4" t="s">
        <v>9</v>
      </c>
      <c r="N347" s="4" t="s">
        <v>9</v>
      </c>
      <c r="O347" s="4" t="s">
        <v>6</v>
      </c>
    </row>
    <row r="348" spans="1:9">
      <c r="A348" t="n">
        <v>4246</v>
      </c>
      <c r="B348" s="12" t="n">
        <v>50</v>
      </c>
      <c r="C348" s="7" t="n">
        <v>0</v>
      </c>
      <c r="D348" s="7" t="n">
        <v>13250</v>
      </c>
      <c r="E348" s="7" t="n">
        <v>1</v>
      </c>
      <c r="F348" s="7" t="n">
        <v>0</v>
      </c>
      <c r="G348" s="7" t="n">
        <v>0</v>
      </c>
      <c r="H348" s="7" t="n">
        <v>0</v>
      </c>
      <c r="I348" s="7" t="n">
        <v>0</v>
      </c>
      <c r="J348" s="7" t="n">
        <v>65533</v>
      </c>
      <c r="K348" s="7" t="n">
        <v>0</v>
      </c>
      <c r="L348" s="7" t="n">
        <v>0</v>
      </c>
      <c r="M348" s="7" t="n">
        <v>0</v>
      </c>
      <c r="N348" s="7" t="n">
        <v>0</v>
      </c>
      <c r="O348" s="7" t="s">
        <v>20</v>
      </c>
    </row>
    <row r="349" spans="1:9">
      <c r="A349" t="s">
        <v>4</v>
      </c>
      <c r="B349" s="4" t="s">
        <v>5</v>
      </c>
      <c r="C349" s="4" t="s">
        <v>10</v>
      </c>
    </row>
    <row r="350" spans="1:9">
      <c r="A350" t="n">
        <v>4285</v>
      </c>
      <c r="B350" s="27" t="n">
        <v>16</v>
      </c>
      <c r="C350" s="7" t="n">
        <v>400</v>
      </c>
    </row>
    <row r="351" spans="1:9">
      <c r="A351" t="s">
        <v>4</v>
      </c>
      <c r="B351" s="4" t="s">
        <v>5</v>
      </c>
      <c r="C351" s="4" t="s">
        <v>13</v>
      </c>
      <c r="D351" s="4" t="s">
        <v>10</v>
      </c>
      <c r="E351" s="4" t="s">
        <v>29</v>
      </c>
      <c r="F351" s="4" t="s">
        <v>10</v>
      </c>
      <c r="G351" s="4" t="s">
        <v>9</v>
      </c>
      <c r="H351" s="4" t="s">
        <v>9</v>
      </c>
      <c r="I351" s="4" t="s">
        <v>10</v>
      </c>
      <c r="J351" s="4" t="s">
        <v>10</v>
      </c>
      <c r="K351" s="4" t="s">
        <v>9</v>
      </c>
      <c r="L351" s="4" t="s">
        <v>9</v>
      </c>
      <c r="M351" s="4" t="s">
        <v>9</v>
      </c>
      <c r="N351" s="4" t="s">
        <v>9</v>
      </c>
      <c r="O351" s="4" t="s">
        <v>6</v>
      </c>
    </row>
    <row r="352" spans="1:9">
      <c r="A352" t="n">
        <v>4288</v>
      </c>
      <c r="B352" s="12" t="n">
        <v>50</v>
      </c>
      <c r="C352" s="7" t="n">
        <v>0</v>
      </c>
      <c r="D352" s="7" t="n">
        <v>13250</v>
      </c>
      <c r="E352" s="7" t="n">
        <v>1</v>
      </c>
      <c r="F352" s="7" t="n">
        <v>0</v>
      </c>
      <c r="G352" s="7" t="n">
        <v>0</v>
      </c>
      <c r="H352" s="7" t="n">
        <v>0</v>
      </c>
      <c r="I352" s="7" t="n">
        <v>0</v>
      </c>
      <c r="J352" s="7" t="n">
        <v>65533</v>
      </c>
      <c r="K352" s="7" t="n">
        <v>0</v>
      </c>
      <c r="L352" s="7" t="n">
        <v>0</v>
      </c>
      <c r="M352" s="7" t="n">
        <v>0</v>
      </c>
      <c r="N352" s="7" t="n">
        <v>0</v>
      </c>
      <c r="O352" s="7" t="s">
        <v>20</v>
      </c>
    </row>
    <row r="353" spans="1:15">
      <c r="A353" t="s">
        <v>4</v>
      </c>
      <c r="B353" s="4" t="s">
        <v>5</v>
      </c>
      <c r="C353" s="4" t="s">
        <v>10</v>
      </c>
    </row>
    <row r="354" spans="1:15">
      <c r="A354" t="n">
        <v>4327</v>
      </c>
      <c r="B354" s="27" t="n">
        <v>16</v>
      </c>
      <c r="C354" s="7" t="n">
        <v>400</v>
      </c>
    </row>
    <row r="355" spans="1:15">
      <c r="A355" t="s">
        <v>4</v>
      </c>
      <c r="B355" s="4" t="s">
        <v>5</v>
      </c>
      <c r="C355" s="4" t="s">
        <v>13</v>
      </c>
      <c r="D355" s="4" t="s">
        <v>10</v>
      </c>
      <c r="E355" s="4" t="s">
        <v>29</v>
      </c>
      <c r="F355" s="4" t="s">
        <v>10</v>
      </c>
      <c r="G355" s="4" t="s">
        <v>9</v>
      </c>
      <c r="H355" s="4" t="s">
        <v>9</v>
      </c>
      <c r="I355" s="4" t="s">
        <v>10</v>
      </c>
      <c r="J355" s="4" t="s">
        <v>10</v>
      </c>
      <c r="K355" s="4" t="s">
        <v>9</v>
      </c>
      <c r="L355" s="4" t="s">
        <v>9</v>
      </c>
      <c r="M355" s="4" t="s">
        <v>9</v>
      </c>
      <c r="N355" s="4" t="s">
        <v>9</v>
      </c>
      <c r="O355" s="4" t="s">
        <v>6</v>
      </c>
    </row>
    <row r="356" spans="1:15">
      <c r="A356" t="n">
        <v>4330</v>
      </c>
      <c r="B356" s="12" t="n">
        <v>50</v>
      </c>
      <c r="C356" s="7" t="n">
        <v>0</v>
      </c>
      <c r="D356" s="7" t="n">
        <v>13250</v>
      </c>
      <c r="E356" s="7" t="n">
        <v>1</v>
      </c>
      <c r="F356" s="7" t="n">
        <v>0</v>
      </c>
      <c r="G356" s="7" t="n">
        <v>0</v>
      </c>
      <c r="H356" s="7" t="n">
        <v>0</v>
      </c>
      <c r="I356" s="7" t="n">
        <v>0</v>
      </c>
      <c r="J356" s="7" t="n">
        <v>65533</v>
      </c>
      <c r="K356" s="7" t="n">
        <v>0</v>
      </c>
      <c r="L356" s="7" t="n">
        <v>0</v>
      </c>
      <c r="M356" s="7" t="n">
        <v>0</v>
      </c>
      <c r="N356" s="7" t="n">
        <v>0</v>
      </c>
      <c r="O356" s="7" t="s">
        <v>20</v>
      </c>
    </row>
    <row r="357" spans="1:15">
      <c r="A357" t="s">
        <v>4</v>
      </c>
      <c r="B357" s="4" t="s">
        <v>5</v>
      </c>
      <c r="C357" s="4" t="s">
        <v>10</v>
      </c>
    </row>
    <row r="358" spans="1:15">
      <c r="A358" t="n">
        <v>4369</v>
      </c>
      <c r="B358" s="27" t="n">
        <v>16</v>
      </c>
      <c r="C358" s="7" t="n">
        <v>400</v>
      </c>
    </row>
    <row r="359" spans="1:15">
      <c r="A359" t="s">
        <v>4</v>
      </c>
      <c r="B359" s="4" t="s">
        <v>5</v>
      </c>
      <c r="C359" s="4" t="s">
        <v>13</v>
      </c>
      <c r="D359" s="4" t="s">
        <v>10</v>
      </c>
      <c r="E359" s="4" t="s">
        <v>29</v>
      </c>
      <c r="F359" s="4" t="s">
        <v>10</v>
      </c>
      <c r="G359" s="4" t="s">
        <v>9</v>
      </c>
      <c r="H359" s="4" t="s">
        <v>9</v>
      </c>
      <c r="I359" s="4" t="s">
        <v>10</v>
      </c>
      <c r="J359" s="4" t="s">
        <v>10</v>
      </c>
      <c r="K359" s="4" t="s">
        <v>9</v>
      </c>
      <c r="L359" s="4" t="s">
        <v>9</v>
      </c>
      <c r="M359" s="4" t="s">
        <v>9</v>
      </c>
      <c r="N359" s="4" t="s">
        <v>9</v>
      </c>
      <c r="O359" s="4" t="s">
        <v>6</v>
      </c>
    </row>
    <row r="360" spans="1:15">
      <c r="A360" t="n">
        <v>4372</v>
      </c>
      <c r="B360" s="12" t="n">
        <v>50</v>
      </c>
      <c r="C360" s="7" t="n">
        <v>0</v>
      </c>
      <c r="D360" s="7" t="n">
        <v>13250</v>
      </c>
      <c r="E360" s="7" t="n">
        <v>1</v>
      </c>
      <c r="F360" s="7" t="n">
        <v>0</v>
      </c>
      <c r="G360" s="7" t="n">
        <v>0</v>
      </c>
      <c r="H360" s="7" t="n">
        <v>0</v>
      </c>
      <c r="I360" s="7" t="n">
        <v>0</v>
      </c>
      <c r="J360" s="7" t="n">
        <v>65533</v>
      </c>
      <c r="K360" s="7" t="n">
        <v>0</v>
      </c>
      <c r="L360" s="7" t="n">
        <v>0</v>
      </c>
      <c r="M360" s="7" t="n">
        <v>0</v>
      </c>
      <c r="N360" s="7" t="n">
        <v>0</v>
      </c>
      <c r="O360" s="7" t="s">
        <v>20</v>
      </c>
    </row>
    <row r="361" spans="1:15">
      <c r="A361" t="s">
        <v>4</v>
      </c>
      <c r="B361" s="4" t="s">
        <v>5</v>
      </c>
      <c r="C361" s="4" t="s">
        <v>10</v>
      </c>
    </row>
    <row r="362" spans="1:15">
      <c r="A362" t="n">
        <v>4411</v>
      </c>
      <c r="B362" s="27" t="n">
        <v>16</v>
      </c>
      <c r="C362" s="7" t="n">
        <v>400</v>
      </c>
    </row>
    <row r="363" spans="1:15">
      <c r="A363" t="s">
        <v>4</v>
      </c>
      <c r="B363" s="4" t="s">
        <v>5</v>
      </c>
      <c r="C363" s="4" t="s">
        <v>13</v>
      </c>
      <c r="D363" s="4" t="s">
        <v>10</v>
      </c>
      <c r="E363" s="4" t="s">
        <v>29</v>
      </c>
      <c r="F363" s="4" t="s">
        <v>10</v>
      </c>
      <c r="G363" s="4" t="s">
        <v>9</v>
      </c>
      <c r="H363" s="4" t="s">
        <v>9</v>
      </c>
      <c r="I363" s="4" t="s">
        <v>10</v>
      </c>
      <c r="J363" s="4" t="s">
        <v>10</v>
      </c>
      <c r="K363" s="4" t="s">
        <v>9</v>
      </c>
      <c r="L363" s="4" t="s">
        <v>9</v>
      </c>
      <c r="M363" s="4" t="s">
        <v>9</v>
      </c>
      <c r="N363" s="4" t="s">
        <v>9</v>
      </c>
      <c r="O363" s="4" t="s">
        <v>6</v>
      </c>
    </row>
    <row r="364" spans="1:15">
      <c r="A364" t="n">
        <v>4414</v>
      </c>
      <c r="B364" s="12" t="n">
        <v>50</v>
      </c>
      <c r="C364" s="7" t="n">
        <v>0</v>
      </c>
      <c r="D364" s="7" t="n">
        <v>13250</v>
      </c>
      <c r="E364" s="7" t="n">
        <v>1</v>
      </c>
      <c r="F364" s="7" t="n">
        <v>0</v>
      </c>
      <c r="G364" s="7" t="n">
        <v>0</v>
      </c>
      <c r="H364" s="7" t="n">
        <v>0</v>
      </c>
      <c r="I364" s="7" t="n">
        <v>0</v>
      </c>
      <c r="J364" s="7" t="n">
        <v>65533</v>
      </c>
      <c r="K364" s="7" t="n">
        <v>0</v>
      </c>
      <c r="L364" s="7" t="n">
        <v>0</v>
      </c>
      <c r="M364" s="7" t="n">
        <v>0</v>
      </c>
      <c r="N364" s="7" t="n">
        <v>0</v>
      </c>
      <c r="O364" s="7" t="s">
        <v>20</v>
      </c>
    </row>
    <row r="365" spans="1:15">
      <c r="A365" t="s">
        <v>4</v>
      </c>
      <c r="B365" s="4" t="s">
        <v>5</v>
      </c>
      <c r="C365" s="4" t="s">
        <v>10</v>
      </c>
    </row>
    <row r="366" spans="1:15">
      <c r="A366" t="n">
        <v>4453</v>
      </c>
      <c r="B366" s="27" t="n">
        <v>16</v>
      </c>
      <c r="C366" s="7" t="n">
        <v>3400</v>
      </c>
    </row>
    <row r="367" spans="1:15">
      <c r="A367" t="s">
        <v>4</v>
      </c>
      <c r="B367" s="4" t="s">
        <v>5</v>
      </c>
      <c r="C367" s="4" t="s">
        <v>13</v>
      </c>
      <c r="D367" s="4" t="s">
        <v>10</v>
      </c>
    </row>
    <row r="368" spans="1:15">
      <c r="A368" t="n">
        <v>4456</v>
      </c>
      <c r="B368" s="39" t="n">
        <v>45</v>
      </c>
      <c r="C368" s="7" t="n">
        <v>7</v>
      </c>
      <c r="D368" s="7" t="n">
        <v>255</v>
      </c>
    </row>
    <row r="369" spans="1:15">
      <c r="A369" t="s">
        <v>4</v>
      </c>
      <c r="B369" s="4" t="s">
        <v>5</v>
      </c>
      <c r="C369" s="4" t="s">
        <v>13</v>
      </c>
      <c r="D369" s="4" t="s">
        <v>10</v>
      </c>
      <c r="E369" s="4" t="s">
        <v>29</v>
      </c>
    </row>
    <row r="370" spans="1:15">
      <c r="A370" t="n">
        <v>4460</v>
      </c>
      <c r="B370" s="29" t="n">
        <v>58</v>
      </c>
      <c r="C370" s="7" t="n">
        <v>101</v>
      </c>
      <c r="D370" s="7" t="n">
        <v>500</v>
      </c>
      <c r="E370" s="7" t="n">
        <v>1</v>
      </c>
    </row>
    <row r="371" spans="1:15">
      <c r="A371" t="s">
        <v>4</v>
      </c>
      <c r="B371" s="4" t="s">
        <v>5</v>
      </c>
      <c r="C371" s="4" t="s">
        <v>13</v>
      </c>
      <c r="D371" s="4" t="s">
        <v>10</v>
      </c>
    </row>
    <row r="372" spans="1:15">
      <c r="A372" t="n">
        <v>4468</v>
      </c>
      <c r="B372" s="29" t="n">
        <v>58</v>
      </c>
      <c r="C372" s="7" t="n">
        <v>254</v>
      </c>
      <c r="D372" s="7" t="n">
        <v>0</v>
      </c>
    </row>
    <row r="373" spans="1:15">
      <c r="A373" t="s">
        <v>4</v>
      </c>
      <c r="B373" s="4" t="s">
        <v>5</v>
      </c>
      <c r="C373" s="4" t="s">
        <v>13</v>
      </c>
      <c r="D373" s="4" t="s">
        <v>13</v>
      </c>
      <c r="E373" s="4" t="s">
        <v>29</v>
      </c>
      <c r="F373" s="4" t="s">
        <v>29</v>
      </c>
      <c r="G373" s="4" t="s">
        <v>29</v>
      </c>
      <c r="H373" s="4" t="s">
        <v>10</v>
      </c>
    </row>
    <row r="374" spans="1:15">
      <c r="A374" t="n">
        <v>4472</v>
      </c>
      <c r="B374" s="39" t="n">
        <v>45</v>
      </c>
      <c r="C374" s="7" t="n">
        <v>2</v>
      </c>
      <c r="D374" s="7" t="n">
        <v>3</v>
      </c>
      <c r="E374" s="7" t="n">
        <v>-96.0400009155273</v>
      </c>
      <c r="F374" s="7" t="n">
        <v>389.440002441406</v>
      </c>
      <c r="G374" s="7" t="n">
        <v>12.9899997711182</v>
      </c>
      <c r="H374" s="7" t="n">
        <v>0</v>
      </c>
    </row>
    <row r="375" spans="1:15">
      <c r="A375" t="s">
        <v>4</v>
      </c>
      <c r="B375" s="4" t="s">
        <v>5</v>
      </c>
      <c r="C375" s="4" t="s">
        <v>13</v>
      </c>
      <c r="D375" s="4" t="s">
        <v>13</v>
      </c>
      <c r="E375" s="4" t="s">
        <v>29</v>
      </c>
      <c r="F375" s="4" t="s">
        <v>29</v>
      </c>
      <c r="G375" s="4" t="s">
        <v>29</v>
      </c>
      <c r="H375" s="4" t="s">
        <v>10</v>
      </c>
      <c r="I375" s="4" t="s">
        <v>13</v>
      </c>
    </row>
    <row r="376" spans="1:15">
      <c r="A376" t="n">
        <v>4489</v>
      </c>
      <c r="B376" s="39" t="n">
        <v>45</v>
      </c>
      <c r="C376" s="7" t="n">
        <v>4</v>
      </c>
      <c r="D376" s="7" t="n">
        <v>3</v>
      </c>
      <c r="E376" s="7" t="n">
        <v>355.640014648438</v>
      </c>
      <c r="F376" s="7" t="n">
        <v>0.280000001192093</v>
      </c>
      <c r="G376" s="7" t="n">
        <v>0</v>
      </c>
      <c r="H376" s="7" t="n">
        <v>0</v>
      </c>
      <c r="I376" s="7" t="n">
        <v>1</v>
      </c>
    </row>
    <row r="377" spans="1:15">
      <c r="A377" t="s">
        <v>4</v>
      </c>
      <c r="B377" s="4" t="s">
        <v>5</v>
      </c>
      <c r="C377" s="4" t="s">
        <v>13</v>
      </c>
      <c r="D377" s="4" t="s">
        <v>13</v>
      </c>
      <c r="E377" s="4" t="s">
        <v>29</v>
      </c>
      <c r="F377" s="4" t="s">
        <v>10</v>
      </c>
    </row>
    <row r="378" spans="1:15">
      <c r="A378" t="n">
        <v>4507</v>
      </c>
      <c r="B378" s="39" t="n">
        <v>45</v>
      </c>
      <c r="C378" s="7" t="n">
        <v>5</v>
      </c>
      <c r="D378" s="7" t="n">
        <v>3</v>
      </c>
      <c r="E378" s="7" t="n">
        <v>7.80000019073486</v>
      </c>
      <c r="F378" s="7" t="n">
        <v>0</v>
      </c>
    </row>
    <row r="379" spans="1:15">
      <c r="A379" t="s">
        <v>4</v>
      </c>
      <c r="B379" s="4" t="s">
        <v>5</v>
      </c>
      <c r="C379" s="4" t="s">
        <v>13</v>
      </c>
      <c r="D379" s="4" t="s">
        <v>13</v>
      </c>
      <c r="E379" s="4" t="s">
        <v>29</v>
      </c>
      <c r="F379" s="4" t="s">
        <v>10</v>
      </c>
    </row>
    <row r="380" spans="1:15">
      <c r="A380" t="n">
        <v>4516</v>
      </c>
      <c r="B380" s="39" t="n">
        <v>45</v>
      </c>
      <c r="C380" s="7" t="n">
        <v>11</v>
      </c>
      <c r="D380" s="7" t="n">
        <v>3</v>
      </c>
      <c r="E380" s="7" t="n">
        <v>47</v>
      </c>
      <c r="F380" s="7" t="n">
        <v>0</v>
      </c>
    </row>
    <row r="381" spans="1:15">
      <c r="A381" t="s">
        <v>4</v>
      </c>
      <c r="B381" s="4" t="s">
        <v>5</v>
      </c>
      <c r="C381" s="4" t="s">
        <v>13</v>
      </c>
      <c r="D381" s="4" t="s">
        <v>13</v>
      </c>
      <c r="E381" s="4" t="s">
        <v>29</v>
      </c>
      <c r="F381" s="4" t="s">
        <v>10</v>
      </c>
    </row>
    <row r="382" spans="1:15">
      <c r="A382" t="n">
        <v>4525</v>
      </c>
      <c r="B382" s="39" t="n">
        <v>45</v>
      </c>
      <c r="C382" s="7" t="n">
        <v>5</v>
      </c>
      <c r="D382" s="7" t="n">
        <v>3</v>
      </c>
      <c r="E382" s="7" t="n">
        <v>6.80000019073486</v>
      </c>
      <c r="F382" s="7" t="n">
        <v>8000</v>
      </c>
    </row>
    <row r="383" spans="1:15">
      <c r="A383" t="s">
        <v>4</v>
      </c>
      <c r="B383" s="4" t="s">
        <v>5</v>
      </c>
      <c r="C383" s="4" t="s">
        <v>10</v>
      </c>
    </row>
    <row r="384" spans="1:15">
      <c r="A384" t="n">
        <v>4534</v>
      </c>
      <c r="B384" s="27" t="n">
        <v>16</v>
      </c>
      <c r="C384" s="7" t="n">
        <v>500</v>
      </c>
    </row>
    <row r="385" spans="1:9">
      <c r="A385" t="s">
        <v>4</v>
      </c>
      <c r="B385" s="4" t="s">
        <v>5</v>
      </c>
      <c r="C385" s="4" t="s">
        <v>13</v>
      </c>
      <c r="D385" s="4" t="s">
        <v>10</v>
      </c>
      <c r="E385" s="4" t="s">
        <v>10</v>
      </c>
      <c r="F385" s="4" t="s">
        <v>10</v>
      </c>
      <c r="G385" s="4" t="s">
        <v>10</v>
      </c>
      <c r="H385" s="4" t="s">
        <v>10</v>
      </c>
      <c r="I385" s="4" t="s">
        <v>6</v>
      </c>
      <c r="J385" s="4" t="s">
        <v>29</v>
      </c>
      <c r="K385" s="4" t="s">
        <v>29</v>
      </c>
      <c r="L385" s="4" t="s">
        <v>29</v>
      </c>
      <c r="M385" s="4" t="s">
        <v>9</v>
      </c>
      <c r="N385" s="4" t="s">
        <v>9</v>
      </c>
      <c r="O385" s="4" t="s">
        <v>29</v>
      </c>
      <c r="P385" s="4" t="s">
        <v>29</v>
      </c>
      <c r="Q385" s="4" t="s">
        <v>29</v>
      </c>
      <c r="R385" s="4" t="s">
        <v>29</v>
      </c>
      <c r="S385" s="4" t="s">
        <v>13</v>
      </c>
    </row>
    <row r="386" spans="1:9">
      <c r="A386" t="n">
        <v>4537</v>
      </c>
      <c r="B386" s="9" t="n">
        <v>39</v>
      </c>
      <c r="C386" s="7" t="n">
        <v>12</v>
      </c>
      <c r="D386" s="7" t="n">
        <v>65533</v>
      </c>
      <c r="E386" s="7" t="n">
        <v>223</v>
      </c>
      <c r="F386" s="7" t="n">
        <v>0</v>
      </c>
      <c r="G386" s="7" t="n">
        <v>65533</v>
      </c>
      <c r="H386" s="7" t="n">
        <v>0</v>
      </c>
      <c r="I386" s="7" t="s">
        <v>20</v>
      </c>
      <c r="J386" s="7" t="n">
        <v>-96.0449981689453</v>
      </c>
      <c r="K386" s="7" t="n">
        <v>388.807006835938</v>
      </c>
      <c r="L386" s="7" t="n">
        <v>10.1540002822876</v>
      </c>
      <c r="M386" s="7" t="n">
        <v>0</v>
      </c>
      <c r="N386" s="7" t="n">
        <v>0</v>
      </c>
      <c r="O386" s="7" t="n">
        <v>0</v>
      </c>
      <c r="P386" s="7" t="n">
        <v>1</v>
      </c>
      <c r="Q386" s="7" t="n">
        <v>1</v>
      </c>
      <c r="R386" s="7" t="n">
        <v>1</v>
      </c>
      <c r="S386" s="7" t="n">
        <v>123</v>
      </c>
    </row>
    <row r="387" spans="1:9">
      <c r="A387" t="s">
        <v>4</v>
      </c>
      <c r="B387" s="4" t="s">
        <v>5</v>
      </c>
      <c r="C387" s="4" t="s">
        <v>13</v>
      </c>
      <c r="D387" s="4" t="s">
        <v>10</v>
      </c>
      <c r="E387" s="4" t="s">
        <v>29</v>
      </c>
      <c r="F387" s="4" t="s">
        <v>10</v>
      </c>
      <c r="G387" s="4" t="s">
        <v>9</v>
      </c>
      <c r="H387" s="4" t="s">
        <v>9</v>
      </c>
      <c r="I387" s="4" t="s">
        <v>10</v>
      </c>
      <c r="J387" s="4" t="s">
        <v>10</v>
      </c>
      <c r="K387" s="4" t="s">
        <v>9</v>
      </c>
      <c r="L387" s="4" t="s">
        <v>9</v>
      </c>
      <c r="M387" s="4" t="s">
        <v>9</v>
      </c>
      <c r="N387" s="4" t="s">
        <v>9</v>
      </c>
      <c r="O387" s="4" t="s">
        <v>6</v>
      </c>
    </row>
    <row r="388" spans="1:9">
      <c r="A388" t="n">
        <v>4587</v>
      </c>
      <c r="B388" s="12" t="n">
        <v>50</v>
      </c>
      <c r="C388" s="7" t="n">
        <v>0</v>
      </c>
      <c r="D388" s="7" t="n">
        <v>4480</v>
      </c>
      <c r="E388" s="7" t="n">
        <v>1</v>
      </c>
      <c r="F388" s="7" t="n">
        <v>0</v>
      </c>
      <c r="G388" s="7" t="n">
        <v>0</v>
      </c>
      <c r="H388" s="7" t="n">
        <v>0</v>
      </c>
      <c r="I388" s="7" t="n">
        <v>0</v>
      </c>
      <c r="J388" s="7" t="n">
        <v>65533</v>
      </c>
      <c r="K388" s="7" t="n">
        <v>0</v>
      </c>
      <c r="L388" s="7" t="n">
        <v>0</v>
      </c>
      <c r="M388" s="7" t="n">
        <v>0</v>
      </c>
      <c r="N388" s="7" t="n">
        <v>0</v>
      </c>
      <c r="O388" s="7" t="s">
        <v>20</v>
      </c>
    </row>
    <row r="389" spans="1:9">
      <c r="A389" t="s">
        <v>4</v>
      </c>
      <c r="B389" s="4" t="s">
        <v>5</v>
      </c>
      <c r="C389" s="4" t="s">
        <v>10</v>
      </c>
    </row>
    <row r="390" spans="1:9">
      <c r="A390" t="n">
        <v>4626</v>
      </c>
      <c r="B390" s="27" t="n">
        <v>16</v>
      </c>
      <c r="C390" s="7" t="n">
        <v>500</v>
      </c>
    </row>
    <row r="391" spans="1:9">
      <c r="A391" t="s">
        <v>4</v>
      </c>
      <c r="B391" s="4" t="s">
        <v>5</v>
      </c>
      <c r="C391" s="4" t="s">
        <v>13</v>
      </c>
      <c r="D391" s="4" t="s">
        <v>10</v>
      </c>
      <c r="E391" s="4" t="s">
        <v>13</v>
      </c>
    </row>
    <row r="392" spans="1:9">
      <c r="A392" t="n">
        <v>4629</v>
      </c>
      <c r="B392" s="9" t="n">
        <v>39</v>
      </c>
      <c r="C392" s="7" t="n">
        <v>14</v>
      </c>
      <c r="D392" s="7" t="n">
        <v>65533</v>
      </c>
      <c r="E392" s="7" t="n">
        <v>122</v>
      </c>
    </row>
    <row r="393" spans="1:9">
      <c r="A393" t="s">
        <v>4</v>
      </c>
      <c r="B393" s="4" t="s">
        <v>5</v>
      </c>
      <c r="C393" s="4" t="s">
        <v>10</v>
      </c>
    </row>
    <row r="394" spans="1:9">
      <c r="A394" t="n">
        <v>4634</v>
      </c>
      <c r="B394" s="27" t="n">
        <v>16</v>
      </c>
      <c r="C394" s="7" t="n">
        <v>2000</v>
      </c>
    </row>
    <row r="395" spans="1:9">
      <c r="A395" t="s">
        <v>4</v>
      </c>
      <c r="B395" s="4" t="s">
        <v>5</v>
      </c>
      <c r="C395" s="4" t="s">
        <v>6</v>
      </c>
      <c r="D395" s="4" t="s">
        <v>6</v>
      </c>
    </row>
    <row r="396" spans="1:9">
      <c r="A396" t="n">
        <v>4637</v>
      </c>
      <c r="B396" s="20" t="n">
        <v>70</v>
      </c>
      <c r="C396" s="7" t="s">
        <v>48</v>
      </c>
      <c r="D396" s="7" t="s">
        <v>72</v>
      </c>
    </row>
    <row r="397" spans="1:9">
      <c r="A397" t="s">
        <v>4</v>
      </c>
      <c r="B397" s="4" t="s">
        <v>5</v>
      </c>
      <c r="C397" s="4" t="s">
        <v>13</v>
      </c>
      <c r="D397" s="4" t="s">
        <v>10</v>
      </c>
      <c r="E397" s="4" t="s">
        <v>29</v>
      </c>
      <c r="F397" s="4" t="s">
        <v>10</v>
      </c>
      <c r="G397" s="4" t="s">
        <v>9</v>
      </c>
      <c r="H397" s="4" t="s">
        <v>9</v>
      </c>
      <c r="I397" s="4" t="s">
        <v>10</v>
      </c>
      <c r="J397" s="4" t="s">
        <v>10</v>
      </c>
      <c r="K397" s="4" t="s">
        <v>9</v>
      </c>
      <c r="L397" s="4" t="s">
        <v>9</v>
      </c>
      <c r="M397" s="4" t="s">
        <v>9</v>
      </c>
      <c r="N397" s="4" t="s">
        <v>9</v>
      </c>
      <c r="O397" s="4" t="s">
        <v>6</v>
      </c>
    </row>
    <row r="398" spans="1:9">
      <c r="A398" t="n">
        <v>4650</v>
      </c>
      <c r="B398" s="12" t="n">
        <v>50</v>
      </c>
      <c r="C398" s="7" t="n">
        <v>0</v>
      </c>
      <c r="D398" s="7" t="n">
        <v>4563</v>
      </c>
      <c r="E398" s="7" t="n">
        <v>1</v>
      </c>
      <c r="F398" s="7" t="n">
        <v>500</v>
      </c>
      <c r="G398" s="7" t="n">
        <v>0</v>
      </c>
      <c r="H398" s="7" t="n">
        <v>0</v>
      </c>
      <c r="I398" s="7" t="n">
        <v>0</v>
      </c>
      <c r="J398" s="7" t="n">
        <v>65533</v>
      </c>
      <c r="K398" s="7" t="n">
        <v>0</v>
      </c>
      <c r="L398" s="7" t="n">
        <v>0</v>
      </c>
      <c r="M398" s="7" t="n">
        <v>0</v>
      </c>
      <c r="N398" s="7" t="n">
        <v>0</v>
      </c>
      <c r="O398" s="7" t="s">
        <v>20</v>
      </c>
    </row>
    <row r="399" spans="1:9">
      <c r="A399" t="s">
        <v>4</v>
      </c>
      <c r="B399" s="4" t="s">
        <v>5</v>
      </c>
      <c r="C399" s="4" t="s">
        <v>10</v>
      </c>
    </row>
    <row r="400" spans="1:9">
      <c r="A400" t="n">
        <v>4689</v>
      </c>
      <c r="B400" s="27" t="n">
        <v>16</v>
      </c>
      <c r="C400" s="7" t="n">
        <v>1500</v>
      </c>
    </row>
    <row r="401" spans="1:19">
      <c r="A401" t="s">
        <v>4</v>
      </c>
      <c r="B401" s="4" t="s">
        <v>5</v>
      </c>
      <c r="C401" s="4" t="s">
        <v>13</v>
      </c>
      <c r="D401" s="4" t="s">
        <v>10</v>
      </c>
      <c r="E401" s="4" t="s">
        <v>10</v>
      </c>
    </row>
    <row r="402" spans="1:19">
      <c r="A402" t="n">
        <v>4692</v>
      </c>
      <c r="B402" s="12" t="n">
        <v>50</v>
      </c>
      <c r="C402" s="7" t="n">
        <v>1</v>
      </c>
      <c r="D402" s="7" t="n">
        <v>4563</v>
      </c>
      <c r="E402" s="7" t="n">
        <v>500</v>
      </c>
    </row>
    <row r="403" spans="1:19">
      <c r="A403" t="s">
        <v>4</v>
      </c>
      <c r="B403" s="4" t="s">
        <v>5</v>
      </c>
      <c r="C403" s="4" t="s">
        <v>10</v>
      </c>
    </row>
    <row r="404" spans="1:19">
      <c r="A404" t="n">
        <v>4698</v>
      </c>
      <c r="B404" s="27" t="n">
        <v>16</v>
      </c>
      <c r="C404" s="7" t="n">
        <v>500</v>
      </c>
    </row>
    <row r="405" spans="1:19">
      <c r="A405" t="s">
        <v>4</v>
      </c>
      <c r="B405" s="4" t="s">
        <v>5</v>
      </c>
      <c r="C405" s="4" t="s">
        <v>13</v>
      </c>
      <c r="D405" s="4" t="s">
        <v>10</v>
      </c>
      <c r="E405" s="4" t="s">
        <v>29</v>
      </c>
      <c r="F405" s="4" t="s">
        <v>10</v>
      </c>
      <c r="G405" s="4" t="s">
        <v>9</v>
      </c>
      <c r="H405" s="4" t="s">
        <v>9</v>
      </c>
      <c r="I405" s="4" t="s">
        <v>10</v>
      </c>
      <c r="J405" s="4" t="s">
        <v>10</v>
      </c>
      <c r="K405" s="4" t="s">
        <v>9</v>
      </c>
      <c r="L405" s="4" t="s">
        <v>9</v>
      </c>
      <c r="M405" s="4" t="s">
        <v>9</v>
      </c>
      <c r="N405" s="4" t="s">
        <v>9</v>
      </c>
      <c r="O405" s="4" t="s">
        <v>6</v>
      </c>
    </row>
    <row r="406" spans="1:19">
      <c r="A406" t="n">
        <v>4701</v>
      </c>
      <c r="B406" s="12" t="n">
        <v>50</v>
      </c>
      <c r="C406" s="7" t="n">
        <v>0</v>
      </c>
      <c r="D406" s="7" t="n">
        <v>4179</v>
      </c>
      <c r="E406" s="7" t="n">
        <v>1</v>
      </c>
      <c r="F406" s="7" t="n">
        <v>0</v>
      </c>
      <c r="G406" s="7" t="n">
        <v>0</v>
      </c>
      <c r="H406" s="7" t="n">
        <v>0</v>
      </c>
      <c r="I406" s="7" t="n">
        <v>0</v>
      </c>
      <c r="J406" s="7" t="n">
        <v>65533</v>
      </c>
      <c r="K406" s="7" t="n">
        <v>0</v>
      </c>
      <c r="L406" s="7" t="n">
        <v>0</v>
      </c>
      <c r="M406" s="7" t="n">
        <v>0</v>
      </c>
      <c r="N406" s="7" t="n">
        <v>0</v>
      </c>
      <c r="O406" s="7" t="s">
        <v>20</v>
      </c>
    </row>
    <row r="407" spans="1:19">
      <c r="A407" t="s">
        <v>4</v>
      </c>
      <c r="B407" s="4" t="s">
        <v>5</v>
      </c>
      <c r="C407" s="4" t="s">
        <v>10</v>
      </c>
    </row>
    <row r="408" spans="1:19">
      <c r="A408" t="n">
        <v>4740</v>
      </c>
      <c r="B408" s="27" t="n">
        <v>16</v>
      </c>
      <c r="C408" s="7" t="n">
        <v>3000</v>
      </c>
    </row>
    <row r="409" spans="1:19">
      <c r="A409" t="s">
        <v>4</v>
      </c>
      <c r="B409" s="4" t="s">
        <v>5</v>
      </c>
      <c r="C409" s="4" t="s">
        <v>13</v>
      </c>
      <c r="D409" s="4" t="s">
        <v>6</v>
      </c>
      <c r="E409" s="4" t="s">
        <v>9</v>
      </c>
      <c r="F409" s="4" t="s">
        <v>9</v>
      </c>
      <c r="G409" s="4" t="s">
        <v>9</v>
      </c>
      <c r="H409" s="4" t="s">
        <v>9</v>
      </c>
      <c r="I409" s="4" t="s">
        <v>10</v>
      </c>
      <c r="J409" s="4" t="s">
        <v>13</v>
      </c>
    </row>
    <row r="410" spans="1:19">
      <c r="A410" t="n">
        <v>4743</v>
      </c>
      <c r="B410" s="21" t="n">
        <v>94</v>
      </c>
      <c r="C410" s="7" t="n">
        <v>7</v>
      </c>
      <c r="D410" s="7" t="s">
        <v>48</v>
      </c>
      <c r="E410" s="7" t="n">
        <v>1065353216</v>
      </c>
      <c r="F410" s="7" t="n">
        <v>1065353216</v>
      </c>
      <c r="G410" s="7" t="n">
        <v>1065353216</v>
      </c>
      <c r="H410" s="7" t="n">
        <v>0</v>
      </c>
      <c r="I410" s="7" t="n">
        <v>1000</v>
      </c>
      <c r="J410" s="7" t="n">
        <v>3</v>
      </c>
    </row>
    <row r="411" spans="1:19">
      <c r="A411" t="s">
        <v>4</v>
      </c>
      <c r="B411" s="4" t="s">
        <v>5</v>
      </c>
      <c r="C411" s="4" t="s">
        <v>13</v>
      </c>
      <c r="D411" s="4" t="s">
        <v>10</v>
      </c>
      <c r="E411" s="4" t="s">
        <v>29</v>
      </c>
      <c r="F411" s="4" t="s">
        <v>10</v>
      </c>
      <c r="G411" s="4" t="s">
        <v>9</v>
      </c>
      <c r="H411" s="4" t="s">
        <v>9</v>
      </c>
      <c r="I411" s="4" t="s">
        <v>10</v>
      </c>
      <c r="J411" s="4" t="s">
        <v>10</v>
      </c>
      <c r="K411" s="4" t="s">
        <v>9</v>
      </c>
      <c r="L411" s="4" t="s">
        <v>9</v>
      </c>
      <c r="M411" s="4" t="s">
        <v>9</v>
      </c>
      <c r="N411" s="4" t="s">
        <v>9</v>
      </c>
      <c r="O411" s="4" t="s">
        <v>6</v>
      </c>
    </row>
    <row r="412" spans="1:19">
      <c r="A412" t="n">
        <v>4770</v>
      </c>
      <c r="B412" s="12" t="n">
        <v>50</v>
      </c>
      <c r="C412" s="7" t="n">
        <v>0</v>
      </c>
      <c r="D412" s="7" t="n">
        <v>4359</v>
      </c>
      <c r="E412" s="7" t="n">
        <v>1</v>
      </c>
      <c r="F412" s="7" t="n">
        <v>0</v>
      </c>
      <c r="G412" s="7" t="n">
        <v>0</v>
      </c>
      <c r="H412" s="7" t="n">
        <v>0</v>
      </c>
      <c r="I412" s="7" t="n">
        <v>0</v>
      </c>
      <c r="J412" s="7" t="n">
        <v>65533</v>
      </c>
      <c r="K412" s="7" t="n">
        <v>0</v>
      </c>
      <c r="L412" s="7" t="n">
        <v>0</v>
      </c>
      <c r="M412" s="7" t="n">
        <v>0</v>
      </c>
      <c r="N412" s="7" t="n">
        <v>0</v>
      </c>
      <c r="O412" s="7" t="s">
        <v>20</v>
      </c>
    </row>
    <row r="413" spans="1:19">
      <c r="A413" t="s">
        <v>4</v>
      </c>
      <c r="B413" s="4" t="s">
        <v>5</v>
      </c>
      <c r="C413" s="4" t="s">
        <v>10</v>
      </c>
    </row>
    <row r="414" spans="1:19">
      <c r="A414" t="n">
        <v>4809</v>
      </c>
      <c r="B414" s="27" t="n">
        <v>16</v>
      </c>
      <c r="C414" s="7" t="n">
        <v>2000</v>
      </c>
    </row>
    <row r="415" spans="1:19">
      <c r="A415" t="s">
        <v>4</v>
      </c>
      <c r="B415" s="4" t="s">
        <v>5</v>
      </c>
      <c r="C415" s="4" t="s">
        <v>13</v>
      </c>
      <c r="D415" s="4" t="s">
        <v>10</v>
      </c>
    </row>
    <row r="416" spans="1:19">
      <c r="A416" t="n">
        <v>4812</v>
      </c>
      <c r="B416" s="39" t="n">
        <v>45</v>
      </c>
      <c r="C416" s="7" t="n">
        <v>7</v>
      </c>
      <c r="D416" s="7" t="n">
        <v>255</v>
      </c>
    </row>
    <row r="417" spans="1:15">
      <c r="A417" t="s">
        <v>4</v>
      </c>
      <c r="B417" s="4" t="s">
        <v>5</v>
      </c>
      <c r="C417" s="4" t="s">
        <v>13</v>
      </c>
      <c r="D417" s="4" t="s">
        <v>10</v>
      </c>
      <c r="E417" s="4" t="s">
        <v>29</v>
      </c>
    </row>
    <row r="418" spans="1:15">
      <c r="A418" t="n">
        <v>4816</v>
      </c>
      <c r="B418" s="29" t="n">
        <v>58</v>
      </c>
      <c r="C418" s="7" t="n">
        <v>0</v>
      </c>
      <c r="D418" s="7" t="n">
        <v>1000</v>
      </c>
      <c r="E418" s="7" t="n">
        <v>1</v>
      </c>
    </row>
    <row r="419" spans="1:15">
      <c r="A419" t="s">
        <v>4</v>
      </c>
      <c r="B419" s="4" t="s">
        <v>5</v>
      </c>
      <c r="C419" s="4" t="s">
        <v>13</v>
      </c>
      <c r="D419" s="4" t="s">
        <v>10</v>
      </c>
    </row>
    <row r="420" spans="1:15">
      <c r="A420" t="n">
        <v>4824</v>
      </c>
      <c r="B420" s="29" t="n">
        <v>58</v>
      </c>
      <c r="C420" s="7" t="n">
        <v>255</v>
      </c>
      <c r="D420" s="7" t="n">
        <v>0</v>
      </c>
    </row>
    <row r="421" spans="1:15">
      <c r="A421" t="s">
        <v>4</v>
      </c>
      <c r="B421" s="4" t="s">
        <v>5</v>
      </c>
      <c r="C421" s="4" t="s">
        <v>13</v>
      </c>
      <c r="D421" s="4" t="s">
        <v>6</v>
      </c>
      <c r="E421" s="4" t="s">
        <v>10</v>
      </c>
    </row>
    <row r="422" spans="1:15">
      <c r="A422" t="n">
        <v>4828</v>
      </c>
      <c r="B422" s="21" t="n">
        <v>94</v>
      </c>
      <c r="C422" s="7" t="n">
        <v>1</v>
      </c>
      <c r="D422" s="7" t="s">
        <v>46</v>
      </c>
      <c r="E422" s="7" t="n">
        <v>1</v>
      </c>
    </row>
    <row r="423" spans="1:15">
      <c r="A423" t="s">
        <v>4</v>
      </c>
      <c r="B423" s="4" t="s">
        <v>5</v>
      </c>
      <c r="C423" s="4" t="s">
        <v>13</v>
      </c>
      <c r="D423" s="4" t="s">
        <v>6</v>
      </c>
      <c r="E423" s="4" t="s">
        <v>10</v>
      </c>
    </row>
    <row r="424" spans="1:15">
      <c r="A424" t="n">
        <v>4837</v>
      </c>
      <c r="B424" s="21" t="n">
        <v>94</v>
      </c>
      <c r="C424" s="7" t="n">
        <v>1</v>
      </c>
      <c r="D424" s="7" t="s">
        <v>46</v>
      </c>
      <c r="E424" s="7" t="n">
        <v>2</v>
      </c>
    </row>
    <row r="425" spans="1:15">
      <c r="A425" t="s">
        <v>4</v>
      </c>
      <c r="B425" s="4" t="s">
        <v>5</v>
      </c>
      <c r="C425" s="4" t="s">
        <v>13</v>
      </c>
      <c r="D425" s="4" t="s">
        <v>6</v>
      </c>
      <c r="E425" s="4" t="s">
        <v>10</v>
      </c>
    </row>
    <row r="426" spans="1:15">
      <c r="A426" t="n">
        <v>4846</v>
      </c>
      <c r="B426" s="21" t="n">
        <v>94</v>
      </c>
      <c r="C426" s="7" t="n">
        <v>0</v>
      </c>
      <c r="D426" s="7" t="s">
        <v>46</v>
      </c>
      <c r="E426" s="7" t="n">
        <v>4</v>
      </c>
    </row>
    <row r="427" spans="1:15">
      <c r="A427" t="s">
        <v>4</v>
      </c>
      <c r="B427" s="4" t="s">
        <v>5</v>
      </c>
      <c r="C427" s="4" t="s">
        <v>13</v>
      </c>
      <c r="D427" s="4" t="s">
        <v>6</v>
      </c>
      <c r="E427" s="4" t="s">
        <v>10</v>
      </c>
    </row>
    <row r="428" spans="1:15">
      <c r="A428" t="n">
        <v>4855</v>
      </c>
      <c r="B428" s="21" t="n">
        <v>94</v>
      </c>
      <c r="C428" s="7" t="n">
        <v>1</v>
      </c>
      <c r="D428" s="7" t="s">
        <v>48</v>
      </c>
      <c r="E428" s="7" t="n">
        <v>1</v>
      </c>
    </row>
    <row r="429" spans="1:15">
      <c r="A429" t="s">
        <v>4</v>
      </c>
      <c r="B429" s="4" t="s">
        <v>5</v>
      </c>
      <c r="C429" s="4" t="s">
        <v>13</v>
      </c>
      <c r="D429" s="4" t="s">
        <v>6</v>
      </c>
      <c r="E429" s="4" t="s">
        <v>10</v>
      </c>
    </row>
    <row r="430" spans="1:15">
      <c r="A430" t="n">
        <v>4865</v>
      </c>
      <c r="B430" s="21" t="n">
        <v>94</v>
      </c>
      <c r="C430" s="7" t="n">
        <v>1</v>
      </c>
      <c r="D430" s="7" t="s">
        <v>48</v>
      </c>
      <c r="E430" s="7" t="n">
        <v>2</v>
      </c>
    </row>
    <row r="431" spans="1:15">
      <c r="A431" t="s">
        <v>4</v>
      </c>
      <c r="B431" s="4" t="s">
        <v>5</v>
      </c>
      <c r="C431" s="4" t="s">
        <v>13</v>
      </c>
      <c r="D431" s="4" t="s">
        <v>6</v>
      </c>
      <c r="E431" s="4" t="s">
        <v>10</v>
      </c>
    </row>
    <row r="432" spans="1:15">
      <c r="A432" t="n">
        <v>4875</v>
      </c>
      <c r="B432" s="21" t="n">
        <v>94</v>
      </c>
      <c r="C432" s="7" t="n">
        <v>0</v>
      </c>
      <c r="D432" s="7" t="s">
        <v>48</v>
      </c>
      <c r="E432" s="7" t="n">
        <v>4</v>
      </c>
    </row>
    <row r="433" spans="1:5">
      <c r="A433" t="s">
        <v>4</v>
      </c>
      <c r="B433" s="4" t="s">
        <v>5</v>
      </c>
      <c r="C433" s="4" t="s">
        <v>13</v>
      </c>
      <c r="D433" s="4" t="s">
        <v>6</v>
      </c>
      <c r="E433" s="4" t="s">
        <v>10</v>
      </c>
    </row>
    <row r="434" spans="1:5">
      <c r="A434" t="n">
        <v>4885</v>
      </c>
      <c r="B434" s="21" t="n">
        <v>94</v>
      </c>
      <c r="C434" s="7" t="n">
        <v>0</v>
      </c>
      <c r="D434" s="7" t="s">
        <v>49</v>
      </c>
      <c r="E434" s="7" t="n">
        <v>16</v>
      </c>
    </row>
    <row r="435" spans="1:5">
      <c r="A435" t="s">
        <v>4</v>
      </c>
      <c r="B435" s="4" t="s">
        <v>5</v>
      </c>
      <c r="C435" s="4" t="s">
        <v>13</v>
      </c>
      <c r="D435" s="4" t="s">
        <v>6</v>
      </c>
      <c r="E435" s="4" t="s">
        <v>10</v>
      </c>
    </row>
    <row r="436" spans="1:5">
      <c r="A436" t="n">
        <v>4900</v>
      </c>
      <c r="B436" s="21" t="n">
        <v>94</v>
      </c>
      <c r="C436" s="7" t="n">
        <v>0</v>
      </c>
      <c r="D436" s="7" t="s">
        <v>49</v>
      </c>
      <c r="E436" s="7" t="n">
        <v>512</v>
      </c>
    </row>
    <row r="437" spans="1:5">
      <c r="A437" t="s">
        <v>4</v>
      </c>
      <c r="B437" s="4" t="s">
        <v>5</v>
      </c>
      <c r="C437" s="4" t="s">
        <v>13</v>
      </c>
      <c r="D437" s="4" t="s">
        <v>6</v>
      </c>
      <c r="E437" s="4" t="s">
        <v>10</v>
      </c>
    </row>
    <row r="438" spans="1:5">
      <c r="A438" t="n">
        <v>4915</v>
      </c>
      <c r="B438" s="21" t="n">
        <v>94</v>
      </c>
      <c r="C438" s="7" t="n">
        <v>1</v>
      </c>
      <c r="D438" s="7" t="s">
        <v>49</v>
      </c>
      <c r="E438" s="7" t="n">
        <v>512</v>
      </c>
    </row>
    <row r="439" spans="1:5">
      <c r="A439" t="s">
        <v>4</v>
      </c>
      <c r="B439" s="4" t="s">
        <v>5</v>
      </c>
      <c r="C439" s="4" t="s">
        <v>13</v>
      </c>
      <c r="D439" s="4" t="s">
        <v>10</v>
      </c>
      <c r="E439" s="4" t="s">
        <v>6</v>
      </c>
      <c r="F439" s="4" t="s">
        <v>6</v>
      </c>
      <c r="G439" s="4" t="s">
        <v>13</v>
      </c>
    </row>
    <row r="440" spans="1:5">
      <c r="A440" t="n">
        <v>4930</v>
      </c>
      <c r="B440" s="22" t="n">
        <v>32</v>
      </c>
      <c r="C440" s="7" t="n">
        <v>0</v>
      </c>
      <c r="D440" s="7" t="n">
        <v>65533</v>
      </c>
      <c r="E440" s="7" t="s">
        <v>50</v>
      </c>
      <c r="F440" s="7" t="s">
        <v>51</v>
      </c>
      <c r="G440" s="7" t="n">
        <v>1</v>
      </c>
    </row>
    <row r="441" spans="1:5">
      <c r="A441" t="s">
        <v>4</v>
      </c>
      <c r="B441" s="4" t="s">
        <v>5</v>
      </c>
      <c r="C441" s="4" t="s">
        <v>13</v>
      </c>
      <c r="D441" s="4" t="s">
        <v>10</v>
      </c>
      <c r="E441" s="4" t="s">
        <v>6</v>
      </c>
      <c r="F441" s="4" t="s">
        <v>6</v>
      </c>
      <c r="G441" s="4" t="s">
        <v>13</v>
      </c>
    </row>
    <row r="442" spans="1:5">
      <c r="A442" t="n">
        <v>4953</v>
      </c>
      <c r="B442" s="22" t="n">
        <v>32</v>
      </c>
      <c r="C442" s="7" t="n">
        <v>0</v>
      </c>
      <c r="D442" s="7" t="n">
        <v>65533</v>
      </c>
      <c r="E442" s="7" t="s">
        <v>50</v>
      </c>
      <c r="F442" s="7" t="s">
        <v>52</v>
      </c>
      <c r="G442" s="7" t="n">
        <v>1</v>
      </c>
    </row>
    <row r="443" spans="1:5">
      <c r="A443" t="s">
        <v>4</v>
      </c>
      <c r="B443" s="4" t="s">
        <v>5</v>
      </c>
      <c r="C443" s="4" t="s">
        <v>13</v>
      </c>
    </row>
    <row r="444" spans="1:5">
      <c r="A444" t="n">
        <v>4976</v>
      </c>
      <c r="B444" s="30" t="n">
        <v>64</v>
      </c>
      <c r="C444" s="7" t="n">
        <v>7</v>
      </c>
    </row>
    <row r="445" spans="1:5">
      <c r="A445" t="s">
        <v>4</v>
      </c>
      <c r="B445" s="4" t="s">
        <v>5</v>
      </c>
      <c r="C445" s="4" t="s">
        <v>13</v>
      </c>
      <c r="D445" s="4" t="s">
        <v>13</v>
      </c>
      <c r="E445" s="4" t="s">
        <v>10</v>
      </c>
    </row>
    <row r="446" spans="1:5">
      <c r="A446" t="n">
        <v>4978</v>
      </c>
      <c r="B446" s="39" t="n">
        <v>45</v>
      </c>
      <c r="C446" s="7" t="n">
        <v>8</v>
      </c>
      <c r="D446" s="7" t="n">
        <v>0</v>
      </c>
      <c r="E446" s="7" t="n">
        <v>0</v>
      </c>
    </row>
    <row r="447" spans="1:5">
      <c r="A447" t="s">
        <v>4</v>
      </c>
      <c r="B447" s="4" t="s">
        <v>5</v>
      </c>
      <c r="C447" s="4" t="s">
        <v>13</v>
      </c>
      <c r="D447" s="4" t="s">
        <v>10</v>
      </c>
    </row>
    <row r="448" spans="1:5">
      <c r="A448" t="n">
        <v>4983</v>
      </c>
      <c r="B448" s="29" t="n">
        <v>58</v>
      </c>
      <c r="C448" s="7" t="n">
        <v>105</v>
      </c>
      <c r="D448" s="7" t="n">
        <v>300</v>
      </c>
    </row>
    <row r="449" spans="1:7">
      <c r="A449" t="s">
        <v>4</v>
      </c>
      <c r="B449" s="4" t="s">
        <v>5</v>
      </c>
      <c r="C449" s="4" t="s">
        <v>29</v>
      </c>
      <c r="D449" s="4" t="s">
        <v>10</v>
      </c>
    </row>
    <row r="450" spans="1:7">
      <c r="A450" t="n">
        <v>4987</v>
      </c>
      <c r="B450" s="38" t="n">
        <v>103</v>
      </c>
      <c r="C450" s="7" t="n">
        <v>1</v>
      </c>
      <c r="D450" s="7" t="n">
        <v>300</v>
      </c>
    </row>
    <row r="451" spans="1:7">
      <c r="A451" t="s">
        <v>4</v>
      </c>
      <c r="B451" s="4" t="s">
        <v>5</v>
      </c>
      <c r="C451" s="4" t="s">
        <v>13</v>
      </c>
      <c r="D451" s="4" t="s">
        <v>10</v>
      </c>
      <c r="E451" s="4" t="s">
        <v>29</v>
      </c>
    </row>
    <row r="452" spans="1:7">
      <c r="A452" t="n">
        <v>4994</v>
      </c>
      <c r="B452" s="29" t="n">
        <v>58</v>
      </c>
      <c r="C452" s="7" t="n">
        <v>100</v>
      </c>
      <c r="D452" s="7" t="n">
        <v>300</v>
      </c>
      <c r="E452" s="7" t="n">
        <v>1</v>
      </c>
    </row>
    <row r="453" spans="1:7">
      <c r="A453" t="s">
        <v>4</v>
      </c>
      <c r="B453" s="4" t="s">
        <v>5</v>
      </c>
      <c r="C453" s="4" t="s">
        <v>13</v>
      </c>
      <c r="D453" s="4" t="s">
        <v>10</v>
      </c>
    </row>
    <row r="454" spans="1:7">
      <c r="A454" t="n">
        <v>5002</v>
      </c>
      <c r="B454" s="29" t="n">
        <v>58</v>
      </c>
      <c r="C454" s="7" t="n">
        <v>255</v>
      </c>
      <c r="D454" s="7" t="n">
        <v>0</v>
      </c>
    </row>
    <row r="455" spans="1:7">
      <c r="A455" t="s">
        <v>4</v>
      </c>
      <c r="B455" s="4" t="s">
        <v>5</v>
      </c>
      <c r="C455" s="4" t="s">
        <v>13</v>
      </c>
      <c r="D455" s="4" t="s">
        <v>6</v>
      </c>
      <c r="E455" s="4" t="s">
        <v>10</v>
      </c>
    </row>
    <row r="456" spans="1:7">
      <c r="A456" t="n">
        <v>5006</v>
      </c>
      <c r="B456" s="21" t="n">
        <v>94</v>
      </c>
      <c r="C456" s="7" t="n">
        <v>0</v>
      </c>
      <c r="D456" s="7" t="s">
        <v>35</v>
      </c>
      <c r="E456" s="7" t="n">
        <v>2</v>
      </c>
    </row>
    <row r="457" spans="1:7">
      <c r="A457" t="s">
        <v>4</v>
      </c>
      <c r="B457" s="4" t="s">
        <v>5</v>
      </c>
      <c r="C457" s="4" t="s">
        <v>10</v>
      </c>
    </row>
    <row r="458" spans="1:7">
      <c r="A458" t="n">
        <v>5017</v>
      </c>
      <c r="B458" s="16" t="n">
        <v>12</v>
      </c>
      <c r="C458" s="7" t="n">
        <v>11138</v>
      </c>
    </row>
    <row r="459" spans="1:7">
      <c r="A459" t="s">
        <v>4</v>
      </c>
      <c r="B459" s="4" t="s">
        <v>5</v>
      </c>
      <c r="C459" s="4" t="s">
        <v>13</v>
      </c>
    </row>
    <row r="460" spans="1:7">
      <c r="A460" t="n">
        <v>5020</v>
      </c>
      <c r="B460" s="36" t="n">
        <v>23</v>
      </c>
      <c r="C460" s="7" t="n">
        <v>21</v>
      </c>
    </row>
    <row r="461" spans="1:7">
      <c r="A461" t="s">
        <v>4</v>
      </c>
      <c r="B461" s="4" t="s">
        <v>5</v>
      </c>
    </row>
    <row r="462" spans="1:7">
      <c r="A462" t="n">
        <v>5022</v>
      </c>
      <c r="B462" s="5" t="n">
        <v>1</v>
      </c>
    </row>
    <row r="463" spans="1:7" s="3" customFormat="1" customHeight="0">
      <c r="A463" s="3" t="s">
        <v>2</v>
      </c>
      <c r="B463" s="3" t="s">
        <v>73</v>
      </c>
    </row>
    <row r="464" spans="1:7">
      <c r="A464" t="s">
        <v>4</v>
      </c>
      <c r="B464" s="4" t="s">
        <v>5</v>
      </c>
      <c r="C464" s="4" t="s">
        <v>13</v>
      </c>
      <c r="D464" s="4" t="s">
        <v>10</v>
      </c>
    </row>
    <row r="465" spans="1:5">
      <c r="A465" t="n">
        <v>5024</v>
      </c>
      <c r="B465" s="26" t="n">
        <v>22</v>
      </c>
      <c r="C465" s="7" t="n">
        <v>21</v>
      </c>
      <c r="D465" s="7" t="n">
        <v>0</v>
      </c>
    </row>
    <row r="466" spans="1:5">
      <c r="A466" t="s">
        <v>4</v>
      </c>
      <c r="B466" s="4" t="s">
        <v>5</v>
      </c>
      <c r="C466" s="4" t="s">
        <v>13</v>
      </c>
      <c r="D466" s="4" t="s">
        <v>10</v>
      </c>
    </row>
    <row r="467" spans="1:5">
      <c r="A467" t="n">
        <v>5028</v>
      </c>
      <c r="B467" s="29" t="n">
        <v>58</v>
      </c>
      <c r="C467" s="7" t="n">
        <v>5</v>
      </c>
      <c r="D467" s="7" t="n">
        <v>300</v>
      </c>
    </row>
    <row r="468" spans="1:5">
      <c r="A468" t="s">
        <v>4</v>
      </c>
      <c r="B468" s="4" t="s">
        <v>5</v>
      </c>
      <c r="C468" s="4" t="s">
        <v>29</v>
      </c>
      <c r="D468" s="4" t="s">
        <v>10</v>
      </c>
    </row>
    <row r="469" spans="1:5">
      <c r="A469" t="n">
        <v>5032</v>
      </c>
      <c r="B469" s="38" t="n">
        <v>103</v>
      </c>
      <c r="C469" s="7" t="n">
        <v>0</v>
      </c>
      <c r="D469" s="7" t="n">
        <v>300</v>
      </c>
    </row>
    <row r="470" spans="1:5">
      <c r="A470" t="s">
        <v>4</v>
      </c>
      <c r="B470" s="4" t="s">
        <v>5</v>
      </c>
      <c r="C470" s="4" t="s">
        <v>13</v>
      </c>
      <c r="D470" s="4" t="s">
        <v>6</v>
      </c>
      <c r="E470" s="4" t="s">
        <v>10</v>
      </c>
    </row>
    <row r="471" spans="1:5">
      <c r="A471" t="n">
        <v>5039</v>
      </c>
      <c r="B471" s="21" t="n">
        <v>94</v>
      </c>
      <c r="C471" s="7" t="n">
        <v>1</v>
      </c>
      <c r="D471" s="7" t="s">
        <v>37</v>
      </c>
      <c r="E471" s="7" t="n">
        <v>2048</v>
      </c>
    </row>
    <row r="472" spans="1:5">
      <c r="A472" t="s">
        <v>4</v>
      </c>
      <c r="B472" s="4" t="s">
        <v>5</v>
      </c>
      <c r="C472" s="4" t="s">
        <v>13</v>
      </c>
      <c r="D472" s="4" t="s">
        <v>10</v>
      </c>
      <c r="E472" s="4" t="s">
        <v>10</v>
      </c>
      <c r="F472" s="4" t="s">
        <v>10</v>
      </c>
      <c r="G472" s="4" t="s">
        <v>10</v>
      </c>
      <c r="H472" s="4" t="s">
        <v>10</v>
      </c>
      <c r="I472" s="4" t="s">
        <v>6</v>
      </c>
      <c r="J472" s="4" t="s">
        <v>29</v>
      </c>
      <c r="K472" s="4" t="s">
        <v>29</v>
      </c>
      <c r="L472" s="4" t="s">
        <v>29</v>
      </c>
      <c r="M472" s="4" t="s">
        <v>9</v>
      </c>
      <c r="N472" s="4" t="s">
        <v>9</v>
      </c>
      <c r="O472" s="4" t="s">
        <v>29</v>
      </c>
      <c r="P472" s="4" t="s">
        <v>29</v>
      </c>
      <c r="Q472" s="4" t="s">
        <v>29</v>
      </c>
      <c r="R472" s="4" t="s">
        <v>29</v>
      </c>
      <c r="S472" s="4" t="s">
        <v>13</v>
      </c>
    </row>
    <row r="473" spans="1:5">
      <c r="A473" t="n">
        <v>5048</v>
      </c>
      <c r="B473" s="9" t="n">
        <v>39</v>
      </c>
      <c r="C473" s="7" t="n">
        <v>12</v>
      </c>
      <c r="D473" s="7" t="n">
        <v>65533</v>
      </c>
      <c r="E473" s="7" t="n">
        <v>224</v>
      </c>
      <c r="F473" s="7" t="n">
        <v>0</v>
      </c>
      <c r="G473" s="7" t="n">
        <v>65533</v>
      </c>
      <c r="H473" s="7" t="n">
        <v>0</v>
      </c>
      <c r="I473" s="7" t="s">
        <v>20</v>
      </c>
      <c r="J473" s="7" t="n">
        <v>43.4189987182617</v>
      </c>
      <c r="K473" s="7" t="n">
        <v>386.248992919922</v>
      </c>
      <c r="L473" s="7" t="n">
        <v>37.435001373291</v>
      </c>
      <c r="M473" s="7" t="n">
        <v>0</v>
      </c>
      <c r="N473" s="7" t="n">
        <v>0</v>
      </c>
      <c r="O473" s="7" t="n">
        <v>0</v>
      </c>
      <c r="P473" s="7" t="n">
        <v>0.550000011920929</v>
      </c>
      <c r="Q473" s="7" t="n">
        <v>0.550000011920929</v>
      </c>
      <c r="R473" s="7" t="n">
        <v>0.550000011920929</v>
      </c>
      <c r="S473" s="7" t="n">
        <v>124</v>
      </c>
    </row>
    <row r="474" spans="1:5">
      <c r="A474" t="s">
        <v>4</v>
      </c>
      <c r="B474" s="4" t="s">
        <v>5</v>
      </c>
      <c r="C474" s="4" t="s">
        <v>13</v>
      </c>
      <c r="D474" s="4" t="s">
        <v>10</v>
      </c>
      <c r="E474" s="4" t="s">
        <v>29</v>
      </c>
      <c r="F474" s="4" t="s">
        <v>10</v>
      </c>
      <c r="G474" s="4" t="s">
        <v>9</v>
      </c>
      <c r="H474" s="4" t="s">
        <v>9</v>
      </c>
      <c r="I474" s="4" t="s">
        <v>10</v>
      </c>
      <c r="J474" s="4" t="s">
        <v>10</v>
      </c>
      <c r="K474" s="4" t="s">
        <v>9</v>
      </c>
      <c r="L474" s="4" t="s">
        <v>9</v>
      </c>
      <c r="M474" s="4" t="s">
        <v>9</v>
      </c>
      <c r="N474" s="4" t="s">
        <v>9</v>
      </c>
      <c r="O474" s="4" t="s">
        <v>6</v>
      </c>
    </row>
    <row r="475" spans="1:5">
      <c r="A475" t="n">
        <v>5098</v>
      </c>
      <c r="B475" s="12" t="n">
        <v>50</v>
      </c>
      <c r="C475" s="7" t="n">
        <v>0</v>
      </c>
      <c r="D475" s="7" t="n">
        <v>4335</v>
      </c>
      <c r="E475" s="7" t="n">
        <v>1</v>
      </c>
      <c r="F475" s="7" t="n">
        <v>0</v>
      </c>
      <c r="G475" s="7" t="n">
        <v>0</v>
      </c>
      <c r="H475" s="7" t="n">
        <v>0</v>
      </c>
      <c r="I475" s="7" t="n">
        <v>0</v>
      </c>
      <c r="J475" s="7" t="n">
        <v>65533</v>
      </c>
      <c r="K475" s="7" t="n">
        <v>0</v>
      </c>
      <c r="L475" s="7" t="n">
        <v>0</v>
      </c>
      <c r="M475" s="7" t="n">
        <v>0</v>
      </c>
      <c r="N475" s="7" t="n">
        <v>0</v>
      </c>
      <c r="O475" s="7" t="s">
        <v>20</v>
      </c>
    </row>
    <row r="476" spans="1:5">
      <c r="A476" t="s">
        <v>4</v>
      </c>
      <c r="B476" s="4" t="s">
        <v>5</v>
      </c>
      <c r="C476" s="4" t="s">
        <v>13</v>
      </c>
      <c r="D476" s="4" t="s">
        <v>10</v>
      </c>
      <c r="E476" s="4" t="s">
        <v>29</v>
      </c>
      <c r="F476" s="4" t="s">
        <v>10</v>
      </c>
      <c r="G476" s="4" t="s">
        <v>9</v>
      </c>
      <c r="H476" s="4" t="s">
        <v>9</v>
      </c>
      <c r="I476" s="4" t="s">
        <v>10</v>
      </c>
      <c r="J476" s="4" t="s">
        <v>10</v>
      </c>
      <c r="K476" s="4" t="s">
        <v>9</v>
      </c>
      <c r="L476" s="4" t="s">
        <v>9</v>
      </c>
      <c r="M476" s="4" t="s">
        <v>9</v>
      </c>
      <c r="N476" s="4" t="s">
        <v>9</v>
      </c>
      <c r="O476" s="4" t="s">
        <v>6</v>
      </c>
    </row>
    <row r="477" spans="1:5">
      <c r="A477" t="n">
        <v>5137</v>
      </c>
      <c r="B477" s="12" t="n">
        <v>50</v>
      </c>
      <c r="C477" s="7" t="n">
        <v>0</v>
      </c>
      <c r="D477" s="7" t="n">
        <v>4117</v>
      </c>
      <c r="E477" s="7" t="n">
        <v>1</v>
      </c>
      <c r="F477" s="7" t="n">
        <v>0</v>
      </c>
      <c r="G477" s="7" t="n">
        <v>0</v>
      </c>
      <c r="H477" s="7" t="n">
        <v>0</v>
      </c>
      <c r="I477" s="7" t="n">
        <v>0</v>
      </c>
      <c r="J477" s="7" t="n">
        <v>65533</v>
      </c>
      <c r="K477" s="7" t="n">
        <v>0</v>
      </c>
      <c r="L477" s="7" t="n">
        <v>0</v>
      </c>
      <c r="M477" s="7" t="n">
        <v>0</v>
      </c>
      <c r="N477" s="7" t="n">
        <v>0</v>
      </c>
      <c r="O477" s="7" t="s">
        <v>20</v>
      </c>
    </row>
    <row r="478" spans="1:5">
      <c r="A478" t="s">
        <v>4</v>
      </c>
      <c r="B478" s="4" t="s">
        <v>5</v>
      </c>
      <c r="C478" s="4" t="s">
        <v>6</v>
      </c>
      <c r="D478" s="4" t="s">
        <v>6</v>
      </c>
    </row>
    <row r="479" spans="1:5">
      <c r="A479" t="n">
        <v>5176</v>
      </c>
      <c r="B479" s="20" t="n">
        <v>70</v>
      </c>
      <c r="C479" s="7" t="s">
        <v>37</v>
      </c>
      <c r="D479" s="7" t="s">
        <v>72</v>
      </c>
    </row>
    <row r="480" spans="1:5">
      <c r="A480" t="s">
        <v>4</v>
      </c>
      <c r="B480" s="4" t="s">
        <v>5</v>
      </c>
      <c r="C480" s="4" t="s">
        <v>10</v>
      </c>
    </row>
    <row r="481" spans="1:19">
      <c r="A481" t="n">
        <v>5188</v>
      </c>
      <c r="B481" s="27" t="n">
        <v>16</v>
      </c>
      <c r="C481" s="7" t="n">
        <v>666</v>
      </c>
    </row>
    <row r="482" spans="1:19">
      <c r="A482" t="s">
        <v>4</v>
      </c>
      <c r="B482" s="4" t="s">
        <v>5</v>
      </c>
      <c r="C482" s="4" t="s">
        <v>6</v>
      </c>
      <c r="D482" s="4" t="s">
        <v>6</v>
      </c>
    </row>
    <row r="483" spans="1:19">
      <c r="A483" t="n">
        <v>5191</v>
      </c>
      <c r="B483" s="20" t="n">
        <v>70</v>
      </c>
      <c r="C483" s="7" t="s">
        <v>37</v>
      </c>
      <c r="D483" s="7" t="s">
        <v>45</v>
      </c>
    </row>
    <row r="484" spans="1:19">
      <c r="A484" t="s">
        <v>4</v>
      </c>
      <c r="B484" s="4" t="s">
        <v>5</v>
      </c>
      <c r="C484" s="4" t="s">
        <v>10</v>
      </c>
    </row>
    <row r="485" spans="1:19">
      <c r="A485" t="n">
        <v>5205</v>
      </c>
      <c r="B485" s="27" t="n">
        <v>16</v>
      </c>
      <c r="C485" s="7" t="n">
        <v>2000</v>
      </c>
    </row>
    <row r="486" spans="1:19">
      <c r="A486" t="s">
        <v>4</v>
      </c>
      <c r="B486" s="4" t="s">
        <v>5</v>
      </c>
      <c r="C486" s="4" t="s">
        <v>13</v>
      </c>
      <c r="D486" s="4" t="s">
        <v>10</v>
      </c>
      <c r="E486" s="4" t="s">
        <v>29</v>
      </c>
    </row>
    <row r="487" spans="1:19">
      <c r="A487" t="n">
        <v>5208</v>
      </c>
      <c r="B487" s="29" t="n">
        <v>58</v>
      </c>
      <c r="C487" s="7" t="n">
        <v>101</v>
      </c>
      <c r="D487" s="7" t="n">
        <v>500</v>
      </c>
      <c r="E487" s="7" t="n">
        <v>1</v>
      </c>
    </row>
    <row r="488" spans="1:19">
      <c r="A488" t="s">
        <v>4</v>
      </c>
      <c r="B488" s="4" t="s">
        <v>5</v>
      </c>
      <c r="C488" s="4" t="s">
        <v>13</v>
      </c>
      <c r="D488" s="4" t="s">
        <v>10</v>
      </c>
    </row>
    <row r="489" spans="1:19">
      <c r="A489" t="n">
        <v>5216</v>
      </c>
      <c r="B489" s="29" t="n">
        <v>58</v>
      </c>
      <c r="C489" s="7" t="n">
        <v>254</v>
      </c>
      <c r="D489" s="7" t="n">
        <v>0</v>
      </c>
    </row>
    <row r="490" spans="1:19">
      <c r="A490" t="s">
        <v>4</v>
      </c>
      <c r="B490" s="4" t="s">
        <v>5</v>
      </c>
      <c r="C490" s="4" t="s">
        <v>13</v>
      </c>
      <c r="D490" s="4" t="s">
        <v>10</v>
      </c>
    </row>
    <row r="491" spans="1:19">
      <c r="A491" t="n">
        <v>5220</v>
      </c>
      <c r="B491" s="39" t="n">
        <v>45</v>
      </c>
      <c r="C491" s="7" t="n">
        <v>18</v>
      </c>
      <c r="D491" s="7" t="n">
        <v>4</v>
      </c>
    </row>
    <row r="492" spans="1:19">
      <c r="A492" t="s">
        <v>4</v>
      </c>
      <c r="B492" s="4" t="s">
        <v>5</v>
      </c>
      <c r="C492" s="4" t="s">
        <v>13</v>
      </c>
      <c r="D492" s="4" t="s">
        <v>10</v>
      </c>
    </row>
    <row r="493" spans="1:19">
      <c r="A493" t="n">
        <v>5224</v>
      </c>
      <c r="B493" s="39" t="n">
        <v>45</v>
      </c>
      <c r="C493" s="7" t="n">
        <v>18</v>
      </c>
      <c r="D493" s="7" t="n">
        <v>16</v>
      </c>
    </row>
    <row r="494" spans="1:19">
      <c r="A494" t="s">
        <v>4</v>
      </c>
      <c r="B494" s="4" t="s">
        <v>5</v>
      </c>
      <c r="C494" s="4" t="s">
        <v>13</v>
      </c>
      <c r="D494" s="4" t="s">
        <v>10</v>
      </c>
    </row>
    <row r="495" spans="1:19">
      <c r="A495" t="n">
        <v>5228</v>
      </c>
      <c r="B495" s="39" t="n">
        <v>45</v>
      </c>
      <c r="C495" s="7" t="n">
        <v>18</v>
      </c>
      <c r="D495" s="7" t="n">
        <v>64</v>
      </c>
    </row>
    <row r="496" spans="1:19">
      <c r="A496" t="s">
        <v>4</v>
      </c>
      <c r="B496" s="4" t="s">
        <v>5</v>
      </c>
      <c r="C496" s="4" t="s">
        <v>13</v>
      </c>
    </row>
    <row r="497" spans="1:5">
      <c r="A497" t="n">
        <v>5232</v>
      </c>
      <c r="B497" s="39" t="n">
        <v>45</v>
      </c>
      <c r="C497" s="7" t="n">
        <v>0</v>
      </c>
    </row>
    <row r="498" spans="1:5">
      <c r="A498" t="s">
        <v>4</v>
      </c>
      <c r="B498" s="4" t="s">
        <v>5</v>
      </c>
      <c r="C498" s="4" t="s">
        <v>13</v>
      </c>
      <c r="D498" s="4" t="s">
        <v>13</v>
      </c>
      <c r="E498" s="4" t="s">
        <v>29</v>
      </c>
      <c r="F498" s="4" t="s">
        <v>29</v>
      </c>
      <c r="G498" s="4" t="s">
        <v>29</v>
      </c>
      <c r="H498" s="4" t="s">
        <v>10</v>
      </c>
    </row>
    <row r="499" spans="1:5">
      <c r="A499" t="n">
        <v>5234</v>
      </c>
      <c r="B499" s="39" t="n">
        <v>45</v>
      </c>
      <c r="C499" s="7" t="n">
        <v>2</v>
      </c>
      <c r="D499" s="7" t="n">
        <v>3</v>
      </c>
      <c r="E499" s="7" t="n">
        <v>41.2700004577637</v>
      </c>
      <c r="F499" s="7" t="n">
        <v>391.989990234375</v>
      </c>
      <c r="G499" s="7" t="n">
        <v>29.7099990844727</v>
      </c>
      <c r="H499" s="7" t="n">
        <v>0</v>
      </c>
    </row>
    <row r="500" spans="1:5">
      <c r="A500" t="s">
        <v>4</v>
      </c>
      <c r="B500" s="4" t="s">
        <v>5</v>
      </c>
      <c r="C500" s="4" t="s">
        <v>13</v>
      </c>
      <c r="D500" s="4" t="s">
        <v>13</v>
      </c>
      <c r="E500" s="4" t="s">
        <v>29</v>
      </c>
      <c r="F500" s="4" t="s">
        <v>29</v>
      </c>
      <c r="G500" s="4" t="s">
        <v>29</v>
      </c>
      <c r="H500" s="4" t="s">
        <v>10</v>
      </c>
      <c r="I500" s="4" t="s">
        <v>13</v>
      </c>
    </row>
    <row r="501" spans="1:5">
      <c r="A501" t="n">
        <v>5251</v>
      </c>
      <c r="B501" s="39" t="n">
        <v>45</v>
      </c>
      <c r="C501" s="7" t="n">
        <v>4</v>
      </c>
      <c r="D501" s="7" t="n">
        <v>3</v>
      </c>
      <c r="E501" s="7" t="n">
        <v>9.72999954223633</v>
      </c>
      <c r="F501" s="7" t="n">
        <v>90.3000030517578</v>
      </c>
      <c r="G501" s="7" t="n">
        <v>0</v>
      </c>
      <c r="H501" s="7" t="n">
        <v>0</v>
      </c>
      <c r="I501" s="7" t="n">
        <v>1</v>
      </c>
    </row>
    <row r="502" spans="1:5">
      <c r="A502" t="s">
        <v>4</v>
      </c>
      <c r="B502" s="4" t="s">
        <v>5</v>
      </c>
      <c r="C502" s="4" t="s">
        <v>13</v>
      </c>
      <c r="D502" s="4" t="s">
        <v>13</v>
      </c>
      <c r="E502" s="4" t="s">
        <v>29</v>
      </c>
      <c r="F502" s="4" t="s">
        <v>10</v>
      </c>
    </row>
    <row r="503" spans="1:5">
      <c r="A503" t="n">
        <v>5269</v>
      </c>
      <c r="B503" s="39" t="n">
        <v>45</v>
      </c>
      <c r="C503" s="7" t="n">
        <v>5</v>
      </c>
      <c r="D503" s="7" t="n">
        <v>3</v>
      </c>
      <c r="E503" s="7" t="n">
        <v>7.69999980926514</v>
      </c>
      <c r="F503" s="7" t="n">
        <v>0</v>
      </c>
    </row>
    <row r="504" spans="1:5">
      <c r="A504" t="s">
        <v>4</v>
      </c>
      <c r="B504" s="4" t="s">
        <v>5</v>
      </c>
      <c r="C504" s="4" t="s">
        <v>13</v>
      </c>
      <c r="D504" s="4" t="s">
        <v>13</v>
      </c>
      <c r="E504" s="4" t="s">
        <v>29</v>
      </c>
      <c r="F504" s="4" t="s">
        <v>10</v>
      </c>
    </row>
    <row r="505" spans="1:5">
      <c r="A505" t="n">
        <v>5278</v>
      </c>
      <c r="B505" s="39" t="n">
        <v>45</v>
      </c>
      <c r="C505" s="7" t="n">
        <v>11</v>
      </c>
      <c r="D505" s="7" t="n">
        <v>3</v>
      </c>
      <c r="E505" s="7" t="n">
        <v>47</v>
      </c>
      <c r="F505" s="7" t="n">
        <v>0</v>
      </c>
    </row>
    <row r="506" spans="1:5">
      <c r="A506" t="s">
        <v>4</v>
      </c>
      <c r="B506" s="4" t="s">
        <v>5</v>
      </c>
      <c r="C506" s="4" t="s">
        <v>13</v>
      </c>
      <c r="D506" s="4" t="s">
        <v>10</v>
      </c>
    </row>
    <row r="507" spans="1:5">
      <c r="A507" t="n">
        <v>5287</v>
      </c>
      <c r="B507" s="29" t="n">
        <v>58</v>
      </c>
      <c r="C507" s="7" t="n">
        <v>255</v>
      </c>
      <c r="D507" s="7" t="n">
        <v>0</v>
      </c>
    </row>
    <row r="508" spans="1:5">
      <c r="A508" t="s">
        <v>4</v>
      </c>
      <c r="B508" s="4" t="s">
        <v>5</v>
      </c>
      <c r="C508" s="4" t="s">
        <v>13</v>
      </c>
      <c r="D508" s="4" t="s">
        <v>13</v>
      </c>
      <c r="E508" s="4" t="s">
        <v>29</v>
      </c>
      <c r="F508" s="4" t="s">
        <v>10</v>
      </c>
    </row>
    <row r="509" spans="1:5">
      <c r="A509" t="n">
        <v>5291</v>
      </c>
      <c r="B509" s="39" t="n">
        <v>45</v>
      </c>
      <c r="C509" s="7" t="n">
        <v>5</v>
      </c>
      <c r="D509" s="7" t="n">
        <v>3</v>
      </c>
      <c r="E509" s="7" t="n">
        <v>6.80000019073486</v>
      </c>
      <c r="F509" s="7" t="n">
        <v>4000</v>
      </c>
    </row>
    <row r="510" spans="1:5">
      <c r="A510" t="s">
        <v>4</v>
      </c>
      <c r="B510" s="4" t="s">
        <v>5</v>
      </c>
      <c r="C510" s="4" t="s">
        <v>10</v>
      </c>
    </row>
    <row r="511" spans="1:5">
      <c r="A511" t="n">
        <v>5300</v>
      </c>
      <c r="B511" s="27" t="n">
        <v>16</v>
      </c>
      <c r="C511" s="7" t="n">
        <v>500</v>
      </c>
    </row>
    <row r="512" spans="1:5">
      <c r="A512" t="s">
        <v>4</v>
      </c>
      <c r="B512" s="4" t="s">
        <v>5</v>
      </c>
      <c r="C512" s="4" t="s">
        <v>6</v>
      </c>
      <c r="D512" s="4" t="s">
        <v>6</v>
      </c>
    </row>
    <row r="513" spans="1:9">
      <c r="A513" t="n">
        <v>5303</v>
      </c>
      <c r="B513" s="20" t="n">
        <v>70</v>
      </c>
      <c r="C513" s="7" t="s">
        <v>54</v>
      </c>
      <c r="D513" s="7" t="s">
        <v>72</v>
      </c>
    </row>
    <row r="514" spans="1:9">
      <c r="A514" t="s">
        <v>4</v>
      </c>
      <c r="B514" s="4" t="s">
        <v>5</v>
      </c>
      <c r="C514" s="4" t="s">
        <v>13</v>
      </c>
      <c r="D514" s="4" t="s">
        <v>10</v>
      </c>
      <c r="E514" s="4" t="s">
        <v>29</v>
      </c>
      <c r="F514" s="4" t="s">
        <v>10</v>
      </c>
      <c r="G514" s="4" t="s">
        <v>9</v>
      </c>
      <c r="H514" s="4" t="s">
        <v>9</v>
      </c>
      <c r="I514" s="4" t="s">
        <v>10</v>
      </c>
      <c r="J514" s="4" t="s">
        <v>10</v>
      </c>
      <c r="K514" s="4" t="s">
        <v>9</v>
      </c>
      <c r="L514" s="4" t="s">
        <v>9</v>
      </c>
      <c r="M514" s="4" t="s">
        <v>9</v>
      </c>
      <c r="N514" s="4" t="s">
        <v>9</v>
      </c>
      <c r="O514" s="4" t="s">
        <v>6</v>
      </c>
    </row>
    <row r="515" spans="1:9">
      <c r="A515" t="n">
        <v>5315</v>
      </c>
      <c r="B515" s="12" t="n">
        <v>50</v>
      </c>
      <c r="C515" s="7" t="n">
        <v>0</v>
      </c>
      <c r="D515" s="7" t="n">
        <v>13250</v>
      </c>
      <c r="E515" s="7" t="n">
        <v>1</v>
      </c>
      <c r="F515" s="7" t="n">
        <v>0</v>
      </c>
      <c r="G515" s="7" t="n">
        <v>0</v>
      </c>
      <c r="H515" s="7" t="n">
        <v>0</v>
      </c>
      <c r="I515" s="7" t="n">
        <v>0</v>
      </c>
      <c r="J515" s="7" t="n">
        <v>65533</v>
      </c>
      <c r="K515" s="7" t="n">
        <v>0</v>
      </c>
      <c r="L515" s="7" t="n">
        <v>0</v>
      </c>
      <c r="M515" s="7" t="n">
        <v>0</v>
      </c>
      <c r="N515" s="7" t="n">
        <v>0</v>
      </c>
      <c r="O515" s="7" t="s">
        <v>20</v>
      </c>
    </row>
    <row r="516" spans="1:9">
      <c r="A516" t="s">
        <v>4</v>
      </c>
      <c r="B516" s="4" t="s">
        <v>5</v>
      </c>
      <c r="C516" s="4" t="s">
        <v>10</v>
      </c>
    </row>
    <row r="517" spans="1:9">
      <c r="A517" t="n">
        <v>5354</v>
      </c>
      <c r="B517" s="27" t="n">
        <v>16</v>
      </c>
      <c r="C517" s="7" t="n">
        <v>400</v>
      </c>
    </row>
    <row r="518" spans="1:9">
      <c r="A518" t="s">
        <v>4</v>
      </c>
      <c r="B518" s="4" t="s">
        <v>5</v>
      </c>
      <c r="C518" s="4" t="s">
        <v>13</v>
      </c>
      <c r="D518" s="4" t="s">
        <v>10</v>
      </c>
      <c r="E518" s="4" t="s">
        <v>29</v>
      </c>
      <c r="F518" s="4" t="s">
        <v>10</v>
      </c>
      <c r="G518" s="4" t="s">
        <v>9</v>
      </c>
      <c r="H518" s="4" t="s">
        <v>9</v>
      </c>
      <c r="I518" s="4" t="s">
        <v>10</v>
      </c>
      <c r="J518" s="4" t="s">
        <v>10</v>
      </c>
      <c r="K518" s="4" t="s">
        <v>9</v>
      </c>
      <c r="L518" s="4" t="s">
        <v>9</v>
      </c>
      <c r="M518" s="4" t="s">
        <v>9</v>
      </c>
      <c r="N518" s="4" t="s">
        <v>9</v>
      </c>
      <c r="O518" s="4" t="s">
        <v>6</v>
      </c>
    </row>
    <row r="519" spans="1:9">
      <c r="A519" t="n">
        <v>5357</v>
      </c>
      <c r="B519" s="12" t="n">
        <v>50</v>
      </c>
      <c r="C519" s="7" t="n">
        <v>0</v>
      </c>
      <c r="D519" s="7" t="n">
        <v>13250</v>
      </c>
      <c r="E519" s="7" t="n">
        <v>1</v>
      </c>
      <c r="F519" s="7" t="n">
        <v>0</v>
      </c>
      <c r="G519" s="7" t="n">
        <v>0</v>
      </c>
      <c r="H519" s="7" t="n">
        <v>0</v>
      </c>
      <c r="I519" s="7" t="n">
        <v>0</v>
      </c>
      <c r="J519" s="7" t="n">
        <v>65533</v>
      </c>
      <c r="K519" s="7" t="n">
        <v>0</v>
      </c>
      <c r="L519" s="7" t="n">
        <v>0</v>
      </c>
      <c r="M519" s="7" t="n">
        <v>0</v>
      </c>
      <c r="N519" s="7" t="n">
        <v>0</v>
      </c>
      <c r="O519" s="7" t="s">
        <v>20</v>
      </c>
    </row>
    <row r="520" spans="1:9">
      <c r="A520" t="s">
        <v>4</v>
      </c>
      <c r="B520" s="4" t="s">
        <v>5</v>
      </c>
      <c r="C520" s="4" t="s">
        <v>10</v>
      </c>
    </row>
    <row r="521" spans="1:9">
      <c r="A521" t="n">
        <v>5396</v>
      </c>
      <c r="B521" s="27" t="n">
        <v>16</v>
      </c>
      <c r="C521" s="7" t="n">
        <v>400</v>
      </c>
    </row>
    <row r="522" spans="1:9">
      <c r="A522" t="s">
        <v>4</v>
      </c>
      <c r="B522" s="4" t="s">
        <v>5</v>
      </c>
      <c r="C522" s="4" t="s">
        <v>13</v>
      </c>
      <c r="D522" s="4" t="s">
        <v>10</v>
      </c>
      <c r="E522" s="4" t="s">
        <v>29</v>
      </c>
      <c r="F522" s="4" t="s">
        <v>10</v>
      </c>
      <c r="G522" s="4" t="s">
        <v>9</v>
      </c>
      <c r="H522" s="4" t="s">
        <v>9</v>
      </c>
      <c r="I522" s="4" t="s">
        <v>10</v>
      </c>
      <c r="J522" s="4" t="s">
        <v>10</v>
      </c>
      <c r="K522" s="4" t="s">
        <v>9</v>
      </c>
      <c r="L522" s="4" t="s">
        <v>9</v>
      </c>
      <c r="M522" s="4" t="s">
        <v>9</v>
      </c>
      <c r="N522" s="4" t="s">
        <v>9</v>
      </c>
      <c r="O522" s="4" t="s">
        <v>6</v>
      </c>
    </row>
    <row r="523" spans="1:9">
      <c r="A523" t="n">
        <v>5399</v>
      </c>
      <c r="B523" s="12" t="n">
        <v>50</v>
      </c>
      <c r="C523" s="7" t="n">
        <v>0</v>
      </c>
      <c r="D523" s="7" t="n">
        <v>13250</v>
      </c>
      <c r="E523" s="7" t="n">
        <v>1</v>
      </c>
      <c r="F523" s="7" t="n">
        <v>0</v>
      </c>
      <c r="G523" s="7" t="n">
        <v>0</v>
      </c>
      <c r="H523" s="7" t="n">
        <v>0</v>
      </c>
      <c r="I523" s="7" t="n">
        <v>0</v>
      </c>
      <c r="J523" s="7" t="n">
        <v>65533</v>
      </c>
      <c r="K523" s="7" t="n">
        <v>0</v>
      </c>
      <c r="L523" s="7" t="n">
        <v>0</v>
      </c>
      <c r="M523" s="7" t="n">
        <v>0</v>
      </c>
      <c r="N523" s="7" t="n">
        <v>0</v>
      </c>
      <c r="O523" s="7" t="s">
        <v>20</v>
      </c>
    </row>
    <row r="524" spans="1:9">
      <c r="A524" t="s">
        <v>4</v>
      </c>
      <c r="B524" s="4" t="s">
        <v>5</v>
      </c>
      <c r="C524" s="4" t="s">
        <v>10</v>
      </c>
    </row>
    <row r="525" spans="1:9">
      <c r="A525" t="n">
        <v>5438</v>
      </c>
      <c r="B525" s="27" t="n">
        <v>16</v>
      </c>
      <c r="C525" s="7" t="n">
        <v>400</v>
      </c>
    </row>
    <row r="526" spans="1:9">
      <c r="A526" t="s">
        <v>4</v>
      </c>
      <c r="B526" s="4" t="s">
        <v>5</v>
      </c>
      <c r="C526" s="4" t="s">
        <v>13</v>
      </c>
      <c r="D526" s="4" t="s">
        <v>10</v>
      </c>
      <c r="E526" s="4" t="s">
        <v>29</v>
      </c>
      <c r="F526" s="4" t="s">
        <v>10</v>
      </c>
      <c r="G526" s="4" t="s">
        <v>9</v>
      </c>
      <c r="H526" s="4" t="s">
        <v>9</v>
      </c>
      <c r="I526" s="4" t="s">
        <v>10</v>
      </c>
      <c r="J526" s="4" t="s">
        <v>10</v>
      </c>
      <c r="K526" s="4" t="s">
        <v>9</v>
      </c>
      <c r="L526" s="4" t="s">
        <v>9</v>
      </c>
      <c r="M526" s="4" t="s">
        <v>9</v>
      </c>
      <c r="N526" s="4" t="s">
        <v>9</v>
      </c>
      <c r="O526" s="4" t="s">
        <v>6</v>
      </c>
    </row>
    <row r="527" spans="1:9">
      <c r="A527" t="n">
        <v>5441</v>
      </c>
      <c r="B527" s="12" t="n">
        <v>50</v>
      </c>
      <c r="C527" s="7" t="n">
        <v>0</v>
      </c>
      <c r="D527" s="7" t="n">
        <v>13250</v>
      </c>
      <c r="E527" s="7" t="n">
        <v>1</v>
      </c>
      <c r="F527" s="7" t="n">
        <v>0</v>
      </c>
      <c r="G527" s="7" t="n">
        <v>0</v>
      </c>
      <c r="H527" s="7" t="n">
        <v>0</v>
      </c>
      <c r="I527" s="7" t="n">
        <v>0</v>
      </c>
      <c r="J527" s="7" t="n">
        <v>65533</v>
      </c>
      <c r="K527" s="7" t="n">
        <v>0</v>
      </c>
      <c r="L527" s="7" t="n">
        <v>0</v>
      </c>
      <c r="M527" s="7" t="n">
        <v>0</v>
      </c>
      <c r="N527" s="7" t="n">
        <v>0</v>
      </c>
      <c r="O527" s="7" t="s">
        <v>20</v>
      </c>
    </row>
    <row r="528" spans="1:9">
      <c r="A528" t="s">
        <v>4</v>
      </c>
      <c r="B528" s="4" t="s">
        <v>5</v>
      </c>
      <c r="C528" s="4" t="s">
        <v>10</v>
      </c>
    </row>
    <row r="529" spans="1:15">
      <c r="A529" t="n">
        <v>5480</v>
      </c>
      <c r="B529" s="27" t="n">
        <v>16</v>
      </c>
      <c r="C529" s="7" t="n">
        <v>400</v>
      </c>
    </row>
    <row r="530" spans="1:15">
      <c r="A530" t="s">
        <v>4</v>
      </c>
      <c r="B530" s="4" t="s">
        <v>5</v>
      </c>
      <c r="C530" s="4" t="s">
        <v>13</v>
      </c>
      <c r="D530" s="4" t="s">
        <v>10</v>
      </c>
      <c r="E530" s="4" t="s">
        <v>29</v>
      </c>
      <c r="F530" s="4" t="s">
        <v>10</v>
      </c>
      <c r="G530" s="4" t="s">
        <v>9</v>
      </c>
      <c r="H530" s="4" t="s">
        <v>9</v>
      </c>
      <c r="I530" s="4" t="s">
        <v>10</v>
      </c>
      <c r="J530" s="4" t="s">
        <v>10</v>
      </c>
      <c r="K530" s="4" t="s">
        <v>9</v>
      </c>
      <c r="L530" s="4" t="s">
        <v>9</v>
      </c>
      <c r="M530" s="4" t="s">
        <v>9</v>
      </c>
      <c r="N530" s="4" t="s">
        <v>9</v>
      </c>
      <c r="O530" s="4" t="s">
        <v>6</v>
      </c>
    </row>
    <row r="531" spans="1:15">
      <c r="A531" t="n">
        <v>5483</v>
      </c>
      <c r="B531" s="12" t="n">
        <v>50</v>
      </c>
      <c r="C531" s="7" t="n">
        <v>0</v>
      </c>
      <c r="D531" s="7" t="n">
        <v>13250</v>
      </c>
      <c r="E531" s="7" t="n">
        <v>1</v>
      </c>
      <c r="F531" s="7" t="n">
        <v>0</v>
      </c>
      <c r="G531" s="7" t="n">
        <v>0</v>
      </c>
      <c r="H531" s="7" t="n">
        <v>0</v>
      </c>
      <c r="I531" s="7" t="n">
        <v>0</v>
      </c>
      <c r="J531" s="7" t="n">
        <v>65533</v>
      </c>
      <c r="K531" s="7" t="n">
        <v>0</v>
      </c>
      <c r="L531" s="7" t="n">
        <v>0</v>
      </c>
      <c r="M531" s="7" t="n">
        <v>0</v>
      </c>
      <c r="N531" s="7" t="n">
        <v>0</v>
      </c>
      <c r="O531" s="7" t="s">
        <v>20</v>
      </c>
    </row>
    <row r="532" spans="1:15">
      <c r="A532" t="s">
        <v>4</v>
      </c>
      <c r="B532" s="4" t="s">
        <v>5</v>
      </c>
      <c r="C532" s="4" t="s">
        <v>13</v>
      </c>
      <c r="D532" s="4" t="s">
        <v>29</v>
      </c>
      <c r="E532" s="4" t="s">
        <v>29</v>
      </c>
      <c r="F532" s="4" t="s">
        <v>29</v>
      </c>
    </row>
    <row r="533" spans="1:15">
      <c r="A533" t="n">
        <v>5522</v>
      </c>
      <c r="B533" s="39" t="n">
        <v>45</v>
      </c>
      <c r="C533" s="7" t="n">
        <v>9</v>
      </c>
      <c r="D533" s="7" t="n">
        <v>0</v>
      </c>
      <c r="E533" s="7" t="n">
        <v>0.100000001490116</v>
      </c>
      <c r="F533" s="7" t="n">
        <v>0.200000002980232</v>
      </c>
    </row>
    <row r="534" spans="1:15">
      <c r="A534" t="s">
        <v>4</v>
      </c>
      <c r="B534" s="4" t="s">
        <v>5</v>
      </c>
      <c r="C534" s="4" t="s">
        <v>10</v>
      </c>
    </row>
    <row r="535" spans="1:15">
      <c r="A535" t="n">
        <v>5536</v>
      </c>
      <c r="B535" s="27" t="n">
        <v>16</v>
      </c>
      <c r="C535" s="7" t="n">
        <v>1000</v>
      </c>
    </row>
    <row r="536" spans="1:15">
      <c r="A536" t="s">
        <v>4</v>
      </c>
      <c r="B536" s="4" t="s">
        <v>5</v>
      </c>
      <c r="C536" s="4" t="s">
        <v>13</v>
      </c>
      <c r="D536" s="4" t="s">
        <v>10</v>
      </c>
    </row>
    <row r="537" spans="1:15">
      <c r="A537" t="n">
        <v>5539</v>
      </c>
      <c r="B537" s="39" t="n">
        <v>45</v>
      </c>
      <c r="C537" s="7" t="n">
        <v>7</v>
      </c>
      <c r="D537" s="7" t="n">
        <v>255</v>
      </c>
    </row>
    <row r="538" spans="1:15">
      <c r="A538" t="s">
        <v>4</v>
      </c>
      <c r="B538" s="4" t="s">
        <v>5</v>
      </c>
      <c r="C538" s="4" t="s">
        <v>13</v>
      </c>
      <c r="D538" s="4" t="s">
        <v>10</v>
      </c>
      <c r="E538" s="4" t="s">
        <v>29</v>
      </c>
    </row>
    <row r="539" spans="1:15">
      <c r="A539" t="n">
        <v>5543</v>
      </c>
      <c r="B539" s="29" t="n">
        <v>58</v>
      </c>
      <c r="C539" s="7" t="n">
        <v>0</v>
      </c>
      <c r="D539" s="7" t="n">
        <v>1000</v>
      </c>
      <c r="E539" s="7" t="n">
        <v>1</v>
      </c>
    </row>
    <row r="540" spans="1:15">
      <c r="A540" t="s">
        <v>4</v>
      </c>
      <c r="B540" s="4" t="s">
        <v>5</v>
      </c>
      <c r="C540" s="4" t="s">
        <v>13</v>
      </c>
      <c r="D540" s="4" t="s">
        <v>10</v>
      </c>
    </row>
    <row r="541" spans="1:15">
      <c r="A541" t="n">
        <v>5551</v>
      </c>
      <c r="B541" s="29" t="n">
        <v>58</v>
      </c>
      <c r="C541" s="7" t="n">
        <v>255</v>
      </c>
      <c r="D541" s="7" t="n">
        <v>0</v>
      </c>
    </row>
    <row r="542" spans="1:15">
      <c r="A542" t="s">
        <v>4</v>
      </c>
      <c r="B542" s="4" t="s">
        <v>5</v>
      </c>
      <c r="C542" s="4" t="s">
        <v>13</v>
      </c>
      <c r="D542" s="4" t="s">
        <v>10</v>
      </c>
      <c r="E542" s="4" t="s">
        <v>6</v>
      </c>
      <c r="F542" s="4" t="s">
        <v>6</v>
      </c>
      <c r="G542" s="4" t="s">
        <v>13</v>
      </c>
    </row>
    <row r="543" spans="1:15">
      <c r="A543" t="n">
        <v>5555</v>
      </c>
      <c r="B543" s="22" t="n">
        <v>32</v>
      </c>
      <c r="C543" s="7" t="n">
        <v>0</v>
      </c>
      <c r="D543" s="7" t="n">
        <v>65533</v>
      </c>
      <c r="E543" s="7" t="s">
        <v>50</v>
      </c>
      <c r="F543" s="7" t="s">
        <v>55</v>
      </c>
      <c r="G543" s="7" t="n">
        <v>1</v>
      </c>
    </row>
    <row r="544" spans="1:15">
      <c r="A544" t="s">
        <v>4</v>
      </c>
      <c r="B544" s="4" t="s">
        <v>5</v>
      </c>
      <c r="C544" s="4" t="s">
        <v>13</v>
      </c>
    </row>
    <row r="545" spans="1:15">
      <c r="A545" t="n">
        <v>5578</v>
      </c>
      <c r="B545" s="30" t="n">
        <v>64</v>
      </c>
      <c r="C545" s="7" t="n">
        <v>7</v>
      </c>
    </row>
    <row r="546" spans="1:15">
      <c r="A546" t="s">
        <v>4</v>
      </c>
      <c r="B546" s="4" t="s">
        <v>5</v>
      </c>
      <c r="C546" s="4" t="s">
        <v>13</v>
      </c>
      <c r="D546" s="4" t="s">
        <v>13</v>
      </c>
      <c r="E546" s="4" t="s">
        <v>10</v>
      </c>
    </row>
    <row r="547" spans="1:15">
      <c r="A547" t="n">
        <v>5580</v>
      </c>
      <c r="B547" s="39" t="n">
        <v>45</v>
      </c>
      <c r="C547" s="7" t="n">
        <v>8</v>
      </c>
      <c r="D547" s="7" t="n">
        <v>0</v>
      </c>
      <c r="E547" s="7" t="n">
        <v>0</v>
      </c>
    </row>
    <row r="548" spans="1:15">
      <c r="A548" t="s">
        <v>4</v>
      </c>
      <c r="B548" s="4" t="s">
        <v>5</v>
      </c>
      <c r="C548" s="4" t="s">
        <v>13</v>
      </c>
      <c r="D548" s="4" t="s">
        <v>10</v>
      </c>
    </row>
    <row r="549" spans="1:15">
      <c r="A549" t="n">
        <v>5585</v>
      </c>
      <c r="B549" s="29" t="n">
        <v>58</v>
      </c>
      <c r="C549" s="7" t="n">
        <v>105</v>
      </c>
      <c r="D549" s="7" t="n">
        <v>300</v>
      </c>
    </row>
    <row r="550" spans="1:15">
      <c r="A550" t="s">
        <v>4</v>
      </c>
      <c r="B550" s="4" t="s">
        <v>5</v>
      </c>
      <c r="C550" s="4" t="s">
        <v>29</v>
      </c>
      <c r="D550" s="4" t="s">
        <v>10</v>
      </c>
    </row>
    <row r="551" spans="1:15">
      <c r="A551" t="n">
        <v>5589</v>
      </c>
      <c r="B551" s="38" t="n">
        <v>103</v>
      </c>
      <c r="C551" s="7" t="n">
        <v>1</v>
      </c>
      <c r="D551" s="7" t="n">
        <v>300</v>
      </c>
    </row>
    <row r="552" spans="1:15">
      <c r="A552" t="s">
        <v>4</v>
      </c>
      <c r="B552" s="4" t="s">
        <v>5</v>
      </c>
      <c r="C552" s="4" t="s">
        <v>13</v>
      </c>
      <c r="D552" s="4" t="s">
        <v>10</v>
      </c>
      <c r="E552" s="4" t="s">
        <v>29</v>
      </c>
    </row>
    <row r="553" spans="1:15">
      <c r="A553" t="n">
        <v>5596</v>
      </c>
      <c r="B553" s="29" t="n">
        <v>58</v>
      </c>
      <c r="C553" s="7" t="n">
        <v>100</v>
      </c>
      <c r="D553" s="7" t="n">
        <v>300</v>
      </c>
      <c r="E553" s="7" t="n">
        <v>1</v>
      </c>
    </row>
    <row r="554" spans="1:15">
      <c r="A554" t="s">
        <v>4</v>
      </c>
      <c r="B554" s="4" t="s">
        <v>5</v>
      </c>
      <c r="C554" s="4" t="s">
        <v>13</v>
      </c>
      <c r="D554" s="4" t="s">
        <v>10</v>
      </c>
    </row>
    <row r="555" spans="1:15">
      <c r="A555" t="n">
        <v>5604</v>
      </c>
      <c r="B555" s="29" t="n">
        <v>58</v>
      </c>
      <c r="C555" s="7" t="n">
        <v>255</v>
      </c>
      <c r="D555" s="7" t="n">
        <v>0</v>
      </c>
    </row>
    <row r="556" spans="1:15">
      <c r="A556" t="s">
        <v>4</v>
      </c>
      <c r="B556" s="4" t="s">
        <v>5</v>
      </c>
      <c r="C556" s="4" t="s">
        <v>13</v>
      </c>
      <c r="D556" s="4" t="s">
        <v>6</v>
      </c>
      <c r="E556" s="4" t="s">
        <v>10</v>
      </c>
    </row>
    <row r="557" spans="1:15">
      <c r="A557" t="n">
        <v>5608</v>
      </c>
      <c r="B557" s="21" t="n">
        <v>94</v>
      </c>
      <c r="C557" s="7" t="n">
        <v>0</v>
      </c>
      <c r="D557" s="7" t="s">
        <v>37</v>
      </c>
      <c r="E557" s="7" t="n">
        <v>2</v>
      </c>
    </row>
    <row r="558" spans="1:15">
      <c r="A558" t="s">
        <v>4</v>
      </c>
      <c r="B558" s="4" t="s">
        <v>5</v>
      </c>
      <c r="C558" s="4" t="s">
        <v>10</v>
      </c>
    </row>
    <row r="559" spans="1:15">
      <c r="A559" t="n">
        <v>5617</v>
      </c>
      <c r="B559" s="16" t="n">
        <v>12</v>
      </c>
      <c r="C559" s="7" t="n">
        <v>11139</v>
      </c>
    </row>
    <row r="560" spans="1:15">
      <c r="A560" t="s">
        <v>4</v>
      </c>
      <c r="B560" s="4" t="s">
        <v>5</v>
      </c>
      <c r="C560" s="4" t="s">
        <v>13</v>
      </c>
    </row>
    <row r="561" spans="1:5">
      <c r="A561" t="n">
        <v>5620</v>
      </c>
      <c r="B561" s="36" t="n">
        <v>23</v>
      </c>
      <c r="C561" s="7" t="n">
        <v>21</v>
      </c>
    </row>
    <row r="562" spans="1:5">
      <c r="A562" t="s">
        <v>4</v>
      </c>
      <c r="B562" s="4" t="s">
        <v>5</v>
      </c>
    </row>
    <row r="563" spans="1:5">
      <c r="A563" t="n">
        <v>5622</v>
      </c>
      <c r="B563" s="5" t="n">
        <v>1</v>
      </c>
    </row>
    <row r="564" spans="1:5" s="3" customFormat="1" customHeight="0">
      <c r="A564" s="3" t="s">
        <v>2</v>
      </c>
      <c r="B564" s="3" t="s">
        <v>74</v>
      </c>
    </row>
    <row r="565" spans="1:5">
      <c r="A565" t="s">
        <v>4</v>
      </c>
      <c r="B565" s="4" t="s">
        <v>5</v>
      </c>
      <c r="C565" s="4" t="s">
        <v>13</v>
      </c>
      <c r="D565" s="37" t="s">
        <v>70</v>
      </c>
      <c r="E565" s="4" t="s">
        <v>5</v>
      </c>
      <c r="F565" s="4" t="s">
        <v>13</v>
      </c>
      <c r="G565" s="4" t="s">
        <v>6</v>
      </c>
      <c r="H565" s="37" t="s">
        <v>71</v>
      </c>
      <c r="I565" s="4" t="s">
        <v>13</v>
      </c>
      <c r="J565" s="4" t="s">
        <v>9</v>
      </c>
      <c r="K565" s="4" t="s">
        <v>13</v>
      </c>
      <c r="L565" s="4" t="s">
        <v>13</v>
      </c>
      <c r="M565" s="4" t="s">
        <v>28</v>
      </c>
    </row>
    <row r="566" spans="1:5">
      <c r="A566" t="n">
        <v>5624</v>
      </c>
      <c r="B566" s="10" t="n">
        <v>5</v>
      </c>
      <c r="C566" s="7" t="n">
        <v>28</v>
      </c>
      <c r="D566" s="37" t="s">
        <v>3</v>
      </c>
      <c r="E566" s="13" t="n">
        <v>74</v>
      </c>
      <c r="F566" s="7" t="n">
        <v>21</v>
      </c>
      <c r="G566" s="7" t="s">
        <v>39</v>
      </c>
      <c r="H566" s="37" t="s">
        <v>3</v>
      </c>
      <c r="I566" s="7" t="n">
        <v>0</v>
      </c>
      <c r="J566" s="7" t="n">
        <v>0</v>
      </c>
      <c r="K566" s="7" t="n">
        <v>2</v>
      </c>
      <c r="L566" s="7" t="n">
        <v>1</v>
      </c>
      <c r="M566" s="11" t="n">
        <f t="normal" ca="1">A608</f>
        <v>0</v>
      </c>
    </row>
    <row r="567" spans="1:5">
      <c r="A567" t="s">
        <v>4</v>
      </c>
      <c r="B567" s="4" t="s">
        <v>5</v>
      </c>
      <c r="C567" s="4" t="s">
        <v>13</v>
      </c>
      <c r="D567" s="4" t="s">
        <v>10</v>
      </c>
    </row>
    <row r="568" spans="1:5">
      <c r="A568" t="n">
        <v>5651</v>
      </c>
      <c r="B568" s="26" t="n">
        <v>22</v>
      </c>
      <c r="C568" s="7" t="n">
        <v>21</v>
      </c>
      <c r="D568" s="7" t="n">
        <v>0</v>
      </c>
    </row>
    <row r="569" spans="1:5">
      <c r="A569" t="s">
        <v>4</v>
      </c>
      <c r="B569" s="4" t="s">
        <v>5</v>
      </c>
      <c r="C569" s="4" t="s">
        <v>13</v>
      </c>
      <c r="D569" s="4" t="s">
        <v>10</v>
      </c>
    </row>
    <row r="570" spans="1:5">
      <c r="A570" t="n">
        <v>5655</v>
      </c>
      <c r="B570" s="29" t="n">
        <v>58</v>
      </c>
      <c r="C570" s="7" t="n">
        <v>5</v>
      </c>
      <c r="D570" s="7" t="n">
        <v>300</v>
      </c>
    </row>
    <row r="571" spans="1:5">
      <c r="A571" t="s">
        <v>4</v>
      </c>
      <c r="B571" s="4" t="s">
        <v>5</v>
      </c>
      <c r="C571" s="4" t="s">
        <v>29</v>
      </c>
      <c r="D571" s="4" t="s">
        <v>10</v>
      </c>
    </row>
    <row r="572" spans="1:5">
      <c r="A572" t="n">
        <v>5659</v>
      </c>
      <c r="B572" s="38" t="n">
        <v>103</v>
      </c>
      <c r="C572" s="7" t="n">
        <v>0</v>
      </c>
      <c r="D572" s="7" t="n">
        <v>300</v>
      </c>
    </row>
    <row r="573" spans="1:5">
      <c r="A573" t="s">
        <v>4</v>
      </c>
      <c r="B573" s="4" t="s">
        <v>5</v>
      </c>
      <c r="C573" s="4" t="s">
        <v>13</v>
      </c>
      <c r="D573" s="4" t="s">
        <v>6</v>
      </c>
      <c r="E573" s="4" t="s">
        <v>9</v>
      </c>
      <c r="F573" s="4" t="s">
        <v>9</v>
      </c>
      <c r="G573" s="4" t="s">
        <v>9</v>
      </c>
      <c r="H573" s="4" t="s">
        <v>9</v>
      </c>
      <c r="I573" s="4" t="s">
        <v>10</v>
      </c>
      <c r="J573" s="4" t="s">
        <v>13</v>
      </c>
    </row>
    <row r="574" spans="1:5">
      <c r="A574" t="n">
        <v>5666</v>
      </c>
      <c r="B574" s="21" t="n">
        <v>94</v>
      </c>
      <c r="C574" s="7" t="n">
        <v>7</v>
      </c>
      <c r="D574" s="7" t="s">
        <v>56</v>
      </c>
      <c r="E574" s="7" t="n">
        <v>1065353216</v>
      </c>
      <c r="F574" s="7" t="n">
        <v>1065353216</v>
      </c>
      <c r="G574" s="7" t="n">
        <v>1065353216</v>
      </c>
      <c r="H574" s="7" t="n">
        <v>0</v>
      </c>
      <c r="I574" s="7" t="n">
        <v>1000</v>
      </c>
      <c r="J574" s="7" t="n">
        <v>3</v>
      </c>
    </row>
    <row r="575" spans="1:5">
      <c r="A575" t="s">
        <v>4</v>
      </c>
      <c r="B575" s="4" t="s">
        <v>5</v>
      </c>
      <c r="C575" s="4" t="s">
        <v>13</v>
      </c>
      <c r="D575" s="4" t="s">
        <v>10</v>
      </c>
      <c r="E575" s="4" t="s">
        <v>29</v>
      </c>
      <c r="F575" s="4" t="s">
        <v>10</v>
      </c>
      <c r="G575" s="4" t="s">
        <v>9</v>
      </c>
      <c r="H575" s="4" t="s">
        <v>9</v>
      </c>
      <c r="I575" s="4" t="s">
        <v>10</v>
      </c>
      <c r="J575" s="4" t="s">
        <v>10</v>
      </c>
      <c r="K575" s="4" t="s">
        <v>9</v>
      </c>
      <c r="L575" s="4" t="s">
        <v>9</v>
      </c>
      <c r="M575" s="4" t="s">
        <v>9</v>
      </c>
      <c r="N575" s="4" t="s">
        <v>9</v>
      </c>
      <c r="O575" s="4" t="s">
        <v>6</v>
      </c>
    </row>
    <row r="576" spans="1:5">
      <c r="A576" t="n">
        <v>5692</v>
      </c>
      <c r="B576" s="12" t="n">
        <v>50</v>
      </c>
      <c r="C576" s="7" t="n">
        <v>0</v>
      </c>
      <c r="D576" s="7" t="n">
        <v>4359</v>
      </c>
      <c r="E576" s="7" t="n">
        <v>1</v>
      </c>
      <c r="F576" s="7" t="n">
        <v>0</v>
      </c>
      <c r="G576" s="7" t="n">
        <v>0</v>
      </c>
      <c r="H576" s="7" t="n">
        <v>0</v>
      </c>
      <c r="I576" s="7" t="n">
        <v>0</v>
      </c>
      <c r="J576" s="7" t="n">
        <v>65533</v>
      </c>
      <c r="K576" s="7" t="n">
        <v>0</v>
      </c>
      <c r="L576" s="7" t="n">
        <v>0</v>
      </c>
      <c r="M576" s="7" t="n">
        <v>0</v>
      </c>
      <c r="N576" s="7" t="n">
        <v>0</v>
      </c>
      <c r="O576" s="7" t="s">
        <v>20</v>
      </c>
    </row>
    <row r="577" spans="1:15">
      <c r="A577" t="s">
        <v>4</v>
      </c>
      <c r="B577" s="4" t="s">
        <v>5</v>
      </c>
      <c r="C577" s="4" t="s">
        <v>13</v>
      </c>
      <c r="D577" s="4" t="s">
        <v>10</v>
      </c>
      <c r="E577" s="4" t="s">
        <v>10</v>
      </c>
      <c r="F577" s="4" t="s">
        <v>10</v>
      </c>
      <c r="G577" s="4" t="s">
        <v>10</v>
      </c>
      <c r="H577" s="4" t="s">
        <v>10</v>
      </c>
      <c r="I577" s="4" t="s">
        <v>6</v>
      </c>
      <c r="J577" s="4" t="s">
        <v>29</v>
      </c>
      <c r="K577" s="4" t="s">
        <v>29</v>
      </c>
      <c r="L577" s="4" t="s">
        <v>29</v>
      </c>
      <c r="M577" s="4" t="s">
        <v>9</v>
      </c>
      <c r="N577" s="4" t="s">
        <v>9</v>
      </c>
      <c r="O577" s="4" t="s">
        <v>29</v>
      </c>
      <c r="P577" s="4" t="s">
        <v>29</v>
      </c>
      <c r="Q577" s="4" t="s">
        <v>29</v>
      </c>
      <c r="R577" s="4" t="s">
        <v>29</v>
      </c>
      <c r="S577" s="4" t="s">
        <v>13</v>
      </c>
    </row>
    <row r="578" spans="1:15">
      <c r="A578" t="n">
        <v>5731</v>
      </c>
      <c r="B578" s="9" t="n">
        <v>39</v>
      </c>
      <c r="C578" s="7" t="n">
        <v>12</v>
      </c>
      <c r="D578" s="7" t="n">
        <v>65533</v>
      </c>
      <c r="E578" s="7" t="n">
        <v>227</v>
      </c>
      <c r="F578" s="7" t="n">
        <v>0</v>
      </c>
      <c r="G578" s="7" t="n">
        <v>65533</v>
      </c>
      <c r="H578" s="7" t="n">
        <v>0</v>
      </c>
      <c r="I578" s="7" t="s">
        <v>20</v>
      </c>
      <c r="J578" s="7" t="n">
        <v>96.2160034179688</v>
      </c>
      <c r="K578" s="7" t="n">
        <v>396.4580078125</v>
      </c>
      <c r="L578" s="7" t="n">
        <v>-37.257999420166</v>
      </c>
      <c r="M578" s="7" t="n">
        <v>0</v>
      </c>
      <c r="N578" s="7" t="n">
        <v>0</v>
      </c>
      <c r="O578" s="7" t="n">
        <v>0</v>
      </c>
      <c r="P578" s="7" t="n">
        <v>1</v>
      </c>
      <c r="Q578" s="7" t="n">
        <v>1</v>
      </c>
      <c r="R578" s="7" t="n">
        <v>1</v>
      </c>
      <c r="S578" s="7" t="n">
        <v>127</v>
      </c>
    </row>
    <row r="579" spans="1:15">
      <c r="A579" t="s">
        <v>4</v>
      </c>
      <c r="B579" s="4" t="s">
        <v>5</v>
      </c>
      <c r="C579" s="4" t="s">
        <v>10</v>
      </c>
    </row>
    <row r="580" spans="1:15">
      <c r="A580" t="n">
        <v>5781</v>
      </c>
      <c r="B580" s="27" t="n">
        <v>16</v>
      </c>
      <c r="C580" s="7" t="n">
        <v>2000</v>
      </c>
    </row>
    <row r="581" spans="1:15">
      <c r="A581" t="s">
        <v>4</v>
      </c>
      <c r="B581" s="4" t="s">
        <v>5</v>
      </c>
      <c r="C581" s="4" t="s">
        <v>13</v>
      </c>
      <c r="D581" s="4" t="s">
        <v>6</v>
      </c>
      <c r="E581" s="4" t="s">
        <v>9</v>
      </c>
      <c r="F581" s="4" t="s">
        <v>9</v>
      </c>
      <c r="G581" s="4" t="s">
        <v>9</v>
      </c>
      <c r="H581" s="4" t="s">
        <v>9</v>
      </c>
      <c r="I581" s="4" t="s">
        <v>10</v>
      </c>
      <c r="J581" s="4" t="s">
        <v>13</v>
      </c>
    </row>
    <row r="582" spans="1:15">
      <c r="A582" t="n">
        <v>5784</v>
      </c>
      <c r="B582" s="21" t="n">
        <v>94</v>
      </c>
      <c r="C582" s="7" t="n">
        <v>7</v>
      </c>
      <c r="D582" s="7" t="s">
        <v>39</v>
      </c>
      <c r="E582" s="7" t="n">
        <v>1065353216</v>
      </c>
      <c r="F582" s="7" t="n">
        <v>1065353216</v>
      </c>
      <c r="G582" s="7" t="n">
        <v>1065353216</v>
      </c>
      <c r="H582" s="7" t="n">
        <v>0</v>
      </c>
      <c r="I582" s="7" t="n">
        <v>1000</v>
      </c>
      <c r="J582" s="7" t="n">
        <v>3</v>
      </c>
    </row>
    <row r="583" spans="1:15">
      <c r="A583" t="s">
        <v>4</v>
      </c>
      <c r="B583" s="4" t="s">
        <v>5</v>
      </c>
      <c r="C583" s="4" t="s">
        <v>10</v>
      </c>
    </row>
    <row r="584" spans="1:15">
      <c r="A584" t="n">
        <v>5817</v>
      </c>
      <c r="B584" s="27" t="n">
        <v>16</v>
      </c>
      <c r="C584" s="7" t="n">
        <v>2000</v>
      </c>
    </row>
    <row r="585" spans="1:15">
      <c r="A585" t="s">
        <v>4</v>
      </c>
      <c r="B585" s="4" t="s">
        <v>5</v>
      </c>
      <c r="C585" s="4" t="s">
        <v>13</v>
      </c>
      <c r="D585" s="4" t="s">
        <v>6</v>
      </c>
      <c r="E585" s="4" t="s">
        <v>10</v>
      </c>
    </row>
    <row r="586" spans="1:15">
      <c r="A586" t="n">
        <v>5820</v>
      </c>
      <c r="B586" s="21" t="n">
        <v>94</v>
      </c>
      <c r="C586" s="7" t="n">
        <v>1</v>
      </c>
      <c r="D586" s="7" t="s">
        <v>56</v>
      </c>
      <c r="E586" s="7" t="n">
        <v>1</v>
      </c>
    </row>
    <row r="587" spans="1:15">
      <c r="A587" t="s">
        <v>4</v>
      </c>
      <c r="B587" s="4" t="s">
        <v>5</v>
      </c>
      <c r="C587" s="4" t="s">
        <v>13</v>
      </c>
      <c r="D587" s="4" t="s">
        <v>6</v>
      </c>
      <c r="E587" s="4" t="s">
        <v>10</v>
      </c>
    </row>
    <row r="588" spans="1:15">
      <c r="A588" t="n">
        <v>5829</v>
      </c>
      <c r="B588" s="21" t="n">
        <v>94</v>
      </c>
      <c r="C588" s="7" t="n">
        <v>1</v>
      </c>
      <c r="D588" s="7" t="s">
        <v>56</v>
      </c>
      <c r="E588" s="7" t="n">
        <v>2</v>
      </c>
    </row>
    <row r="589" spans="1:15">
      <c r="A589" t="s">
        <v>4</v>
      </c>
      <c r="B589" s="4" t="s">
        <v>5</v>
      </c>
      <c r="C589" s="4" t="s">
        <v>13</v>
      </c>
      <c r="D589" s="4" t="s">
        <v>6</v>
      </c>
      <c r="E589" s="4" t="s">
        <v>10</v>
      </c>
    </row>
    <row r="590" spans="1:15">
      <c r="A590" t="n">
        <v>5838</v>
      </c>
      <c r="B590" s="21" t="n">
        <v>94</v>
      </c>
      <c r="C590" s="7" t="n">
        <v>0</v>
      </c>
      <c r="D590" s="7" t="s">
        <v>56</v>
      </c>
      <c r="E590" s="7" t="n">
        <v>4</v>
      </c>
    </row>
    <row r="591" spans="1:15">
      <c r="A591" t="s">
        <v>4</v>
      </c>
      <c r="B591" s="4" t="s">
        <v>5</v>
      </c>
      <c r="C591" s="4" t="s">
        <v>13</v>
      </c>
      <c r="D591" s="4" t="s">
        <v>6</v>
      </c>
      <c r="E591" s="4" t="s">
        <v>10</v>
      </c>
    </row>
    <row r="592" spans="1:15">
      <c r="A592" t="n">
        <v>5847</v>
      </c>
      <c r="B592" s="21" t="n">
        <v>94</v>
      </c>
      <c r="C592" s="7" t="n">
        <v>1</v>
      </c>
      <c r="D592" s="7" t="s">
        <v>39</v>
      </c>
      <c r="E592" s="7" t="n">
        <v>1</v>
      </c>
    </row>
    <row r="593" spans="1:19">
      <c r="A593" t="s">
        <v>4</v>
      </c>
      <c r="B593" s="4" t="s">
        <v>5</v>
      </c>
      <c r="C593" s="4" t="s">
        <v>13</v>
      </c>
      <c r="D593" s="4" t="s">
        <v>6</v>
      </c>
      <c r="E593" s="4" t="s">
        <v>10</v>
      </c>
    </row>
    <row r="594" spans="1:19">
      <c r="A594" t="n">
        <v>5863</v>
      </c>
      <c r="B594" s="21" t="n">
        <v>94</v>
      </c>
      <c r="C594" s="7" t="n">
        <v>1</v>
      </c>
      <c r="D594" s="7" t="s">
        <v>39</v>
      </c>
      <c r="E594" s="7" t="n">
        <v>2</v>
      </c>
    </row>
    <row r="595" spans="1:19">
      <c r="A595" t="s">
        <v>4</v>
      </c>
      <c r="B595" s="4" t="s">
        <v>5</v>
      </c>
      <c r="C595" s="4" t="s">
        <v>13</v>
      </c>
      <c r="D595" s="4" t="s">
        <v>6</v>
      </c>
      <c r="E595" s="4" t="s">
        <v>10</v>
      </c>
    </row>
    <row r="596" spans="1:19">
      <c r="A596" t="n">
        <v>5879</v>
      </c>
      <c r="B596" s="21" t="n">
        <v>94</v>
      </c>
      <c r="C596" s="7" t="n">
        <v>0</v>
      </c>
      <c r="D596" s="7" t="s">
        <v>39</v>
      </c>
      <c r="E596" s="7" t="n">
        <v>4</v>
      </c>
    </row>
    <row r="597" spans="1:19">
      <c r="A597" t="s">
        <v>4</v>
      </c>
      <c r="B597" s="4" t="s">
        <v>5</v>
      </c>
      <c r="C597" s="4" t="s">
        <v>13</v>
      </c>
      <c r="D597" s="4" t="s">
        <v>10</v>
      </c>
      <c r="E597" s="4" t="s">
        <v>6</v>
      </c>
      <c r="F597" s="4" t="s">
        <v>6</v>
      </c>
      <c r="G597" s="4" t="s">
        <v>13</v>
      </c>
    </row>
    <row r="598" spans="1:19">
      <c r="A598" t="n">
        <v>5895</v>
      </c>
      <c r="B598" s="22" t="n">
        <v>32</v>
      </c>
      <c r="C598" s="7" t="n">
        <v>0</v>
      </c>
      <c r="D598" s="7" t="n">
        <v>65533</v>
      </c>
      <c r="E598" s="7" t="s">
        <v>50</v>
      </c>
      <c r="F598" s="7" t="s">
        <v>57</v>
      </c>
      <c r="G598" s="7" t="n">
        <v>1</v>
      </c>
    </row>
    <row r="599" spans="1:19">
      <c r="A599" t="s">
        <v>4</v>
      </c>
      <c r="B599" s="4" t="s">
        <v>5</v>
      </c>
      <c r="C599" s="4" t="s">
        <v>13</v>
      </c>
      <c r="D599" s="4" t="s">
        <v>10</v>
      </c>
    </row>
    <row r="600" spans="1:19">
      <c r="A600" t="n">
        <v>5918</v>
      </c>
      <c r="B600" s="29" t="n">
        <v>58</v>
      </c>
      <c r="C600" s="7" t="n">
        <v>105</v>
      </c>
      <c r="D600" s="7" t="n">
        <v>300</v>
      </c>
    </row>
    <row r="601" spans="1:19">
      <c r="A601" t="s">
        <v>4</v>
      </c>
      <c r="B601" s="4" t="s">
        <v>5</v>
      </c>
      <c r="C601" s="4" t="s">
        <v>29</v>
      </c>
      <c r="D601" s="4" t="s">
        <v>10</v>
      </c>
    </row>
    <row r="602" spans="1:19">
      <c r="A602" t="n">
        <v>5922</v>
      </c>
      <c r="B602" s="38" t="n">
        <v>103</v>
      </c>
      <c r="C602" s="7" t="n">
        <v>1</v>
      </c>
      <c r="D602" s="7" t="n">
        <v>300</v>
      </c>
    </row>
    <row r="603" spans="1:19">
      <c r="A603" t="s">
        <v>4</v>
      </c>
      <c r="B603" s="4" t="s">
        <v>5</v>
      </c>
      <c r="C603" s="4" t="s">
        <v>10</v>
      </c>
    </row>
    <row r="604" spans="1:19">
      <c r="A604" t="n">
        <v>5929</v>
      </c>
      <c r="B604" s="16" t="n">
        <v>12</v>
      </c>
      <c r="C604" s="7" t="n">
        <v>11140</v>
      </c>
    </row>
    <row r="605" spans="1:19">
      <c r="A605" t="s">
        <v>4</v>
      </c>
      <c r="B605" s="4" t="s">
        <v>5</v>
      </c>
      <c r="C605" s="4" t="s">
        <v>13</v>
      </c>
    </row>
    <row r="606" spans="1:19">
      <c r="A606" t="n">
        <v>5932</v>
      </c>
      <c r="B606" s="36" t="n">
        <v>23</v>
      </c>
      <c r="C606" s="7" t="n">
        <v>21</v>
      </c>
    </row>
    <row r="607" spans="1:19">
      <c r="A607" t="s">
        <v>4</v>
      </c>
      <c r="B607" s="4" t="s">
        <v>5</v>
      </c>
    </row>
    <row r="608" spans="1:19">
      <c r="A608" t="n">
        <v>5934</v>
      </c>
      <c r="B608" s="5" t="n">
        <v>1</v>
      </c>
    </row>
    <row r="609" spans="1:7" s="3" customFormat="1" customHeight="0">
      <c r="A609" s="3" t="s">
        <v>2</v>
      </c>
      <c r="B609" s="3" t="s">
        <v>75</v>
      </c>
    </row>
    <row r="610" spans="1:7">
      <c r="A610" t="s">
        <v>4</v>
      </c>
      <c r="B610" s="4" t="s">
        <v>5</v>
      </c>
      <c r="C610" s="4" t="s">
        <v>10</v>
      </c>
      <c r="D610" s="4" t="s">
        <v>10</v>
      </c>
      <c r="E610" s="4" t="s">
        <v>9</v>
      </c>
      <c r="F610" s="4" t="s">
        <v>6</v>
      </c>
      <c r="G610" s="4" t="s">
        <v>8</v>
      </c>
      <c r="H610" s="4" t="s">
        <v>10</v>
      </c>
      <c r="I610" s="4" t="s">
        <v>10</v>
      </c>
      <c r="J610" s="4" t="s">
        <v>9</v>
      </c>
      <c r="K610" s="4" t="s">
        <v>6</v>
      </c>
      <c r="L610" s="4" t="s">
        <v>8</v>
      </c>
    </row>
    <row r="611" spans="1:7">
      <c r="A611" t="n">
        <v>5936</v>
      </c>
      <c r="B611" s="40" t="n">
        <v>257</v>
      </c>
      <c r="C611" s="7" t="n">
        <v>4</v>
      </c>
      <c r="D611" s="7" t="n">
        <v>65533</v>
      </c>
      <c r="E611" s="7" t="n">
        <v>12010</v>
      </c>
      <c r="F611" s="7" t="s">
        <v>20</v>
      </c>
      <c r="G611" s="7" t="n">
        <f t="normal" ca="1">32-LENB(INDIRECT(ADDRESS(611,6)))</f>
        <v>0</v>
      </c>
      <c r="H611" s="7" t="n">
        <v>0</v>
      </c>
      <c r="I611" s="7" t="n">
        <v>65533</v>
      </c>
      <c r="J611" s="7" t="n">
        <v>0</v>
      </c>
      <c r="K611" s="7" t="s">
        <v>20</v>
      </c>
      <c r="L611" s="7" t="n">
        <f t="normal" ca="1">32-LENB(INDIRECT(ADDRESS(611,11)))</f>
        <v>0</v>
      </c>
    </row>
    <row r="612" spans="1:7">
      <c r="A612" t="s">
        <v>4</v>
      </c>
      <c r="B612" s="4" t="s">
        <v>5</v>
      </c>
    </row>
    <row r="613" spans="1:7">
      <c r="A613" t="n">
        <v>6016</v>
      </c>
      <c r="B613" s="5" t="n">
        <v>1</v>
      </c>
    </row>
    <row r="614" spans="1:7" s="3" customFormat="1" customHeight="0">
      <c r="A614" s="3" t="s">
        <v>2</v>
      </c>
      <c r="B614" s="3" t="s">
        <v>76</v>
      </c>
    </row>
    <row r="615" spans="1:7">
      <c r="A615" t="s">
        <v>4</v>
      </c>
      <c r="B615" s="4" t="s">
        <v>5</v>
      </c>
      <c r="C615" s="4" t="s">
        <v>10</v>
      </c>
      <c r="D615" s="4" t="s">
        <v>10</v>
      </c>
      <c r="E615" s="4" t="s">
        <v>9</v>
      </c>
      <c r="F615" s="4" t="s">
        <v>6</v>
      </c>
      <c r="G615" s="4" t="s">
        <v>8</v>
      </c>
      <c r="H615" s="4" t="s">
        <v>10</v>
      </c>
      <c r="I615" s="4" t="s">
        <v>10</v>
      </c>
      <c r="J615" s="4" t="s">
        <v>9</v>
      </c>
      <c r="K615" s="4" t="s">
        <v>6</v>
      </c>
      <c r="L615" s="4" t="s">
        <v>8</v>
      </c>
      <c r="M615" s="4" t="s">
        <v>10</v>
      </c>
      <c r="N615" s="4" t="s">
        <v>10</v>
      </c>
      <c r="O615" s="4" t="s">
        <v>9</v>
      </c>
      <c r="P615" s="4" t="s">
        <v>6</v>
      </c>
      <c r="Q615" s="4" t="s">
        <v>8</v>
      </c>
      <c r="R615" s="4" t="s">
        <v>10</v>
      </c>
      <c r="S615" s="4" t="s">
        <v>10</v>
      </c>
      <c r="T615" s="4" t="s">
        <v>9</v>
      </c>
      <c r="U615" s="4" t="s">
        <v>6</v>
      </c>
      <c r="V615" s="4" t="s">
        <v>8</v>
      </c>
      <c r="W615" s="4" t="s">
        <v>10</v>
      </c>
      <c r="X615" s="4" t="s">
        <v>10</v>
      </c>
      <c r="Y615" s="4" t="s">
        <v>9</v>
      </c>
      <c r="Z615" s="4" t="s">
        <v>6</v>
      </c>
      <c r="AA615" s="4" t="s">
        <v>8</v>
      </c>
      <c r="AB615" s="4" t="s">
        <v>10</v>
      </c>
      <c r="AC615" s="4" t="s">
        <v>10</v>
      </c>
      <c r="AD615" s="4" t="s">
        <v>9</v>
      </c>
      <c r="AE615" s="4" t="s">
        <v>6</v>
      </c>
      <c r="AF615" s="4" t="s">
        <v>8</v>
      </c>
      <c r="AG615" s="4" t="s">
        <v>10</v>
      </c>
      <c r="AH615" s="4" t="s">
        <v>10</v>
      </c>
      <c r="AI615" s="4" t="s">
        <v>9</v>
      </c>
      <c r="AJ615" s="4" t="s">
        <v>6</v>
      </c>
      <c r="AK615" s="4" t="s">
        <v>8</v>
      </c>
      <c r="AL615" s="4" t="s">
        <v>10</v>
      </c>
      <c r="AM615" s="4" t="s">
        <v>10</v>
      </c>
      <c r="AN615" s="4" t="s">
        <v>9</v>
      </c>
      <c r="AO615" s="4" t="s">
        <v>6</v>
      </c>
      <c r="AP615" s="4" t="s">
        <v>8</v>
      </c>
      <c r="AQ615" s="4" t="s">
        <v>10</v>
      </c>
      <c r="AR615" s="4" t="s">
        <v>10</v>
      </c>
      <c r="AS615" s="4" t="s">
        <v>9</v>
      </c>
      <c r="AT615" s="4" t="s">
        <v>6</v>
      </c>
      <c r="AU615" s="4" t="s">
        <v>8</v>
      </c>
      <c r="AV615" s="4" t="s">
        <v>10</v>
      </c>
      <c r="AW615" s="4" t="s">
        <v>10</v>
      </c>
      <c r="AX615" s="4" t="s">
        <v>9</v>
      </c>
      <c r="AY615" s="4" t="s">
        <v>6</v>
      </c>
      <c r="AZ615" s="4" t="s">
        <v>8</v>
      </c>
      <c r="BA615" s="4" t="s">
        <v>10</v>
      </c>
      <c r="BB615" s="4" t="s">
        <v>10</v>
      </c>
      <c r="BC615" s="4" t="s">
        <v>9</v>
      </c>
      <c r="BD615" s="4" t="s">
        <v>6</v>
      </c>
      <c r="BE615" s="4" t="s">
        <v>8</v>
      </c>
      <c r="BF615" s="4" t="s">
        <v>10</v>
      </c>
      <c r="BG615" s="4" t="s">
        <v>10</v>
      </c>
      <c r="BH615" s="4" t="s">
        <v>9</v>
      </c>
      <c r="BI615" s="4" t="s">
        <v>6</v>
      </c>
      <c r="BJ615" s="4" t="s">
        <v>8</v>
      </c>
      <c r="BK615" s="4" t="s">
        <v>10</v>
      </c>
      <c r="BL615" s="4" t="s">
        <v>10</v>
      </c>
      <c r="BM615" s="4" t="s">
        <v>9</v>
      </c>
      <c r="BN615" s="4" t="s">
        <v>6</v>
      </c>
      <c r="BO615" s="4" t="s">
        <v>8</v>
      </c>
    </row>
    <row r="616" spans="1:7">
      <c r="A616" t="n">
        <v>6032</v>
      </c>
      <c r="B616" s="40" t="n">
        <v>257</v>
      </c>
      <c r="C616" s="7" t="n">
        <v>4</v>
      </c>
      <c r="D616" s="7" t="n">
        <v>65533</v>
      </c>
      <c r="E616" s="7" t="n">
        <v>4359</v>
      </c>
      <c r="F616" s="7" t="s">
        <v>20</v>
      </c>
      <c r="G616" s="7" t="n">
        <f t="normal" ca="1">32-LENB(INDIRECT(ADDRESS(616,6)))</f>
        <v>0</v>
      </c>
      <c r="H616" s="7" t="n">
        <v>4</v>
      </c>
      <c r="I616" s="7" t="n">
        <v>65533</v>
      </c>
      <c r="J616" s="7" t="n">
        <v>4335</v>
      </c>
      <c r="K616" s="7" t="s">
        <v>20</v>
      </c>
      <c r="L616" s="7" t="n">
        <f t="normal" ca="1">32-LENB(INDIRECT(ADDRESS(616,11)))</f>
        <v>0</v>
      </c>
      <c r="M616" s="7" t="n">
        <v>4</v>
      </c>
      <c r="N616" s="7" t="n">
        <v>65533</v>
      </c>
      <c r="O616" s="7" t="n">
        <v>4117</v>
      </c>
      <c r="P616" s="7" t="s">
        <v>20</v>
      </c>
      <c r="Q616" s="7" t="n">
        <f t="normal" ca="1">32-LENB(INDIRECT(ADDRESS(616,16)))</f>
        <v>0</v>
      </c>
      <c r="R616" s="7" t="n">
        <v>4</v>
      </c>
      <c r="S616" s="7" t="n">
        <v>65533</v>
      </c>
      <c r="T616" s="7" t="n">
        <v>13250</v>
      </c>
      <c r="U616" s="7" t="s">
        <v>20</v>
      </c>
      <c r="V616" s="7" t="n">
        <f t="normal" ca="1">32-LENB(INDIRECT(ADDRESS(616,21)))</f>
        <v>0</v>
      </c>
      <c r="W616" s="7" t="n">
        <v>4</v>
      </c>
      <c r="X616" s="7" t="n">
        <v>65533</v>
      </c>
      <c r="Y616" s="7" t="n">
        <v>13250</v>
      </c>
      <c r="Z616" s="7" t="s">
        <v>20</v>
      </c>
      <c r="AA616" s="7" t="n">
        <f t="normal" ca="1">32-LENB(INDIRECT(ADDRESS(616,26)))</f>
        <v>0</v>
      </c>
      <c r="AB616" s="7" t="n">
        <v>4</v>
      </c>
      <c r="AC616" s="7" t="n">
        <v>65533</v>
      </c>
      <c r="AD616" s="7" t="n">
        <v>13250</v>
      </c>
      <c r="AE616" s="7" t="s">
        <v>20</v>
      </c>
      <c r="AF616" s="7" t="n">
        <f t="normal" ca="1">32-LENB(INDIRECT(ADDRESS(616,31)))</f>
        <v>0</v>
      </c>
      <c r="AG616" s="7" t="n">
        <v>4</v>
      </c>
      <c r="AH616" s="7" t="n">
        <v>65533</v>
      </c>
      <c r="AI616" s="7" t="n">
        <v>13250</v>
      </c>
      <c r="AJ616" s="7" t="s">
        <v>20</v>
      </c>
      <c r="AK616" s="7" t="n">
        <f t="normal" ca="1">32-LENB(INDIRECT(ADDRESS(616,36)))</f>
        <v>0</v>
      </c>
      <c r="AL616" s="7" t="n">
        <v>4</v>
      </c>
      <c r="AM616" s="7" t="n">
        <v>65533</v>
      </c>
      <c r="AN616" s="7" t="n">
        <v>13250</v>
      </c>
      <c r="AO616" s="7" t="s">
        <v>20</v>
      </c>
      <c r="AP616" s="7" t="n">
        <f t="normal" ca="1">32-LENB(INDIRECT(ADDRESS(616,41)))</f>
        <v>0</v>
      </c>
      <c r="AQ616" s="7" t="n">
        <v>4</v>
      </c>
      <c r="AR616" s="7" t="n">
        <v>65533</v>
      </c>
      <c r="AS616" s="7" t="n">
        <v>4480</v>
      </c>
      <c r="AT616" s="7" t="s">
        <v>20</v>
      </c>
      <c r="AU616" s="7" t="n">
        <f t="normal" ca="1">32-LENB(INDIRECT(ADDRESS(616,46)))</f>
        <v>0</v>
      </c>
      <c r="AV616" s="7" t="n">
        <v>4</v>
      </c>
      <c r="AW616" s="7" t="n">
        <v>65533</v>
      </c>
      <c r="AX616" s="7" t="n">
        <v>4563</v>
      </c>
      <c r="AY616" s="7" t="s">
        <v>20</v>
      </c>
      <c r="AZ616" s="7" t="n">
        <f t="normal" ca="1">32-LENB(INDIRECT(ADDRESS(616,51)))</f>
        <v>0</v>
      </c>
      <c r="BA616" s="7" t="n">
        <v>4</v>
      </c>
      <c r="BB616" s="7" t="n">
        <v>65533</v>
      </c>
      <c r="BC616" s="7" t="n">
        <v>4179</v>
      </c>
      <c r="BD616" s="7" t="s">
        <v>20</v>
      </c>
      <c r="BE616" s="7" t="n">
        <f t="normal" ca="1">32-LENB(INDIRECT(ADDRESS(616,56)))</f>
        <v>0</v>
      </c>
      <c r="BF616" s="7" t="n">
        <v>4</v>
      </c>
      <c r="BG616" s="7" t="n">
        <v>65533</v>
      </c>
      <c r="BH616" s="7" t="n">
        <v>4359</v>
      </c>
      <c r="BI616" s="7" t="s">
        <v>20</v>
      </c>
      <c r="BJ616" s="7" t="n">
        <f t="normal" ca="1">32-LENB(INDIRECT(ADDRESS(616,61)))</f>
        <v>0</v>
      </c>
      <c r="BK616" s="7" t="n">
        <v>0</v>
      </c>
      <c r="BL616" s="7" t="n">
        <v>65533</v>
      </c>
      <c r="BM616" s="7" t="n">
        <v>0</v>
      </c>
      <c r="BN616" s="7" t="s">
        <v>20</v>
      </c>
      <c r="BO616" s="7" t="n">
        <f t="normal" ca="1">32-LENB(INDIRECT(ADDRESS(616,66)))</f>
        <v>0</v>
      </c>
    </row>
    <row r="617" spans="1:7">
      <c r="A617" t="s">
        <v>4</v>
      </c>
      <c r="B617" s="4" t="s">
        <v>5</v>
      </c>
    </row>
    <row r="618" spans="1:7">
      <c r="A618" t="n">
        <v>6552</v>
      </c>
      <c r="B618" s="5" t="n">
        <v>1</v>
      </c>
    </row>
    <row r="619" spans="1:7" s="3" customFormat="1" customHeight="0">
      <c r="A619" s="3" t="s">
        <v>2</v>
      </c>
      <c r="B619" s="3" t="s">
        <v>77</v>
      </c>
    </row>
    <row r="620" spans="1:7">
      <c r="A620" t="s">
        <v>4</v>
      </c>
      <c r="B620" s="4" t="s">
        <v>5</v>
      </c>
      <c r="C620" s="4" t="s">
        <v>10</v>
      </c>
      <c r="D620" s="4" t="s">
        <v>10</v>
      </c>
      <c r="E620" s="4" t="s">
        <v>9</v>
      </c>
      <c r="F620" s="4" t="s">
        <v>6</v>
      </c>
      <c r="G620" s="4" t="s">
        <v>8</v>
      </c>
      <c r="H620" s="4" t="s">
        <v>10</v>
      </c>
      <c r="I620" s="4" t="s">
        <v>10</v>
      </c>
      <c r="J620" s="4" t="s">
        <v>9</v>
      </c>
      <c r="K620" s="4" t="s">
        <v>6</v>
      </c>
      <c r="L620" s="4" t="s">
        <v>8</v>
      </c>
      <c r="M620" s="4" t="s">
        <v>10</v>
      </c>
      <c r="N620" s="4" t="s">
        <v>10</v>
      </c>
      <c r="O620" s="4" t="s">
        <v>9</v>
      </c>
      <c r="P620" s="4" t="s">
        <v>6</v>
      </c>
      <c r="Q620" s="4" t="s">
        <v>8</v>
      </c>
      <c r="R620" s="4" t="s">
        <v>10</v>
      </c>
      <c r="S620" s="4" t="s">
        <v>10</v>
      </c>
      <c r="T620" s="4" t="s">
        <v>9</v>
      </c>
      <c r="U620" s="4" t="s">
        <v>6</v>
      </c>
      <c r="V620" s="4" t="s">
        <v>8</v>
      </c>
      <c r="W620" s="4" t="s">
        <v>10</v>
      </c>
      <c r="X620" s="4" t="s">
        <v>10</v>
      </c>
      <c r="Y620" s="4" t="s">
        <v>9</v>
      </c>
      <c r="Z620" s="4" t="s">
        <v>6</v>
      </c>
      <c r="AA620" s="4" t="s">
        <v>8</v>
      </c>
      <c r="AB620" s="4" t="s">
        <v>10</v>
      </c>
      <c r="AC620" s="4" t="s">
        <v>10</v>
      </c>
      <c r="AD620" s="4" t="s">
        <v>9</v>
      </c>
      <c r="AE620" s="4" t="s">
        <v>6</v>
      </c>
      <c r="AF620" s="4" t="s">
        <v>8</v>
      </c>
      <c r="AG620" s="4" t="s">
        <v>10</v>
      </c>
      <c r="AH620" s="4" t="s">
        <v>10</v>
      </c>
      <c r="AI620" s="4" t="s">
        <v>9</v>
      </c>
      <c r="AJ620" s="4" t="s">
        <v>6</v>
      </c>
      <c r="AK620" s="4" t="s">
        <v>8</v>
      </c>
      <c r="AL620" s="4" t="s">
        <v>10</v>
      </c>
      <c r="AM620" s="4" t="s">
        <v>10</v>
      </c>
      <c r="AN620" s="4" t="s">
        <v>9</v>
      </c>
      <c r="AO620" s="4" t="s">
        <v>6</v>
      </c>
      <c r="AP620" s="4" t="s">
        <v>8</v>
      </c>
    </row>
    <row r="621" spans="1:7">
      <c r="A621" t="n">
        <v>6560</v>
      </c>
      <c r="B621" s="40" t="n">
        <v>257</v>
      </c>
      <c r="C621" s="7" t="n">
        <v>4</v>
      </c>
      <c r="D621" s="7" t="n">
        <v>65533</v>
      </c>
      <c r="E621" s="7" t="n">
        <v>4335</v>
      </c>
      <c r="F621" s="7" t="s">
        <v>20</v>
      </c>
      <c r="G621" s="7" t="n">
        <f t="normal" ca="1">32-LENB(INDIRECT(ADDRESS(621,6)))</f>
        <v>0</v>
      </c>
      <c r="H621" s="7" t="n">
        <v>4</v>
      </c>
      <c r="I621" s="7" t="n">
        <v>65533</v>
      </c>
      <c r="J621" s="7" t="n">
        <v>4117</v>
      </c>
      <c r="K621" s="7" t="s">
        <v>20</v>
      </c>
      <c r="L621" s="7" t="n">
        <f t="normal" ca="1">32-LENB(INDIRECT(ADDRESS(621,11)))</f>
        <v>0</v>
      </c>
      <c r="M621" s="7" t="n">
        <v>4</v>
      </c>
      <c r="N621" s="7" t="n">
        <v>65533</v>
      </c>
      <c r="O621" s="7" t="n">
        <v>13250</v>
      </c>
      <c r="P621" s="7" t="s">
        <v>20</v>
      </c>
      <c r="Q621" s="7" t="n">
        <f t="normal" ca="1">32-LENB(INDIRECT(ADDRESS(621,16)))</f>
        <v>0</v>
      </c>
      <c r="R621" s="7" t="n">
        <v>4</v>
      </c>
      <c r="S621" s="7" t="n">
        <v>65533</v>
      </c>
      <c r="T621" s="7" t="n">
        <v>13250</v>
      </c>
      <c r="U621" s="7" t="s">
        <v>20</v>
      </c>
      <c r="V621" s="7" t="n">
        <f t="normal" ca="1">32-LENB(INDIRECT(ADDRESS(621,21)))</f>
        <v>0</v>
      </c>
      <c r="W621" s="7" t="n">
        <v>4</v>
      </c>
      <c r="X621" s="7" t="n">
        <v>65533</v>
      </c>
      <c r="Y621" s="7" t="n">
        <v>13250</v>
      </c>
      <c r="Z621" s="7" t="s">
        <v>20</v>
      </c>
      <c r="AA621" s="7" t="n">
        <f t="normal" ca="1">32-LENB(INDIRECT(ADDRESS(621,26)))</f>
        <v>0</v>
      </c>
      <c r="AB621" s="7" t="n">
        <v>4</v>
      </c>
      <c r="AC621" s="7" t="n">
        <v>65533</v>
      </c>
      <c r="AD621" s="7" t="n">
        <v>13250</v>
      </c>
      <c r="AE621" s="7" t="s">
        <v>20</v>
      </c>
      <c r="AF621" s="7" t="n">
        <f t="normal" ca="1">32-LENB(INDIRECT(ADDRESS(621,31)))</f>
        <v>0</v>
      </c>
      <c r="AG621" s="7" t="n">
        <v>4</v>
      </c>
      <c r="AH621" s="7" t="n">
        <v>65533</v>
      </c>
      <c r="AI621" s="7" t="n">
        <v>13250</v>
      </c>
      <c r="AJ621" s="7" t="s">
        <v>20</v>
      </c>
      <c r="AK621" s="7" t="n">
        <f t="normal" ca="1">32-LENB(INDIRECT(ADDRESS(621,36)))</f>
        <v>0</v>
      </c>
      <c r="AL621" s="7" t="n">
        <v>0</v>
      </c>
      <c r="AM621" s="7" t="n">
        <v>65533</v>
      </c>
      <c r="AN621" s="7" t="n">
        <v>0</v>
      </c>
      <c r="AO621" s="7" t="s">
        <v>20</v>
      </c>
      <c r="AP621" s="7" t="n">
        <f t="normal" ca="1">32-LENB(INDIRECT(ADDRESS(621,41)))</f>
        <v>0</v>
      </c>
    </row>
    <row r="622" spans="1:7">
      <c r="A622" t="s">
        <v>4</v>
      </c>
      <c r="B622" s="4" t="s">
        <v>5</v>
      </c>
    </row>
    <row r="623" spans="1:7">
      <c r="A623" t="n">
        <v>6880</v>
      </c>
      <c r="B623" s="5" t="n">
        <v>1</v>
      </c>
    </row>
    <row r="624" spans="1:7" s="3" customFormat="1" customHeight="0">
      <c r="A624" s="3" t="s">
        <v>2</v>
      </c>
      <c r="B624" s="3" t="s">
        <v>78</v>
      </c>
    </row>
    <row r="625" spans="1:12">
      <c r="A625" t="s">
        <v>4</v>
      </c>
      <c r="B625" s="4" t="s">
        <v>5</v>
      </c>
      <c r="C625" s="4" t="s">
        <v>10</v>
      </c>
      <c r="D625" s="4" t="s">
        <v>10</v>
      </c>
      <c r="E625" s="4" t="s">
        <v>9</v>
      </c>
      <c r="F625" s="4" t="s">
        <v>6</v>
      </c>
      <c r="G625" s="4" t="s">
        <v>8</v>
      </c>
      <c r="H625" s="4" t="s">
        <v>10</v>
      </c>
      <c r="I625" s="4" t="s">
        <v>10</v>
      </c>
      <c r="J625" s="4" t="s">
        <v>9</v>
      </c>
      <c r="K625" s="4" t="s">
        <v>6</v>
      </c>
      <c r="L625" s="4" t="s">
        <v>8</v>
      </c>
    </row>
    <row r="626" spans="1:12">
      <c r="A626" t="n">
        <v>6896</v>
      </c>
      <c r="B626" s="40" t="n">
        <v>257</v>
      </c>
      <c r="C626" s="7" t="n">
        <v>4</v>
      </c>
      <c r="D626" s="7" t="n">
        <v>65533</v>
      </c>
      <c r="E626" s="7" t="n">
        <v>4359</v>
      </c>
      <c r="F626" s="7" t="s">
        <v>20</v>
      </c>
      <c r="G626" s="7" t="n">
        <f t="normal" ca="1">32-LENB(INDIRECT(ADDRESS(626,6)))</f>
        <v>0</v>
      </c>
      <c r="H626" s="7" t="n">
        <v>0</v>
      </c>
      <c r="I626" s="7" t="n">
        <v>65533</v>
      </c>
      <c r="J626" s="7" t="n">
        <v>0</v>
      </c>
      <c r="K626" s="7" t="s">
        <v>20</v>
      </c>
      <c r="L626" s="7" t="n">
        <f t="normal" ca="1">32-LENB(INDIRECT(ADDRESS(626,11)))</f>
        <v>0</v>
      </c>
    </row>
    <row r="627" spans="1:12">
      <c r="A627" t="s">
        <v>4</v>
      </c>
      <c r="B627" s="4" t="s">
        <v>5</v>
      </c>
    </row>
    <row r="628" spans="1:12">
      <c r="A628" t="n">
        <v>6976</v>
      </c>
      <c r="B62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2025-09-06T21:46:36</dcterms:created>
  <dcterms:modified xsi:type="dcterms:W3CDTF">2025-09-06T21:46:36</dcterms:modified>
</cp:coreProperties>
</file>