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3FFD0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B7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E5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E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8FFF73"/>
      </patternFill>
    </fill>
    <fill>
      <patternFill patternType="solid">
        <fgColor rgb="FFFFE873"/>
      </patternFill>
    </fill>
    <fill>
      <patternFill patternType="solid">
        <fgColor rgb="FFC7FF73"/>
      </patternFill>
    </fill>
    <fill>
      <patternFill patternType="solid">
        <fgColor rgb="FFFFB473"/>
      </patternFill>
    </fill>
    <fill>
      <patternFill patternType="solid">
        <fgColor rgb="FF73FFFA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CFF73"/>
      </patternFill>
    </fill>
    <fill>
      <patternFill patternType="solid">
        <fgColor rgb="FFFFC273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FFA4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FF91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EFFF73"/>
      </patternFill>
    </fill>
    <fill>
      <patternFill patternType="solid">
        <fgColor rgb="FF73FFEF"/>
      </patternFill>
    </fill>
    <fill>
      <patternFill patternType="solid">
        <fgColor rgb="FFF8FF73"/>
      </patternFill>
    </fill>
    <fill>
      <patternFill patternType="solid">
        <fgColor rgb="FFFFC0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<sst xmlns="http://schemas.openxmlformats.org/spreadsheetml/2006/main" count="8447" uniqueCount="175">
  <si>
    <t>CS2</t>
  </si>
  <si>
    <t>m4571</t>
  </si>
  <si>
    <t>FUNCTION</t>
  </si>
  <si>
    <t/>
  </si>
  <si>
    <t>Location</t>
  </si>
  <si>
    <t>OP Code</t>
  </si>
  <si>
    <t>string</t>
  </si>
  <si>
    <t>bm4571</t>
  </si>
  <si>
    <t>fill</t>
  </si>
  <si>
    <t>int</t>
  </si>
  <si>
    <t>short</t>
  </si>
  <si>
    <t>mon228_c00_0</t>
  </si>
  <si>
    <t/>
  </si>
  <si>
    <t>byte</t>
  </si>
  <si>
    <t>bytearray</t>
  </si>
  <si>
    <t>PreInit</t>
  </si>
  <si>
    <t>FC_Change_MapColor</t>
  </si>
  <si>
    <t>Init</t>
  </si>
  <si>
    <t>Init_Replay</t>
  </si>
  <si>
    <t>Init_Replay</t>
  </si>
  <si>
    <t>pointer</t>
  </si>
  <si>
    <t>Reinit</t>
  </si>
  <si>
    <t>ET_04_23_16_Crow_popup</t>
  </si>
  <si>
    <t>float</t>
  </si>
  <si>
    <t>#E_6#M_A</t>
  </si>
  <si>
    <t>dialog</t>
  </si>
  <si>
    <t>#6SRaaaaaah!</t>
  </si>
  <si>
    <t>EV_04_23_16</t>
  </si>
  <si>
    <t>Start</t>
  </si>
  <si>
    <t>End</t>
  </si>
  <si>
    <t>AniFieldAttack</t>
  </si>
  <si>
    <t>AniWait</t>
  </si>
  <si>
    <t>FC_Start_Party</t>
  </si>
  <si>
    <t>I_SYSTEM</t>
  </si>
  <si>
    <t>I_WHITE</t>
  </si>
  <si>
    <t>event/ev2kb010.eff</t>
  </si>
  <si>
    <t>event/ev2kg016.eff</t>
  </si>
  <si>
    <t>event/ev2kg017.eff</t>
  </si>
  <si>
    <t>event/ev2kg018.eff</t>
  </si>
  <si>
    <t>event/ev2kg020.eff</t>
  </si>
  <si>
    <t>event/ev2kg021.eff</t>
  </si>
  <si>
    <t>battle/scgr05_0.eff</t>
  </si>
  <si>
    <t>event/ev2kr012.eff</t>
  </si>
  <si>
    <t>event/ev2kb012.eff</t>
  </si>
  <si>
    <t>event/ev2kb013.eff</t>
  </si>
  <si>
    <t>event/ev2sm003.eff</t>
  </si>
  <si>
    <t>event/ev2kg000.eff</t>
  </si>
  <si>
    <t>event/ev2kg004.eff</t>
  </si>
  <si>
    <t>event/ev2kr015.eff</t>
  </si>
  <si>
    <t>event/ev2kg024.eff</t>
  </si>
  <si>
    <t>C_NPC018_C10</t>
  </si>
  <si>
    <t>Crow</t>
  </si>
  <si>
    <t>C_NPC601_C00</t>
  </si>
  <si>
    <t>Ordine</t>
  </si>
  <si>
    <t>C_NPC600</t>
  </si>
  <si>
    <t>Valimar</t>
  </si>
  <si>
    <t>C_MON228_C00</t>
  </si>
  <si>
    <t>Apocalypse</t>
  </si>
  <si>
    <t>C_EQU191</t>
  </si>
  <si>
    <t>Apocalypse Tail</t>
  </si>
  <si>
    <t>FC_chr_entry</t>
  </si>
  <si>
    <t>Rean's Voice</t>
  </si>
  <si>
    <t>Crow's Voice</t>
  </si>
  <si>
    <t>AniEv4055</t>
  </si>
  <si>
    <t>AniEvk0051</t>
  </si>
  <si>
    <t>AniEvk0520</t>
  </si>
  <si>
    <t>AniEvk0521</t>
  </si>
  <si>
    <t>AniEvk0522</t>
  </si>
  <si>
    <t>AniEvk0523</t>
  </si>
  <si>
    <t>AniEvk0524</t>
  </si>
  <si>
    <t>AniEvk0525</t>
  </si>
  <si>
    <t>AniEvk0536</t>
  </si>
  <si>
    <t>AniEvk0537</t>
  </si>
  <si>
    <t>AniEvk0539</t>
  </si>
  <si>
    <t>AniBtlWait</t>
  </si>
  <si>
    <t>AniEvk0502</t>
  </si>
  <si>
    <t>AniEvk0510</t>
  </si>
  <si>
    <t>AniEvk0511</t>
  </si>
  <si>
    <t>AniEvk0512</t>
  </si>
  <si>
    <t>AniEvk0513</t>
  </si>
  <si>
    <t>AniEvk0515</t>
  </si>
  <si>
    <t>6</t>
  </si>
  <si>
    <t>A</t>
  </si>
  <si>
    <t>#b</t>
  </si>
  <si>
    <t>0</t>
  </si>
  <si>
    <t>AniAttachEQU601</t>
  </si>
  <si>
    <t>AniAttachEQU600_C00</t>
  </si>
  <si>
    <t>NODE_R_ARM</t>
  </si>
  <si>
    <t>M_E9100</t>
  </si>
  <si>
    <t>up_point</t>
  </si>
  <si>
    <t>equip</t>
  </si>
  <si>
    <t>M_E9101</t>
  </si>
  <si>
    <t>Is that...?</t>
  </si>
  <si>
    <t>7</t>
  </si>
  <si>
    <t>#5S#0TThat's its core with the crown prince in it!</t>
  </si>
  <si>
    <t>#5SI'll clear a path. You focus on rescuing him!</t>
  </si>
  <si>
    <t>#0T#5SGot it!</t>
  </si>
  <si>
    <t>ET_04_23_16_Crow_popup</t>
  </si>
  <si>
    <t>NODE_L_ARM</t>
  </si>
  <si>
    <t>pop</t>
  </si>
  <si>
    <t>Guh...</t>
  </si>
  <si>
    <t>#E[C]#M_A</t>
  </si>
  <si>
    <t>#5SCrow?!</t>
  </si>
  <si>
    <t>#300WI'm fine! It barely scratched me.
You keep going!</t>
  </si>
  <si>
    <t>#5SYou're the only one who can save him now,
so don't you dare look back!</t>
  </si>
  <si>
    <t>#4S#5SRight!</t>
  </si>
  <si>
    <t>#E[7]#M_A</t>
  </si>
  <si>
    <t>#1P#5S#500WEight Leaves One Blade, Seventh Form...</t>
  </si>
  <si>
    <t>ET_SE_MUSOU</t>
  </si>
  <si>
    <t>#E[7]#M_0</t>
  </si>
  <si>
    <t>#6S#500WEnlightened#20W #300WDomination!</t>
  </si>
  <si>
    <t>M6</t>
  </si>
  <si>
    <t>#E_0#M_0</t>
  </si>
  <si>
    <t>#6SOooooohhh!</t>
  </si>
  <si>
    <t>NODE_R_WING0</t>
  </si>
  <si>
    <t>NODE_L_WING0</t>
  </si>
  <si>
    <t>Ashen Knight</t>
  </si>
  <si>
    <t>Azure Knight</t>
  </si>
  <si>
    <t>ET_04_23_14_move_crow</t>
  </si>
  <si>
    <t>ET_04_23_14_move_rean</t>
  </si>
  <si>
    <t>ET_04_23_14_move_valimar</t>
  </si>
  <si>
    <t>AniEvk0020</t>
  </si>
  <si>
    <t>ET_04_23_14_move_ordine</t>
  </si>
  <si>
    <t>ET_SE_MUSOU</t>
  </si>
  <si>
    <t>EV_04_23_14</t>
  </si>
  <si>
    <t>event/ev2ke000.eff</t>
  </si>
  <si>
    <t>event/ev2re006.eff</t>
  </si>
  <si>
    <t>event/ev2re008.eff</t>
  </si>
  <si>
    <t>event/ev2kg014.eff</t>
  </si>
  <si>
    <t>C_NPC601</t>
  </si>
  <si>
    <t>Vermillion Apocalypse</t>
  </si>
  <si>
    <t>mon228</t>
  </si>
  <si>
    <t>AniEvBtlWait</t>
  </si>
  <si>
    <t>AniEvBtlMove</t>
  </si>
  <si>
    <t>AniSitWait</t>
  </si>
  <si>
    <t>AniEvk0000</t>
  </si>
  <si>
    <t>AniEvk0005</t>
  </si>
  <si>
    <t>AniEvk0050</t>
  </si>
  <si>
    <t>AniEvk0025</t>
  </si>
  <si>
    <t>AniEvk0501</t>
  </si>
  <si>
    <t>AniEvAttachEquip</t>
  </si>
  <si>
    <t>6[autoE6]</t>
  </si>
  <si>
    <t>map</t>
  </si>
  <si>
    <t>ashiba_stick</t>
  </si>
  <si>
    <t>ashiba_under</t>
  </si>
  <si>
    <t>ashiba_zimen01</t>
  </si>
  <si>
    <t>ashiba_zimen02</t>
  </si>
  <si>
    <t>ashiba_zimen03</t>
  </si>
  <si>
    <t>red_kisin</t>
  </si>
  <si>
    <t>piller_out</t>
  </si>
  <si>
    <t>piller_eff</t>
  </si>
  <si>
    <t>piller_inner</t>
  </si>
  <si>
    <t>piller_center</t>
  </si>
  <si>
    <t>C_EQU600_C00</t>
  </si>
  <si>
    <t>ET_04_23_14_move_valimar</t>
  </si>
  <si>
    <t>ET_04_23_14_move_ordine</t>
  </si>
  <si>
    <t>#800W#1PMana regeneration complete.
My apologies for the delay.</t>
  </si>
  <si>
    <t>C</t>
  </si>
  <si>
    <t>I</t>
  </si>
  <si>
    <t>9</t>
  </si>
  <si>
    <t>#E_I#M_9</t>
  </si>
  <si>
    <t>#2PRight!</t>
  </si>
  <si>
    <t>#800W#1PMy regeneration is complete as well.
Climb inside, Crow.</t>
  </si>
  <si>
    <t>#E[O]#M_0</t>
  </si>
  <si>
    <t>#2PAll right! Let's do this!</t>
  </si>
  <si>
    <t>ET_04_23_14_move_rean</t>
  </si>
  <si>
    <t>ET_04_23_14_move_crow</t>
  </si>
  <si>
    <t>R_arm_point</t>
  </si>
  <si>
    <t>_ET_04_23_16_Crow_popup</t>
  </si>
  <si>
    <t>_EV_04_23_16</t>
  </si>
  <si>
    <t>_ET_04_23_14_move_rean</t>
  </si>
  <si>
    <t>_ET_04_23_14_move_valimar</t>
  </si>
  <si>
    <t>_ET_04_23_14_move_ordine</t>
  </si>
  <si>
    <t>_ET_SE_MUSOU</t>
  </si>
  <si>
    <t>_EV_04_23_14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</si>
</sst>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3FFD0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B7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E5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E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8FFF73"/>
      </patternFill>
    </fill>
    <fill>
      <patternFill patternType="solid">
        <fgColor rgb="FFFFE873"/>
      </patternFill>
    </fill>
    <fill>
      <patternFill patternType="solid">
        <fgColor rgb="FFC7FF73"/>
      </patternFill>
    </fill>
    <fill>
      <patternFill patternType="solid">
        <fgColor rgb="FFFFB473"/>
      </patternFill>
    </fill>
    <fill>
      <patternFill patternType="solid">
        <fgColor rgb="FF73FFFA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CFF73"/>
      </patternFill>
    </fill>
    <fill>
      <patternFill patternType="solid">
        <fgColor rgb="FFFFC273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FFA4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FF91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EFFF73"/>
      </patternFill>
    </fill>
    <fill>
      <patternFill patternType="solid">
        <fgColor rgb="FF73FFEF"/>
      </patternFill>
    </fill>
    <fill>
      <patternFill patternType="solid">
        <fgColor rgb="FFF8FF73"/>
      </patternFill>
    </fill>
    <fill>
      <patternFill patternType="solid">
        <fgColor rgb="FFFFC0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X201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488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492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33555473</v>
      </c>
      <c r="F9" s="7" t="n">
        <v>429</v>
      </c>
      <c r="G9" s="7" t="n">
        <v>429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700</v>
      </c>
      <c r="B11" s="5" t="n">
        <v>1</v>
      </c>
    </row>
    <row r="12" s="3" customFormat="1" customHeight="0">
      <c r="A12" s="3" t="s">
        <v>2</v>
      </c>
      <c r="B12" s="3" t="s">
        <v>15</v>
      </c>
    </row>
    <row r="13">
      <c r="A13" t="s">
        <v>4</v>
      </c>
      <c r="B13" s="4" t="s">
        <v>5</v>
      </c>
      <c r="C13" s="4" t="s">
        <v>13</v>
      </c>
      <c r="D13" s="4" t="s">
        <v>6</v>
      </c>
    </row>
    <row r="14">
      <c r="A14" t="n">
        <v>704</v>
      </c>
      <c r="B14" s="8" t="n">
        <v>2</v>
      </c>
      <c r="C14" s="7" t="n">
        <v>10</v>
      </c>
      <c r="D14" s="7" t="s">
        <v>16</v>
      </c>
    </row>
    <row r="15">
      <c r="A15" t="s">
        <v>4</v>
      </c>
      <c r="B15" s="4" t="s">
        <v>5</v>
      </c>
      <c r="C15" s="4" t="s">
        <v>13</v>
      </c>
      <c r="D15" s="4" t="s">
        <v>13</v>
      </c>
    </row>
    <row r="16">
      <c r="A16" t="n">
        <v>725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728</v>
      </c>
      <c r="B18" s="5" t="n">
        <v>1</v>
      </c>
    </row>
    <row r="19" spans="1:72" s="3" customFormat="1" customHeight="0">
      <c r="A19" s="3" t="s">
        <v>2</v>
      </c>
      <c r="B19" s="3" t="s">
        <v>17</v>
      </c>
    </row>
    <row r="20" spans="1:72">
      <c r="A20" t="s">
        <v>4</v>
      </c>
      <c r="B20" s="4" t="s">
        <v>5</v>
      </c>
      <c r="C20" s="4" t="s">
        <v>10</v>
      </c>
    </row>
    <row r="21" spans="1:72">
      <c r="A21" t="n">
        <v>732</v>
      </c>
      <c r="B21" s="10" t="n">
        <v>12</v>
      </c>
      <c r="C21" s="7" t="n">
        <v>6447</v>
      </c>
    </row>
    <row r="22" spans="1:72">
      <c r="A22" t="s">
        <v>4</v>
      </c>
      <c r="B22" s="4" t="s">
        <v>5</v>
      </c>
      <c r="C22" s="4" t="s">
        <v>13</v>
      </c>
      <c r="D22" s="4" t="s">
        <v>6</v>
      </c>
    </row>
    <row r="23" spans="1:72">
      <c r="A23" t="n">
        <v>735</v>
      </c>
      <c r="B23" s="8" t="n">
        <v>2</v>
      </c>
      <c r="C23" s="7" t="n">
        <v>11</v>
      </c>
      <c r="D23" s="7" t="s">
        <v>18</v>
      </c>
    </row>
    <row r="24" spans="1:72">
      <c r="A24" t="s">
        <v>4</v>
      </c>
      <c r="B24" s="4" t="s">
        <v>5</v>
      </c>
      <c r="C24" s="4" t="s">
        <v>13</v>
      </c>
      <c r="D24" s="4" t="s">
        <v>10</v>
      </c>
      <c r="E24" s="4" t="s">
        <v>10</v>
      </c>
      <c r="F24" s="4" t="s">
        <v>10</v>
      </c>
      <c r="G24" s="4" t="s">
        <v>10</v>
      </c>
      <c r="H24" s="4" t="s">
        <v>10</v>
      </c>
      <c r="I24" s="4" t="s">
        <v>10</v>
      </c>
      <c r="J24" s="4" t="s">
        <v>9</v>
      </c>
      <c r="K24" s="4" t="s">
        <v>9</v>
      </c>
      <c r="L24" s="4" t="s">
        <v>9</v>
      </c>
      <c r="M24" s="4" t="s">
        <v>6</v>
      </c>
    </row>
    <row r="25" spans="1:72">
      <c r="A25" t="n">
        <v>749</v>
      </c>
      <c r="B25" s="11" t="n">
        <v>124</v>
      </c>
      <c r="C25" s="7" t="n">
        <v>255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65535</v>
      </c>
      <c r="J25" s="7" t="n">
        <v>0</v>
      </c>
      <c r="K25" s="7" t="n">
        <v>0</v>
      </c>
      <c r="L25" s="7" t="n">
        <v>0</v>
      </c>
      <c r="M25" s="7" t="s">
        <v>12</v>
      </c>
    </row>
    <row r="26" spans="1:72">
      <c r="A26" t="s">
        <v>4</v>
      </c>
      <c r="B26" s="4" t="s">
        <v>5</v>
      </c>
    </row>
    <row r="27" spans="1:72">
      <c r="A27" t="n">
        <v>776</v>
      </c>
      <c r="B27" s="5" t="n">
        <v>1</v>
      </c>
    </row>
    <row r="28" spans="1:72" s="3" customFormat="1" customHeight="0">
      <c r="A28" s="3" t="s">
        <v>2</v>
      </c>
      <c r="B28" s="3" t="s">
        <v>19</v>
      </c>
    </row>
    <row r="29" spans="1:72">
      <c r="A29" t="s">
        <v>4</v>
      </c>
      <c r="B29" s="4" t="s">
        <v>5</v>
      </c>
      <c r="C29" s="4" t="s">
        <v>13</v>
      </c>
      <c r="D29" s="4" t="s">
        <v>13</v>
      </c>
      <c r="E29" s="4" t="s">
        <v>13</v>
      </c>
      <c r="F29" s="4" t="s">
        <v>9</v>
      </c>
      <c r="G29" s="4" t="s">
        <v>13</v>
      </c>
      <c r="H29" s="4" t="s">
        <v>13</v>
      </c>
      <c r="I29" s="4" t="s">
        <v>20</v>
      </c>
    </row>
    <row r="30" spans="1:72">
      <c r="A30" t="n">
        <v>780</v>
      </c>
      <c r="B30" s="12" t="n">
        <v>5</v>
      </c>
      <c r="C30" s="7" t="n">
        <v>35</v>
      </c>
      <c r="D30" s="7" t="n">
        <v>3</v>
      </c>
      <c r="E30" s="7" t="n">
        <v>0</v>
      </c>
      <c r="F30" s="7" t="n">
        <v>0</v>
      </c>
      <c r="G30" s="7" t="n">
        <v>2</v>
      </c>
      <c r="H30" s="7" t="n">
        <v>1</v>
      </c>
      <c r="I30" s="13" t="n">
        <f t="normal" ca="1">A34</f>
        <v>0</v>
      </c>
    </row>
    <row r="31" spans="1:72">
      <c r="A31" t="s">
        <v>4</v>
      </c>
      <c r="B31" s="4" t="s">
        <v>5</v>
      </c>
      <c r="C31" s="4" t="s">
        <v>20</v>
      </c>
    </row>
    <row r="32" spans="1:72">
      <c r="A32" t="n">
        <v>794</v>
      </c>
      <c r="B32" s="14" t="n">
        <v>3</v>
      </c>
      <c r="C32" s="13" t="n">
        <f t="normal" ca="1">A56</f>
        <v>0</v>
      </c>
    </row>
    <row r="33" spans="1:13">
      <c r="A33" t="s">
        <v>4</v>
      </c>
      <c r="B33" s="4" t="s">
        <v>5</v>
      </c>
      <c r="C33" s="4" t="s">
        <v>13</v>
      </c>
      <c r="D33" s="4" t="s">
        <v>13</v>
      </c>
      <c r="E33" s="4" t="s">
        <v>13</v>
      </c>
      <c r="F33" s="4" t="s">
        <v>9</v>
      </c>
      <c r="G33" s="4" t="s">
        <v>13</v>
      </c>
      <c r="H33" s="4" t="s">
        <v>13</v>
      </c>
      <c r="I33" s="4" t="s">
        <v>20</v>
      </c>
    </row>
    <row r="34" spans="1:13">
      <c r="A34" t="n">
        <v>799</v>
      </c>
      <c r="B34" s="12" t="n">
        <v>5</v>
      </c>
      <c r="C34" s="7" t="n">
        <v>35</v>
      </c>
      <c r="D34" s="7" t="n">
        <v>3</v>
      </c>
      <c r="E34" s="7" t="n">
        <v>0</v>
      </c>
      <c r="F34" s="7" t="n">
        <v>1</v>
      </c>
      <c r="G34" s="7" t="n">
        <v>2</v>
      </c>
      <c r="H34" s="7" t="n">
        <v>1</v>
      </c>
      <c r="I34" s="13" t="n">
        <f t="normal" ca="1">A38</f>
        <v>0</v>
      </c>
    </row>
    <row r="35" spans="1:13">
      <c r="A35" t="s">
        <v>4</v>
      </c>
      <c r="B35" s="4" t="s">
        <v>5</v>
      </c>
      <c r="C35" s="4" t="s">
        <v>20</v>
      </c>
    </row>
    <row r="36" spans="1:13">
      <c r="A36" t="n">
        <v>813</v>
      </c>
      <c r="B36" s="14" t="n">
        <v>3</v>
      </c>
      <c r="C36" s="13" t="n">
        <f t="normal" ca="1">A56</f>
        <v>0</v>
      </c>
    </row>
    <row r="37" spans="1:13">
      <c r="A37" t="s">
        <v>4</v>
      </c>
      <c r="B37" s="4" t="s">
        <v>5</v>
      </c>
      <c r="C37" s="4" t="s">
        <v>13</v>
      </c>
      <c r="D37" s="4" t="s">
        <v>13</v>
      </c>
      <c r="E37" s="4" t="s">
        <v>13</v>
      </c>
      <c r="F37" s="4" t="s">
        <v>9</v>
      </c>
      <c r="G37" s="4" t="s">
        <v>13</v>
      </c>
      <c r="H37" s="4" t="s">
        <v>13</v>
      </c>
      <c r="I37" s="4" t="s">
        <v>20</v>
      </c>
    </row>
    <row r="38" spans="1:13">
      <c r="A38" t="n">
        <v>818</v>
      </c>
      <c r="B38" s="12" t="n">
        <v>5</v>
      </c>
      <c r="C38" s="7" t="n">
        <v>35</v>
      </c>
      <c r="D38" s="7" t="n">
        <v>3</v>
      </c>
      <c r="E38" s="7" t="n">
        <v>0</v>
      </c>
      <c r="F38" s="7" t="n">
        <v>2</v>
      </c>
      <c r="G38" s="7" t="n">
        <v>2</v>
      </c>
      <c r="H38" s="7" t="n">
        <v>1</v>
      </c>
      <c r="I38" s="13" t="n">
        <f t="normal" ca="1">A42</f>
        <v>0</v>
      </c>
    </row>
    <row r="39" spans="1:13">
      <c r="A39" t="s">
        <v>4</v>
      </c>
      <c r="B39" s="4" t="s">
        <v>5</v>
      </c>
      <c r="C39" s="4" t="s">
        <v>20</v>
      </c>
    </row>
    <row r="40" spans="1:13">
      <c r="A40" t="n">
        <v>832</v>
      </c>
      <c r="B40" s="14" t="n">
        <v>3</v>
      </c>
      <c r="C40" s="13" t="n">
        <f t="normal" ca="1">A56</f>
        <v>0</v>
      </c>
    </row>
    <row r="41" spans="1:13">
      <c r="A41" t="s">
        <v>4</v>
      </c>
      <c r="B41" s="4" t="s">
        <v>5</v>
      </c>
      <c r="C41" s="4" t="s">
        <v>13</v>
      </c>
      <c r="D41" s="4" t="s">
        <v>13</v>
      </c>
      <c r="E41" s="4" t="s">
        <v>13</v>
      </c>
      <c r="F41" s="4" t="s">
        <v>9</v>
      </c>
      <c r="G41" s="4" t="s">
        <v>13</v>
      </c>
      <c r="H41" s="4" t="s">
        <v>13</v>
      </c>
      <c r="I41" s="4" t="s">
        <v>20</v>
      </c>
    </row>
    <row r="42" spans="1:13">
      <c r="A42" t="n">
        <v>837</v>
      </c>
      <c r="B42" s="12" t="n">
        <v>5</v>
      </c>
      <c r="C42" s="7" t="n">
        <v>35</v>
      </c>
      <c r="D42" s="7" t="n">
        <v>3</v>
      </c>
      <c r="E42" s="7" t="n">
        <v>0</v>
      </c>
      <c r="F42" s="7" t="n">
        <v>3</v>
      </c>
      <c r="G42" s="7" t="n">
        <v>2</v>
      </c>
      <c r="H42" s="7" t="n">
        <v>1</v>
      </c>
      <c r="I42" s="13" t="n">
        <f t="normal" ca="1">A46</f>
        <v>0</v>
      </c>
    </row>
    <row r="43" spans="1:13">
      <c r="A43" t="s">
        <v>4</v>
      </c>
      <c r="B43" s="4" t="s">
        <v>5</v>
      </c>
      <c r="C43" s="4" t="s">
        <v>20</v>
      </c>
    </row>
    <row r="44" spans="1:13">
      <c r="A44" t="n">
        <v>851</v>
      </c>
      <c r="B44" s="14" t="n">
        <v>3</v>
      </c>
      <c r="C44" s="13" t="n">
        <f t="normal" ca="1">A56</f>
        <v>0</v>
      </c>
    </row>
    <row r="45" spans="1:13">
      <c r="A45" t="s">
        <v>4</v>
      </c>
      <c r="B45" s="4" t="s">
        <v>5</v>
      </c>
      <c r="C45" s="4" t="s">
        <v>13</v>
      </c>
      <c r="D45" s="4" t="s">
        <v>13</v>
      </c>
      <c r="E45" s="4" t="s">
        <v>13</v>
      </c>
      <c r="F45" s="4" t="s">
        <v>9</v>
      </c>
      <c r="G45" s="4" t="s">
        <v>13</v>
      </c>
      <c r="H45" s="4" t="s">
        <v>13</v>
      </c>
      <c r="I45" s="4" t="s">
        <v>20</v>
      </c>
    </row>
    <row r="46" spans="1:13">
      <c r="A46" t="n">
        <v>856</v>
      </c>
      <c r="B46" s="12" t="n">
        <v>5</v>
      </c>
      <c r="C46" s="7" t="n">
        <v>35</v>
      </c>
      <c r="D46" s="7" t="n">
        <v>3</v>
      </c>
      <c r="E46" s="7" t="n">
        <v>0</v>
      </c>
      <c r="F46" s="7" t="n">
        <v>4</v>
      </c>
      <c r="G46" s="7" t="n">
        <v>2</v>
      </c>
      <c r="H46" s="7" t="n">
        <v>1</v>
      </c>
      <c r="I46" s="13" t="n">
        <f t="normal" ca="1">A50</f>
        <v>0</v>
      </c>
    </row>
    <row r="47" spans="1:13">
      <c r="A47" t="s">
        <v>4</v>
      </c>
      <c r="B47" s="4" t="s">
        <v>5</v>
      </c>
      <c r="C47" s="4" t="s">
        <v>20</v>
      </c>
    </row>
    <row r="48" spans="1:13">
      <c r="A48" t="n">
        <v>870</v>
      </c>
      <c r="B48" s="14" t="n">
        <v>3</v>
      </c>
      <c r="C48" s="13" t="n">
        <f t="normal" ca="1">A56</f>
        <v>0</v>
      </c>
    </row>
    <row r="49" spans="1:9">
      <c r="A49" t="s">
        <v>4</v>
      </c>
      <c r="B49" s="4" t="s">
        <v>5</v>
      </c>
      <c r="C49" s="4" t="s">
        <v>13</v>
      </c>
      <c r="D49" s="4" t="s">
        <v>13</v>
      </c>
      <c r="E49" s="4" t="s">
        <v>13</v>
      </c>
      <c r="F49" s="4" t="s">
        <v>9</v>
      </c>
      <c r="G49" s="4" t="s">
        <v>13</v>
      </c>
      <c r="H49" s="4" t="s">
        <v>13</v>
      </c>
      <c r="I49" s="4" t="s">
        <v>20</v>
      </c>
    </row>
    <row r="50" spans="1:9">
      <c r="A50" t="n">
        <v>875</v>
      </c>
      <c r="B50" s="12" t="n">
        <v>5</v>
      </c>
      <c r="C50" s="7" t="n">
        <v>35</v>
      </c>
      <c r="D50" s="7" t="n">
        <v>3</v>
      </c>
      <c r="E50" s="7" t="n">
        <v>0</v>
      </c>
      <c r="F50" s="7" t="n">
        <v>5</v>
      </c>
      <c r="G50" s="7" t="n">
        <v>2</v>
      </c>
      <c r="H50" s="7" t="n">
        <v>1</v>
      </c>
      <c r="I50" s="13" t="n">
        <f t="normal" ca="1">A54</f>
        <v>0</v>
      </c>
    </row>
    <row r="51" spans="1:9">
      <c r="A51" t="s">
        <v>4</v>
      </c>
      <c r="B51" s="4" t="s">
        <v>5</v>
      </c>
      <c r="C51" s="4" t="s">
        <v>20</v>
      </c>
    </row>
    <row r="52" spans="1:9">
      <c r="A52" t="n">
        <v>889</v>
      </c>
      <c r="B52" s="14" t="n">
        <v>3</v>
      </c>
      <c r="C52" s="13" t="n">
        <f t="normal" ca="1">A56</f>
        <v>0</v>
      </c>
    </row>
    <row r="53" spans="1:9">
      <c r="A53" t="s">
        <v>4</v>
      </c>
      <c r="B53" s="4" t="s">
        <v>5</v>
      </c>
      <c r="C53" s="4" t="s">
        <v>13</v>
      </c>
      <c r="D53" s="4" t="s">
        <v>13</v>
      </c>
      <c r="E53" s="4" t="s">
        <v>13</v>
      </c>
      <c r="F53" s="4" t="s">
        <v>9</v>
      </c>
      <c r="G53" s="4" t="s">
        <v>13</v>
      </c>
      <c r="H53" s="4" t="s">
        <v>13</v>
      </c>
      <c r="I53" s="4" t="s">
        <v>20</v>
      </c>
    </row>
    <row r="54" spans="1:9">
      <c r="A54" t="n">
        <v>894</v>
      </c>
      <c r="B54" s="12" t="n">
        <v>5</v>
      </c>
      <c r="C54" s="7" t="n">
        <v>35</v>
      </c>
      <c r="D54" s="7" t="n">
        <v>3</v>
      </c>
      <c r="E54" s="7" t="n">
        <v>0</v>
      </c>
      <c r="F54" s="7" t="n">
        <v>6</v>
      </c>
      <c r="G54" s="7" t="n">
        <v>2</v>
      </c>
      <c r="H54" s="7" t="n">
        <v>1</v>
      </c>
      <c r="I54" s="13" t="n">
        <f t="normal" ca="1">A56</f>
        <v>0</v>
      </c>
    </row>
    <row r="55" spans="1:9">
      <c r="A55" t="s">
        <v>4</v>
      </c>
      <c r="B55" s="4" t="s">
        <v>5</v>
      </c>
    </row>
    <row r="56" spans="1:9">
      <c r="A56" t="n">
        <v>908</v>
      </c>
      <c r="B56" s="5" t="n">
        <v>1</v>
      </c>
    </row>
    <row r="57" spans="1:9" s="3" customFormat="1" customHeight="0">
      <c r="A57" s="3" t="s">
        <v>2</v>
      </c>
      <c r="B57" s="3" t="s">
        <v>21</v>
      </c>
    </row>
    <row r="58" spans="1:9">
      <c r="A58" t="s">
        <v>4</v>
      </c>
      <c r="B58" s="4" t="s">
        <v>5</v>
      </c>
      <c r="C58" s="4" t="s">
        <v>13</v>
      </c>
      <c r="D58" s="4" t="s">
        <v>13</v>
      </c>
    </row>
    <row r="59" spans="1:9">
      <c r="A59" t="n">
        <v>912</v>
      </c>
      <c r="B59" s="9" t="n">
        <v>162</v>
      </c>
      <c r="C59" s="7" t="n">
        <v>0</v>
      </c>
      <c r="D59" s="7" t="n">
        <v>1</v>
      </c>
    </row>
    <row r="60" spans="1:9">
      <c r="A60" t="s">
        <v>4</v>
      </c>
      <c r="B60" s="4" t="s">
        <v>5</v>
      </c>
    </row>
    <row r="61" spans="1:9">
      <c r="A61" t="n">
        <v>915</v>
      </c>
      <c r="B61" s="5" t="n">
        <v>1</v>
      </c>
    </row>
    <row r="62" spans="1:9" s="3" customFormat="1" customHeight="0">
      <c r="A62" s="3" t="s">
        <v>2</v>
      </c>
      <c r="B62" s="3" t="s">
        <v>22</v>
      </c>
    </row>
    <row r="63" spans="1:9">
      <c r="A63" t="s">
        <v>4</v>
      </c>
      <c r="B63" s="4" t="s">
        <v>5</v>
      </c>
      <c r="C63" s="4" t="s">
        <v>13</v>
      </c>
      <c r="D63" s="4" t="s">
        <v>23</v>
      </c>
      <c r="E63" s="4" t="s">
        <v>23</v>
      </c>
      <c r="F63" s="4" t="s">
        <v>23</v>
      </c>
    </row>
    <row r="64" spans="1:9">
      <c r="A64" t="n">
        <v>916</v>
      </c>
      <c r="B64" s="15" t="n">
        <v>45</v>
      </c>
      <c r="C64" s="7" t="n">
        <v>9</v>
      </c>
      <c r="D64" s="7" t="n">
        <v>0.150000005960464</v>
      </c>
      <c r="E64" s="7" t="n">
        <v>0.150000005960464</v>
      </c>
      <c r="F64" s="7" t="n">
        <v>5</v>
      </c>
    </row>
    <row r="65" spans="1:9">
      <c r="A65" t="s">
        <v>4</v>
      </c>
      <c r="B65" s="4" t="s">
        <v>5</v>
      </c>
      <c r="C65" s="4" t="s">
        <v>13</v>
      </c>
      <c r="D65" s="4" t="s">
        <v>10</v>
      </c>
      <c r="E65" s="4" t="s">
        <v>6</v>
      </c>
    </row>
    <row r="66" spans="1:9">
      <c r="A66" t="n">
        <v>930</v>
      </c>
      <c r="B66" s="16" t="n">
        <v>51</v>
      </c>
      <c r="C66" s="7" t="n">
        <v>4</v>
      </c>
      <c r="D66" s="7" t="n">
        <v>7034</v>
      </c>
      <c r="E66" s="7" t="s">
        <v>24</v>
      </c>
    </row>
    <row r="67" spans="1:9">
      <c r="A67" t="s">
        <v>4</v>
      </c>
      <c r="B67" s="4" t="s">
        <v>5</v>
      </c>
      <c r="C67" s="4" t="s">
        <v>10</v>
      </c>
    </row>
    <row r="68" spans="1:9">
      <c r="A68" t="n">
        <v>943</v>
      </c>
      <c r="B68" s="17" t="n">
        <v>16</v>
      </c>
      <c r="C68" s="7" t="n">
        <v>0</v>
      </c>
    </row>
    <row r="69" spans="1:9">
      <c r="A69" t="s">
        <v>4</v>
      </c>
      <c r="B69" s="4" t="s">
        <v>5</v>
      </c>
      <c r="C69" s="4" t="s">
        <v>10</v>
      </c>
      <c r="D69" s="4" t="s">
        <v>13</v>
      </c>
      <c r="E69" s="4" t="s">
        <v>9</v>
      </c>
      <c r="F69" s="4" t="s">
        <v>25</v>
      </c>
      <c r="G69" s="4" t="s">
        <v>13</v>
      </c>
      <c r="H69" s="4" t="s">
        <v>13</v>
      </c>
      <c r="I69" s="4" t="s">
        <v>13</v>
      </c>
    </row>
    <row r="70" spans="1:9">
      <c r="A70" t="n">
        <v>946</v>
      </c>
      <c r="B70" s="18" t="n">
        <v>26</v>
      </c>
      <c r="C70" s="7" t="n">
        <v>7034</v>
      </c>
      <c r="D70" s="7" t="n">
        <v>17</v>
      </c>
      <c r="E70" s="7" t="n">
        <v>28562</v>
      </c>
      <c r="F70" s="7" t="s">
        <v>26</v>
      </c>
      <c r="G70" s="7" t="n">
        <v>8</v>
      </c>
      <c r="H70" s="7" t="n">
        <v>2</v>
      </c>
      <c r="I70" s="7" t="n">
        <v>0</v>
      </c>
    </row>
    <row r="71" spans="1:9">
      <c r="A71" t="s">
        <v>4</v>
      </c>
      <c r="B71" s="4" t="s">
        <v>5</v>
      </c>
      <c r="C71" s="4" t="s">
        <v>10</v>
      </c>
    </row>
    <row r="72" spans="1:9">
      <c r="A72" t="n">
        <v>969</v>
      </c>
      <c r="B72" s="17" t="n">
        <v>16</v>
      </c>
      <c r="C72" s="7" t="n">
        <v>3000</v>
      </c>
    </row>
    <row r="73" spans="1:9">
      <c r="A73" t="s">
        <v>4</v>
      </c>
      <c r="B73" s="4" t="s">
        <v>5</v>
      </c>
      <c r="C73" s="4" t="s">
        <v>10</v>
      </c>
      <c r="D73" s="4" t="s">
        <v>13</v>
      </c>
    </row>
    <row r="74" spans="1:9">
      <c r="A74" t="n">
        <v>972</v>
      </c>
      <c r="B74" s="19" t="n">
        <v>89</v>
      </c>
      <c r="C74" s="7" t="n">
        <v>7034</v>
      </c>
      <c r="D74" s="7" t="n">
        <v>0</v>
      </c>
    </row>
    <row r="75" spans="1:9">
      <c r="A75" t="s">
        <v>4</v>
      </c>
      <c r="B75" s="4" t="s">
        <v>5</v>
      </c>
    </row>
    <row r="76" spans="1:9">
      <c r="A76" t="n">
        <v>976</v>
      </c>
      <c r="B76" s="5" t="n">
        <v>1</v>
      </c>
    </row>
    <row r="77" spans="1:9" s="3" customFormat="1" customHeight="0">
      <c r="A77" s="3" t="s">
        <v>2</v>
      </c>
      <c r="B77" s="3" t="s">
        <v>27</v>
      </c>
    </row>
    <row r="78" spans="1:9">
      <c r="A78" t="s">
        <v>4</v>
      </c>
      <c r="B78" s="4" t="s">
        <v>5</v>
      </c>
      <c r="C78" s="4" t="s">
        <v>13</v>
      </c>
      <c r="D78" s="4" t="s">
        <v>13</v>
      </c>
      <c r="E78" s="4" t="s">
        <v>13</v>
      </c>
      <c r="F78" s="4" t="s">
        <v>13</v>
      </c>
    </row>
    <row r="79" spans="1:9">
      <c r="A79" t="n">
        <v>980</v>
      </c>
      <c r="B79" s="20" t="n">
        <v>14</v>
      </c>
      <c r="C79" s="7" t="n">
        <v>2</v>
      </c>
      <c r="D79" s="7" t="n">
        <v>0</v>
      </c>
      <c r="E79" s="7" t="n">
        <v>0</v>
      </c>
      <c r="F79" s="7" t="n">
        <v>0</v>
      </c>
    </row>
    <row r="80" spans="1:9">
      <c r="A80" t="s">
        <v>4</v>
      </c>
      <c r="B80" s="4" t="s">
        <v>5</v>
      </c>
      <c r="C80" s="4" t="s">
        <v>13</v>
      </c>
      <c r="D80" s="21" t="s">
        <v>28</v>
      </c>
      <c r="E80" s="4" t="s">
        <v>5</v>
      </c>
      <c r="F80" s="4" t="s">
        <v>13</v>
      </c>
      <c r="G80" s="4" t="s">
        <v>10</v>
      </c>
      <c r="H80" s="21" t="s">
        <v>29</v>
      </c>
      <c r="I80" s="4" t="s">
        <v>13</v>
      </c>
      <c r="J80" s="4" t="s">
        <v>9</v>
      </c>
      <c r="K80" s="4" t="s">
        <v>13</v>
      </c>
      <c r="L80" s="4" t="s">
        <v>13</v>
      </c>
      <c r="M80" s="21" t="s">
        <v>28</v>
      </c>
      <c r="N80" s="4" t="s">
        <v>5</v>
      </c>
      <c r="O80" s="4" t="s">
        <v>13</v>
      </c>
      <c r="P80" s="4" t="s">
        <v>10</v>
      </c>
      <c r="Q80" s="21" t="s">
        <v>29</v>
      </c>
      <c r="R80" s="4" t="s">
        <v>13</v>
      </c>
      <c r="S80" s="4" t="s">
        <v>9</v>
      </c>
      <c r="T80" s="4" t="s">
        <v>13</v>
      </c>
      <c r="U80" s="4" t="s">
        <v>13</v>
      </c>
      <c r="V80" s="4" t="s">
        <v>13</v>
      </c>
      <c r="W80" s="4" t="s">
        <v>20</v>
      </c>
    </row>
    <row r="81" spans="1:23">
      <c r="A81" t="n">
        <v>985</v>
      </c>
      <c r="B81" s="12" t="n">
        <v>5</v>
      </c>
      <c r="C81" s="7" t="n">
        <v>28</v>
      </c>
      <c r="D81" s="21" t="s">
        <v>3</v>
      </c>
      <c r="E81" s="9" t="n">
        <v>162</v>
      </c>
      <c r="F81" s="7" t="n">
        <v>3</v>
      </c>
      <c r="G81" s="7" t="n">
        <v>16467</v>
      </c>
      <c r="H81" s="21" t="s">
        <v>3</v>
      </c>
      <c r="I81" s="7" t="n">
        <v>0</v>
      </c>
      <c r="J81" s="7" t="n">
        <v>1</v>
      </c>
      <c r="K81" s="7" t="n">
        <v>2</v>
      </c>
      <c r="L81" s="7" t="n">
        <v>28</v>
      </c>
      <c r="M81" s="21" t="s">
        <v>3</v>
      </c>
      <c r="N81" s="9" t="n">
        <v>162</v>
      </c>
      <c r="O81" s="7" t="n">
        <v>3</v>
      </c>
      <c r="P81" s="7" t="n">
        <v>16467</v>
      </c>
      <c r="Q81" s="21" t="s">
        <v>3</v>
      </c>
      <c r="R81" s="7" t="n">
        <v>0</v>
      </c>
      <c r="S81" s="7" t="n">
        <v>2</v>
      </c>
      <c r="T81" s="7" t="n">
        <v>2</v>
      </c>
      <c r="U81" s="7" t="n">
        <v>11</v>
      </c>
      <c r="V81" s="7" t="n">
        <v>1</v>
      </c>
      <c r="W81" s="13" t="n">
        <f t="normal" ca="1">A85</f>
        <v>0</v>
      </c>
    </row>
    <row r="82" spans="1:23">
      <c r="A82" t="s">
        <v>4</v>
      </c>
      <c r="B82" s="4" t="s">
        <v>5</v>
      </c>
      <c r="C82" s="4" t="s">
        <v>13</v>
      </c>
      <c r="D82" s="4" t="s">
        <v>10</v>
      </c>
      <c r="E82" s="4" t="s">
        <v>23</v>
      </c>
    </row>
    <row r="83" spans="1:23">
      <c r="A83" t="n">
        <v>1014</v>
      </c>
      <c r="B83" s="22" t="n">
        <v>58</v>
      </c>
      <c r="C83" s="7" t="n">
        <v>0</v>
      </c>
      <c r="D83" s="7" t="n">
        <v>0</v>
      </c>
      <c r="E83" s="7" t="n">
        <v>1</v>
      </c>
    </row>
    <row r="84" spans="1:23">
      <c r="A84" t="s">
        <v>4</v>
      </c>
      <c r="B84" s="4" t="s">
        <v>5</v>
      </c>
      <c r="C84" s="4" t="s">
        <v>13</v>
      </c>
      <c r="D84" s="21" t="s">
        <v>28</v>
      </c>
      <c r="E84" s="4" t="s">
        <v>5</v>
      </c>
      <c r="F84" s="4" t="s">
        <v>13</v>
      </c>
      <c r="G84" s="4" t="s">
        <v>10</v>
      </c>
      <c r="H84" s="21" t="s">
        <v>29</v>
      </c>
      <c r="I84" s="4" t="s">
        <v>13</v>
      </c>
      <c r="J84" s="4" t="s">
        <v>9</v>
      </c>
      <c r="K84" s="4" t="s">
        <v>13</v>
      </c>
      <c r="L84" s="4" t="s">
        <v>13</v>
      </c>
      <c r="M84" s="21" t="s">
        <v>28</v>
      </c>
      <c r="N84" s="4" t="s">
        <v>5</v>
      </c>
      <c r="O84" s="4" t="s">
        <v>13</v>
      </c>
      <c r="P84" s="4" t="s">
        <v>10</v>
      </c>
      <c r="Q84" s="21" t="s">
        <v>29</v>
      </c>
      <c r="R84" s="4" t="s">
        <v>13</v>
      </c>
      <c r="S84" s="4" t="s">
        <v>9</v>
      </c>
      <c r="T84" s="4" t="s">
        <v>13</v>
      </c>
      <c r="U84" s="4" t="s">
        <v>13</v>
      </c>
      <c r="V84" s="4" t="s">
        <v>13</v>
      </c>
      <c r="W84" s="4" t="s">
        <v>20</v>
      </c>
    </row>
    <row r="85" spans="1:23">
      <c r="A85" t="n">
        <v>1022</v>
      </c>
      <c r="B85" s="12" t="n">
        <v>5</v>
      </c>
      <c r="C85" s="7" t="n">
        <v>28</v>
      </c>
      <c r="D85" s="21" t="s">
        <v>3</v>
      </c>
      <c r="E85" s="9" t="n">
        <v>162</v>
      </c>
      <c r="F85" s="7" t="n">
        <v>3</v>
      </c>
      <c r="G85" s="7" t="n">
        <v>16467</v>
      </c>
      <c r="H85" s="21" t="s">
        <v>3</v>
      </c>
      <c r="I85" s="7" t="n">
        <v>0</v>
      </c>
      <c r="J85" s="7" t="n">
        <v>1</v>
      </c>
      <c r="K85" s="7" t="n">
        <v>3</v>
      </c>
      <c r="L85" s="7" t="n">
        <v>28</v>
      </c>
      <c r="M85" s="21" t="s">
        <v>3</v>
      </c>
      <c r="N85" s="9" t="n">
        <v>162</v>
      </c>
      <c r="O85" s="7" t="n">
        <v>3</v>
      </c>
      <c r="P85" s="7" t="n">
        <v>16467</v>
      </c>
      <c r="Q85" s="21" t="s">
        <v>3</v>
      </c>
      <c r="R85" s="7" t="n">
        <v>0</v>
      </c>
      <c r="S85" s="7" t="n">
        <v>2</v>
      </c>
      <c r="T85" s="7" t="n">
        <v>3</v>
      </c>
      <c r="U85" s="7" t="n">
        <v>9</v>
      </c>
      <c r="V85" s="7" t="n">
        <v>1</v>
      </c>
      <c r="W85" s="13" t="n">
        <f t="normal" ca="1">A95</f>
        <v>0</v>
      </c>
    </row>
    <row r="86" spans="1:23">
      <c r="A86" t="s">
        <v>4</v>
      </c>
      <c r="B86" s="4" t="s">
        <v>5</v>
      </c>
      <c r="C86" s="4" t="s">
        <v>13</v>
      </c>
      <c r="D86" s="21" t="s">
        <v>28</v>
      </c>
      <c r="E86" s="4" t="s">
        <v>5</v>
      </c>
      <c r="F86" s="4" t="s">
        <v>10</v>
      </c>
      <c r="G86" s="4" t="s">
        <v>13</v>
      </c>
      <c r="H86" s="4" t="s">
        <v>13</v>
      </c>
      <c r="I86" s="4" t="s">
        <v>6</v>
      </c>
      <c r="J86" s="21" t="s">
        <v>29</v>
      </c>
      <c r="K86" s="4" t="s">
        <v>13</v>
      </c>
      <c r="L86" s="4" t="s">
        <v>13</v>
      </c>
      <c r="M86" s="21" t="s">
        <v>28</v>
      </c>
      <c r="N86" s="4" t="s">
        <v>5</v>
      </c>
      <c r="O86" s="4" t="s">
        <v>13</v>
      </c>
      <c r="P86" s="21" t="s">
        <v>29</v>
      </c>
      <c r="Q86" s="4" t="s">
        <v>13</v>
      </c>
      <c r="R86" s="4" t="s">
        <v>9</v>
      </c>
      <c r="S86" s="4" t="s">
        <v>13</v>
      </c>
      <c r="T86" s="4" t="s">
        <v>13</v>
      </c>
      <c r="U86" s="4" t="s">
        <v>13</v>
      </c>
      <c r="V86" s="21" t="s">
        <v>28</v>
      </c>
      <c r="W86" s="4" t="s">
        <v>5</v>
      </c>
      <c r="X86" s="4" t="s">
        <v>13</v>
      </c>
      <c r="Y86" s="21" t="s">
        <v>29</v>
      </c>
      <c r="Z86" s="4" t="s">
        <v>13</v>
      </c>
      <c r="AA86" s="4" t="s">
        <v>9</v>
      </c>
      <c r="AB86" s="4" t="s">
        <v>13</v>
      </c>
      <c r="AC86" s="4" t="s">
        <v>13</v>
      </c>
      <c r="AD86" s="4" t="s">
        <v>13</v>
      </c>
      <c r="AE86" s="4" t="s">
        <v>20</v>
      </c>
    </row>
    <row r="87" spans="1:23">
      <c r="A87" t="n">
        <v>1051</v>
      </c>
      <c r="B87" s="12" t="n">
        <v>5</v>
      </c>
      <c r="C87" s="7" t="n">
        <v>28</v>
      </c>
      <c r="D87" s="21" t="s">
        <v>3</v>
      </c>
      <c r="E87" s="23" t="n">
        <v>47</v>
      </c>
      <c r="F87" s="7" t="n">
        <v>61456</v>
      </c>
      <c r="G87" s="7" t="n">
        <v>2</v>
      </c>
      <c r="H87" s="7" t="n">
        <v>0</v>
      </c>
      <c r="I87" s="7" t="s">
        <v>30</v>
      </c>
      <c r="J87" s="21" t="s">
        <v>3</v>
      </c>
      <c r="K87" s="7" t="n">
        <v>8</v>
      </c>
      <c r="L87" s="7" t="n">
        <v>28</v>
      </c>
      <c r="M87" s="21" t="s">
        <v>3</v>
      </c>
      <c r="N87" s="24" t="n">
        <v>74</v>
      </c>
      <c r="O87" s="7" t="n">
        <v>65</v>
      </c>
      <c r="P87" s="21" t="s">
        <v>3</v>
      </c>
      <c r="Q87" s="7" t="n">
        <v>0</v>
      </c>
      <c r="R87" s="7" t="n">
        <v>1</v>
      </c>
      <c r="S87" s="7" t="n">
        <v>3</v>
      </c>
      <c r="T87" s="7" t="n">
        <v>9</v>
      </c>
      <c r="U87" s="7" t="n">
        <v>28</v>
      </c>
      <c r="V87" s="21" t="s">
        <v>3</v>
      </c>
      <c r="W87" s="24" t="n">
        <v>74</v>
      </c>
      <c r="X87" s="7" t="n">
        <v>65</v>
      </c>
      <c r="Y87" s="21" t="s">
        <v>3</v>
      </c>
      <c r="Z87" s="7" t="n">
        <v>0</v>
      </c>
      <c r="AA87" s="7" t="n">
        <v>2</v>
      </c>
      <c r="AB87" s="7" t="n">
        <v>3</v>
      </c>
      <c r="AC87" s="7" t="n">
        <v>9</v>
      </c>
      <c r="AD87" s="7" t="n">
        <v>1</v>
      </c>
      <c r="AE87" s="13" t="n">
        <f t="normal" ca="1">A91</f>
        <v>0</v>
      </c>
    </row>
    <row r="88" spans="1:23">
      <c r="A88" t="s">
        <v>4</v>
      </c>
      <c r="B88" s="4" t="s">
        <v>5</v>
      </c>
      <c r="C88" s="4" t="s">
        <v>10</v>
      </c>
      <c r="D88" s="4" t="s">
        <v>13</v>
      </c>
      <c r="E88" s="4" t="s">
        <v>13</v>
      </c>
      <c r="F88" s="4" t="s">
        <v>6</v>
      </c>
    </row>
    <row r="89" spans="1:23">
      <c r="A89" t="n">
        <v>1099</v>
      </c>
      <c r="B89" s="23" t="n">
        <v>47</v>
      </c>
      <c r="C89" s="7" t="n">
        <v>61456</v>
      </c>
      <c r="D89" s="7" t="n">
        <v>0</v>
      </c>
      <c r="E89" s="7" t="n">
        <v>0</v>
      </c>
      <c r="F89" s="7" t="s">
        <v>31</v>
      </c>
    </row>
    <row r="90" spans="1:23">
      <c r="A90" t="s">
        <v>4</v>
      </c>
      <c r="B90" s="4" t="s">
        <v>5</v>
      </c>
      <c r="C90" s="4" t="s">
        <v>13</v>
      </c>
      <c r="D90" s="4" t="s">
        <v>10</v>
      </c>
      <c r="E90" s="4" t="s">
        <v>23</v>
      </c>
    </row>
    <row r="91" spans="1:23">
      <c r="A91" t="n">
        <v>1112</v>
      </c>
      <c r="B91" s="22" t="n">
        <v>58</v>
      </c>
      <c r="C91" s="7" t="n">
        <v>0</v>
      </c>
      <c r="D91" s="7" t="n">
        <v>300</v>
      </c>
      <c r="E91" s="7" t="n">
        <v>1</v>
      </c>
    </row>
    <row r="92" spans="1:23">
      <c r="A92" t="s">
        <v>4</v>
      </c>
      <c r="B92" s="4" t="s">
        <v>5</v>
      </c>
      <c r="C92" s="4" t="s">
        <v>13</v>
      </c>
      <c r="D92" s="4" t="s">
        <v>10</v>
      </c>
    </row>
    <row r="93" spans="1:23">
      <c r="A93" t="n">
        <v>1120</v>
      </c>
      <c r="B93" s="22" t="n">
        <v>58</v>
      </c>
      <c r="C93" s="7" t="n">
        <v>255</v>
      </c>
      <c r="D93" s="7" t="n">
        <v>0</v>
      </c>
    </row>
    <row r="94" spans="1:23">
      <c r="A94" t="s">
        <v>4</v>
      </c>
      <c r="B94" s="4" t="s">
        <v>5</v>
      </c>
      <c r="C94" s="4" t="s">
        <v>13</v>
      </c>
      <c r="D94" s="4" t="s">
        <v>13</v>
      </c>
      <c r="E94" s="4" t="s">
        <v>13</v>
      </c>
      <c r="F94" s="4" t="s">
        <v>13</v>
      </c>
    </row>
    <row r="95" spans="1:23">
      <c r="A95" t="n">
        <v>1124</v>
      </c>
      <c r="B95" s="20" t="n">
        <v>14</v>
      </c>
      <c r="C95" s="7" t="n">
        <v>0</v>
      </c>
      <c r="D95" s="7" t="n">
        <v>0</v>
      </c>
      <c r="E95" s="7" t="n">
        <v>0</v>
      </c>
      <c r="F95" s="7" t="n">
        <v>64</v>
      </c>
    </row>
    <row r="96" spans="1:23">
      <c r="A96" t="s">
        <v>4</v>
      </c>
      <c r="B96" s="4" t="s">
        <v>5</v>
      </c>
      <c r="C96" s="4" t="s">
        <v>13</v>
      </c>
      <c r="D96" s="4" t="s">
        <v>10</v>
      </c>
    </row>
    <row r="97" spans="1:31">
      <c r="A97" t="n">
        <v>1129</v>
      </c>
      <c r="B97" s="25" t="n">
        <v>22</v>
      </c>
      <c r="C97" s="7" t="n">
        <v>0</v>
      </c>
      <c r="D97" s="7" t="n">
        <v>16467</v>
      </c>
    </row>
    <row r="98" spans="1:31">
      <c r="A98" t="s">
        <v>4</v>
      </c>
      <c r="B98" s="4" t="s">
        <v>5</v>
      </c>
      <c r="C98" s="4" t="s">
        <v>13</v>
      </c>
      <c r="D98" s="4" t="s">
        <v>10</v>
      </c>
    </row>
    <row r="99" spans="1:31">
      <c r="A99" t="n">
        <v>1133</v>
      </c>
      <c r="B99" s="22" t="n">
        <v>58</v>
      </c>
      <c r="C99" s="7" t="n">
        <v>5</v>
      </c>
      <c r="D99" s="7" t="n">
        <v>300</v>
      </c>
    </row>
    <row r="100" spans="1:31">
      <c r="A100" t="s">
        <v>4</v>
      </c>
      <c r="B100" s="4" t="s">
        <v>5</v>
      </c>
      <c r="C100" s="4" t="s">
        <v>23</v>
      </c>
      <c r="D100" s="4" t="s">
        <v>10</v>
      </c>
    </row>
    <row r="101" spans="1:31">
      <c r="A101" t="n">
        <v>1137</v>
      </c>
      <c r="B101" s="26" t="n">
        <v>103</v>
      </c>
      <c r="C101" s="7" t="n">
        <v>0</v>
      </c>
      <c r="D101" s="7" t="n">
        <v>300</v>
      </c>
    </row>
    <row r="102" spans="1:31">
      <c r="A102" t="s">
        <v>4</v>
      </c>
      <c r="B102" s="4" t="s">
        <v>5</v>
      </c>
      <c r="C102" s="4" t="s">
        <v>13</v>
      </c>
    </row>
    <row r="103" spans="1:31">
      <c r="A103" t="n">
        <v>1144</v>
      </c>
      <c r="B103" s="27" t="n">
        <v>64</v>
      </c>
      <c r="C103" s="7" t="n">
        <v>7</v>
      </c>
    </row>
    <row r="104" spans="1:31">
      <c r="A104" t="s">
        <v>4</v>
      </c>
      <c r="B104" s="4" t="s">
        <v>5</v>
      </c>
      <c r="C104" s="4" t="s">
        <v>13</v>
      </c>
      <c r="D104" s="4" t="s">
        <v>10</v>
      </c>
    </row>
    <row r="105" spans="1:31">
      <c r="A105" t="n">
        <v>1146</v>
      </c>
      <c r="B105" s="28" t="n">
        <v>72</v>
      </c>
      <c r="C105" s="7" t="n">
        <v>5</v>
      </c>
      <c r="D105" s="7" t="n">
        <v>0</v>
      </c>
    </row>
    <row r="106" spans="1:31">
      <c r="A106" t="s">
        <v>4</v>
      </c>
      <c r="B106" s="4" t="s">
        <v>5</v>
      </c>
      <c r="C106" s="4" t="s">
        <v>13</v>
      </c>
      <c r="D106" s="21" t="s">
        <v>28</v>
      </c>
      <c r="E106" s="4" t="s">
        <v>5</v>
      </c>
      <c r="F106" s="4" t="s">
        <v>13</v>
      </c>
      <c r="G106" s="4" t="s">
        <v>10</v>
      </c>
      <c r="H106" s="21" t="s">
        <v>29</v>
      </c>
      <c r="I106" s="4" t="s">
        <v>13</v>
      </c>
      <c r="J106" s="4" t="s">
        <v>9</v>
      </c>
      <c r="K106" s="4" t="s">
        <v>13</v>
      </c>
      <c r="L106" s="4" t="s">
        <v>13</v>
      </c>
      <c r="M106" s="4" t="s">
        <v>20</v>
      </c>
    </row>
    <row r="107" spans="1:31">
      <c r="A107" t="n">
        <v>1150</v>
      </c>
      <c r="B107" s="12" t="n">
        <v>5</v>
      </c>
      <c r="C107" s="7" t="n">
        <v>28</v>
      </c>
      <c r="D107" s="21" t="s">
        <v>3</v>
      </c>
      <c r="E107" s="9" t="n">
        <v>162</v>
      </c>
      <c r="F107" s="7" t="n">
        <v>4</v>
      </c>
      <c r="G107" s="7" t="n">
        <v>16467</v>
      </c>
      <c r="H107" s="21" t="s">
        <v>3</v>
      </c>
      <c r="I107" s="7" t="n">
        <v>0</v>
      </c>
      <c r="J107" s="7" t="n">
        <v>1</v>
      </c>
      <c r="K107" s="7" t="n">
        <v>2</v>
      </c>
      <c r="L107" s="7" t="n">
        <v>1</v>
      </c>
      <c r="M107" s="13" t="n">
        <f t="normal" ca="1">A113</f>
        <v>0</v>
      </c>
    </row>
    <row r="108" spans="1:31">
      <c r="A108" t="s">
        <v>4</v>
      </c>
      <c r="B108" s="4" t="s">
        <v>5</v>
      </c>
      <c r="C108" s="4" t="s">
        <v>13</v>
      </c>
      <c r="D108" s="4" t="s">
        <v>6</v>
      </c>
    </row>
    <row r="109" spans="1:31">
      <c r="A109" t="n">
        <v>1167</v>
      </c>
      <c r="B109" s="8" t="n">
        <v>2</v>
      </c>
      <c r="C109" s="7" t="n">
        <v>10</v>
      </c>
      <c r="D109" s="7" t="s">
        <v>32</v>
      </c>
    </row>
    <row r="110" spans="1:31">
      <c r="A110" t="s">
        <v>4</v>
      </c>
      <c r="B110" s="4" t="s">
        <v>5</v>
      </c>
      <c r="C110" s="4" t="s">
        <v>10</v>
      </c>
    </row>
    <row r="111" spans="1:31">
      <c r="A111" t="n">
        <v>1184</v>
      </c>
      <c r="B111" s="17" t="n">
        <v>16</v>
      </c>
      <c r="C111" s="7" t="n">
        <v>0</v>
      </c>
    </row>
    <row r="112" spans="1:31">
      <c r="A112" t="s">
        <v>4</v>
      </c>
      <c r="B112" s="4" t="s">
        <v>5</v>
      </c>
      <c r="C112" s="4" t="s">
        <v>13</v>
      </c>
      <c r="D112" s="4" t="s">
        <v>10</v>
      </c>
      <c r="E112" s="4" t="s">
        <v>10</v>
      </c>
      <c r="F112" s="4" t="s">
        <v>10</v>
      </c>
      <c r="G112" s="4" t="s">
        <v>10</v>
      </c>
      <c r="H112" s="4" t="s">
        <v>10</v>
      </c>
      <c r="I112" s="4" t="s">
        <v>10</v>
      </c>
      <c r="J112" s="4" t="s">
        <v>10</v>
      </c>
      <c r="K112" s="4" t="s">
        <v>10</v>
      </c>
      <c r="L112" s="4" t="s">
        <v>10</v>
      </c>
      <c r="M112" s="4" t="s">
        <v>10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13</v>
      </c>
      <c r="S112" s="4" t="s">
        <v>6</v>
      </c>
      <c r="T112" s="4" t="s">
        <v>6</v>
      </c>
    </row>
    <row r="113" spans="1:20">
      <c r="A113" t="n">
        <v>1187</v>
      </c>
      <c r="B113" s="29" t="n">
        <v>160</v>
      </c>
      <c r="C113" s="7" t="n">
        <v>1</v>
      </c>
      <c r="D113" s="7" t="n">
        <v>0</v>
      </c>
      <c r="E113" s="7" t="n">
        <v>0</v>
      </c>
      <c r="F113" s="7" t="n">
        <v>1280</v>
      </c>
      <c r="G113" s="7" t="n">
        <v>720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12</v>
      </c>
      <c r="M113" s="7" t="n">
        <v>12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s">
        <v>33</v>
      </c>
      <c r="T113" s="7" t="s">
        <v>34</v>
      </c>
    </row>
    <row r="114" spans="1:20">
      <c r="A114" t="s">
        <v>4</v>
      </c>
      <c r="B114" s="4" t="s">
        <v>5</v>
      </c>
      <c r="C114" s="4" t="s">
        <v>13</v>
      </c>
      <c r="D114" s="4" t="s">
        <v>10</v>
      </c>
      <c r="E114" s="4" t="s">
        <v>13</v>
      </c>
      <c r="F114" s="4" t="s">
        <v>6</v>
      </c>
    </row>
    <row r="115" spans="1:20">
      <c r="A115" t="n">
        <v>1243</v>
      </c>
      <c r="B115" s="30" t="n">
        <v>39</v>
      </c>
      <c r="C115" s="7" t="n">
        <v>10</v>
      </c>
      <c r="D115" s="7" t="n">
        <v>65533</v>
      </c>
      <c r="E115" s="7" t="n">
        <v>202</v>
      </c>
      <c r="F115" s="7" t="s">
        <v>35</v>
      </c>
    </row>
    <row r="116" spans="1:20">
      <c r="A116" t="s">
        <v>4</v>
      </c>
      <c r="B116" s="4" t="s">
        <v>5</v>
      </c>
      <c r="C116" s="4" t="s">
        <v>13</v>
      </c>
      <c r="D116" s="4" t="s">
        <v>10</v>
      </c>
      <c r="E116" s="4" t="s">
        <v>13</v>
      </c>
      <c r="F116" s="4" t="s">
        <v>6</v>
      </c>
    </row>
    <row r="117" spans="1:20">
      <c r="A117" t="n">
        <v>1267</v>
      </c>
      <c r="B117" s="30" t="n">
        <v>39</v>
      </c>
      <c r="C117" s="7" t="n">
        <v>10</v>
      </c>
      <c r="D117" s="7" t="n">
        <v>65533</v>
      </c>
      <c r="E117" s="7" t="n">
        <v>203</v>
      </c>
      <c r="F117" s="7" t="s">
        <v>36</v>
      </c>
    </row>
    <row r="118" spans="1:20">
      <c r="A118" t="s">
        <v>4</v>
      </c>
      <c r="B118" s="4" t="s">
        <v>5</v>
      </c>
      <c r="C118" s="4" t="s">
        <v>13</v>
      </c>
      <c r="D118" s="4" t="s">
        <v>10</v>
      </c>
      <c r="E118" s="4" t="s">
        <v>13</v>
      </c>
      <c r="F118" s="4" t="s">
        <v>6</v>
      </c>
    </row>
    <row r="119" spans="1:20">
      <c r="A119" t="n">
        <v>1291</v>
      </c>
      <c r="B119" s="30" t="n">
        <v>39</v>
      </c>
      <c r="C119" s="7" t="n">
        <v>10</v>
      </c>
      <c r="D119" s="7" t="n">
        <v>65533</v>
      </c>
      <c r="E119" s="7" t="n">
        <v>204</v>
      </c>
      <c r="F119" s="7" t="s">
        <v>37</v>
      </c>
    </row>
    <row r="120" spans="1:20">
      <c r="A120" t="s">
        <v>4</v>
      </c>
      <c r="B120" s="4" t="s">
        <v>5</v>
      </c>
      <c r="C120" s="4" t="s">
        <v>13</v>
      </c>
      <c r="D120" s="4" t="s">
        <v>10</v>
      </c>
      <c r="E120" s="4" t="s">
        <v>13</v>
      </c>
      <c r="F120" s="4" t="s">
        <v>6</v>
      </c>
    </row>
    <row r="121" spans="1:20">
      <c r="A121" t="n">
        <v>1315</v>
      </c>
      <c r="B121" s="30" t="n">
        <v>39</v>
      </c>
      <c r="C121" s="7" t="n">
        <v>10</v>
      </c>
      <c r="D121" s="7" t="n">
        <v>65533</v>
      </c>
      <c r="E121" s="7" t="n">
        <v>205</v>
      </c>
      <c r="F121" s="7" t="s">
        <v>38</v>
      </c>
    </row>
    <row r="122" spans="1:20">
      <c r="A122" t="s">
        <v>4</v>
      </c>
      <c r="B122" s="4" t="s">
        <v>5</v>
      </c>
      <c r="C122" s="4" t="s">
        <v>13</v>
      </c>
      <c r="D122" s="4" t="s">
        <v>10</v>
      </c>
      <c r="E122" s="4" t="s">
        <v>13</v>
      </c>
      <c r="F122" s="4" t="s">
        <v>6</v>
      </c>
    </row>
    <row r="123" spans="1:20">
      <c r="A123" t="n">
        <v>1339</v>
      </c>
      <c r="B123" s="30" t="n">
        <v>39</v>
      </c>
      <c r="C123" s="7" t="n">
        <v>10</v>
      </c>
      <c r="D123" s="7" t="n">
        <v>65533</v>
      </c>
      <c r="E123" s="7" t="n">
        <v>206</v>
      </c>
      <c r="F123" s="7" t="s">
        <v>39</v>
      </c>
    </row>
    <row r="124" spans="1:20">
      <c r="A124" t="s">
        <v>4</v>
      </c>
      <c r="B124" s="4" t="s">
        <v>5</v>
      </c>
      <c r="C124" s="4" t="s">
        <v>13</v>
      </c>
      <c r="D124" s="4" t="s">
        <v>10</v>
      </c>
      <c r="E124" s="4" t="s">
        <v>13</v>
      </c>
      <c r="F124" s="4" t="s">
        <v>6</v>
      </c>
    </row>
    <row r="125" spans="1:20">
      <c r="A125" t="n">
        <v>1363</v>
      </c>
      <c r="B125" s="30" t="n">
        <v>39</v>
      </c>
      <c r="C125" s="7" t="n">
        <v>10</v>
      </c>
      <c r="D125" s="7" t="n">
        <v>65533</v>
      </c>
      <c r="E125" s="7" t="n">
        <v>207</v>
      </c>
      <c r="F125" s="7" t="s">
        <v>40</v>
      </c>
    </row>
    <row r="126" spans="1:20">
      <c r="A126" t="s">
        <v>4</v>
      </c>
      <c r="B126" s="4" t="s">
        <v>5</v>
      </c>
      <c r="C126" s="4" t="s">
        <v>13</v>
      </c>
      <c r="D126" s="4" t="s">
        <v>10</v>
      </c>
      <c r="E126" s="4" t="s">
        <v>13</v>
      </c>
      <c r="F126" s="4" t="s">
        <v>6</v>
      </c>
    </row>
    <row r="127" spans="1:20">
      <c r="A127" t="n">
        <v>1387</v>
      </c>
      <c r="B127" s="30" t="n">
        <v>39</v>
      </c>
      <c r="C127" s="7" t="n">
        <v>10</v>
      </c>
      <c r="D127" s="7" t="n">
        <v>65533</v>
      </c>
      <c r="E127" s="7" t="n">
        <v>208</v>
      </c>
      <c r="F127" s="7" t="s">
        <v>41</v>
      </c>
    </row>
    <row r="128" spans="1:20">
      <c r="A128" t="s">
        <v>4</v>
      </c>
      <c r="B128" s="4" t="s">
        <v>5</v>
      </c>
      <c r="C128" s="4" t="s">
        <v>13</v>
      </c>
      <c r="D128" s="4" t="s">
        <v>10</v>
      </c>
      <c r="E128" s="4" t="s">
        <v>13</v>
      </c>
      <c r="F128" s="4" t="s">
        <v>6</v>
      </c>
    </row>
    <row r="129" spans="1:20">
      <c r="A129" t="n">
        <v>1412</v>
      </c>
      <c r="B129" s="30" t="n">
        <v>39</v>
      </c>
      <c r="C129" s="7" t="n">
        <v>10</v>
      </c>
      <c r="D129" s="7" t="n">
        <v>65533</v>
      </c>
      <c r="E129" s="7" t="n">
        <v>209</v>
      </c>
      <c r="F129" s="7" t="s">
        <v>42</v>
      </c>
    </row>
    <row r="130" spans="1:20">
      <c r="A130" t="s">
        <v>4</v>
      </c>
      <c r="B130" s="4" t="s">
        <v>5</v>
      </c>
      <c r="C130" s="4" t="s">
        <v>13</v>
      </c>
      <c r="D130" s="4" t="s">
        <v>10</v>
      </c>
      <c r="E130" s="4" t="s">
        <v>13</v>
      </c>
      <c r="F130" s="4" t="s">
        <v>6</v>
      </c>
    </row>
    <row r="131" spans="1:20">
      <c r="A131" t="n">
        <v>1436</v>
      </c>
      <c r="B131" s="30" t="n">
        <v>39</v>
      </c>
      <c r="C131" s="7" t="n">
        <v>10</v>
      </c>
      <c r="D131" s="7" t="n">
        <v>65533</v>
      </c>
      <c r="E131" s="7" t="n">
        <v>210</v>
      </c>
      <c r="F131" s="7" t="s">
        <v>43</v>
      </c>
    </row>
    <row r="132" spans="1:20">
      <c r="A132" t="s">
        <v>4</v>
      </c>
      <c r="B132" s="4" t="s">
        <v>5</v>
      </c>
      <c r="C132" s="4" t="s">
        <v>13</v>
      </c>
      <c r="D132" s="4" t="s">
        <v>10</v>
      </c>
      <c r="E132" s="4" t="s">
        <v>13</v>
      </c>
      <c r="F132" s="4" t="s">
        <v>6</v>
      </c>
    </row>
    <row r="133" spans="1:20">
      <c r="A133" t="n">
        <v>1460</v>
      </c>
      <c r="B133" s="30" t="n">
        <v>39</v>
      </c>
      <c r="C133" s="7" t="n">
        <v>10</v>
      </c>
      <c r="D133" s="7" t="n">
        <v>65533</v>
      </c>
      <c r="E133" s="7" t="n">
        <v>211</v>
      </c>
      <c r="F133" s="7" t="s">
        <v>44</v>
      </c>
    </row>
    <row r="134" spans="1:20">
      <c r="A134" t="s">
        <v>4</v>
      </c>
      <c r="B134" s="4" t="s">
        <v>5</v>
      </c>
      <c r="C134" s="4" t="s">
        <v>13</v>
      </c>
      <c r="D134" s="4" t="s">
        <v>10</v>
      </c>
      <c r="E134" s="4" t="s">
        <v>13</v>
      </c>
      <c r="F134" s="4" t="s">
        <v>6</v>
      </c>
    </row>
    <row r="135" spans="1:20">
      <c r="A135" t="n">
        <v>1484</v>
      </c>
      <c r="B135" s="30" t="n">
        <v>39</v>
      </c>
      <c r="C135" s="7" t="n">
        <v>10</v>
      </c>
      <c r="D135" s="7" t="n">
        <v>65533</v>
      </c>
      <c r="E135" s="7" t="n">
        <v>212</v>
      </c>
      <c r="F135" s="7" t="s">
        <v>45</v>
      </c>
    </row>
    <row r="136" spans="1:20">
      <c r="A136" t="s">
        <v>4</v>
      </c>
      <c r="B136" s="4" t="s">
        <v>5</v>
      </c>
      <c r="C136" s="4" t="s">
        <v>13</v>
      </c>
      <c r="D136" s="4" t="s">
        <v>10</v>
      </c>
      <c r="E136" s="4" t="s">
        <v>13</v>
      </c>
      <c r="F136" s="4" t="s">
        <v>6</v>
      </c>
    </row>
    <row r="137" spans="1:20">
      <c r="A137" t="n">
        <v>1508</v>
      </c>
      <c r="B137" s="30" t="n">
        <v>39</v>
      </c>
      <c r="C137" s="7" t="n">
        <v>10</v>
      </c>
      <c r="D137" s="7" t="n">
        <v>65533</v>
      </c>
      <c r="E137" s="7" t="n">
        <v>213</v>
      </c>
      <c r="F137" s="7" t="s">
        <v>46</v>
      </c>
    </row>
    <row r="138" spans="1:20">
      <c r="A138" t="s">
        <v>4</v>
      </c>
      <c r="B138" s="4" t="s">
        <v>5</v>
      </c>
      <c r="C138" s="4" t="s">
        <v>13</v>
      </c>
      <c r="D138" s="4" t="s">
        <v>10</v>
      </c>
      <c r="E138" s="4" t="s">
        <v>13</v>
      </c>
      <c r="F138" s="4" t="s">
        <v>6</v>
      </c>
    </row>
    <row r="139" spans="1:20">
      <c r="A139" t="n">
        <v>1532</v>
      </c>
      <c r="B139" s="30" t="n">
        <v>39</v>
      </c>
      <c r="C139" s="7" t="n">
        <v>10</v>
      </c>
      <c r="D139" s="7" t="n">
        <v>65533</v>
      </c>
      <c r="E139" s="7" t="n">
        <v>214</v>
      </c>
      <c r="F139" s="7" t="s">
        <v>47</v>
      </c>
    </row>
    <row r="140" spans="1:20">
      <c r="A140" t="s">
        <v>4</v>
      </c>
      <c r="B140" s="4" t="s">
        <v>5</v>
      </c>
      <c r="C140" s="4" t="s">
        <v>13</v>
      </c>
      <c r="D140" s="4" t="s">
        <v>10</v>
      </c>
      <c r="E140" s="4" t="s">
        <v>13</v>
      </c>
      <c r="F140" s="4" t="s">
        <v>6</v>
      </c>
    </row>
    <row r="141" spans="1:20">
      <c r="A141" t="n">
        <v>1556</v>
      </c>
      <c r="B141" s="30" t="n">
        <v>39</v>
      </c>
      <c r="C141" s="7" t="n">
        <v>10</v>
      </c>
      <c r="D141" s="7" t="n">
        <v>65533</v>
      </c>
      <c r="E141" s="7" t="n">
        <v>215</v>
      </c>
      <c r="F141" s="7" t="s">
        <v>48</v>
      </c>
    </row>
    <row r="142" spans="1:20">
      <c r="A142" t="s">
        <v>4</v>
      </c>
      <c r="B142" s="4" t="s">
        <v>5</v>
      </c>
      <c r="C142" s="4" t="s">
        <v>13</v>
      </c>
      <c r="D142" s="4" t="s">
        <v>10</v>
      </c>
      <c r="E142" s="4" t="s">
        <v>13</v>
      </c>
      <c r="F142" s="4" t="s">
        <v>6</v>
      </c>
    </row>
    <row r="143" spans="1:20">
      <c r="A143" t="n">
        <v>1580</v>
      </c>
      <c r="B143" s="30" t="n">
        <v>39</v>
      </c>
      <c r="C143" s="7" t="n">
        <v>10</v>
      </c>
      <c r="D143" s="7" t="n">
        <v>65533</v>
      </c>
      <c r="E143" s="7" t="n">
        <v>216</v>
      </c>
      <c r="F143" s="7" t="s">
        <v>49</v>
      </c>
    </row>
    <row r="144" spans="1:20">
      <c r="A144" t="s">
        <v>4</v>
      </c>
      <c r="B144" s="4" t="s">
        <v>5</v>
      </c>
      <c r="C144" s="4" t="s">
        <v>10</v>
      </c>
      <c r="D144" s="4" t="s">
        <v>9</v>
      </c>
    </row>
    <row r="145" spans="1:6">
      <c r="A145" t="n">
        <v>1604</v>
      </c>
      <c r="B145" s="31" t="n">
        <v>43</v>
      </c>
      <c r="C145" s="7" t="n">
        <v>61456</v>
      </c>
      <c r="D145" s="7" t="n">
        <v>1</v>
      </c>
    </row>
    <row r="146" spans="1:6">
      <c r="A146" t="s">
        <v>4</v>
      </c>
      <c r="B146" s="4" t="s">
        <v>5</v>
      </c>
      <c r="C146" s="4" t="s">
        <v>10</v>
      </c>
      <c r="D146" s="4" t="s">
        <v>6</v>
      </c>
      <c r="E146" s="4" t="s">
        <v>6</v>
      </c>
      <c r="F146" s="4" t="s">
        <v>6</v>
      </c>
      <c r="G146" s="4" t="s">
        <v>13</v>
      </c>
      <c r="H146" s="4" t="s">
        <v>9</v>
      </c>
      <c r="I146" s="4" t="s">
        <v>23</v>
      </c>
      <c r="J146" s="4" t="s">
        <v>23</v>
      </c>
      <c r="K146" s="4" t="s">
        <v>23</v>
      </c>
      <c r="L146" s="4" t="s">
        <v>23</v>
      </c>
      <c r="M146" s="4" t="s">
        <v>23</v>
      </c>
      <c r="N146" s="4" t="s">
        <v>23</v>
      </c>
      <c r="O146" s="4" t="s">
        <v>23</v>
      </c>
      <c r="P146" s="4" t="s">
        <v>6</v>
      </c>
      <c r="Q146" s="4" t="s">
        <v>6</v>
      </c>
      <c r="R146" s="4" t="s">
        <v>9</v>
      </c>
      <c r="S146" s="4" t="s">
        <v>13</v>
      </c>
      <c r="T146" s="4" t="s">
        <v>9</v>
      </c>
      <c r="U146" s="4" t="s">
        <v>9</v>
      </c>
      <c r="V146" s="4" t="s">
        <v>10</v>
      </c>
    </row>
    <row r="147" spans="1:6">
      <c r="A147" t="n">
        <v>1611</v>
      </c>
      <c r="B147" s="32" t="n">
        <v>19</v>
      </c>
      <c r="C147" s="7" t="n">
        <v>23</v>
      </c>
      <c r="D147" s="7" t="s">
        <v>50</v>
      </c>
      <c r="E147" s="7" t="s">
        <v>51</v>
      </c>
      <c r="F147" s="7" t="s">
        <v>12</v>
      </c>
      <c r="G147" s="7" t="n">
        <v>0</v>
      </c>
      <c r="H147" s="7" t="n">
        <v>1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1</v>
      </c>
      <c r="N147" s="7" t="n">
        <v>1.60000002384186</v>
      </c>
      <c r="O147" s="7" t="n">
        <v>0.0900000035762787</v>
      </c>
      <c r="P147" s="7" t="s">
        <v>12</v>
      </c>
      <c r="Q147" s="7" t="s">
        <v>12</v>
      </c>
      <c r="R147" s="7" t="n">
        <v>-1</v>
      </c>
      <c r="S147" s="7" t="n">
        <v>0</v>
      </c>
      <c r="T147" s="7" t="n">
        <v>0</v>
      </c>
      <c r="U147" s="7" t="n">
        <v>0</v>
      </c>
      <c r="V147" s="7" t="n">
        <v>0</v>
      </c>
    </row>
    <row r="148" spans="1:6">
      <c r="A148" t="s">
        <v>4</v>
      </c>
      <c r="B148" s="4" t="s">
        <v>5</v>
      </c>
      <c r="C148" s="4" t="s">
        <v>10</v>
      </c>
      <c r="D148" s="4" t="s">
        <v>6</v>
      </c>
      <c r="E148" s="4" t="s">
        <v>6</v>
      </c>
      <c r="F148" s="4" t="s">
        <v>6</v>
      </c>
      <c r="G148" s="4" t="s">
        <v>13</v>
      </c>
      <c r="H148" s="4" t="s">
        <v>9</v>
      </c>
      <c r="I148" s="4" t="s">
        <v>23</v>
      </c>
      <c r="J148" s="4" t="s">
        <v>23</v>
      </c>
      <c r="K148" s="4" t="s">
        <v>23</v>
      </c>
      <c r="L148" s="4" t="s">
        <v>23</v>
      </c>
      <c r="M148" s="4" t="s">
        <v>23</v>
      </c>
      <c r="N148" s="4" t="s">
        <v>23</v>
      </c>
      <c r="O148" s="4" t="s">
        <v>23</v>
      </c>
      <c r="P148" s="4" t="s">
        <v>6</v>
      </c>
      <c r="Q148" s="4" t="s">
        <v>6</v>
      </c>
      <c r="R148" s="4" t="s">
        <v>9</v>
      </c>
      <c r="S148" s="4" t="s">
        <v>13</v>
      </c>
      <c r="T148" s="4" t="s">
        <v>9</v>
      </c>
      <c r="U148" s="4" t="s">
        <v>9</v>
      </c>
      <c r="V148" s="4" t="s">
        <v>10</v>
      </c>
    </row>
    <row r="149" spans="1:6">
      <c r="A149" t="n">
        <v>1683</v>
      </c>
      <c r="B149" s="32" t="n">
        <v>19</v>
      </c>
      <c r="C149" s="7" t="n">
        <v>7034</v>
      </c>
      <c r="D149" s="7" t="s">
        <v>52</v>
      </c>
      <c r="E149" s="7" t="s">
        <v>53</v>
      </c>
      <c r="F149" s="7" t="s">
        <v>12</v>
      </c>
      <c r="G149" s="7" t="n">
        <v>0</v>
      </c>
      <c r="H149" s="7" t="n">
        <v>1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1</v>
      </c>
      <c r="N149" s="7" t="n">
        <v>1.60000002384186</v>
      </c>
      <c r="O149" s="7" t="n">
        <v>0.0900000035762787</v>
      </c>
      <c r="P149" s="7" t="s">
        <v>12</v>
      </c>
      <c r="Q149" s="7" t="s">
        <v>12</v>
      </c>
      <c r="R149" s="7" t="n">
        <v>-1</v>
      </c>
      <c r="S149" s="7" t="n">
        <v>0</v>
      </c>
      <c r="T149" s="7" t="n">
        <v>0</v>
      </c>
      <c r="U149" s="7" t="n">
        <v>0</v>
      </c>
      <c r="V149" s="7" t="n">
        <v>0</v>
      </c>
    </row>
    <row r="150" spans="1:6">
      <c r="A150" t="s">
        <v>4</v>
      </c>
      <c r="B150" s="4" t="s">
        <v>5</v>
      </c>
      <c r="C150" s="4" t="s">
        <v>10</v>
      </c>
      <c r="D150" s="4" t="s">
        <v>6</v>
      </c>
      <c r="E150" s="4" t="s">
        <v>6</v>
      </c>
      <c r="F150" s="4" t="s">
        <v>6</v>
      </c>
      <c r="G150" s="4" t="s">
        <v>13</v>
      </c>
      <c r="H150" s="4" t="s">
        <v>9</v>
      </c>
      <c r="I150" s="4" t="s">
        <v>23</v>
      </c>
      <c r="J150" s="4" t="s">
        <v>23</v>
      </c>
      <c r="K150" s="4" t="s">
        <v>23</v>
      </c>
      <c r="L150" s="4" t="s">
        <v>23</v>
      </c>
      <c r="M150" s="4" t="s">
        <v>23</v>
      </c>
      <c r="N150" s="4" t="s">
        <v>23</v>
      </c>
      <c r="O150" s="4" t="s">
        <v>23</v>
      </c>
      <c r="P150" s="4" t="s">
        <v>6</v>
      </c>
      <c r="Q150" s="4" t="s">
        <v>6</v>
      </c>
      <c r="R150" s="4" t="s">
        <v>9</v>
      </c>
      <c r="S150" s="4" t="s">
        <v>13</v>
      </c>
      <c r="T150" s="4" t="s">
        <v>9</v>
      </c>
      <c r="U150" s="4" t="s">
        <v>9</v>
      </c>
      <c r="V150" s="4" t="s">
        <v>10</v>
      </c>
    </row>
    <row r="151" spans="1:6">
      <c r="A151" t="n">
        <v>1757</v>
      </c>
      <c r="B151" s="32" t="n">
        <v>19</v>
      </c>
      <c r="C151" s="7" t="n">
        <v>7033</v>
      </c>
      <c r="D151" s="7" t="s">
        <v>54</v>
      </c>
      <c r="E151" s="7" t="s">
        <v>55</v>
      </c>
      <c r="F151" s="7" t="s">
        <v>12</v>
      </c>
      <c r="G151" s="7" t="n">
        <v>0</v>
      </c>
      <c r="H151" s="7" t="n">
        <v>1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1</v>
      </c>
      <c r="N151" s="7" t="n">
        <v>1.60000002384186</v>
      </c>
      <c r="O151" s="7" t="n">
        <v>0.0900000035762787</v>
      </c>
      <c r="P151" s="7" t="s">
        <v>12</v>
      </c>
      <c r="Q151" s="7" t="s">
        <v>12</v>
      </c>
      <c r="R151" s="7" t="n">
        <v>-1</v>
      </c>
      <c r="S151" s="7" t="n">
        <v>0</v>
      </c>
      <c r="T151" s="7" t="n">
        <v>0</v>
      </c>
      <c r="U151" s="7" t="n">
        <v>0</v>
      </c>
      <c r="V151" s="7" t="n">
        <v>0</v>
      </c>
    </row>
    <row r="152" spans="1:6">
      <c r="A152" t="s">
        <v>4</v>
      </c>
      <c r="B152" s="4" t="s">
        <v>5</v>
      </c>
      <c r="C152" s="4" t="s">
        <v>10</v>
      </c>
      <c r="D152" s="4" t="s">
        <v>6</v>
      </c>
      <c r="E152" s="4" t="s">
        <v>6</v>
      </c>
      <c r="F152" s="4" t="s">
        <v>6</v>
      </c>
      <c r="G152" s="4" t="s">
        <v>13</v>
      </c>
      <c r="H152" s="4" t="s">
        <v>9</v>
      </c>
      <c r="I152" s="4" t="s">
        <v>23</v>
      </c>
      <c r="J152" s="4" t="s">
        <v>23</v>
      </c>
      <c r="K152" s="4" t="s">
        <v>23</v>
      </c>
      <c r="L152" s="4" t="s">
        <v>23</v>
      </c>
      <c r="M152" s="4" t="s">
        <v>23</v>
      </c>
      <c r="N152" s="4" t="s">
        <v>23</v>
      </c>
      <c r="O152" s="4" t="s">
        <v>23</v>
      </c>
      <c r="P152" s="4" t="s">
        <v>6</v>
      </c>
      <c r="Q152" s="4" t="s">
        <v>6</v>
      </c>
      <c r="R152" s="4" t="s">
        <v>9</v>
      </c>
      <c r="S152" s="4" t="s">
        <v>13</v>
      </c>
      <c r="T152" s="4" t="s">
        <v>9</v>
      </c>
      <c r="U152" s="4" t="s">
        <v>9</v>
      </c>
      <c r="V152" s="4" t="s">
        <v>10</v>
      </c>
    </row>
    <row r="153" spans="1:6">
      <c r="A153" t="n">
        <v>1828</v>
      </c>
      <c r="B153" s="32" t="n">
        <v>19</v>
      </c>
      <c r="C153" s="7" t="n">
        <v>1660</v>
      </c>
      <c r="D153" s="7" t="s">
        <v>56</v>
      </c>
      <c r="E153" s="7" t="s">
        <v>57</v>
      </c>
      <c r="F153" s="7" t="s">
        <v>12</v>
      </c>
      <c r="G153" s="7" t="n">
        <v>0</v>
      </c>
      <c r="H153" s="7" t="n">
        <v>1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1</v>
      </c>
      <c r="N153" s="7" t="n">
        <v>1.60000002384186</v>
      </c>
      <c r="O153" s="7" t="n">
        <v>0.0900000035762787</v>
      </c>
      <c r="P153" s="7" t="s">
        <v>12</v>
      </c>
      <c r="Q153" s="7" t="s">
        <v>12</v>
      </c>
      <c r="R153" s="7" t="n">
        <v>-1</v>
      </c>
      <c r="S153" s="7" t="n">
        <v>0</v>
      </c>
      <c r="T153" s="7" t="n">
        <v>0</v>
      </c>
      <c r="U153" s="7" t="n">
        <v>0</v>
      </c>
      <c r="V153" s="7" t="n">
        <v>0</v>
      </c>
    </row>
    <row r="154" spans="1:6">
      <c r="A154" t="s">
        <v>4</v>
      </c>
      <c r="B154" s="4" t="s">
        <v>5</v>
      </c>
      <c r="C154" s="4" t="s">
        <v>10</v>
      </c>
      <c r="D154" s="4" t="s">
        <v>6</v>
      </c>
      <c r="E154" s="4" t="s">
        <v>6</v>
      </c>
      <c r="F154" s="4" t="s">
        <v>6</v>
      </c>
      <c r="G154" s="4" t="s">
        <v>13</v>
      </c>
      <c r="H154" s="4" t="s">
        <v>9</v>
      </c>
      <c r="I154" s="4" t="s">
        <v>23</v>
      </c>
      <c r="J154" s="4" t="s">
        <v>23</v>
      </c>
      <c r="K154" s="4" t="s">
        <v>23</v>
      </c>
      <c r="L154" s="4" t="s">
        <v>23</v>
      </c>
      <c r="M154" s="4" t="s">
        <v>23</v>
      </c>
      <c r="N154" s="4" t="s">
        <v>23</v>
      </c>
      <c r="O154" s="4" t="s">
        <v>23</v>
      </c>
      <c r="P154" s="4" t="s">
        <v>6</v>
      </c>
      <c r="Q154" s="4" t="s">
        <v>6</v>
      </c>
      <c r="R154" s="4" t="s">
        <v>9</v>
      </c>
      <c r="S154" s="4" t="s">
        <v>13</v>
      </c>
      <c r="T154" s="4" t="s">
        <v>9</v>
      </c>
      <c r="U154" s="4" t="s">
        <v>9</v>
      </c>
      <c r="V154" s="4" t="s">
        <v>10</v>
      </c>
    </row>
    <row r="155" spans="1:6">
      <c r="A155" t="n">
        <v>1906</v>
      </c>
      <c r="B155" s="32" t="n">
        <v>19</v>
      </c>
      <c r="C155" s="7" t="n">
        <v>1600</v>
      </c>
      <c r="D155" s="7" t="s">
        <v>58</v>
      </c>
      <c r="E155" s="7" t="s">
        <v>59</v>
      </c>
      <c r="F155" s="7" t="s">
        <v>12</v>
      </c>
      <c r="G155" s="7" t="n">
        <v>0</v>
      </c>
      <c r="H155" s="7" t="n">
        <v>769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1</v>
      </c>
      <c r="N155" s="7" t="n">
        <v>1.60000002384186</v>
      </c>
      <c r="O155" s="7" t="n">
        <v>0.0900000035762787</v>
      </c>
      <c r="P155" s="7" t="s">
        <v>12</v>
      </c>
      <c r="Q155" s="7" t="s">
        <v>12</v>
      </c>
      <c r="R155" s="7" t="n">
        <v>-1</v>
      </c>
      <c r="S155" s="7" t="n">
        <v>0</v>
      </c>
      <c r="T155" s="7" t="n">
        <v>0</v>
      </c>
      <c r="U155" s="7" t="n">
        <v>0</v>
      </c>
      <c r="V155" s="7" t="n">
        <v>0</v>
      </c>
    </row>
    <row r="156" spans="1:6">
      <c r="A156" t="s">
        <v>4</v>
      </c>
      <c r="B156" s="4" t="s">
        <v>5</v>
      </c>
      <c r="C156" s="4" t="s">
        <v>10</v>
      </c>
      <c r="D156" s="4" t="s">
        <v>13</v>
      </c>
      <c r="E156" s="4" t="s">
        <v>13</v>
      </c>
      <c r="F156" s="4" t="s">
        <v>6</v>
      </c>
    </row>
    <row r="157" spans="1:6">
      <c r="A157" t="n">
        <v>1985</v>
      </c>
      <c r="B157" s="33" t="n">
        <v>20</v>
      </c>
      <c r="C157" s="7" t="n">
        <v>0</v>
      </c>
      <c r="D157" s="7" t="n">
        <v>3</v>
      </c>
      <c r="E157" s="7" t="n">
        <v>10</v>
      </c>
      <c r="F157" s="7" t="s">
        <v>60</v>
      </c>
    </row>
    <row r="158" spans="1:6">
      <c r="A158" t="s">
        <v>4</v>
      </c>
      <c r="B158" s="4" t="s">
        <v>5</v>
      </c>
      <c r="C158" s="4" t="s">
        <v>10</v>
      </c>
    </row>
    <row r="159" spans="1:6">
      <c r="A159" t="n">
        <v>2003</v>
      </c>
      <c r="B159" s="17" t="n">
        <v>16</v>
      </c>
      <c r="C159" s="7" t="n">
        <v>0</v>
      </c>
    </row>
    <row r="160" spans="1:6">
      <c r="A160" t="s">
        <v>4</v>
      </c>
      <c r="B160" s="4" t="s">
        <v>5</v>
      </c>
      <c r="C160" s="4" t="s">
        <v>10</v>
      </c>
      <c r="D160" s="4" t="s">
        <v>13</v>
      </c>
      <c r="E160" s="4" t="s">
        <v>13</v>
      </c>
      <c r="F160" s="4" t="s">
        <v>6</v>
      </c>
    </row>
    <row r="161" spans="1:22">
      <c r="A161" t="n">
        <v>2006</v>
      </c>
      <c r="B161" s="33" t="n">
        <v>20</v>
      </c>
      <c r="C161" s="7" t="n">
        <v>23</v>
      </c>
      <c r="D161" s="7" t="n">
        <v>3</v>
      </c>
      <c r="E161" s="7" t="n">
        <v>10</v>
      </c>
      <c r="F161" s="7" t="s">
        <v>60</v>
      </c>
    </row>
    <row r="162" spans="1:22">
      <c r="A162" t="s">
        <v>4</v>
      </c>
      <c r="B162" s="4" t="s">
        <v>5</v>
      </c>
      <c r="C162" s="4" t="s">
        <v>10</v>
      </c>
    </row>
    <row r="163" spans="1:22">
      <c r="A163" t="n">
        <v>2024</v>
      </c>
      <c r="B163" s="17" t="n">
        <v>16</v>
      </c>
      <c r="C163" s="7" t="n">
        <v>0</v>
      </c>
    </row>
    <row r="164" spans="1:22">
      <c r="A164" t="s">
        <v>4</v>
      </c>
      <c r="B164" s="4" t="s">
        <v>5</v>
      </c>
      <c r="C164" s="4" t="s">
        <v>10</v>
      </c>
      <c r="D164" s="4" t="s">
        <v>13</v>
      </c>
      <c r="E164" s="4" t="s">
        <v>13</v>
      </c>
      <c r="F164" s="4" t="s">
        <v>6</v>
      </c>
    </row>
    <row r="165" spans="1:22">
      <c r="A165" t="n">
        <v>2027</v>
      </c>
      <c r="B165" s="33" t="n">
        <v>20</v>
      </c>
      <c r="C165" s="7" t="n">
        <v>7034</v>
      </c>
      <c r="D165" s="7" t="n">
        <v>3</v>
      </c>
      <c r="E165" s="7" t="n">
        <v>10</v>
      </c>
      <c r="F165" s="7" t="s">
        <v>60</v>
      </c>
    </row>
    <row r="166" spans="1:22">
      <c r="A166" t="s">
        <v>4</v>
      </c>
      <c r="B166" s="4" t="s">
        <v>5</v>
      </c>
      <c r="C166" s="4" t="s">
        <v>10</v>
      </c>
    </row>
    <row r="167" spans="1:22">
      <c r="A167" t="n">
        <v>2045</v>
      </c>
      <c r="B167" s="17" t="n">
        <v>16</v>
      </c>
      <c r="C167" s="7" t="n">
        <v>0</v>
      </c>
    </row>
    <row r="168" spans="1:22">
      <c r="A168" t="s">
        <v>4</v>
      </c>
      <c r="B168" s="4" t="s">
        <v>5</v>
      </c>
      <c r="C168" s="4" t="s">
        <v>10</v>
      </c>
      <c r="D168" s="4" t="s">
        <v>13</v>
      </c>
      <c r="E168" s="4" t="s">
        <v>13</v>
      </c>
      <c r="F168" s="4" t="s">
        <v>6</v>
      </c>
    </row>
    <row r="169" spans="1:22">
      <c r="A169" t="n">
        <v>2048</v>
      </c>
      <c r="B169" s="33" t="n">
        <v>20</v>
      </c>
      <c r="C169" s="7" t="n">
        <v>7033</v>
      </c>
      <c r="D169" s="7" t="n">
        <v>3</v>
      </c>
      <c r="E169" s="7" t="n">
        <v>10</v>
      </c>
      <c r="F169" s="7" t="s">
        <v>60</v>
      </c>
    </row>
    <row r="170" spans="1:22">
      <c r="A170" t="s">
        <v>4</v>
      </c>
      <c r="B170" s="4" t="s">
        <v>5</v>
      </c>
      <c r="C170" s="4" t="s">
        <v>10</v>
      </c>
    </row>
    <row r="171" spans="1:22">
      <c r="A171" t="n">
        <v>2066</v>
      </c>
      <c r="B171" s="17" t="n">
        <v>16</v>
      </c>
      <c r="C171" s="7" t="n">
        <v>0</v>
      </c>
    </row>
    <row r="172" spans="1:22">
      <c r="A172" t="s">
        <v>4</v>
      </c>
      <c r="B172" s="4" t="s">
        <v>5</v>
      </c>
      <c r="C172" s="4" t="s">
        <v>10</v>
      </c>
      <c r="D172" s="4" t="s">
        <v>13</v>
      </c>
      <c r="E172" s="4" t="s">
        <v>13</v>
      </c>
      <c r="F172" s="4" t="s">
        <v>6</v>
      </c>
    </row>
    <row r="173" spans="1:22">
      <c r="A173" t="n">
        <v>2069</v>
      </c>
      <c r="B173" s="33" t="n">
        <v>20</v>
      </c>
      <c r="C173" s="7" t="n">
        <v>1660</v>
      </c>
      <c r="D173" s="7" t="n">
        <v>3</v>
      </c>
      <c r="E173" s="7" t="n">
        <v>10</v>
      </c>
      <c r="F173" s="7" t="s">
        <v>60</v>
      </c>
    </row>
    <row r="174" spans="1:22">
      <c r="A174" t="s">
        <v>4</v>
      </c>
      <c r="B174" s="4" t="s">
        <v>5</v>
      </c>
      <c r="C174" s="4" t="s">
        <v>10</v>
      </c>
    </row>
    <row r="175" spans="1:22">
      <c r="A175" t="n">
        <v>2087</v>
      </c>
      <c r="B175" s="17" t="n">
        <v>16</v>
      </c>
      <c r="C175" s="7" t="n">
        <v>0</v>
      </c>
    </row>
    <row r="176" spans="1:22">
      <c r="A176" t="s">
        <v>4</v>
      </c>
      <c r="B176" s="4" t="s">
        <v>5</v>
      </c>
      <c r="C176" s="4" t="s">
        <v>10</v>
      </c>
      <c r="D176" s="4" t="s">
        <v>13</v>
      </c>
      <c r="E176" s="4" t="s">
        <v>13</v>
      </c>
      <c r="F176" s="4" t="s">
        <v>6</v>
      </c>
    </row>
    <row r="177" spans="1:6">
      <c r="A177" t="n">
        <v>2090</v>
      </c>
      <c r="B177" s="33" t="n">
        <v>20</v>
      </c>
      <c r="C177" s="7" t="n">
        <v>1600</v>
      </c>
      <c r="D177" s="7" t="n">
        <v>3</v>
      </c>
      <c r="E177" s="7" t="n">
        <v>10</v>
      </c>
      <c r="F177" s="7" t="s">
        <v>60</v>
      </c>
    </row>
    <row r="178" spans="1:6">
      <c r="A178" t="s">
        <v>4</v>
      </c>
      <c r="B178" s="4" t="s">
        <v>5</v>
      </c>
      <c r="C178" s="4" t="s">
        <v>10</v>
      </c>
    </row>
    <row r="179" spans="1:6">
      <c r="A179" t="n">
        <v>2108</v>
      </c>
      <c r="B179" s="17" t="n">
        <v>16</v>
      </c>
      <c r="C179" s="7" t="n">
        <v>0</v>
      </c>
    </row>
    <row r="180" spans="1:6">
      <c r="A180" t="s">
        <v>4</v>
      </c>
      <c r="B180" s="4" t="s">
        <v>5</v>
      </c>
      <c r="C180" s="4" t="s">
        <v>6</v>
      </c>
      <c r="D180" s="4" t="s">
        <v>10</v>
      </c>
    </row>
    <row r="181" spans="1:6">
      <c r="A181" t="n">
        <v>2111</v>
      </c>
      <c r="B181" s="34" t="n">
        <v>29</v>
      </c>
      <c r="C181" s="7" t="s">
        <v>61</v>
      </c>
      <c r="D181" s="7" t="n">
        <v>7033</v>
      </c>
    </row>
    <row r="182" spans="1:6">
      <c r="A182" t="s">
        <v>4</v>
      </c>
      <c r="B182" s="4" t="s">
        <v>5</v>
      </c>
      <c r="C182" s="4" t="s">
        <v>6</v>
      </c>
      <c r="D182" s="4" t="s">
        <v>10</v>
      </c>
    </row>
    <row r="183" spans="1:6">
      <c r="A183" t="n">
        <v>2127</v>
      </c>
      <c r="B183" s="34" t="n">
        <v>29</v>
      </c>
      <c r="C183" s="7" t="s">
        <v>62</v>
      </c>
      <c r="D183" s="7" t="n">
        <v>7034</v>
      </c>
    </row>
    <row r="184" spans="1:6">
      <c r="A184" t="s">
        <v>4</v>
      </c>
      <c r="B184" s="4" t="s">
        <v>5</v>
      </c>
      <c r="C184" s="4" t="s">
        <v>13</v>
      </c>
      <c r="D184" s="4" t="s">
        <v>10</v>
      </c>
      <c r="E184" s="4" t="s">
        <v>13</v>
      </c>
      <c r="F184" s="4" t="s">
        <v>6</v>
      </c>
      <c r="G184" s="4" t="s">
        <v>6</v>
      </c>
      <c r="H184" s="4" t="s">
        <v>6</v>
      </c>
      <c r="I184" s="4" t="s">
        <v>6</v>
      </c>
      <c r="J184" s="4" t="s">
        <v>6</v>
      </c>
      <c r="K184" s="4" t="s">
        <v>6</v>
      </c>
      <c r="L184" s="4" t="s">
        <v>6</v>
      </c>
      <c r="M184" s="4" t="s">
        <v>6</v>
      </c>
      <c r="N184" s="4" t="s">
        <v>6</v>
      </c>
      <c r="O184" s="4" t="s">
        <v>6</v>
      </c>
      <c r="P184" s="4" t="s">
        <v>6</v>
      </c>
      <c r="Q184" s="4" t="s">
        <v>6</v>
      </c>
      <c r="R184" s="4" t="s">
        <v>6</v>
      </c>
      <c r="S184" s="4" t="s">
        <v>6</v>
      </c>
      <c r="T184" s="4" t="s">
        <v>6</v>
      </c>
      <c r="U184" s="4" t="s">
        <v>6</v>
      </c>
    </row>
    <row r="185" spans="1:6">
      <c r="A185" t="n">
        <v>2143</v>
      </c>
      <c r="B185" s="35" t="n">
        <v>36</v>
      </c>
      <c r="C185" s="7" t="n">
        <v>8</v>
      </c>
      <c r="D185" s="7" t="n">
        <v>0</v>
      </c>
      <c r="E185" s="7" t="n">
        <v>0</v>
      </c>
      <c r="F185" s="7" t="s">
        <v>63</v>
      </c>
      <c r="G185" s="7" t="s">
        <v>12</v>
      </c>
      <c r="H185" s="7" t="s">
        <v>12</v>
      </c>
      <c r="I185" s="7" t="s">
        <v>12</v>
      </c>
      <c r="J185" s="7" t="s">
        <v>12</v>
      </c>
      <c r="K185" s="7" t="s">
        <v>12</v>
      </c>
      <c r="L185" s="7" t="s">
        <v>12</v>
      </c>
      <c r="M185" s="7" t="s">
        <v>12</v>
      </c>
      <c r="N185" s="7" t="s">
        <v>12</v>
      </c>
      <c r="O185" s="7" t="s">
        <v>12</v>
      </c>
      <c r="P185" s="7" t="s">
        <v>12</v>
      </c>
      <c r="Q185" s="7" t="s">
        <v>12</v>
      </c>
      <c r="R185" s="7" t="s">
        <v>12</v>
      </c>
      <c r="S185" s="7" t="s">
        <v>12</v>
      </c>
      <c r="T185" s="7" t="s">
        <v>12</v>
      </c>
      <c r="U185" s="7" t="s">
        <v>12</v>
      </c>
    </row>
    <row r="186" spans="1:6">
      <c r="A186" t="s">
        <v>4</v>
      </c>
      <c r="B186" s="4" t="s">
        <v>5</v>
      </c>
      <c r="C186" s="4" t="s">
        <v>13</v>
      </c>
      <c r="D186" s="4" t="s">
        <v>10</v>
      </c>
      <c r="E186" s="4" t="s">
        <v>13</v>
      </c>
      <c r="F186" s="4" t="s">
        <v>6</v>
      </c>
      <c r="G186" s="4" t="s">
        <v>6</v>
      </c>
      <c r="H186" s="4" t="s">
        <v>6</v>
      </c>
      <c r="I186" s="4" t="s">
        <v>6</v>
      </c>
      <c r="J186" s="4" t="s">
        <v>6</v>
      </c>
      <c r="K186" s="4" t="s">
        <v>6</v>
      </c>
      <c r="L186" s="4" t="s">
        <v>6</v>
      </c>
      <c r="M186" s="4" t="s">
        <v>6</v>
      </c>
      <c r="N186" s="4" t="s">
        <v>6</v>
      </c>
      <c r="O186" s="4" t="s">
        <v>6</v>
      </c>
      <c r="P186" s="4" t="s">
        <v>6</v>
      </c>
      <c r="Q186" s="4" t="s">
        <v>6</v>
      </c>
      <c r="R186" s="4" t="s">
        <v>6</v>
      </c>
      <c r="S186" s="4" t="s">
        <v>6</v>
      </c>
      <c r="T186" s="4" t="s">
        <v>6</v>
      </c>
      <c r="U186" s="4" t="s">
        <v>6</v>
      </c>
    </row>
    <row r="187" spans="1:6">
      <c r="A187" t="n">
        <v>2173</v>
      </c>
      <c r="B187" s="35" t="n">
        <v>36</v>
      </c>
      <c r="C187" s="7" t="n">
        <v>8</v>
      </c>
      <c r="D187" s="7" t="n">
        <v>23</v>
      </c>
      <c r="E187" s="7" t="n">
        <v>0</v>
      </c>
      <c r="F187" s="7" t="s">
        <v>63</v>
      </c>
      <c r="G187" s="7" t="s">
        <v>12</v>
      </c>
      <c r="H187" s="7" t="s">
        <v>12</v>
      </c>
      <c r="I187" s="7" t="s">
        <v>12</v>
      </c>
      <c r="J187" s="7" t="s">
        <v>12</v>
      </c>
      <c r="K187" s="7" t="s">
        <v>12</v>
      </c>
      <c r="L187" s="7" t="s">
        <v>12</v>
      </c>
      <c r="M187" s="7" t="s">
        <v>12</v>
      </c>
      <c r="N187" s="7" t="s">
        <v>12</v>
      </c>
      <c r="O187" s="7" t="s">
        <v>12</v>
      </c>
      <c r="P187" s="7" t="s">
        <v>12</v>
      </c>
      <c r="Q187" s="7" t="s">
        <v>12</v>
      </c>
      <c r="R187" s="7" t="s">
        <v>12</v>
      </c>
      <c r="S187" s="7" t="s">
        <v>12</v>
      </c>
      <c r="T187" s="7" t="s">
        <v>12</v>
      </c>
      <c r="U187" s="7" t="s">
        <v>12</v>
      </c>
    </row>
    <row r="188" spans="1:6">
      <c r="A188" t="s">
        <v>4</v>
      </c>
      <c r="B188" s="4" t="s">
        <v>5</v>
      </c>
      <c r="C188" s="4" t="s">
        <v>13</v>
      </c>
      <c r="D188" s="4" t="s">
        <v>10</v>
      </c>
      <c r="E188" s="4" t="s">
        <v>13</v>
      </c>
      <c r="F188" s="4" t="s">
        <v>6</v>
      </c>
      <c r="G188" s="4" t="s">
        <v>6</v>
      </c>
      <c r="H188" s="4" t="s">
        <v>6</v>
      </c>
      <c r="I188" s="4" t="s">
        <v>6</v>
      </c>
      <c r="J188" s="4" t="s">
        <v>6</v>
      </c>
      <c r="K188" s="4" t="s">
        <v>6</v>
      </c>
      <c r="L188" s="4" t="s">
        <v>6</v>
      </c>
      <c r="M188" s="4" t="s">
        <v>6</v>
      </c>
      <c r="N188" s="4" t="s">
        <v>6</v>
      </c>
      <c r="O188" s="4" t="s">
        <v>6</v>
      </c>
      <c r="P188" s="4" t="s">
        <v>6</v>
      </c>
      <c r="Q188" s="4" t="s">
        <v>6</v>
      </c>
      <c r="R188" s="4" t="s">
        <v>6</v>
      </c>
      <c r="S188" s="4" t="s">
        <v>6</v>
      </c>
      <c r="T188" s="4" t="s">
        <v>6</v>
      </c>
      <c r="U188" s="4" t="s">
        <v>6</v>
      </c>
    </row>
    <row r="189" spans="1:6">
      <c r="A189" t="n">
        <v>2203</v>
      </c>
      <c r="B189" s="35" t="n">
        <v>36</v>
      </c>
      <c r="C189" s="7" t="n">
        <v>8</v>
      </c>
      <c r="D189" s="7" t="n">
        <v>7034</v>
      </c>
      <c r="E189" s="7" t="n">
        <v>0</v>
      </c>
      <c r="F189" s="7" t="s">
        <v>64</v>
      </c>
      <c r="G189" s="7" t="s">
        <v>65</v>
      </c>
      <c r="H189" s="7" t="s">
        <v>66</v>
      </c>
      <c r="I189" s="7" t="s">
        <v>67</v>
      </c>
      <c r="J189" s="7" t="s">
        <v>68</v>
      </c>
      <c r="K189" s="7" t="s">
        <v>69</v>
      </c>
      <c r="L189" s="7" t="s">
        <v>70</v>
      </c>
      <c r="M189" s="7" t="s">
        <v>12</v>
      </c>
      <c r="N189" s="7" t="s">
        <v>12</v>
      </c>
      <c r="O189" s="7" t="s">
        <v>12</v>
      </c>
      <c r="P189" s="7" t="s">
        <v>12</v>
      </c>
      <c r="Q189" s="7" t="s">
        <v>12</v>
      </c>
      <c r="R189" s="7" t="s">
        <v>12</v>
      </c>
      <c r="S189" s="7" t="s">
        <v>12</v>
      </c>
      <c r="T189" s="7" t="s">
        <v>12</v>
      </c>
      <c r="U189" s="7" t="s">
        <v>12</v>
      </c>
    </row>
    <row r="190" spans="1:6">
      <c r="A190" t="s">
        <v>4</v>
      </c>
      <c r="B190" s="4" t="s">
        <v>5</v>
      </c>
      <c r="C190" s="4" t="s">
        <v>13</v>
      </c>
      <c r="D190" s="4" t="s">
        <v>10</v>
      </c>
      <c r="E190" s="4" t="s">
        <v>13</v>
      </c>
      <c r="F190" s="4" t="s">
        <v>6</v>
      </c>
      <c r="G190" s="4" t="s">
        <v>6</v>
      </c>
      <c r="H190" s="4" t="s">
        <v>6</v>
      </c>
      <c r="I190" s="4" t="s">
        <v>6</v>
      </c>
      <c r="J190" s="4" t="s">
        <v>6</v>
      </c>
      <c r="K190" s="4" t="s">
        <v>6</v>
      </c>
      <c r="L190" s="4" t="s">
        <v>6</v>
      </c>
      <c r="M190" s="4" t="s">
        <v>6</v>
      </c>
      <c r="N190" s="4" t="s">
        <v>6</v>
      </c>
      <c r="O190" s="4" t="s">
        <v>6</v>
      </c>
      <c r="P190" s="4" t="s">
        <v>6</v>
      </c>
      <c r="Q190" s="4" t="s">
        <v>6</v>
      </c>
      <c r="R190" s="4" t="s">
        <v>6</v>
      </c>
      <c r="S190" s="4" t="s">
        <v>6</v>
      </c>
      <c r="T190" s="4" t="s">
        <v>6</v>
      </c>
      <c r="U190" s="4" t="s">
        <v>6</v>
      </c>
    </row>
    <row r="191" spans="1:6">
      <c r="A191" t="n">
        <v>2294</v>
      </c>
      <c r="B191" s="35" t="n">
        <v>36</v>
      </c>
      <c r="C191" s="7" t="n">
        <v>8</v>
      </c>
      <c r="D191" s="7" t="n">
        <v>7033</v>
      </c>
      <c r="E191" s="7" t="n">
        <v>0</v>
      </c>
      <c r="F191" s="7" t="s">
        <v>64</v>
      </c>
      <c r="G191" s="7" t="s">
        <v>71</v>
      </c>
      <c r="H191" s="7" t="s">
        <v>72</v>
      </c>
      <c r="I191" s="7" t="s">
        <v>73</v>
      </c>
      <c r="J191" s="7" t="s">
        <v>12</v>
      </c>
      <c r="K191" s="7" t="s">
        <v>12</v>
      </c>
      <c r="L191" s="7" t="s">
        <v>12</v>
      </c>
      <c r="M191" s="7" t="s">
        <v>12</v>
      </c>
      <c r="N191" s="7" t="s">
        <v>12</v>
      </c>
      <c r="O191" s="7" t="s">
        <v>12</v>
      </c>
      <c r="P191" s="7" t="s">
        <v>12</v>
      </c>
      <c r="Q191" s="7" t="s">
        <v>12</v>
      </c>
      <c r="R191" s="7" t="s">
        <v>12</v>
      </c>
      <c r="S191" s="7" t="s">
        <v>12</v>
      </c>
      <c r="T191" s="7" t="s">
        <v>12</v>
      </c>
      <c r="U191" s="7" t="s">
        <v>12</v>
      </c>
    </row>
    <row r="192" spans="1:6">
      <c r="A192" t="s">
        <v>4</v>
      </c>
      <c r="B192" s="4" t="s">
        <v>5</v>
      </c>
      <c r="C192" s="4" t="s">
        <v>13</v>
      </c>
      <c r="D192" s="4" t="s">
        <v>10</v>
      </c>
      <c r="E192" s="4" t="s">
        <v>13</v>
      </c>
      <c r="F192" s="4" t="s">
        <v>6</v>
      </c>
      <c r="G192" s="4" t="s">
        <v>6</v>
      </c>
      <c r="H192" s="4" t="s">
        <v>6</v>
      </c>
      <c r="I192" s="4" t="s">
        <v>6</v>
      </c>
      <c r="J192" s="4" t="s">
        <v>6</v>
      </c>
      <c r="K192" s="4" t="s">
        <v>6</v>
      </c>
      <c r="L192" s="4" t="s">
        <v>6</v>
      </c>
      <c r="M192" s="4" t="s">
        <v>6</v>
      </c>
      <c r="N192" s="4" t="s">
        <v>6</v>
      </c>
      <c r="O192" s="4" t="s">
        <v>6</v>
      </c>
      <c r="P192" s="4" t="s">
        <v>6</v>
      </c>
      <c r="Q192" s="4" t="s">
        <v>6</v>
      </c>
      <c r="R192" s="4" t="s">
        <v>6</v>
      </c>
      <c r="S192" s="4" t="s">
        <v>6</v>
      </c>
      <c r="T192" s="4" t="s">
        <v>6</v>
      </c>
      <c r="U192" s="4" t="s">
        <v>6</v>
      </c>
    </row>
    <row r="193" spans="1:21">
      <c r="A193" t="n">
        <v>2355</v>
      </c>
      <c r="B193" s="35" t="n">
        <v>36</v>
      </c>
      <c r="C193" s="7" t="n">
        <v>8</v>
      </c>
      <c r="D193" s="7" t="n">
        <v>1660</v>
      </c>
      <c r="E193" s="7" t="n">
        <v>0</v>
      </c>
      <c r="F193" s="7" t="s">
        <v>74</v>
      </c>
      <c r="G193" s="7" t="s">
        <v>75</v>
      </c>
      <c r="H193" s="7" t="s">
        <v>76</v>
      </c>
      <c r="I193" s="7" t="s">
        <v>77</v>
      </c>
      <c r="J193" s="7" t="s">
        <v>78</v>
      </c>
      <c r="K193" s="7" t="s">
        <v>79</v>
      </c>
      <c r="L193" s="7" t="s">
        <v>80</v>
      </c>
      <c r="M193" s="7" t="s">
        <v>65</v>
      </c>
      <c r="N193" s="7" t="s">
        <v>67</v>
      </c>
      <c r="O193" s="7" t="s">
        <v>12</v>
      </c>
      <c r="P193" s="7" t="s">
        <v>12</v>
      </c>
      <c r="Q193" s="7" t="s">
        <v>12</v>
      </c>
      <c r="R193" s="7" t="s">
        <v>12</v>
      </c>
      <c r="S193" s="7" t="s">
        <v>12</v>
      </c>
      <c r="T193" s="7" t="s">
        <v>12</v>
      </c>
      <c r="U193" s="7" t="s">
        <v>12</v>
      </c>
    </row>
    <row r="194" spans="1:21">
      <c r="A194" t="s">
        <v>4</v>
      </c>
      <c r="B194" s="4" t="s">
        <v>5</v>
      </c>
      <c r="C194" s="4" t="s">
        <v>13</v>
      </c>
    </row>
    <row r="195" spans="1:21">
      <c r="A195" t="n">
        <v>2466</v>
      </c>
      <c r="B195" s="36" t="n">
        <v>116</v>
      </c>
      <c r="C195" s="7" t="n">
        <v>0</v>
      </c>
    </row>
    <row r="196" spans="1:21">
      <c r="A196" t="s">
        <v>4</v>
      </c>
      <c r="B196" s="4" t="s">
        <v>5</v>
      </c>
      <c r="C196" s="4" t="s">
        <v>13</v>
      </c>
      <c r="D196" s="4" t="s">
        <v>10</v>
      </c>
    </row>
    <row r="197" spans="1:21">
      <c r="A197" t="n">
        <v>2468</v>
      </c>
      <c r="B197" s="36" t="n">
        <v>116</v>
      </c>
      <c r="C197" s="7" t="n">
        <v>2</v>
      </c>
      <c r="D197" s="7" t="n">
        <v>1</v>
      </c>
    </row>
    <row r="198" spans="1:21">
      <c r="A198" t="s">
        <v>4</v>
      </c>
      <c r="B198" s="4" t="s">
        <v>5</v>
      </c>
      <c r="C198" s="4" t="s">
        <v>13</v>
      </c>
      <c r="D198" s="4" t="s">
        <v>9</v>
      </c>
    </row>
    <row r="199" spans="1:21">
      <c r="A199" t="n">
        <v>2472</v>
      </c>
      <c r="B199" s="36" t="n">
        <v>116</v>
      </c>
      <c r="C199" s="7" t="n">
        <v>5</v>
      </c>
      <c r="D199" s="7" t="n">
        <v>1120403456</v>
      </c>
    </row>
    <row r="200" spans="1:21">
      <c r="A200" t="s">
        <v>4</v>
      </c>
      <c r="B200" s="4" t="s">
        <v>5</v>
      </c>
      <c r="C200" s="4" t="s">
        <v>13</v>
      </c>
      <c r="D200" s="4" t="s">
        <v>10</v>
      </c>
    </row>
    <row r="201" spans="1:21">
      <c r="A201" t="n">
        <v>2478</v>
      </c>
      <c r="B201" s="36" t="n">
        <v>116</v>
      </c>
      <c r="C201" s="7" t="n">
        <v>6</v>
      </c>
      <c r="D201" s="7" t="n">
        <v>1</v>
      </c>
    </row>
    <row r="202" spans="1:21">
      <c r="A202" t="s">
        <v>4</v>
      </c>
      <c r="B202" s="4" t="s">
        <v>5</v>
      </c>
      <c r="C202" s="4" t="s">
        <v>13</v>
      </c>
      <c r="D202" s="4" t="s">
        <v>13</v>
      </c>
      <c r="E202" s="4" t="s">
        <v>13</v>
      </c>
      <c r="F202" s="4" t="s">
        <v>13</v>
      </c>
    </row>
    <row r="203" spans="1:21">
      <c r="A203" t="n">
        <v>2482</v>
      </c>
      <c r="B203" s="20" t="n">
        <v>14</v>
      </c>
      <c r="C203" s="7" t="n">
        <v>0</v>
      </c>
      <c r="D203" s="7" t="n">
        <v>1</v>
      </c>
      <c r="E203" s="7" t="n">
        <v>0</v>
      </c>
      <c r="F203" s="7" t="n">
        <v>0</v>
      </c>
    </row>
    <row r="204" spans="1:21">
      <c r="A204" t="s">
        <v>4</v>
      </c>
      <c r="B204" s="4" t="s">
        <v>5</v>
      </c>
      <c r="C204" s="4" t="s">
        <v>13</v>
      </c>
      <c r="D204" s="4" t="s">
        <v>10</v>
      </c>
      <c r="E204" s="4" t="s">
        <v>13</v>
      </c>
    </row>
    <row r="205" spans="1:21">
      <c r="A205" t="n">
        <v>2487</v>
      </c>
      <c r="B205" s="37" t="n">
        <v>49</v>
      </c>
      <c r="C205" s="7" t="n">
        <v>1</v>
      </c>
      <c r="D205" s="7" t="n">
        <v>4000</v>
      </c>
      <c r="E205" s="7" t="n">
        <v>0</v>
      </c>
    </row>
    <row r="206" spans="1:21">
      <c r="A206" t="s">
        <v>4</v>
      </c>
      <c r="B206" s="4" t="s">
        <v>5</v>
      </c>
      <c r="C206" s="4" t="s">
        <v>13</v>
      </c>
      <c r="D206" s="4" t="s">
        <v>13</v>
      </c>
    </row>
    <row r="207" spans="1:21">
      <c r="A207" t="n">
        <v>2492</v>
      </c>
      <c r="B207" s="37" t="n">
        <v>49</v>
      </c>
      <c r="C207" s="7" t="n">
        <v>2</v>
      </c>
      <c r="D207" s="7" t="n">
        <v>0</v>
      </c>
    </row>
    <row r="208" spans="1:21">
      <c r="A208" t="s">
        <v>4</v>
      </c>
      <c r="B208" s="4" t="s">
        <v>5</v>
      </c>
      <c r="C208" s="4" t="s">
        <v>10</v>
      </c>
      <c r="D208" s="4" t="s">
        <v>23</v>
      </c>
      <c r="E208" s="4" t="s">
        <v>23</v>
      </c>
      <c r="F208" s="4" t="s">
        <v>23</v>
      </c>
      <c r="G208" s="4" t="s">
        <v>23</v>
      </c>
    </row>
    <row r="209" spans="1:21">
      <c r="A209" t="n">
        <v>2495</v>
      </c>
      <c r="B209" s="38" t="n">
        <v>46</v>
      </c>
      <c r="C209" s="7" t="n">
        <v>0</v>
      </c>
      <c r="D209" s="7" t="n">
        <v>0</v>
      </c>
      <c r="E209" s="7" t="n">
        <v>-30</v>
      </c>
      <c r="F209" s="7" t="n">
        <v>0</v>
      </c>
      <c r="G209" s="7" t="n">
        <v>0</v>
      </c>
    </row>
    <row r="210" spans="1:21">
      <c r="A210" t="s">
        <v>4</v>
      </c>
      <c r="B210" s="4" t="s">
        <v>5</v>
      </c>
      <c r="C210" s="4" t="s">
        <v>10</v>
      </c>
      <c r="D210" s="4" t="s">
        <v>9</v>
      </c>
    </row>
    <row r="211" spans="1:21">
      <c r="A211" t="n">
        <v>2514</v>
      </c>
      <c r="B211" s="31" t="n">
        <v>43</v>
      </c>
      <c r="C211" s="7" t="n">
        <v>0</v>
      </c>
      <c r="D211" s="7" t="n">
        <v>512</v>
      </c>
    </row>
    <row r="212" spans="1:21">
      <c r="A212" t="s">
        <v>4</v>
      </c>
      <c r="B212" s="4" t="s">
        <v>5</v>
      </c>
      <c r="C212" s="4" t="s">
        <v>10</v>
      </c>
      <c r="D212" s="4" t="s">
        <v>9</v>
      </c>
    </row>
    <row r="213" spans="1:21">
      <c r="A213" t="n">
        <v>2521</v>
      </c>
      <c r="B213" s="31" t="n">
        <v>43</v>
      </c>
      <c r="C213" s="7" t="n">
        <v>0</v>
      </c>
      <c r="D213" s="7" t="n">
        <v>256</v>
      </c>
    </row>
    <row r="214" spans="1:21">
      <c r="A214" t="s">
        <v>4</v>
      </c>
      <c r="B214" s="4" t="s">
        <v>5</v>
      </c>
      <c r="C214" s="4" t="s">
        <v>10</v>
      </c>
      <c r="D214" s="4" t="s">
        <v>9</v>
      </c>
    </row>
    <row r="215" spans="1:21">
      <c r="A215" t="n">
        <v>2528</v>
      </c>
      <c r="B215" s="31" t="n">
        <v>43</v>
      </c>
      <c r="C215" s="7" t="n">
        <v>0</v>
      </c>
      <c r="D215" s="7" t="n">
        <v>8388608</v>
      </c>
    </row>
    <row r="216" spans="1:21">
      <c r="A216" t="s">
        <v>4</v>
      </c>
      <c r="B216" s="4" t="s">
        <v>5</v>
      </c>
      <c r="C216" s="4" t="s">
        <v>10</v>
      </c>
      <c r="D216" s="4" t="s">
        <v>13</v>
      </c>
      <c r="E216" s="4" t="s">
        <v>13</v>
      </c>
      <c r="F216" s="4" t="s">
        <v>6</v>
      </c>
    </row>
    <row r="217" spans="1:21">
      <c r="A217" t="n">
        <v>2535</v>
      </c>
      <c r="B217" s="23" t="n">
        <v>47</v>
      </c>
      <c r="C217" s="7" t="n">
        <v>0</v>
      </c>
      <c r="D217" s="7" t="n">
        <v>0</v>
      </c>
      <c r="E217" s="7" t="n">
        <v>0</v>
      </c>
      <c r="F217" s="7" t="s">
        <v>63</v>
      </c>
    </row>
    <row r="218" spans="1:21">
      <c r="A218" t="s">
        <v>4</v>
      </c>
      <c r="B218" s="4" t="s">
        <v>5</v>
      </c>
      <c r="C218" s="4" t="s">
        <v>13</v>
      </c>
      <c r="D218" s="4" t="s">
        <v>10</v>
      </c>
      <c r="E218" s="4" t="s">
        <v>6</v>
      </c>
      <c r="F218" s="4" t="s">
        <v>6</v>
      </c>
      <c r="G218" s="4" t="s">
        <v>6</v>
      </c>
      <c r="H218" s="4" t="s">
        <v>6</v>
      </c>
    </row>
    <row r="219" spans="1:21">
      <c r="A219" t="n">
        <v>2550</v>
      </c>
      <c r="B219" s="16" t="n">
        <v>51</v>
      </c>
      <c r="C219" s="7" t="n">
        <v>3</v>
      </c>
      <c r="D219" s="7" t="n">
        <v>0</v>
      </c>
      <c r="E219" s="7" t="s">
        <v>81</v>
      </c>
      <c r="F219" s="7" t="s">
        <v>82</v>
      </c>
      <c r="G219" s="7" t="s">
        <v>83</v>
      </c>
      <c r="H219" s="7" t="s">
        <v>84</v>
      </c>
    </row>
    <row r="220" spans="1:21">
      <c r="A220" t="s">
        <v>4</v>
      </c>
      <c r="B220" s="4" t="s">
        <v>5</v>
      </c>
      <c r="C220" s="4" t="s">
        <v>10</v>
      </c>
      <c r="D220" s="4" t="s">
        <v>23</v>
      </c>
      <c r="E220" s="4" t="s">
        <v>23</v>
      </c>
      <c r="F220" s="4" t="s">
        <v>23</v>
      </c>
      <c r="G220" s="4" t="s">
        <v>23</v>
      </c>
    </row>
    <row r="221" spans="1:21">
      <c r="A221" t="n">
        <v>2563</v>
      </c>
      <c r="B221" s="38" t="n">
        <v>46</v>
      </c>
      <c r="C221" s="7" t="n">
        <v>23</v>
      </c>
      <c r="D221" s="7" t="n">
        <v>0</v>
      </c>
      <c r="E221" s="7" t="n">
        <v>-30</v>
      </c>
      <c r="F221" s="7" t="n">
        <v>0</v>
      </c>
      <c r="G221" s="7" t="n">
        <v>0</v>
      </c>
    </row>
    <row r="222" spans="1:21">
      <c r="A222" t="s">
        <v>4</v>
      </c>
      <c r="B222" s="4" t="s">
        <v>5</v>
      </c>
      <c r="C222" s="4" t="s">
        <v>10</v>
      </c>
      <c r="D222" s="4" t="s">
        <v>9</v>
      </c>
    </row>
    <row r="223" spans="1:21">
      <c r="A223" t="n">
        <v>2582</v>
      </c>
      <c r="B223" s="31" t="n">
        <v>43</v>
      </c>
      <c r="C223" s="7" t="n">
        <v>23</v>
      </c>
      <c r="D223" s="7" t="n">
        <v>512</v>
      </c>
    </row>
    <row r="224" spans="1:21">
      <c r="A224" t="s">
        <v>4</v>
      </c>
      <c r="B224" s="4" t="s">
        <v>5</v>
      </c>
      <c r="C224" s="4" t="s">
        <v>10</v>
      </c>
      <c r="D224" s="4" t="s">
        <v>9</v>
      </c>
    </row>
    <row r="225" spans="1:8">
      <c r="A225" t="n">
        <v>2589</v>
      </c>
      <c r="B225" s="31" t="n">
        <v>43</v>
      </c>
      <c r="C225" s="7" t="n">
        <v>23</v>
      </c>
      <c r="D225" s="7" t="n">
        <v>256</v>
      </c>
    </row>
    <row r="226" spans="1:8">
      <c r="A226" t="s">
        <v>4</v>
      </c>
      <c r="B226" s="4" t="s">
        <v>5</v>
      </c>
      <c r="C226" s="4" t="s">
        <v>10</v>
      </c>
      <c r="D226" s="4" t="s">
        <v>9</v>
      </c>
    </row>
    <row r="227" spans="1:8">
      <c r="A227" t="n">
        <v>2596</v>
      </c>
      <c r="B227" s="31" t="n">
        <v>43</v>
      </c>
      <c r="C227" s="7" t="n">
        <v>23</v>
      </c>
      <c r="D227" s="7" t="n">
        <v>8388608</v>
      </c>
    </row>
    <row r="228" spans="1:8">
      <c r="A228" t="s">
        <v>4</v>
      </c>
      <c r="B228" s="4" t="s">
        <v>5</v>
      </c>
      <c r="C228" s="4" t="s">
        <v>10</v>
      </c>
      <c r="D228" s="4" t="s">
        <v>13</v>
      </c>
      <c r="E228" s="4" t="s">
        <v>13</v>
      </c>
      <c r="F228" s="4" t="s">
        <v>6</v>
      </c>
    </row>
    <row r="229" spans="1:8">
      <c r="A229" t="n">
        <v>2603</v>
      </c>
      <c r="B229" s="23" t="n">
        <v>47</v>
      </c>
      <c r="C229" s="7" t="n">
        <v>23</v>
      </c>
      <c r="D229" s="7" t="n">
        <v>0</v>
      </c>
      <c r="E229" s="7" t="n">
        <v>0</v>
      </c>
      <c r="F229" s="7" t="s">
        <v>63</v>
      </c>
    </row>
    <row r="230" spans="1:8">
      <c r="A230" t="s">
        <v>4</v>
      </c>
      <c r="B230" s="4" t="s">
        <v>5</v>
      </c>
      <c r="C230" s="4" t="s">
        <v>13</v>
      </c>
      <c r="D230" s="4" t="s">
        <v>10</v>
      </c>
      <c r="E230" s="4" t="s">
        <v>6</v>
      </c>
      <c r="F230" s="4" t="s">
        <v>6</v>
      </c>
      <c r="G230" s="4" t="s">
        <v>6</v>
      </c>
      <c r="H230" s="4" t="s">
        <v>6</v>
      </c>
    </row>
    <row r="231" spans="1:8">
      <c r="A231" t="n">
        <v>2618</v>
      </c>
      <c r="B231" s="16" t="n">
        <v>51</v>
      </c>
      <c r="C231" s="7" t="n">
        <v>3</v>
      </c>
      <c r="D231" s="7" t="n">
        <v>23</v>
      </c>
      <c r="E231" s="7" t="s">
        <v>81</v>
      </c>
      <c r="F231" s="7" t="s">
        <v>82</v>
      </c>
      <c r="G231" s="7" t="s">
        <v>83</v>
      </c>
      <c r="H231" s="7" t="s">
        <v>84</v>
      </c>
    </row>
    <row r="232" spans="1:8">
      <c r="A232" t="s">
        <v>4</v>
      </c>
      <c r="B232" s="4" t="s">
        <v>5</v>
      </c>
      <c r="C232" s="4" t="s">
        <v>10</v>
      </c>
      <c r="D232" s="4" t="s">
        <v>23</v>
      </c>
      <c r="E232" s="4" t="s">
        <v>23</v>
      </c>
      <c r="F232" s="4" t="s">
        <v>23</v>
      </c>
      <c r="G232" s="4" t="s">
        <v>23</v>
      </c>
    </row>
    <row r="233" spans="1:8">
      <c r="A233" t="n">
        <v>2631</v>
      </c>
      <c r="B233" s="38" t="n">
        <v>46</v>
      </c>
      <c r="C233" s="7" t="n">
        <v>1660</v>
      </c>
      <c r="D233" s="7" t="n">
        <v>0</v>
      </c>
      <c r="E233" s="7" t="n">
        <v>0</v>
      </c>
      <c r="F233" s="7" t="n">
        <v>-30</v>
      </c>
      <c r="G233" s="7" t="n">
        <v>0</v>
      </c>
    </row>
    <row r="234" spans="1:8">
      <c r="A234" t="s">
        <v>4</v>
      </c>
      <c r="B234" s="4" t="s">
        <v>5</v>
      </c>
      <c r="C234" s="4" t="s">
        <v>10</v>
      </c>
      <c r="D234" s="4" t="s">
        <v>13</v>
      </c>
      <c r="E234" s="4" t="s">
        <v>6</v>
      </c>
      <c r="F234" s="4" t="s">
        <v>23</v>
      </c>
      <c r="G234" s="4" t="s">
        <v>23</v>
      </c>
      <c r="H234" s="4" t="s">
        <v>23</v>
      </c>
    </row>
    <row r="235" spans="1:8">
      <c r="A235" t="n">
        <v>2650</v>
      </c>
      <c r="B235" s="39" t="n">
        <v>48</v>
      </c>
      <c r="C235" s="7" t="n">
        <v>1660</v>
      </c>
      <c r="D235" s="7" t="n">
        <v>0</v>
      </c>
      <c r="E235" s="7" t="s">
        <v>74</v>
      </c>
      <c r="F235" s="7" t="n">
        <v>-1</v>
      </c>
      <c r="G235" s="7" t="n">
        <v>1</v>
      </c>
      <c r="H235" s="7" t="n">
        <v>0</v>
      </c>
    </row>
    <row r="236" spans="1:8">
      <c r="A236" t="s">
        <v>4</v>
      </c>
      <c r="B236" s="4" t="s">
        <v>5</v>
      </c>
      <c r="C236" s="4" t="s">
        <v>10</v>
      </c>
      <c r="D236" s="4" t="s">
        <v>9</v>
      </c>
    </row>
    <row r="237" spans="1:8">
      <c r="A237" t="n">
        <v>2677</v>
      </c>
      <c r="B237" s="31" t="n">
        <v>43</v>
      </c>
      <c r="C237" s="7" t="n">
        <v>1660</v>
      </c>
      <c r="D237" s="7" t="n">
        <v>512</v>
      </c>
    </row>
    <row r="238" spans="1:8">
      <c r="A238" t="s">
        <v>4</v>
      </c>
      <c r="B238" s="4" t="s">
        <v>5</v>
      </c>
      <c r="C238" s="4" t="s">
        <v>10</v>
      </c>
      <c r="D238" s="4" t="s">
        <v>9</v>
      </c>
    </row>
    <row r="239" spans="1:8">
      <c r="A239" t="n">
        <v>2684</v>
      </c>
      <c r="B239" s="31" t="n">
        <v>43</v>
      </c>
      <c r="C239" s="7" t="n">
        <v>1660</v>
      </c>
      <c r="D239" s="7" t="n">
        <v>256</v>
      </c>
    </row>
    <row r="240" spans="1:8">
      <c r="A240" t="s">
        <v>4</v>
      </c>
      <c r="B240" s="4" t="s">
        <v>5</v>
      </c>
      <c r="C240" s="4" t="s">
        <v>10</v>
      </c>
      <c r="D240" s="4" t="s">
        <v>9</v>
      </c>
    </row>
    <row r="241" spans="1:8">
      <c r="A241" t="n">
        <v>2691</v>
      </c>
      <c r="B241" s="31" t="n">
        <v>43</v>
      </c>
      <c r="C241" s="7" t="n">
        <v>1660</v>
      </c>
      <c r="D241" s="7" t="n">
        <v>8388608</v>
      </c>
    </row>
    <row r="242" spans="1:8">
      <c r="A242" t="s">
        <v>4</v>
      </c>
      <c r="B242" s="4" t="s">
        <v>5</v>
      </c>
      <c r="C242" s="4" t="s">
        <v>10</v>
      </c>
    </row>
    <row r="243" spans="1:8">
      <c r="A243" t="n">
        <v>2698</v>
      </c>
      <c r="B243" s="17" t="n">
        <v>16</v>
      </c>
      <c r="C243" s="7" t="n">
        <v>0</v>
      </c>
    </row>
    <row r="244" spans="1:8">
      <c r="A244" t="s">
        <v>4</v>
      </c>
      <c r="B244" s="4" t="s">
        <v>5</v>
      </c>
      <c r="C244" s="4" t="s">
        <v>10</v>
      </c>
      <c r="D244" s="4" t="s">
        <v>23</v>
      </c>
      <c r="E244" s="4" t="s">
        <v>23</v>
      </c>
      <c r="F244" s="4" t="s">
        <v>23</v>
      </c>
      <c r="G244" s="4" t="s">
        <v>23</v>
      </c>
    </row>
    <row r="245" spans="1:8">
      <c r="A245" t="n">
        <v>2701</v>
      </c>
      <c r="B245" s="38" t="n">
        <v>46</v>
      </c>
      <c r="C245" s="7" t="n">
        <v>7034</v>
      </c>
      <c r="D245" s="7" t="n">
        <v>7</v>
      </c>
      <c r="E245" s="7" t="n">
        <v>0</v>
      </c>
      <c r="F245" s="7" t="n">
        <v>30</v>
      </c>
      <c r="G245" s="7" t="n">
        <v>180</v>
      </c>
    </row>
    <row r="246" spans="1:8">
      <c r="A246" t="s">
        <v>4</v>
      </c>
      <c r="B246" s="4" t="s">
        <v>5</v>
      </c>
      <c r="C246" s="4" t="s">
        <v>10</v>
      </c>
      <c r="D246" s="4" t="s">
        <v>10</v>
      </c>
      <c r="E246" s="4" t="s">
        <v>23</v>
      </c>
      <c r="F246" s="4" t="s">
        <v>13</v>
      </c>
    </row>
    <row r="247" spans="1:8">
      <c r="A247" t="n">
        <v>2720</v>
      </c>
      <c r="B247" s="40" t="n">
        <v>53</v>
      </c>
      <c r="C247" s="7" t="n">
        <v>7034</v>
      </c>
      <c r="D247" s="7" t="n">
        <v>1660</v>
      </c>
      <c r="E247" s="7" t="n">
        <v>0</v>
      </c>
      <c r="F247" s="7" t="n">
        <v>0</v>
      </c>
    </row>
    <row r="248" spans="1:8">
      <c r="A248" t="s">
        <v>4</v>
      </c>
      <c r="B248" s="4" t="s">
        <v>5</v>
      </c>
      <c r="C248" s="4" t="s">
        <v>10</v>
      </c>
      <c r="D248" s="4" t="s">
        <v>13</v>
      </c>
      <c r="E248" s="4" t="s">
        <v>6</v>
      </c>
      <c r="F248" s="4" t="s">
        <v>23</v>
      </c>
      <c r="G248" s="4" t="s">
        <v>23</v>
      </c>
      <c r="H248" s="4" t="s">
        <v>23</v>
      </c>
    </row>
    <row r="249" spans="1:8">
      <c r="A249" t="n">
        <v>2730</v>
      </c>
      <c r="B249" s="39" t="n">
        <v>48</v>
      </c>
      <c r="C249" s="7" t="n">
        <v>7034</v>
      </c>
      <c r="D249" s="7" t="n">
        <v>0</v>
      </c>
      <c r="E249" s="7" t="s">
        <v>85</v>
      </c>
      <c r="F249" s="7" t="n">
        <v>-1</v>
      </c>
      <c r="G249" s="7" t="n">
        <v>1</v>
      </c>
      <c r="H249" s="7" t="n">
        <v>0</v>
      </c>
    </row>
    <row r="250" spans="1:8">
      <c r="A250" t="s">
        <v>4</v>
      </c>
      <c r="B250" s="4" t="s">
        <v>5</v>
      </c>
      <c r="C250" s="4" t="s">
        <v>10</v>
      </c>
      <c r="D250" s="4" t="s">
        <v>13</v>
      </c>
      <c r="E250" s="4" t="s">
        <v>6</v>
      </c>
      <c r="F250" s="4" t="s">
        <v>23</v>
      </c>
      <c r="G250" s="4" t="s">
        <v>23</v>
      </c>
      <c r="H250" s="4" t="s">
        <v>23</v>
      </c>
    </row>
    <row r="251" spans="1:8">
      <c r="A251" t="n">
        <v>2762</v>
      </c>
      <c r="B251" s="39" t="n">
        <v>48</v>
      </c>
      <c r="C251" s="7" t="n">
        <v>7034</v>
      </c>
      <c r="D251" s="7" t="n">
        <v>0</v>
      </c>
      <c r="E251" s="7" t="s">
        <v>64</v>
      </c>
      <c r="F251" s="7" t="n">
        <v>-1</v>
      </c>
      <c r="G251" s="7" t="n">
        <v>1</v>
      </c>
      <c r="H251" s="7" t="n">
        <v>0</v>
      </c>
    </row>
    <row r="252" spans="1:8">
      <c r="A252" t="s">
        <v>4</v>
      </c>
      <c r="B252" s="4" t="s">
        <v>5</v>
      </c>
      <c r="C252" s="4" t="s">
        <v>10</v>
      </c>
      <c r="D252" s="4" t="s">
        <v>9</v>
      </c>
    </row>
    <row r="253" spans="1:8">
      <c r="A253" t="n">
        <v>2789</v>
      </c>
      <c r="B253" s="31" t="n">
        <v>43</v>
      </c>
      <c r="C253" s="7" t="n">
        <v>7034</v>
      </c>
      <c r="D253" s="7" t="n">
        <v>512</v>
      </c>
    </row>
    <row r="254" spans="1:8">
      <c r="A254" t="s">
        <v>4</v>
      </c>
      <c r="B254" s="4" t="s">
        <v>5</v>
      </c>
      <c r="C254" s="4" t="s">
        <v>10</v>
      </c>
      <c r="D254" s="4" t="s">
        <v>9</v>
      </c>
    </row>
    <row r="255" spans="1:8">
      <c r="A255" t="n">
        <v>2796</v>
      </c>
      <c r="B255" s="31" t="n">
        <v>43</v>
      </c>
      <c r="C255" s="7" t="n">
        <v>7034</v>
      </c>
      <c r="D255" s="7" t="n">
        <v>256</v>
      </c>
    </row>
    <row r="256" spans="1:8">
      <c r="A256" t="s">
        <v>4</v>
      </c>
      <c r="B256" s="4" t="s">
        <v>5</v>
      </c>
      <c r="C256" s="4" t="s">
        <v>10</v>
      </c>
      <c r="D256" s="4" t="s">
        <v>9</v>
      </c>
    </row>
    <row r="257" spans="1:8">
      <c r="A257" t="n">
        <v>2803</v>
      </c>
      <c r="B257" s="31" t="n">
        <v>43</v>
      </c>
      <c r="C257" s="7" t="n">
        <v>7034</v>
      </c>
      <c r="D257" s="7" t="n">
        <v>8388608</v>
      </c>
    </row>
    <row r="258" spans="1:8">
      <c r="A258" t="s">
        <v>4</v>
      </c>
      <c r="B258" s="4" t="s">
        <v>5</v>
      </c>
      <c r="C258" s="4" t="s">
        <v>10</v>
      </c>
      <c r="D258" s="4" t="s">
        <v>23</v>
      </c>
      <c r="E258" s="4" t="s">
        <v>23</v>
      </c>
      <c r="F258" s="4" t="s">
        <v>23</v>
      </c>
      <c r="G258" s="4" t="s">
        <v>23</v>
      </c>
    </row>
    <row r="259" spans="1:8">
      <c r="A259" t="n">
        <v>2810</v>
      </c>
      <c r="B259" s="38" t="n">
        <v>46</v>
      </c>
      <c r="C259" s="7" t="n">
        <v>7033</v>
      </c>
      <c r="D259" s="7" t="n">
        <v>-7</v>
      </c>
      <c r="E259" s="7" t="n">
        <v>0</v>
      </c>
      <c r="F259" s="7" t="n">
        <v>30</v>
      </c>
      <c r="G259" s="7" t="n">
        <v>180</v>
      </c>
    </row>
    <row r="260" spans="1:8">
      <c r="A260" t="s">
        <v>4</v>
      </c>
      <c r="B260" s="4" t="s">
        <v>5</v>
      </c>
      <c r="C260" s="4" t="s">
        <v>10</v>
      </c>
      <c r="D260" s="4" t="s">
        <v>10</v>
      </c>
      <c r="E260" s="4" t="s">
        <v>23</v>
      </c>
      <c r="F260" s="4" t="s">
        <v>13</v>
      </c>
    </row>
    <row r="261" spans="1:8">
      <c r="A261" t="n">
        <v>2829</v>
      </c>
      <c r="B261" s="40" t="n">
        <v>53</v>
      </c>
      <c r="C261" s="7" t="n">
        <v>7033</v>
      </c>
      <c r="D261" s="7" t="n">
        <v>1660</v>
      </c>
      <c r="E261" s="7" t="n">
        <v>0</v>
      </c>
      <c r="F261" s="7" t="n">
        <v>0</v>
      </c>
    </row>
    <row r="262" spans="1:8">
      <c r="A262" t="s">
        <v>4</v>
      </c>
      <c r="B262" s="4" t="s">
        <v>5</v>
      </c>
      <c r="C262" s="4" t="s">
        <v>10</v>
      </c>
      <c r="D262" s="4" t="s">
        <v>13</v>
      </c>
      <c r="E262" s="4" t="s">
        <v>6</v>
      </c>
      <c r="F262" s="4" t="s">
        <v>23</v>
      </c>
      <c r="G262" s="4" t="s">
        <v>23</v>
      </c>
      <c r="H262" s="4" t="s">
        <v>23</v>
      </c>
    </row>
    <row r="263" spans="1:8">
      <c r="A263" t="n">
        <v>2839</v>
      </c>
      <c r="B263" s="39" t="n">
        <v>48</v>
      </c>
      <c r="C263" s="7" t="n">
        <v>7033</v>
      </c>
      <c r="D263" s="7" t="n">
        <v>0</v>
      </c>
      <c r="E263" s="7" t="s">
        <v>86</v>
      </c>
      <c r="F263" s="7" t="n">
        <v>-1</v>
      </c>
      <c r="G263" s="7" t="n">
        <v>1</v>
      </c>
      <c r="H263" s="7" t="n">
        <v>0</v>
      </c>
    </row>
    <row r="264" spans="1:8">
      <c r="A264" t="s">
        <v>4</v>
      </c>
      <c r="B264" s="4" t="s">
        <v>5</v>
      </c>
      <c r="C264" s="4" t="s">
        <v>10</v>
      </c>
      <c r="D264" s="4" t="s">
        <v>13</v>
      </c>
      <c r="E264" s="4" t="s">
        <v>6</v>
      </c>
      <c r="F264" s="4" t="s">
        <v>23</v>
      </c>
      <c r="G264" s="4" t="s">
        <v>23</v>
      </c>
      <c r="H264" s="4" t="s">
        <v>23</v>
      </c>
    </row>
    <row r="265" spans="1:8">
      <c r="A265" t="n">
        <v>2875</v>
      </c>
      <c r="B265" s="39" t="n">
        <v>48</v>
      </c>
      <c r="C265" s="7" t="n">
        <v>7033</v>
      </c>
      <c r="D265" s="7" t="n">
        <v>0</v>
      </c>
      <c r="E265" s="7" t="s">
        <v>64</v>
      </c>
      <c r="F265" s="7" t="n">
        <v>-1</v>
      </c>
      <c r="G265" s="7" t="n">
        <v>1</v>
      </c>
      <c r="H265" s="7" t="n">
        <v>0</v>
      </c>
    </row>
    <row r="266" spans="1:8">
      <c r="A266" t="s">
        <v>4</v>
      </c>
      <c r="B266" s="4" t="s">
        <v>5</v>
      </c>
      <c r="C266" s="4" t="s">
        <v>10</v>
      </c>
      <c r="D266" s="4" t="s">
        <v>9</v>
      </c>
    </row>
    <row r="267" spans="1:8">
      <c r="A267" t="n">
        <v>2902</v>
      </c>
      <c r="B267" s="31" t="n">
        <v>43</v>
      </c>
      <c r="C267" s="7" t="n">
        <v>7033</v>
      </c>
      <c r="D267" s="7" t="n">
        <v>512</v>
      </c>
    </row>
    <row r="268" spans="1:8">
      <c r="A268" t="s">
        <v>4</v>
      </c>
      <c r="B268" s="4" t="s">
        <v>5</v>
      </c>
      <c r="C268" s="4" t="s">
        <v>10</v>
      </c>
      <c r="D268" s="4" t="s">
        <v>9</v>
      </c>
    </row>
    <row r="269" spans="1:8">
      <c r="A269" t="n">
        <v>2909</v>
      </c>
      <c r="B269" s="31" t="n">
        <v>43</v>
      </c>
      <c r="C269" s="7" t="n">
        <v>7033</v>
      </c>
      <c r="D269" s="7" t="n">
        <v>256</v>
      </c>
    </row>
    <row r="270" spans="1:8">
      <c r="A270" t="s">
        <v>4</v>
      </c>
      <c r="B270" s="4" t="s">
        <v>5</v>
      </c>
      <c r="C270" s="4" t="s">
        <v>10</v>
      </c>
      <c r="D270" s="4" t="s">
        <v>9</v>
      </c>
    </row>
    <row r="271" spans="1:8">
      <c r="A271" t="n">
        <v>2916</v>
      </c>
      <c r="B271" s="31" t="n">
        <v>43</v>
      </c>
      <c r="C271" s="7" t="n">
        <v>7033</v>
      </c>
      <c r="D271" s="7" t="n">
        <v>8388608</v>
      </c>
    </row>
    <row r="272" spans="1:8">
      <c r="A272" t="s">
        <v>4</v>
      </c>
      <c r="B272" s="4" t="s">
        <v>5</v>
      </c>
      <c r="C272" s="4" t="s">
        <v>13</v>
      </c>
      <c r="D272" s="4" t="s">
        <v>10</v>
      </c>
      <c r="E272" s="4" t="s">
        <v>10</v>
      </c>
      <c r="F272" s="4" t="s">
        <v>10</v>
      </c>
      <c r="G272" s="4" t="s">
        <v>10</v>
      </c>
      <c r="H272" s="4" t="s">
        <v>10</v>
      </c>
      <c r="I272" s="4" t="s">
        <v>6</v>
      </c>
      <c r="J272" s="4" t="s">
        <v>23</v>
      </c>
      <c r="K272" s="4" t="s">
        <v>23</v>
      </c>
      <c r="L272" s="4" t="s">
        <v>23</v>
      </c>
      <c r="M272" s="4" t="s">
        <v>9</v>
      </c>
      <c r="N272" s="4" t="s">
        <v>9</v>
      </c>
      <c r="O272" s="4" t="s">
        <v>23</v>
      </c>
      <c r="P272" s="4" t="s">
        <v>23</v>
      </c>
      <c r="Q272" s="4" t="s">
        <v>23</v>
      </c>
      <c r="R272" s="4" t="s">
        <v>23</v>
      </c>
      <c r="S272" s="4" t="s">
        <v>13</v>
      </c>
    </row>
    <row r="273" spans="1:19">
      <c r="A273" t="n">
        <v>2923</v>
      </c>
      <c r="B273" s="30" t="n">
        <v>39</v>
      </c>
      <c r="C273" s="7" t="n">
        <v>12</v>
      </c>
      <c r="D273" s="7" t="n">
        <v>65533</v>
      </c>
      <c r="E273" s="7" t="n">
        <v>208</v>
      </c>
      <c r="F273" s="7" t="n">
        <v>0</v>
      </c>
      <c r="G273" s="7" t="n">
        <v>7033</v>
      </c>
      <c r="H273" s="7" t="n">
        <v>35</v>
      </c>
      <c r="I273" s="7" t="s">
        <v>87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1</v>
      </c>
      <c r="Q273" s="7" t="n">
        <v>1</v>
      </c>
      <c r="R273" s="7" t="n">
        <v>1</v>
      </c>
      <c r="S273" s="7" t="n">
        <v>101</v>
      </c>
    </row>
    <row r="274" spans="1:19">
      <c r="A274" t="s">
        <v>4</v>
      </c>
      <c r="B274" s="4" t="s">
        <v>5</v>
      </c>
      <c r="C274" s="4" t="s">
        <v>13</v>
      </c>
      <c r="D274" s="4" t="s">
        <v>6</v>
      </c>
    </row>
    <row r="275" spans="1:19">
      <c r="A275" t="n">
        <v>2983</v>
      </c>
      <c r="B275" s="41" t="n">
        <v>38</v>
      </c>
      <c r="C275" s="7" t="n">
        <v>0</v>
      </c>
      <c r="D275" s="7" t="s">
        <v>88</v>
      </c>
    </row>
    <row r="276" spans="1:19">
      <c r="A276" t="s">
        <v>4</v>
      </c>
      <c r="B276" s="4" t="s">
        <v>5</v>
      </c>
      <c r="C276" s="4" t="s">
        <v>13</v>
      </c>
      <c r="D276" s="4" t="s">
        <v>10</v>
      </c>
      <c r="E276" s="4" t="s">
        <v>6</v>
      </c>
      <c r="F276" s="4" t="s">
        <v>6</v>
      </c>
      <c r="G276" s="4" t="s">
        <v>9</v>
      </c>
      <c r="H276" s="4" t="s">
        <v>9</v>
      </c>
      <c r="I276" s="4" t="s">
        <v>9</v>
      </c>
      <c r="J276" s="4" t="s">
        <v>9</v>
      </c>
      <c r="K276" s="4" t="s">
        <v>9</v>
      </c>
      <c r="L276" s="4" t="s">
        <v>9</v>
      </c>
      <c r="M276" s="4" t="s">
        <v>9</v>
      </c>
      <c r="N276" s="4" t="s">
        <v>9</v>
      </c>
      <c r="O276" s="4" t="s">
        <v>9</v>
      </c>
    </row>
    <row r="277" spans="1:19">
      <c r="A277" t="n">
        <v>2993</v>
      </c>
      <c r="B277" s="42" t="n">
        <v>37</v>
      </c>
      <c r="C277" s="7" t="n">
        <v>0</v>
      </c>
      <c r="D277" s="7" t="n">
        <v>0</v>
      </c>
      <c r="E277" s="7" t="s">
        <v>88</v>
      </c>
      <c r="F277" s="7" t="s">
        <v>89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1065353216</v>
      </c>
      <c r="N277" s="7" t="n">
        <v>1065353216</v>
      </c>
      <c r="O277" s="7" t="n">
        <v>1065353216</v>
      </c>
    </row>
    <row r="278" spans="1:19">
      <c r="A278" t="s">
        <v>4</v>
      </c>
      <c r="B278" s="4" t="s">
        <v>5</v>
      </c>
      <c r="C278" s="4" t="s">
        <v>13</v>
      </c>
      <c r="D278" s="4" t="s">
        <v>10</v>
      </c>
      <c r="E278" s="4" t="s">
        <v>6</v>
      </c>
      <c r="F278" s="4" t="s">
        <v>6</v>
      </c>
      <c r="G278" s="4" t="s">
        <v>13</v>
      </c>
    </row>
    <row r="279" spans="1:19">
      <c r="A279" t="n">
        <v>3050</v>
      </c>
      <c r="B279" s="43" t="n">
        <v>32</v>
      </c>
      <c r="C279" s="7" t="n">
        <v>0</v>
      </c>
      <c r="D279" s="7" t="n">
        <v>0</v>
      </c>
      <c r="E279" s="7" t="s">
        <v>12</v>
      </c>
      <c r="F279" s="7" t="s">
        <v>89</v>
      </c>
      <c r="G279" s="7" t="n">
        <v>1</v>
      </c>
    </row>
    <row r="280" spans="1:19">
      <c r="A280" t="s">
        <v>4</v>
      </c>
      <c r="B280" s="4" t="s">
        <v>5</v>
      </c>
      <c r="C280" s="4" t="s">
        <v>10</v>
      </c>
      <c r="D280" s="4" t="s">
        <v>9</v>
      </c>
    </row>
    <row r="281" spans="1:19">
      <c r="A281" t="n">
        <v>3065</v>
      </c>
      <c r="B281" s="31" t="n">
        <v>43</v>
      </c>
      <c r="C281" s="7" t="n">
        <v>0</v>
      </c>
      <c r="D281" s="7" t="n">
        <v>64</v>
      </c>
    </row>
    <row r="282" spans="1:19">
      <c r="A282" t="s">
        <v>4</v>
      </c>
      <c r="B282" s="4" t="s">
        <v>5</v>
      </c>
      <c r="C282" s="4" t="s">
        <v>10</v>
      </c>
      <c r="D282" s="4" t="s">
        <v>6</v>
      </c>
      <c r="E282" s="4" t="s">
        <v>6</v>
      </c>
      <c r="F282" s="4" t="s">
        <v>13</v>
      </c>
    </row>
    <row r="283" spans="1:19">
      <c r="A283" t="n">
        <v>3072</v>
      </c>
      <c r="B283" s="44" t="n">
        <v>108</v>
      </c>
      <c r="C283" s="7" t="n">
        <v>0</v>
      </c>
      <c r="D283" s="7" t="s">
        <v>89</v>
      </c>
      <c r="E283" s="7" t="s">
        <v>90</v>
      </c>
      <c r="F283" s="7" t="n">
        <v>0</v>
      </c>
    </row>
    <row r="284" spans="1:19">
      <c r="A284" t="s">
        <v>4</v>
      </c>
      <c r="B284" s="4" t="s">
        <v>5</v>
      </c>
      <c r="C284" s="4" t="s">
        <v>13</v>
      </c>
      <c r="D284" s="4" t="s">
        <v>6</v>
      </c>
    </row>
    <row r="285" spans="1:19">
      <c r="A285" t="n">
        <v>3091</v>
      </c>
      <c r="B285" s="41" t="n">
        <v>38</v>
      </c>
      <c r="C285" s="7" t="n">
        <v>0</v>
      </c>
      <c r="D285" s="7" t="s">
        <v>91</v>
      </c>
    </row>
    <row r="286" spans="1:19">
      <c r="A286" t="s">
        <v>4</v>
      </c>
      <c r="B286" s="4" t="s">
        <v>5</v>
      </c>
      <c r="C286" s="4" t="s">
        <v>13</v>
      </c>
      <c r="D286" s="4" t="s">
        <v>10</v>
      </c>
      <c r="E286" s="4" t="s">
        <v>6</v>
      </c>
      <c r="F286" s="4" t="s">
        <v>6</v>
      </c>
      <c r="G286" s="4" t="s">
        <v>9</v>
      </c>
      <c r="H286" s="4" t="s">
        <v>9</v>
      </c>
      <c r="I286" s="4" t="s">
        <v>9</v>
      </c>
      <c r="J286" s="4" t="s">
        <v>9</v>
      </c>
      <c r="K286" s="4" t="s">
        <v>9</v>
      </c>
      <c r="L286" s="4" t="s">
        <v>9</v>
      </c>
      <c r="M286" s="4" t="s">
        <v>9</v>
      </c>
      <c r="N286" s="4" t="s">
        <v>9</v>
      </c>
      <c r="O286" s="4" t="s">
        <v>9</v>
      </c>
    </row>
    <row r="287" spans="1:19">
      <c r="A287" t="n">
        <v>3101</v>
      </c>
      <c r="B287" s="42" t="n">
        <v>37</v>
      </c>
      <c r="C287" s="7" t="n">
        <v>0</v>
      </c>
      <c r="D287" s="7" t="n">
        <v>23</v>
      </c>
      <c r="E287" s="7" t="s">
        <v>91</v>
      </c>
      <c r="F287" s="7" t="s">
        <v>89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1065353216</v>
      </c>
      <c r="N287" s="7" t="n">
        <v>1065353216</v>
      </c>
      <c r="O287" s="7" t="n">
        <v>1065353216</v>
      </c>
    </row>
    <row r="288" spans="1:19">
      <c r="A288" t="s">
        <v>4</v>
      </c>
      <c r="B288" s="4" t="s">
        <v>5</v>
      </c>
      <c r="C288" s="4" t="s">
        <v>13</v>
      </c>
      <c r="D288" s="4" t="s">
        <v>10</v>
      </c>
      <c r="E288" s="4" t="s">
        <v>6</v>
      </c>
      <c r="F288" s="4" t="s">
        <v>6</v>
      </c>
      <c r="G288" s="4" t="s">
        <v>13</v>
      </c>
    </row>
    <row r="289" spans="1:19">
      <c r="A289" t="n">
        <v>3158</v>
      </c>
      <c r="B289" s="43" t="n">
        <v>32</v>
      </c>
      <c r="C289" s="7" t="n">
        <v>0</v>
      </c>
      <c r="D289" s="7" t="n">
        <v>23</v>
      </c>
      <c r="E289" s="7" t="s">
        <v>12</v>
      </c>
      <c r="F289" s="7" t="s">
        <v>89</v>
      </c>
      <c r="G289" s="7" t="n">
        <v>1</v>
      </c>
    </row>
    <row r="290" spans="1:19">
      <c r="A290" t="s">
        <v>4</v>
      </c>
      <c r="B290" s="4" t="s">
        <v>5</v>
      </c>
      <c r="C290" s="4" t="s">
        <v>10</v>
      </c>
      <c r="D290" s="4" t="s">
        <v>9</v>
      </c>
    </row>
    <row r="291" spans="1:19">
      <c r="A291" t="n">
        <v>3173</v>
      </c>
      <c r="B291" s="31" t="n">
        <v>43</v>
      </c>
      <c r="C291" s="7" t="n">
        <v>23</v>
      </c>
      <c r="D291" s="7" t="n">
        <v>64</v>
      </c>
    </row>
    <row r="292" spans="1:19">
      <c r="A292" t="s">
        <v>4</v>
      </c>
      <c r="B292" s="4" t="s">
        <v>5</v>
      </c>
      <c r="C292" s="4" t="s">
        <v>10</v>
      </c>
      <c r="D292" s="4" t="s">
        <v>6</v>
      </c>
      <c r="E292" s="4" t="s">
        <v>6</v>
      </c>
      <c r="F292" s="4" t="s">
        <v>13</v>
      </c>
    </row>
    <row r="293" spans="1:19">
      <c r="A293" t="n">
        <v>3180</v>
      </c>
      <c r="B293" s="44" t="n">
        <v>108</v>
      </c>
      <c r="C293" s="7" t="n">
        <v>23</v>
      </c>
      <c r="D293" s="7" t="s">
        <v>89</v>
      </c>
      <c r="E293" s="7" t="s">
        <v>90</v>
      </c>
      <c r="F293" s="7" t="n">
        <v>0</v>
      </c>
    </row>
    <row r="294" spans="1:19">
      <c r="A294" t="s">
        <v>4</v>
      </c>
      <c r="B294" s="4" t="s">
        <v>5</v>
      </c>
      <c r="C294" s="4" t="s">
        <v>13</v>
      </c>
      <c r="D294" s="4" t="s">
        <v>13</v>
      </c>
      <c r="E294" s="4" t="s">
        <v>23</v>
      </c>
      <c r="F294" s="4" t="s">
        <v>23</v>
      </c>
      <c r="G294" s="4" t="s">
        <v>23</v>
      </c>
      <c r="H294" s="4" t="s">
        <v>10</v>
      </c>
    </row>
    <row r="295" spans="1:19">
      <c r="A295" t="n">
        <v>3199</v>
      </c>
      <c r="B295" s="15" t="n">
        <v>45</v>
      </c>
      <c r="C295" s="7" t="n">
        <v>2</v>
      </c>
      <c r="D295" s="7" t="n">
        <v>3</v>
      </c>
      <c r="E295" s="7" t="n">
        <v>0</v>
      </c>
      <c r="F295" s="7" t="n">
        <v>10</v>
      </c>
      <c r="G295" s="7" t="n">
        <v>-30.3999996185303</v>
      </c>
      <c r="H295" s="7" t="n">
        <v>0</v>
      </c>
    </row>
    <row r="296" spans="1:19">
      <c r="A296" t="s">
        <v>4</v>
      </c>
      <c r="B296" s="4" t="s">
        <v>5</v>
      </c>
      <c r="C296" s="4" t="s">
        <v>13</v>
      </c>
      <c r="D296" s="4" t="s">
        <v>13</v>
      </c>
      <c r="E296" s="4" t="s">
        <v>23</v>
      </c>
      <c r="F296" s="4" t="s">
        <v>23</v>
      </c>
      <c r="G296" s="4" t="s">
        <v>23</v>
      </c>
      <c r="H296" s="4" t="s">
        <v>10</v>
      </c>
      <c r="I296" s="4" t="s">
        <v>13</v>
      </c>
    </row>
    <row r="297" spans="1:19">
      <c r="A297" t="n">
        <v>3216</v>
      </c>
      <c r="B297" s="15" t="n">
        <v>45</v>
      </c>
      <c r="C297" s="7" t="n">
        <v>4</v>
      </c>
      <c r="D297" s="7" t="n">
        <v>3</v>
      </c>
      <c r="E297" s="7" t="n">
        <v>339</v>
      </c>
      <c r="F297" s="7" t="n">
        <v>313</v>
      </c>
      <c r="G297" s="7" t="n">
        <v>355</v>
      </c>
      <c r="H297" s="7" t="n">
        <v>0</v>
      </c>
      <c r="I297" s="7" t="n">
        <v>0</v>
      </c>
    </row>
    <row r="298" spans="1:19">
      <c r="A298" t="s">
        <v>4</v>
      </c>
      <c r="B298" s="4" t="s">
        <v>5</v>
      </c>
      <c r="C298" s="4" t="s">
        <v>13</v>
      </c>
      <c r="D298" s="4" t="s">
        <v>13</v>
      </c>
      <c r="E298" s="4" t="s">
        <v>23</v>
      </c>
      <c r="F298" s="4" t="s">
        <v>10</v>
      </c>
    </row>
    <row r="299" spans="1:19">
      <c r="A299" t="n">
        <v>3234</v>
      </c>
      <c r="B299" s="15" t="n">
        <v>45</v>
      </c>
      <c r="C299" s="7" t="n">
        <v>5</v>
      </c>
      <c r="D299" s="7" t="n">
        <v>3</v>
      </c>
      <c r="E299" s="7" t="n">
        <v>13</v>
      </c>
      <c r="F299" s="7" t="n">
        <v>0</v>
      </c>
    </row>
    <row r="300" spans="1:19">
      <c r="A300" t="s">
        <v>4</v>
      </c>
      <c r="B300" s="4" t="s">
        <v>5</v>
      </c>
      <c r="C300" s="4" t="s">
        <v>13</v>
      </c>
      <c r="D300" s="4" t="s">
        <v>13</v>
      </c>
      <c r="E300" s="4" t="s">
        <v>23</v>
      </c>
      <c r="F300" s="4" t="s">
        <v>10</v>
      </c>
    </row>
    <row r="301" spans="1:19">
      <c r="A301" t="n">
        <v>3243</v>
      </c>
      <c r="B301" s="15" t="n">
        <v>45</v>
      </c>
      <c r="C301" s="7" t="n">
        <v>11</v>
      </c>
      <c r="D301" s="7" t="n">
        <v>3</v>
      </c>
      <c r="E301" s="7" t="n">
        <v>40.2000007629395</v>
      </c>
      <c r="F301" s="7" t="n">
        <v>0</v>
      </c>
    </row>
    <row r="302" spans="1:19">
      <c r="A302" t="s">
        <v>4</v>
      </c>
      <c r="B302" s="4" t="s">
        <v>5</v>
      </c>
      <c r="C302" s="4" t="s">
        <v>13</v>
      </c>
      <c r="D302" s="4" t="s">
        <v>10</v>
      </c>
      <c r="E302" s="4" t="s">
        <v>9</v>
      </c>
      <c r="F302" s="4" t="s">
        <v>10</v>
      </c>
      <c r="G302" s="4" t="s">
        <v>9</v>
      </c>
      <c r="H302" s="4" t="s">
        <v>13</v>
      </c>
    </row>
    <row r="303" spans="1:19">
      <c r="A303" t="n">
        <v>3252</v>
      </c>
      <c r="B303" s="37" t="n">
        <v>49</v>
      </c>
      <c r="C303" s="7" t="n">
        <v>0</v>
      </c>
      <c r="D303" s="7" t="n">
        <v>438</v>
      </c>
      <c r="E303" s="7" t="n">
        <v>1065353216</v>
      </c>
      <c r="F303" s="7" t="n">
        <v>0</v>
      </c>
      <c r="G303" s="7" t="n">
        <v>0</v>
      </c>
      <c r="H303" s="7" t="n">
        <v>0</v>
      </c>
    </row>
    <row r="304" spans="1:19">
      <c r="A304" t="s">
        <v>4</v>
      </c>
      <c r="B304" s="4" t="s">
        <v>5</v>
      </c>
      <c r="C304" s="4" t="s">
        <v>13</v>
      </c>
      <c r="D304" s="4" t="s">
        <v>10</v>
      </c>
    </row>
    <row r="305" spans="1:9">
      <c r="A305" t="n">
        <v>3267</v>
      </c>
      <c r="B305" s="37" t="n">
        <v>49</v>
      </c>
      <c r="C305" s="7" t="n">
        <v>6</v>
      </c>
      <c r="D305" s="7" t="n">
        <v>438</v>
      </c>
    </row>
    <row r="306" spans="1:9">
      <c r="A306" t="s">
        <v>4</v>
      </c>
      <c r="B306" s="4" t="s">
        <v>5</v>
      </c>
      <c r="C306" s="4" t="s">
        <v>13</v>
      </c>
      <c r="D306" s="4" t="s">
        <v>10</v>
      </c>
      <c r="E306" s="4" t="s">
        <v>23</v>
      </c>
      <c r="F306" s="4" t="s">
        <v>10</v>
      </c>
      <c r="G306" s="4" t="s">
        <v>9</v>
      </c>
      <c r="H306" s="4" t="s">
        <v>9</v>
      </c>
      <c r="I306" s="4" t="s">
        <v>10</v>
      </c>
      <c r="J306" s="4" t="s">
        <v>10</v>
      </c>
      <c r="K306" s="4" t="s">
        <v>9</v>
      </c>
      <c r="L306" s="4" t="s">
        <v>9</v>
      </c>
      <c r="M306" s="4" t="s">
        <v>9</v>
      </c>
      <c r="N306" s="4" t="s">
        <v>9</v>
      </c>
      <c r="O306" s="4" t="s">
        <v>6</v>
      </c>
    </row>
    <row r="307" spans="1:9">
      <c r="A307" t="n">
        <v>3271</v>
      </c>
      <c r="B307" s="45" t="n">
        <v>50</v>
      </c>
      <c r="C307" s="7" t="n">
        <v>0</v>
      </c>
      <c r="D307" s="7" t="n">
        <v>2135</v>
      </c>
      <c r="E307" s="7" t="n">
        <v>0.400000005960464</v>
      </c>
      <c r="F307" s="7" t="n">
        <v>1000</v>
      </c>
      <c r="G307" s="7" t="n">
        <v>0</v>
      </c>
      <c r="H307" s="7" t="n">
        <v>-1069547520</v>
      </c>
      <c r="I307" s="7" t="n">
        <v>0</v>
      </c>
      <c r="J307" s="7" t="n">
        <v>65533</v>
      </c>
      <c r="K307" s="7" t="n">
        <v>0</v>
      </c>
      <c r="L307" s="7" t="n">
        <v>0</v>
      </c>
      <c r="M307" s="7" t="n">
        <v>0</v>
      </c>
      <c r="N307" s="7" t="n">
        <v>0</v>
      </c>
      <c r="O307" s="7" t="s">
        <v>12</v>
      </c>
    </row>
    <row r="308" spans="1:9">
      <c r="A308" t="s">
        <v>4</v>
      </c>
      <c r="B308" s="4" t="s">
        <v>5</v>
      </c>
      <c r="C308" s="4" t="s">
        <v>13</v>
      </c>
      <c r="D308" s="4" t="s">
        <v>10</v>
      </c>
      <c r="E308" s="4" t="s">
        <v>10</v>
      </c>
      <c r="F308" s="4" t="s">
        <v>9</v>
      </c>
    </row>
    <row r="309" spans="1:9">
      <c r="A309" t="n">
        <v>3310</v>
      </c>
      <c r="B309" s="46" t="n">
        <v>84</v>
      </c>
      <c r="C309" s="7" t="n">
        <v>0</v>
      </c>
      <c r="D309" s="7" t="n">
        <v>2</v>
      </c>
      <c r="E309" s="7" t="n">
        <v>0</v>
      </c>
      <c r="F309" s="7" t="n">
        <v>1053609165</v>
      </c>
    </row>
    <row r="310" spans="1:9">
      <c r="A310" t="s">
        <v>4</v>
      </c>
      <c r="B310" s="4" t="s">
        <v>5</v>
      </c>
      <c r="C310" s="4" t="s">
        <v>13</v>
      </c>
      <c r="D310" s="4" t="s">
        <v>13</v>
      </c>
      <c r="E310" s="4" t="s">
        <v>23</v>
      </c>
      <c r="F310" s="4" t="s">
        <v>23</v>
      </c>
      <c r="G310" s="4" t="s">
        <v>23</v>
      </c>
      <c r="H310" s="4" t="s">
        <v>10</v>
      </c>
      <c r="I310" s="4" t="s">
        <v>13</v>
      </c>
    </row>
    <row r="311" spans="1:9">
      <c r="A311" t="n">
        <v>3320</v>
      </c>
      <c r="B311" s="15" t="n">
        <v>45</v>
      </c>
      <c r="C311" s="7" t="n">
        <v>4</v>
      </c>
      <c r="D311" s="7" t="n">
        <v>3</v>
      </c>
      <c r="E311" s="7" t="n">
        <v>329</v>
      </c>
      <c r="F311" s="7" t="n">
        <v>333</v>
      </c>
      <c r="G311" s="7" t="n">
        <v>345</v>
      </c>
      <c r="H311" s="7" t="n">
        <v>9000</v>
      </c>
      <c r="I311" s="7" t="n">
        <v>0</v>
      </c>
    </row>
    <row r="312" spans="1:9">
      <c r="A312" t="s">
        <v>4</v>
      </c>
      <c r="B312" s="4" t="s">
        <v>5</v>
      </c>
      <c r="C312" s="4" t="s">
        <v>13</v>
      </c>
      <c r="D312" s="4" t="s">
        <v>13</v>
      </c>
      <c r="E312" s="4" t="s">
        <v>23</v>
      </c>
      <c r="F312" s="4" t="s">
        <v>10</v>
      </c>
    </row>
    <row r="313" spans="1:9">
      <c r="A313" t="n">
        <v>3338</v>
      </c>
      <c r="B313" s="15" t="n">
        <v>45</v>
      </c>
      <c r="C313" s="7" t="n">
        <v>5</v>
      </c>
      <c r="D313" s="7" t="n">
        <v>3</v>
      </c>
      <c r="E313" s="7" t="n">
        <v>18</v>
      </c>
      <c r="F313" s="7" t="n">
        <v>9000</v>
      </c>
    </row>
    <row r="314" spans="1:9">
      <c r="A314" t="s">
        <v>4</v>
      </c>
      <c r="B314" s="4" t="s">
        <v>5</v>
      </c>
      <c r="C314" s="4" t="s">
        <v>13</v>
      </c>
      <c r="D314" s="4" t="s">
        <v>10</v>
      </c>
      <c r="E314" s="4" t="s">
        <v>23</v>
      </c>
    </row>
    <row r="315" spans="1:9">
      <c r="A315" t="n">
        <v>3347</v>
      </c>
      <c r="B315" s="22" t="n">
        <v>58</v>
      </c>
      <c r="C315" s="7" t="n">
        <v>100</v>
      </c>
      <c r="D315" s="7" t="n">
        <v>2000</v>
      </c>
      <c r="E315" s="7" t="n">
        <v>1</v>
      </c>
    </row>
    <row r="316" spans="1:9">
      <c r="A316" t="s">
        <v>4</v>
      </c>
      <c r="B316" s="4" t="s">
        <v>5</v>
      </c>
      <c r="C316" s="4" t="s">
        <v>10</v>
      </c>
      <c r="D316" s="4" t="s">
        <v>13</v>
      </c>
      <c r="E316" s="4" t="s">
        <v>6</v>
      </c>
      <c r="F316" s="4" t="s">
        <v>23</v>
      </c>
      <c r="G316" s="4" t="s">
        <v>23</v>
      </c>
      <c r="H316" s="4" t="s">
        <v>23</v>
      </c>
    </row>
    <row r="317" spans="1:9">
      <c r="A317" t="n">
        <v>3355</v>
      </c>
      <c r="B317" s="39" t="n">
        <v>48</v>
      </c>
      <c r="C317" s="7" t="n">
        <v>1660</v>
      </c>
      <c r="D317" s="7" t="n">
        <v>0</v>
      </c>
      <c r="E317" s="7" t="s">
        <v>75</v>
      </c>
      <c r="F317" s="7" t="n">
        <v>-1</v>
      </c>
      <c r="G317" s="7" t="n">
        <v>1</v>
      </c>
      <c r="H317" s="7" t="n">
        <v>0</v>
      </c>
    </row>
    <row r="318" spans="1:9">
      <c r="A318" t="s">
        <v>4</v>
      </c>
      <c r="B318" s="4" t="s">
        <v>5</v>
      </c>
      <c r="C318" s="4" t="s">
        <v>10</v>
      </c>
    </row>
    <row r="319" spans="1:9">
      <c r="A319" t="n">
        <v>3382</v>
      </c>
      <c r="B319" s="17" t="n">
        <v>16</v>
      </c>
      <c r="C319" s="7" t="n">
        <v>200</v>
      </c>
    </row>
    <row r="320" spans="1:9">
      <c r="A320" t="s">
        <v>4</v>
      </c>
      <c r="B320" s="4" t="s">
        <v>5</v>
      </c>
      <c r="C320" s="4" t="s">
        <v>13</v>
      </c>
      <c r="D320" s="4" t="s">
        <v>10</v>
      </c>
      <c r="E320" s="4" t="s">
        <v>23</v>
      </c>
      <c r="F320" s="4" t="s">
        <v>10</v>
      </c>
      <c r="G320" s="4" t="s">
        <v>9</v>
      </c>
      <c r="H320" s="4" t="s">
        <v>9</v>
      </c>
      <c r="I320" s="4" t="s">
        <v>10</v>
      </c>
      <c r="J320" s="4" t="s">
        <v>10</v>
      </c>
      <c r="K320" s="4" t="s">
        <v>9</v>
      </c>
      <c r="L320" s="4" t="s">
        <v>9</v>
      </c>
      <c r="M320" s="4" t="s">
        <v>9</v>
      </c>
      <c r="N320" s="4" t="s">
        <v>9</v>
      </c>
      <c r="O320" s="4" t="s">
        <v>6</v>
      </c>
    </row>
    <row r="321" spans="1:15">
      <c r="A321" t="n">
        <v>3385</v>
      </c>
      <c r="B321" s="45" t="n">
        <v>50</v>
      </c>
      <c r="C321" s="7" t="n">
        <v>0</v>
      </c>
      <c r="D321" s="7" t="n">
        <v>2134</v>
      </c>
      <c r="E321" s="7" t="n">
        <v>0.699999988079071</v>
      </c>
      <c r="F321" s="7" t="n">
        <v>0</v>
      </c>
      <c r="G321" s="7" t="n">
        <v>0</v>
      </c>
      <c r="H321" s="7" t="n">
        <v>-1073741824</v>
      </c>
      <c r="I321" s="7" t="n">
        <v>0</v>
      </c>
      <c r="J321" s="7" t="n">
        <v>65533</v>
      </c>
      <c r="K321" s="7" t="n">
        <v>0</v>
      </c>
      <c r="L321" s="7" t="n">
        <v>0</v>
      </c>
      <c r="M321" s="7" t="n">
        <v>0</v>
      </c>
      <c r="N321" s="7" t="n">
        <v>0</v>
      </c>
      <c r="O321" s="7" t="s">
        <v>12</v>
      </c>
    </row>
    <row r="322" spans="1:15">
      <c r="A322" t="s">
        <v>4</v>
      </c>
      <c r="B322" s="4" t="s">
        <v>5</v>
      </c>
      <c r="C322" s="4" t="s">
        <v>10</v>
      </c>
    </row>
    <row r="323" spans="1:15">
      <c r="A323" t="n">
        <v>3424</v>
      </c>
      <c r="B323" s="17" t="n">
        <v>16</v>
      </c>
      <c r="C323" s="7" t="n">
        <v>1500</v>
      </c>
    </row>
    <row r="324" spans="1:15">
      <c r="A324" t="s">
        <v>4</v>
      </c>
      <c r="B324" s="4" t="s">
        <v>5</v>
      </c>
      <c r="C324" s="4" t="s">
        <v>13</v>
      </c>
      <c r="D324" s="4" t="s">
        <v>10</v>
      </c>
      <c r="E324" s="4" t="s">
        <v>23</v>
      </c>
      <c r="F324" s="4" t="s">
        <v>10</v>
      </c>
      <c r="G324" s="4" t="s">
        <v>9</v>
      </c>
      <c r="H324" s="4" t="s">
        <v>9</v>
      </c>
      <c r="I324" s="4" t="s">
        <v>10</v>
      </c>
      <c r="J324" s="4" t="s">
        <v>10</v>
      </c>
      <c r="K324" s="4" t="s">
        <v>9</v>
      </c>
      <c r="L324" s="4" t="s">
        <v>9</v>
      </c>
      <c r="M324" s="4" t="s">
        <v>9</v>
      </c>
      <c r="N324" s="4" t="s">
        <v>9</v>
      </c>
      <c r="O324" s="4" t="s">
        <v>6</v>
      </c>
    </row>
    <row r="325" spans="1:15">
      <c r="A325" t="n">
        <v>3427</v>
      </c>
      <c r="B325" s="45" t="n">
        <v>50</v>
      </c>
      <c r="C325" s="7" t="n">
        <v>0</v>
      </c>
      <c r="D325" s="7" t="n">
        <v>4415</v>
      </c>
      <c r="E325" s="7" t="n">
        <v>0.800000011920929</v>
      </c>
      <c r="F325" s="7" t="n">
        <v>0</v>
      </c>
      <c r="G325" s="7" t="n">
        <v>0</v>
      </c>
      <c r="H325" s="7" t="n">
        <v>0</v>
      </c>
      <c r="I325" s="7" t="n">
        <v>0</v>
      </c>
      <c r="J325" s="7" t="n">
        <v>65533</v>
      </c>
      <c r="K325" s="7" t="n">
        <v>0</v>
      </c>
      <c r="L325" s="7" t="n">
        <v>0</v>
      </c>
      <c r="M325" s="7" t="n">
        <v>0</v>
      </c>
      <c r="N325" s="7" t="n">
        <v>0</v>
      </c>
      <c r="O325" s="7" t="s">
        <v>12</v>
      </c>
    </row>
    <row r="326" spans="1:15">
      <c r="A326" t="s">
        <v>4</v>
      </c>
      <c r="B326" s="4" t="s">
        <v>5</v>
      </c>
      <c r="C326" s="4" t="s">
        <v>13</v>
      </c>
      <c r="D326" s="4" t="s">
        <v>9</v>
      </c>
      <c r="E326" s="4" t="s">
        <v>9</v>
      </c>
      <c r="F326" s="4" t="s">
        <v>9</v>
      </c>
    </row>
    <row r="327" spans="1:15">
      <c r="A327" t="n">
        <v>3466</v>
      </c>
      <c r="B327" s="45" t="n">
        <v>50</v>
      </c>
      <c r="C327" s="7" t="n">
        <v>255</v>
      </c>
      <c r="D327" s="7" t="n">
        <v>1050253722</v>
      </c>
      <c r="E327" s="7" t="n">
        <v>1065353216</v>
      </c>
      <c r="F327" s="7" t="n">
        <v>1045220557</v>
      </c>
    </row>
    <row r="328" spans="1:15">
      <c r="A328" t="s">
        <v>4</v>
      </c>
      <c r="B328" s="4" t="s">
        <v>5</v>
      </c>
      <c r="C328" s="4" t="s">
        <v>10</v>
      </c>
    </row>
    <row r="329" spans="1:15">
      <c r="A329" t="n">
        <v>3480</v>
      </c>
      <c r="B329" s="17" t="n">
        <v>16</v>
      </c>
      <c r="C329" s="7" t="n">
        <v>2000</v>
      </c>
    </row>
    <row r="330" spans="1:15">
      <c r="A330" t="s">
        <v>4</v>
      </c>
      <c r="B330" s="4" t="s">
        <v>5</v>
      </c>
      <c r="C330" s="4" t="s">
        <v>13</v>
      </c>
      <c r="D330" s="4" t="s">
        <v>10</v>
      </c>
      <c r="E330" s="4" t="s">
        <v>23</v>
      </c>
      <c r="F330" s="4" t="s">
        <v>10</v>
      </c>
      <c r="G330" s="4" t="s">
        <v>9</v>
      </c>
      <c r="H330" s="4" t="s">
        <v>9</v>
      </c>
      <c r="I330" s="4" t="s">
        <v>10</v>
      </c>
      <c r="J330" s="4" t="s">
        <v>10</v>
      </c>
      <c r="K330" s="4" t="s">
        <v>9</v>
      </c>
      <c r="L330" s="4" t="s">
        <v>9</v>
      </c>
      <c r="M330" s="4" t="s">
        <v>9</v>
      </c>
      <c r="N330" s="4" t="s">
        <v>9</v>
      </c>
      <c r="O330" s="4" t="s">
        <v>6</v>
      </c>
    </row>
    <row r="331" spans="1:15">
      <c r="A331" t="n">
        <v>3483</v>
      </c>
      <c r="B331" s="45" t="n">
        <v>50</v>
      </c>
      <c r="C331" s="7" t="n">
        <v>0</v>
      </c>
      <c r="D331" s="7" t="n">
        <v>4400</v>
      </c>
      <c r="E331" s="7" t="n">
        <v>1</v>
      </c>
      <c r="F331" s="7" t="n">
        <v>0</v>
      </c>
      <c r="G331" s="7" t="n">
        <v>0</v>
      </c>
      <c r="H331" s="7" t="n">
        <v>0</v>
      </c>
      <c r="I331" s="7" t="n">
        <v>0</v>
      </c>
      <c r="J331" s="7" t="n">
        <v>65533</v>
      </c>
      <c r="K331" s="7" t="n">
        <v>0</v>
      </c>
      <c r="L331" s="7" t="n">
        <v>0</v>
      </c>
      <c r="M331" s="7" t="n">
        <v>0</v>
      </c>
      <c r="N331" s="7" t="n">
        <v>0</v>
      </c>
      <c r="O331" s="7" t="s">
        <v>12</v>
      </c>
    </row>
    <row r="332" spans="1:15">
      <c r="A332" t="s">
        <v>4</v>
      </c>
      <c r="B332" s="4" t="s">
        <v>5</v>
      </c>
      <c r="C332" s="4" t="s">
        <v>10</v>
      </c>
    </row>
    <row r="333" spans="1:15">
      <c r="A333" t="n">
        <v>3522</v>
      </c>
      <c r="B333" s="17" t="n">
        <v>16</v>
      </c>
      <c r="C333" s="7" t="n">
        <v>700</v>
      </c>
    </row>
    <row r="334" spans="1:15">
      <c r="A334" t="s">
        <v>4</v>
      </c>
      <c r="B334" s="4" t="s">
        <v>5</v>
      </c>
      <c r="C334" s="4" t="s">
        <v>13</v>
      </c>
      <c r="D334" s="4" t="s">
        <v>10</v>
      </c>
      <c r="E334" s="4" t="s">
        <v>23</v>
      </c>
      <c r="F334" s="4" t="s">
        <v>10</v>
      </c>
      <c r="G334" s="4" t="s">
        <v>9</v>
      </c>
      <c r="H334" s="4" t="s">
        <v>9</v>
      </c>
      <c r="I334" s="4" t="s">
        <v>10</v>
      </c>
      <c r="J334" s="4" t="s">
        <v>10</v>
      </c>
      <c r="K334" s="4" t="s">
        <v>9</v>
      </c>
      <c r="L334" s="4" t="s">
        <v>9</v>
      </c>
      <c r="M334" s="4" t="s">
        <v>9</v>
      </c>
      <c r="N334" s="4" t="s">
        <v>9</v>
      </c>
      <c r="O334" s="4" t="s">
        <v>6</v>
      </c>
    </row>
    <row r="335" spans="1:15">
      <c r="A335" t="n">
        <v>3525</v>
      </c>
      <c r="B335" s="45" t="n">
        <v>50</v>
      </c>
      <c r="C335" s="7" t="n">
        <v>0</v>
      </c>
      <c r="D335" s="7" t="n">
        <v>4400</v>
      </c>
      <c r="E335" s="7" t="n">
        <v>1</v>
      </c>
      <c r="F335" s="7" t="n">
        <v>0</v>
      </c>
      <c r="G335" s="7" t="n">
        <v>0</v>
      </c>
      <c r="H335" s="7" t="n">
        <v>-1069547520</v>
      </c>
      <c r="I335" s="7" t="n">
        <v>0</v>
      </c>
      <c r="J335" s="7" t="n">
        <v>65533</v>
      </c>
      <c r="K335" s="7" t="n">
        <v>0</v>
      </c>
      <c r="L335" s="7" t="n">
        <v>0</v>
      </c>
      <c r="M335" s="7" t="n">
        <v>0</v>
      </c>
      <c r="N335" s="7" t="n">
        <v>0</v>
      </c>
      <c r="O335" s="7" t="s">
        <v>12</v>
      </c>
    </row>
    <row r="336" spans="1:15">
      <c r="A336" t="s">
        <v>4</v>
      </c>
      <c r="B336" s="4" t="s">
        <v>5</v>
      </c>
      <c r="C336" s="4" t="s">
        <v>10</v>
      </c>
    </row>
    <row r="337" spans="1:15">
      <c r="A337" t="n">
        <v>3564</v>
      </c>
      <c r="B337" s="17" t="n">
        <v>16</v>
      </c>
      <c r="C337" s="7" t="n">
        <v>2500</v>
      </c>
    </row>
    <row r="338" spans="1:15">
      <c r="A338" t="s">
        <v>4</v>
      </c>
      <c r="B338" s="4" t="s">
        <v>5</v>
      </c>
      <c r="C338" s="4" t="s">
        <v>13</v>
      </c>
      <c r="D338" s="4" t="s">
        <v>10</v>
      </c>
      <c r="E338" s="4" t="s">
        <v>23</v>
      </c>
      <c r="F338" s="4" t="s">
        <v>10</v>
      </c>
      <c r="G338" s="4" t="s">
        <v>9</v>
      </c>
      <c r="H338" s="4" t="s">
        <v>9</v>
      </c>
      <c r="I338" s="4" t="s">
        <v>10</v>
      </c>
      <c r="J338" s="4" t="s">
        <v>10</v>
      </c>
      <c r="K338" s="4" t="s">
        <v>9</v>
      </c>
      <c r="L338" s="4" t="s">
        <v>9</v>
      </c>
      <c r="M338" s="4" t="s">
        <v>9</v>
      </c>
      <c r="N338" s="4" t="s">
        <v>9</v>
      </c>
      <c r="O338" s="4" t="s">
        <v>6</v>
      </c>
    </row>
    <row r="339" spans="1:15">
      <c r="A339" t="n">
        <v>3567</v>
      </c>
      <c r="B339" s="45" t="n">
        <v>50</v>
      </c>
      <c r="C339" s="7" t="n">
        <v>0</v>
      </c>
      <c r="D339" s="7" t="n">
        <v>4415</v>
      </c>
      <c r="E339" s="7" t="n">
        <v>0.800000011920929</v>
      </c>
      <c r="F339" s="7" t="n">
        <v>0</v>
      </c>
      <c r="G339" s="7" t="n">
        <v>0</v>
      </c>
      <c r="H339" s="7" t="n">
        <v>0</v>
      </c>
      <c r="I339" s="7" t="n">
        <v>0</v>
      </c>
      <c r="J339" s="7" t="n">
        <v>65533</v>
      </c>
      <c r="K339" s="7" t="n">
        <v>0</v>
      </c>
      <c r="L339" s="7" t="n">
        <v>0</v>
      </c>
      <c r="M339" s="7" t="n">
        <v>0</v>
      </c>
      <c r="N339" s="7" t="n">
        <v>0</v>
      </c>
      <c r="O339" s="7" t="s">
        <v>12</v>
      </c>
    </row>
    <row r="340" spans="1:15">
      <c r="A340" t="s">
        <v>4</v>
      </c>
      <c r="B340" s="4" t="s">
        <v>5</v>
      </c>
      <c r="C340" s="4" t="s">
        <v>13</v>
      </c>
      <c r="D340" s="4" t="s">
        <v>10</v>
      </c>
    </row>
    <row r="341" spans="1:15">
      <c r="A341" t="n">
        <v>3606</v>
      </c>
      <c r="B341" s="15" t="n">
        <v>45</v>
      </c>
      <c r="C341" s="7" t="n">
        <v>7</v>
      </c>
      <c r="D341" s="7" t="n">
        <v>255</v>
      </c>
    </row>
    <row r="342" spans="1:15">
      <c r="A342" t="s">
        <v>4</v>
      </c>
      <c r="B342" s="4" t="s">
        <v>5</v>
      </c>
      <c r="C342" s="4" t="s">
        <v>13</v>
      </c>
      <c r="D342" s="4" t="s">
        <v>10</v>
      </c>
      <c r="E342" s="4" t="s">
        <v>23</v>
      </c>
    </row>
    <row r="343" spans="1:15">
      <c r="A343" t="n">
        <v>3610</v>
      </c>
      <c r="B343" s="22" t="n">
        <v>58</v>
      </c>
      <c r="C343" s="7" t="n">
        <v>101</v>
      </c>
      <c r="D343" s="7" t="n">
        <v>500</v>
      </c>
      <c r="E343" s="7" t="n">
        <v>1</v>
      </c>
    </row>
    <row r="344" spans="1:15">
      <c r="A344" t="s">
        <v>4</v>
      </c>
      <c r="B344" s="4" t="s">
        <v>5</v>
      </c>
      <c r="C344" s="4" t="s">
        <v>13</v>
      </c>
      <c r="D344" s="4" t="s">
        <v>10</v>
      </c>
    </row>
    <row r="345" spans="1:15">
      <c r="A345" t="n">
        <v>3618</v>
      </c>
      <c r="B345" s="22" t="n">
        <v>58</v>
      </c>
      <c r="C345" s="7" t="n">
        <v>254</v>
      </c>
      <c r="D345" s="7" t="n">
        <v>0</v>
      </c>
    </row>
    <row r="346" spans="1:15">
      <c r="A346" t="s">
        <v>4</v>
      </c>
      <c r="B346" s="4" t="s">
        <v>5</v>
      </c>
      <c r="C346" s="4" t="s">
        <v>13</v>
      </c>
      <c r="D346" s="4" t="s">
        <v>10</v>
      </c>
      <c r="E346" s="4" t="s">
        <v>10</v>
      </c>
      <c r="F346" s="4" t="s">
        <v>9</v>
      </c>
    </row>
    <row r="347" spans="1:15">
      <c r="A347" t="n">
        <v>3622</v>
      </c>
      <c r="B347" s="46" t="n">
        <v>84</v>
      </c>
      <c r="C347" s="7" t="n">
        <v>1</v>
      </c>
      <c r="D347" s="7" t="n">
        <v>0</v>
      </c>
      <c r="E347" s="7" t="n">
        <v>0</v>
      </c>
      <c r="F347" s="7" t="n">
        <v>0</v>
      </c>
    </row>
    <row r="348" spans="1:15">
      <c r="A348" t="s">
        <v>4</v>
      </c>
      <c r="B348" s="4" t="s">
        <v>5</v>
      </c>
      <c r="C348" s="4" t="s">
        <v>13</v>
      </c>
      <c r="D348" s="4" t="s">
        <v>13</v>
      </c>
      <c r="E348" s="4" t="s">
        <v>23</v>
      </c>
      <c r="F348" s="4" t="s">
        <v>23</v>
      </c>
      <c r="G348" s="4" t="s">
        <v>23</v>
      </c>
      <c r="H348" s="4" t="s">
        <v>10</v>
      </c>
    </row>
    <row r="349" spans="1:15">
      <c r="A349" t="n">
        <v>3632</v>
      </c>
      <c r="B349" s="15" t="n">
        <v>45</v>
      </c>
      <c r="C349" s="7" t="n">
        <v>2</v>
      </c>
      <c r="D349" s="7" t="n">
        <v>3</v>
      </c>
      <c r="E349" s="7" t="n">
        <v>0</v>
      </c>
      <c r="F349" s="7" t="n">
        <v>8.60000038146973</v>
      </c>
      <c r="G349" s="7" t="n">
        <v>-30.25</v>
      </c>
      <c r="H349" s="7" t="n">
        <v>0</v>
      </c>
    </row>
    <row r="350" spans="1:15">
      <c r="A350" t="s">
        <v>4</v>
      </c>
      <c r="B350" s="4" t="s">
        <v>5</v>
      </c>
      <c r="C350" s="4" t="s">
        <v>13</v>
      </c>
      <c r="D350" s="4" t="s">
        <v>13</v>
      </c>
      <c r="E350" s="4" t="s">
        <v>23</v>
      </c>
      <c r="F350" s="4" t="s">
        <v>23</v>
      </c>
      <c r="G350" s="4" t="s">
        <v>23</v>
      </c>
      <c r="H350" s="4" t="s">
        <v>10</v>
      </c>
      <c r="I350" s="4" t="s">
        <v>13</v>
      </c>
    </row>
    <row r="351" spans="1:15">
      <c r="A351" t="n">
        <v>3649</v>
      </c>
      <c r="B351" s="15" t="n">
        <v>45</v>
      </c>
      <c r="C351" s="7" t="n">
        <v>4</v>
      </c>
      <c r="D351" s="7" t="n">
        <v>3</v>
      </c>
      <c r="E351" s="7" t="n">
        <v>335</v>
      </c>
      <c r="F351" s="7" t="n">
        <v>335</v>
      </c>
      <c r="G351" s="7" t="n">
        <v>0</v>
      </c>
      <c r="H351" s="7" t="n">
        <v>0</v>
      </c>
      <c r="I351" s="7" t="n">
        <v>0</v>
      </c>
    </row>
    <row r="352" spans="1:15">
      <c r="A352" t="s">
        <v>4</v>
      </c>
      <c r="B352" s="4" t="s">
        <v>5</v>
      </c>
      <c r="C352" s="4" t="s">
        <v>13</v>
      </c>
      <c r="D352" s="4" t="s">
        <v>13</v>
      </c>
      <c r="E352" s="4" t="s">
        <v>23</v>
      </c>
      <c r="F352" s="4" t="s">
        <v>10</v>
      </c>
    </row>
    <row r="353" spans="1:15">
      <c r="A353" t="n">
        <v>3667</v>
      </c>
      <c r="B353" s="15" t="n">
        <v>45</v>
      </c>
      <c r="C353" s="7" t="n">
        <v>5</v>
      </c>
      <c r="D353" s="7" t="n">
        <v>3</v>
      </c>
      <c r="E353" s="7" t="n">
        <v>6</v>
      </c>
      <c r="F353" s="7" t="n">
        <v>0</v>
      </c>
    </row>
    <row r="354" spans="1:15">
      <c r="A354" t="s">
        <v>4</v>
      </c>
      <c r="B354" s="4" t="s">
        <v>5</v>
      </c>
      <c r="C354" s="4" t="s">
        <v>13</v>
      </c>
      <c r="D354" s="4" t="s">
        <v>13</v>
      </c>
      <c r="E354" s="4" t="s">
        <v>23</v>
      </c>
      <c r="F354" s="4" t="s">
        <v>10</v>
      </c>
    </row>
    <row r="355" spans="1:15">
      <c r="A355" t="n">
        <v>3676</v>
      </c>
      <c r="B355" s="15" t="n">
        <v>45</v>
      </c>
      <c r="C355" s="7" t="n">
        <v>11</v>
      </c>
      <c r="D355" s="7" t="n">
        <v>3</v>
      </c>
      <c r="E355" s="7" t="n">
        <v>40.2000007629395</v>
      </c>
      <c r="F355" s="7" t="n">
        <v>0</v>
      </c>
    </row>
    <row r="356" spans="1:15">
      <c r="A356" t="s">
        <v>4</v>
      </c>
      <c r="B356" s="4" t="s">
        <v>5</v>
      </c>
      <c r="C356" s="4" t="s">
        <v>13</v>
      </c>
      <c r="D356" s="4" t="s">
        <v>13</v>
      </c>
      <c r="E356" s="4" t="s">
        <v>23</v>
      </c>
      <c r="F356" s="4" t="s">
        <v>10</v>
      </c>
    </row>
    <row r="357" spans="1:15">
      <c r="A357" t="n">
        <v>3685</v>
      </c>
      <c r="B357" s="15" t="n">
        <v>45</v>
      </c>
      <c r="C357" s="7" t="n">
        <v>5</v>
      </c>
      <c r="D357" s="7" t="n">
        <v>3</v>
      </c>
      <c r="E357" s="7" t="n">
        <v>4.5</v>
      </c>
      <c r="F357" s="7" t="n">
        <v>3000</v>
      </c>
    </row>
    <row r="358" spans="1:15">
      <c r="A358" t="s">
        <v>4</v>
      </c>
      <c r="B358" s="4" t="s">
        <v>5</v>
      </c>
      <c r="C358" s="4" t="s">
        <v>13</v>
      </c>
      <c r="D358" s="4" t="s">
        <v>10</v>
      </c>
    </row>
    <row r="359" spans="1:15">
      <c r="A359" t="n">
        <v>3694</v>
      </c>
      <c r="B359" s="15" t="n">
        <v>45</v>
      </c>
      <c r="C359" s="7" t="n">
        <v>7</v>
      </c>
      <c r="D359" s="7" t="n">
        <v>255</v>
      </c>
    </row>
    <row r="360" spans="1:15">
      <c r="A360" t="s">
        <v>4</v>
      </c>
      <c r="B360" s="4" t="s">
        <v>5</v>
      </c>
      <c r="C360" s="4" t="s">
        <v>10</v>
      </c>
    </row>
    <row r="361" spans="1:15">
      <c r="A361" t="n">
        <v>3698</v>
      </c>
      <c r="B361" s="17" t="n">
        <v>16</v>
      </c>
      <c r="C361" s="7" t="n">
        <v>500</v>
      </c>
    </row>
    <row r="362" spans="1:15">
      <c r="A362" t="s">
        <v>4</v>
      </c>
      <c r="B362" s="4" t="s">
        <v>5</v>
      </c>
      <c r="C362" s="4" t="s">
        <v>13</v>
      </c>
      <c r="D362" s="4" t="s">
        <v>10</v>
      </c>
      <c r="E362" s="4" t="s">
        <v>23</v>
      </c>
    </row>
    <row r="363" spans="1:15">
      <c r="A363" t="n">
        <v>3701</v>
      </c>
      <c r="B363" s="22" t="n">
        <v>58</v>
      </c>
      <c r="C363" s="7" t="n">
        <v>101</v>
      </c>
      <c r="D363" s="7" t="n">
        <v>500</v>
      </c>
      <c r="E363" s="7" t="n">
        <v>1</v>
      </c>
    </row>
    <row r="364" spans="1:15">
      <c r="A364" t="s">
        <v>4</v>
      </c>
      <c r="B364" s="4" t="s">
        <v>5</v>
      </c>
      <c r="C364" s="4" t="s">
        <v>13</v>
      </c>
      <c r="D364" s="4" t="s">
        <v>10</v>
      </c>
    </row>
    <row r="365" spans="1:15">
      <c r="A365" t="n">
        <v>3709</v>
      </c>
      <c r="B365" s="22" t="n">
        <v>58</v>
      </c>
      <c r="C365" s="7" t="n">
        <v>254</v>
      </c>
      <c r="D365" s="7" t="n">
        <v>0</v>
      </c>
    </row>
    <row r="366" spans="1:15">
      <c r="A366" t="s">
        <v>4</v>
      </c>
      <c r="B366" s="4" t="s">
        <v>5</v>
      </c>
      <c r="C366" s="4" t="s">
        <v>13</v>
      </c>
    </row>
    <row r="367" spans="1:15">
      <c r="A367" t="n">
        <v>3713</v>
      </c>
      <c r="B367" s="36" t="n">
        <v>116</v>
      </c>
      <c r="C367" s="7" t="n">
        <v>0</v>
      </c>
    </row>
    <row r="368" spans="1:15">
      <c r="A368" t="s">
        <v>4</v>
      </c>
      <c r="B368" s="4" t="s">
        <v>5</v>
      </c>
      <c r="C368" s="4" t="s">
        <v>13</v>
      </c>
      <c r="D368" s="4" t="s">
        <v>10</v>
      </c>
    </row>
    <row r="369" spans="1:6">
      <c r="A369" t="n">
        <v>3715</v>
      </c>
      <c r="B369" s="36" t="n">
        <v>116</v>
      </c>
      <c r="C369" s="7" t="n">
        <v>2</v>
      </c>
      <c r="D369" s="7" t="n">
        <v>1</v>
      </c>
    </row>
    <row r="370" spans="1:6">
      <c r="A370" t="s">
        <v>4</v>
      </c>
      <c r="B370" s="4" t="s">
        <v>5</v>
      </c>
      <c r="C370" s="4" t="s">
        <v>13</v>
      </c>
      <c r="D370" s="4" t="s">
        <v>9</v>
      </c>
    </row>
    <row r="371" spans="1:6">
      <c r="A371" t="n">
        <v>3719</v>
      </c>
      <c r="B371" s="36" t="n">
        <v>116</v>
      </c>
      <c r="C371" s="7" t="n">
        <v>5</v>
      </c>
      <c r="D371" s="7" t="n">
        <v>1110704128</v>
      </c>
    </row>
    <row r="372" spans="1:6">
      <c r="A372" t="s">
        <v>4</v>
      </c>
      <c r="B372" s="4" t="s">
        <v>5</v>
      </c>
      <c r="C372" s="4" t="s">
        <v>13</v>
      </c>
      <c r="D372" s="4" t="s">
        <v>10</v>
      </c>
    </row>
    <row r="373" spans="1:6">
      <c r="A373" t="n">
        <v>3725</v>
      </c>
      <c r="B373" s="36" t="n">
        <v>116</v>
      </c>
      <c r="C373" s="7" t="n">
        <v>6</v>
      </c>
      <c r="D373" s="7" t="n">
        <v>1</v>
      </c>
    </row>
    <row r="374" spans="1:6">
      <c r="A374" t="s">
        <v>4</v>
      </c>
      <c r="B374" s="4" t="s">
        <v>5</v>
      </c>
      <c r="C374" s="4" t="s">
        <v>13</v>
      </c>
      <c r="D374" s="4" t="s">
        <v>13</v>
      </c>
      <c r="E374" s="4" t="s">
        <v>23</v>
      </c>
      <c r="F374" s="4" t="s">
        <v>23</v>
      </c>
      <c r="G374" s="4" t="s">
        <v>23</v>
      </c>
      <c r="H374" s="4" t="s">
        <v>10</v>
      </c>
    </row>
    <row r="375" spans="1:6">
      <c r="A375" t="n">
        <v>3729</v>
      </c>
      <c r="B375" s="15" t="n">
        <v>45</v>
      </c>
      <c r="C375" s="7" t="n">
        <v>2</v>
      </c>
      <c r="D375" s="7" t="n">
        <v>3</v>
      </c>
      <c r="E375" s="7" t="n">
        <v>0</v>
      </c>
      <c r="F375" s="7" t="n">
        <v>5.05000019073486</v>
      </c>
      <c r="G375" s="7" t="n">
        <v>28</v>
      </c>
      <c r="H375" s="7" t="n">
        <v>0</v>
      </c>
    </row>
    <row r="376" spans="1:6">
      <c r="A376" t="s">
        <v>4</v>
      </c>
      <c r="B376" s="4" t="s">
        <v>5</v>
      </c>
      <c r="C376" s="4" t="s">
        <v>13</v>
      </c>
      <c r="D376" s="4" t="s">
        <v>13</v>
      </c>
      <c r="E376" s="4" t="s">
        <v>23</v>
      </c>
      <c r="F376" s="4" t="s">
        <v>23</v>
      </c>
      <c r="G376" s="4" t="s">
        <v>23</v>
      </c>
      <c r="H376" s="4" t="s">
        <v>10</v>
      </c>
      <c r="I376" s="4" t="s">
        <v>13</v>
      </c>
    </row>
    <row r="377" spans="1:6">
      <c r="A377" t="n">
        <v>3746</v>
      </c>
      <c r="B377" s="15" t="n">
        <v>45</v>
      </c>
      <c r="C377" s="7" t="n">
        <v>4</v>
      </c>
      <c r="D377" s="7" t="n">
        <v>3</v>
      </c>
      <c r="E377" s="7" t="n">
        <v>5</v>
      </c>
      <c r="F377" s="7" t="n">
        <v>250</v>
      </c>
      <c r="G377" s="7" t="n">
        <v>350</v>
      </c>
      <c r="H377" s="7" t="n">
        <v>0</v>
      </c>
      <c r="I377" s="7" t="n">
        <v>0</v>
      </c>
    </row>
    <row r="378" spans="1:6">
      <c r="A378" t="s">
        <v>4</v>
      </c>
      <c r="B378" s="4" t="s">
        <v>5</v>
      </c>
      <c r="C378" s="4" t="s">
        <v>13</v>
      </c>
      <c r="D378" s="4" t="s">
        <v>13</v>
      </c>
      <c r="E378" s="4" t="s">
        <v>23</v>
      </c>
      <c r="F378" s="4" t="s">
        <v>10</v>
      </c>
    </row>
    <row r="379" spans="1:6">
      <c r="A379" t="n">
        <v>3764</v>
      </c>
      <c r="B379" s="15" t="n">
        <v>45</v>
      </c>
      <c r="C379" s="7" t="n">
        <v>5</v>
      </c>
      <c r="D379" s="7" t="n">
        <v>3</v>
      </c>
      <c r="E379" s="7" t="n">
        <v>11.8999996185303</v>
      </c>
      <c r="F379" s="7" t="n">
        <v>0</v>
      </c>
    </row>
    <row r="380" spans="1:6">
      <c r="A380" t="s">
        <v>4</v>
      </c>
      <c r="B380" s="4" t="s">
        <v>5</v>
      </c>
      <c r="C380" s="4" t="s">
        <v>13</v>
      </c>
      <c r="D380" s="4" t="s">
        <v>13</v>
      </c>
      <c r="E380" s="4" t="s">
        <v>23</v>
      </c>
      <c r="F380" s="4" t="s">
        <v>10</v>
      </c>
    </row>
    <row r="381" spans="1:6">
      <c r="A381" t="n">
        <v>3773</v>
      </c>
      <c r="B381" s="15" t="n">
        <v>45</v>
      </c>
      <c r="C381" s="7" t="n">
        <v>11</v>
      </c>
      <c r="D381" s="7" t="n">
        <v>3</v>
      </c>
      <c r="E381" s="7" t="n">
        <v>38</v>
      </c>
      <c r="F381" s="7" t="n">
        <v>0</v>
      </c>
    </row>
    <row r="382" spans="1:6">
      <c r="A382" t="s">
        <v>4</v>
      </c>
      <c r="B382" s="4" t="s">
        <v>5</v>
      </c>
      <c r="C382" s="4" t="s">
        <v>13</v>
      </c>
      <c r="D382" s="4" t="s">
        <v>13</v>
      </c>
      <c r="E382" s="4" t="s">
        <v>23</v>
      </c>
      <c r="F382" s="4" t="s">
        <v>23</v>
      </c>
      <c r="G382" s="4" t="s">
        <v>23</v>
      </c>
      <c r="H382" s="4" t="s">
        <v>10</v>
      </c>
    </row>
    <row r="383" spans="1:6">
      <c r="A383" t="n">
        <v>3782</v>
      </c>
      <c r="B383" s="15" t="n">
        <v>45</v>
      </c>
      <c r="C383" s="7" t="n">
        <v>2</v>
      </c>
      <c r="D383" s="7" t="n">
        <v>3</v>
      </c>
      <c r="E383" s="7" t="n">
        <v>0</v>
      </c>
      <c r="F383" s="7" t="n">
        <v>5.05000019073486</v>
      </c>
      <c r="G383" s="7" t="n">
        <v>31</v>
      </c>
      <c r="H383" s="7" t="n">
        <v>3000</v>
      </c>
    </row>
    <row r="384" spans="1:6">
      <c r="A384" t="s">
        <v>4</v>
      </c>
      <c r="B384" s="4" t="s">
        <v>5</v>
      </c>
      <c r="C384" s="4" t="s">
        <v>13</v>
      </c>
      <c r="D384" s="4" t="s">
        <v>13</v>
      </c>
      <c r="E384" s="4" t="s">
        <v>23</v>
      </c>
      <c r="F384" s="4" t="s">
        <v>23</v>
      </c>
      <c r="G384" s="4" t="s">
        <v>23</v>
      </c>
      <c r="H384" s="4" t="s">
        <v>10</v>
      </c>
      <c r="I384" s="4" t="s">
        <v>13</v>
      </c>
    </row>
    <row r="385" spans="1:9">
      <c r="A385" t="n">
        <v>3799</v>
      </c>
      <c r="B385" s="15" t="n">
        <v>45</v>
      </c>
      <c r="C385" s="7" t="n">
        <v>4</v>
      </c>
      <c r="D385" s="7" t="n">
        <v>3</v>
      </c>
      <c r="E385" s="7" t="n">
        <v>5</v>
      </c>
      <c r="F385" s="7" t="n">
        <v>260</v>
      </c>
      <c r="G385" s="7" t="n">
        <v>345</v>
      </c>
      <c r="H385" s="7" t="n">
        <v>15000</v>
      </c>
      <c r="I385" s="7" t="n">
        <v>0</v>
      </c>
    </row>
    <row r="386" spans="1:9">
      <c r="A386" t="s">
        <v>4</v>
      </c>
      <c r="B386" s="4" t="s">
        <v>5</v>
      </c>
      <c r="C386" s="4" t="s">
        <v>13</v>
      </c>
      <c r="D386" s="4" t="s">
        <v>10</v>
      </c>
    </row>
    <row r="387" spans="1:9">
      <c r="A387" t="n">
        <v>3817</v>
      </c>
      <c r="B387" s="15" t="n">
        <v>45</v>
      </c>
      <c r="C387" s="7" t="n">
        <v>7</v>
      </c>
      <c r="D387" s="7" t="n">
        <v>2</v>
      </c>
    </row>
    <row r="388" spans="1:9">
      <c r="A388" t="s">
        <v>4</v>
      </c>
      <c r="B388" s="4" t="s">
        <v>5</v>
      </c>
      <c r="C388" s="4" t="s">
        <v>13</v>
      </c>
      <c r="D388" s="4" t="s">
        <v>10</v>
      </c>
      <c r="E388" s="4" t="s">
        <v>6</v>
      </c>
    </row>
    <row r="389" spans="1:9">
      <c r="A389" t="n">
        <v>3821</v>
      </c>
      <c r="B389" s="16" t="n">
        <v>51</v>
      </c>
      <c r="C389" s="7" t="n">
        <v>4</v>
      </c>
      <c r="D389" s="7" t="n">
        <v>7033</v>
      </c>
      <c r="E389" s="7" t="s">
        <v>24</v>
      </c>
    </row>
    <row r="390" spans="1:9">
      <c r="A390" t="s">
        <v>4</v>
      </c>
      <c r="B390" s="4" t="s">
        <v>5</v>
      </c>
      <c r="C390" s="4" t="s">
        <v>10</v>
      </c>
    </row>
    <row r="391" spans="1:9">
      <c r="A391" t="n">
        <v>3834</v>
      </c>
      <c r="B391" s="17" t="n">
        <v>16</v>
      </c>
      <c r="C391" s="7" t="n">
        <v>0</v>
      </c>
    </row>
    <row r="392" spans="1:9">
      <c r="A392" t="s">
        <v>4</v>
      </c>
      <c r="B392" s="4" t="s">
        <v>5</v>
      </c>
      <c r="C392" s="4" t="s">
        <v>10</v>
      </c>
      <c r="D392" s="4" t="s">
        <v>13</v>
      </c>
      <c r="E392" s="4" t="s">
        <v>9</v>
      </c>
      <c r="F392" s="4" t="s">
        <v>25</v>
      </c>
      <c r="G392" s="4" t="s">
        <v>13</v>
      </c>
      <c r="H392" s="4" t="s">
        <v>13</v>
      </c>
    </row>
    <row r="393" spans="1:9">
      <c r="A393" t="n">
        <v>3837</v>
      </c>
      <c r="B393" s="18" t="n">
        <v>26</v>
      </c>
      <c r="C393" s="7" t="n">
        <v>7033</v>
      </c>
      <c r="D393" s="7" t="n">
        <v>17</v>
      </c>
      <c r="E393" s="7" t="n">
        <v>53146</v>
      </c>
      <c r="F393" s="7" t="s">
        <v>92</v>
      </c>
      <c r="G393" s="7" t="n">
        <v>2</v>
      </c>
      <c r="H393" s="7" t="n">
        <v>0</v>
      </c>
    </row>
    <row r="394" spans="1:9">
      <c r="A394" t="s">
        <v>4</v>
      </c>
      <c r="B394" s="4" t="s">
        <v>5</v>
      </c>
    </row>
    <row r="395" spans="1:9">
      <c r="A395" t="n">
        <v>3858</v>
      </c>
      <c r="B395" s="47" t="n">
        <v>28</v>
      </c>
    </row>
    <row r="396" spans="1:9">
      <c r="A396" t="s">
        <v>4</v>
      </c>
      <c r="B396" s="4" t="s">
        <v>5</v>
      </c>
      <c r="C396" s="4" t="s">
        <v>10</v>
      </c>
      <c r="D396" s="4" t="s">
        <v>13</v>
      </c>
    </row>
    <row r="397" spans="1:9">
      <c r="A397" t="n">
        <v>3859</v>
      </c>
      <c r="B397" s="19" t="n">
        <v>89</v>
      </c>
      <c r="C397" s="7" t="n">
        <v>65533</v>
      </c>
      <c r="D397" s="7" t="n">
        <v>1</v>
      </c>
    </row>
    <row r="398" spans="1:9">
      <c r="A398" t="s">
        <v>4</v>
      </c>
      <c r="B398" s="4" t="s">
        <v>5</v>
      </c>
      <c r="C398" s="4" t="s">
        <v>13</v>
      </c>
      <c r="D398" s="4" t="s">
        <v>10</v>
      </c>
      <c r="E398" s="4" t="s">
        <v>6</v>
      </c>
      <c r="F398" s="4" t="s">
        <v>6</v>
      </c>
      <c r="G398" s="4" t="s">
        <v>6</v>
      </c>
      <c r="H398" s="4" t="s">
        <v>6</v>
      </c>
    </row>
    <row r="399" spans="1:9">
      <c r="A399" t="n">
        <v>3863</v>
      </c>
      <c r="B399" s="16" t="n">
        <v>51</v>
      </c>
      <c r="C399" s="7" t="n">
        <v>3</v>
      </c>
      <c r="D399" s="7" t="n">
        <v>23</v>
      </c>
      <c r="E399" s="7" t="s">
        <v>93</v>
      </c>
      <c r="F399" s="7" t="s">
        <v>82</v>
      </c>
      <c r="G399" s="7" t="s">
        <v>83</v>
      </c>
      <c r="H399" s="7" t="s">
        <v>84</v>
      </c>
    </row>
    <row r="400" spans="1:9">
      <c r="A400" t="s">
        <v>4</v>
      </c>
      <c r="B400" s="4" t="s">
        <v>5</v>
      </c>
      <c r="C400" s="4" t="s">
        <v>13</v>
      </c>
      <c r="D400" s="4" t="s">
        <v>13</v>
      </c>
      <c r="E400" s="4" t="s">
        <v>13</v>
      </c>
      <c r="F400" s="4" t="s">
        <v>23</v>
      </c>
      <c r="G400" s="4" t="s">
        <v>23</v>
      </c>
      <c r="H400" s="4" t="s">
        <v>23</v>
      </c>
      <c r="I400" s="4" t="s">
        <v>23</v>
      </c>
      <c r="J400" s="4" t="s">
        <v>23</v>
      </c>
      <c r="K400" s="4" t="s">
        <v>23</v>
      </c>
    </row>
    <row r="401" spans="1:11">
      <c r="A401" t="n">
        <v>3876</v>
      </c>
      <c r="B401" s="48" t="n">
        <v>178</v>
      </c>
      <c r="C401" s="7" t="n">
        <v>6</v>
      </c>
      <c r="D401" s="7" t="n">
        <v>0</v>
      </c>
      <c r="E401" s="7" t="n">
        <v>0</v>
      </c>
      <c r="F401" s="7" t="n">
        <v>0.25</v>
      </c>
      <c r="G401" s="7" t="n">
        <v>1</v>
      </c>
      <c r="H401" s="7" t="n">
        <v>0</v>
      </c>
      <c r="I401" s="7" t="n">
        <v>0</v>
      </c>
      <c r="J401" s="7" t="n">
        <v>0</v>
      </c>
      <c r="K401" s="7" t="n">
        <v>1</v>
      </c>
    </row>
    <row r="402" spans="1:11">
      <c r="A402" t="s">
        <v>4</v>
      </c>
      <c r="B402" s="4" t="s">
        <v>5</v>
      </c>
      <c r="C402" s="4" t="s">
        <v>13</v>
      </c>
      <c r="D402" s="4" t="s">
        <v>13</v>
      </c>
      <c r="E402" s="4" t="s">
        <v>13</v>
      </c>
      <c r="F402" s="4" t="s">
        <v>23</v>
      </c>
      <c r="G402" s="4" t="s">
        <v>23</v>
      </c>
      <c r="H402" s="4" t="s">
        <v>23</v>
      </c>
      <c r="I402" s="4" t="s">
        <v>23</v>
      </c>
      <c r="J402" s="4" t="s">
        <v>23</v>
      </c>
      <c r="K402" s="4" t="s">
        <v>23</v>
      </c>
    </row>
    <row r="403" spans="1:11">
      <c r="A403" t="n">
        <v>3904</v>
      </c>
      <c r="B403" s="48" t="n">
        <v>178</v>
      </c>
      <c r="C403" s="7" t="n">
        <v>6</v>
      </c>
      <c r="D403" s="7" t="n">
        <v>0</v>
      </c>
      <c r="E403" s="7" t="n">
        <v>1</v>
      </c>
      <c r="F403" s="7" t="n">
        <v>1</v>
      </c>
      <c r="G403" s="7" t="n">
        <v>1</v>
      </c>
      <c r="H403" s="7" t="n">
        <v>0</v>
      </c>
      <c r="I403" s="7" t="n">
        <v>0</v>
      </c>
      <c r="J403" s="7" t="n">
        <v>0</v>
      </c>
      <c r="K403" s="7" t="n">
        <v>1</v>
      </c>
    </row>
    <row r="404" spans="1:11">
      <c r="A404" t="s">
        <v>4</v>
      </c>
      <c r="B404" s="4" t="s">
        <v>5</v>
      </c>
      <c r="C404" s="4" t="s">
        <v>13</v>
      </c>
      <c r="D404" s="4" t="s">
        <v>13</v>
      </c>
      <c r="E404" s="4" t="s">
        <v>13</v>
      </c>
      <c r="F404" s="4" t="s">
        <v>23</v>
      </c>
      <c r="G404" s="4" t="s">
        <v>23</v>
      </c>
      <c r="H404" s="4" t="s">
        <v>23</v>
      </c>
      <c r="I404" s="4" t="s">
        <v>23</v>
      </c>
      <c r="J404" s="4" t="s">
        <v>23</v>
      </c>
      <c r="K404" s="4" t="s">
        <v>23</v>
      </c>
    </row>
    <row r="405" spans="1:11">
      <c r="A405" t="n">
        <v>3932</v>
      </c>
      <c r="B405" s="48" t="n">
        <v>178</v>
      </c>
      <c r="C405" s="7" t="n">
        <v>6</v>
      </c>
      <c r="D405" s="7" t="n">
        <v>0</v>
      </c>
      <c r="E405" s="7" t="n">
        <v>2</v>
      </c>
      <c r="F405" s="7" t="n">
        <v>0.25</v>
      </c>
      <c r="G405" s="7" t="n">
        <v>1</v>
      </c>
      <c r="H405" s="7" t="n">
        <v>0</v>
      </c>
      <c r="I405" s="7" t="n">
        <v>0</v>
      </c>
      <c r="J405" s="7" t="n">
        <v>0</v>
      </c>
      <c r="K405" s="7" t="n">
        <v>1</v>
      </c>
    </row>
    <row r="406" spans="1:11">
      <c r="A406" t="s">
        <v>4</v>
      </c>
      <c r="B406" s="4" t="s">
        <v>5</v>
      </c>
      <c r="C406" s="4" t="s">
        <v>13</v>
      </c>
      <c r="D406" s="4" t="s">
        <v>13</v>
      </c>
      <c r="E406" s="4" t="s">
        <v>13</v>
      </c>
      <c r="F406" s="4" t="s">
        <v>23</v>
      </c>
      <c r="G406" s="4" t="s">
        <v>23</v>
      </c>
      <c r="H406" s="4" t="s">
        <v>23</v>
      </c>
      <c r="I406" s="4" t="s">
        <v>23</v>
      </c>
      <c r="J406" s="4" t="s">
        <v>23</v>
      </c>
      <c r="K406" s="4" t="s">
        <v>23</v>
      </c>
    </row>
    <row r="407" spans="1:11">
      <c r="A407" t="n">
        <v>3960</v>
      </c>
      <c r="B407" s="48" t="n">
        <v>178</v>
      </c>
      <c r="C407" s="7" t="n">
        <v>6</v>
      </c>
      <c r="D407" s="7" t="n">
        <v>0</v>
      </c>
      <c r="E407" s="7" t="n">
        <v>3</v>
      </c>
      <c r="F407" s="7" t="n">
        <v>1</v>
      </c>
      <c r="G407" s="7" t="n">
        <v>0.349999994039536</v>
      </c>
      <c r="H407" s="7" t="n">
        <v>0</v>
      </c>
      <c r="I407" s="7" t="n">
        <v>0</v>
      </c>
      <c r="J407" s="7" t="n">
        <v>0</v>
      </c>
      <c r="K407" s="7" t="n">
        <v>1</v>
      </c>
    </row>
    <row r="408" spans="1:11">
      <c r="A408" t="s">
        <v>4</v>
      </c>
      <c r="B408" s="4" t="s">
        <v>5</v>
      </c>
      <c r="C408" s="4" t="s">
        <v>13</v>
      </c>
      <c r="D408" s="4" t="s">
        <v>13</v>
      </c>
      <c r="E408" s="4" t="s">
        <v>10</v>
      </c>
      <c r="F408" s="4" t="s">
        <v>23</v>
      </c>
      <c r="G408" s="4" t="s">
        <v>23</v>
      </c>
      <c r="H408" s="4" t="s">
        <v>23</v>
      </c>
      <c r="I408" s="4" t="s">
        <v>23</v>
      </c>
      <c r="J408" s="4" t="s">
        <v>23</v>
      </c>
      <c r="K408" s="4" t="s">
        <v>23</v>
      </c>
      <c r="L408" s="4" t="s">
        <v>23</v>
      </c>
    </row>
    <row r="409" spans="1:11">
      <c r="A409" t="n">
        <v>3988</v>
      </c>
      <c r="B409" s="48" t="n">
        <v>178</v>
      </c>
      <c r="C409" s="7" t="n">
        <v>1</v>
      </c>
      <c r="D409" s="7" t="n">
        <v>0</v>
      </c>
      <c r="E409" s="7" t="n">
        <v>0</v>
      </c>
      <c r="F409" s="7" t="n">
        <v>-0.300000011920929</v>
      </c>
      <c r="G409" s="7" t="n">
        <v>-0.119999997317791</v>
      </c>
      <c r="H409" s="7" t="n">
        <v>0</v>
      </c>
      <c r="I409" s="7" t="n">
        <v>35</v>
      </c>
      <c r="J409" s="7" t="n">
        <v>0</v>
      </c>
      <c r="K409" s="7" t="n">
        <v>2</v>
      </c>
      <c r="L409" s="7" t="n">
        <v>0</v>
      </c>
    </row>
    <row r="410" spans="1:11">
      <c r="A410" t="s">
        <v>4</v>
      </c>
      <c r="B410" s="4" t="s">
        <v>5</v>
      </c>
      <c r="C410" s="4" t="s">
        <v>13</v>
      </c>
      <c r="D410" s="4" t="s">
        <v>13</v>
      </c>
      <c r="E410" s="4" t="s">
        <v>13</v>
      </c>
      <c r="F410" s="4" t="s">
        <v>23</v>
      </c>
      <c r="G410" s="4" t="s">
        <v>23</v>
      </c>
      <c r="H410" s="4" t="s">
        <v>23</v>
      </c>
      <c r="I410" s="4" t="s">
        <v>23</v>
      </c>
      <c r="J410" s="4" t="s">
        <v>23</v>
      </c>
      <c r="K410" s="4" t="s">
        <v>23</v>
      </c>
    </row>
    <row r="411" spans="1:11">
      <c r="A411" t="n">
        <v>4021</v>
      </c>
      <c r="B411" s="48" t="n">
        <v>178</v>
      </c>
      <c r="C411" s="7" t="n">
        <v>6</v>
      </c>
      <c r="D411" s="7" t="n">
        <v>1</v>
      </c>
      <c r="E411" s="7" t="n">
        <v>0</v>
      </c>
      <c r="F411" s="7" t="n">
        <v>0</v>
      </c>
      <c r="G411" s="7" t="n">
        <v>0.649999976158142</v>
      </c>
      <c r="H411" s="7" t="n">
        <v>0</v>
      </c>
      <c r="I411" s="7" t="n">
        <v>0</v>
      </c>
      <c r="J411" s="7" t="n">
        <v>0</v>
      </c>
      <c r="K411" s="7" t="n">
        <v>1</v>
      </c>
    </row>
    <row r="412" spans="1:11">
      <c r="A412" t="s">
        <v>4</v>
      </c>
      <c r="B412" s="4" t="s">
        <v>5</v>
      </c>
      <c r="C412" s="4" t="s">
        <v>13</v>
      </c>
      <c r="D412" s="4" t="s">
        <v>13</v>
      </c>
      <c r="E412" s="4" t="s">
        <v>13</v>
      </c>
      <c r="F412" s="4" t="s">
        <v>23</v>
      </c>
      <c r="G412" s="4" t="s">
        <v>23</v>
      </c>
      <c r="H412" s="4" t="s">
        <v>23</v>
      </c>
      <c r="I412" s="4" t="s">
        <v>23</v>
      </c>
      <c r="J412" s="4" t="s">
        <v>23</v>
      </c>
      <c r="K412" s="4" t="s">
        <v>23</v>
      </c>
    </row>
    <row r="413" spans="1:11">
      <c r="A413" t="n">
        <v>4049</v>
      </c>
      <c r="B413" s="48" t="n">
        <v>178</v>
      </c>
      <c r="C413" s="7" t="n">
        <v>6</v>
      </c>
      <c r="D413" s="7" t="n">
        <v>1</v>
      </c>
      <c r="E413" s="7" t="n">
        <v>1</v>
      </c>
      <c r="F413" s="7" t="n">
        <v>0.75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1</v>
      </c>
    </row>
    <row r="414" spans="1:11">
      <c r="A414" t="s">
        <v>4</v>
      </c>
      <c r="B414" s="4" t="s">
        <v>5</v>
      </c>
      <c r="C414" s="4" t="s">
        <v>13</v>
      </c>
      <c r="D414" s="4" t="s">
        <v>13</v>
      </c>
      <c r="E414" s="4" t="s">
        <v>13</v>
      </c>
      <c r="F414" s="4" t="s">
        <v>23</v>
      </c>
      <c r="G414" s="4" t="s">
        <v>23</v>
      </c>
      <c r="H414" s="4" t="s">
        <v>23</v>
      </c>
      <c r="I414" s="4" t="s">
        <v>23</v>
      </c>
      <c r="J414" s="4" t="s">
        <v>23</v>
      </c>
      <c r="K414" s="4" t="s">
        <v>23</v>
      </c>
    </row>
    <row r="415" spans="1:11">
      <c r="A415" t="n">
        <v>4077</v>
      </c>
      <c r="B415" s="48" t="n">
        <v>178</v>
      </c>
      <c r="C415" s="7" t="n">
        <v>6</v>
      </c>
      <c r="D415" s="7" t="n">
        <v>1</v>
      </c>
      <c r="E415" s="7" t="n">
        <v>2</v>
      </c>
      <c r="F415" s="7" t="n">
        <v>0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1</v>
      </c>
    </row>
    <row r="416" spans="1:11">
      <c r="A416" t="s">
        <v>4</v>
      </c>
      <c r="B416" s="4" t="s">
        <v>5</v>
      </c>
      <c r="C416" s="4" t="s">
        <v>13</v>
      </c>
      <c r="D416" s="4" t="s">
        <v>13</v>
      </c>
      <c r="E416" s="4" t="s">
        <v>13</v>
      </c>
      <c r="F416" s="4" t="s">
        <v>23</v>
      </c>
      <c r="G416" s="4" t="s">
        <v>23</v>
      </c>
      <c r="H416" s="4" t="s">
        <v>23</v>
      </c>
      <c r="I416" s="4" t="s">
        <v>23</v>
      </c>
      <c r="J416" s="4" t="s">
        <v>23</v>
      </c>
      <c r="K416" s="4" t="s">
        <v>23</v>
      </c>
    </row>
    <row r="417" spans="1:12">
      <c r="A417" t="n">
        <v>4105</v>
      </c>
      <c r="B417" s="48" t="n">
        <v>178</v>
      </c>
      <c r="C417" s="7" t="n">
        <v>6</v>
      </c>
      <c r="D417" s="7" t="n">
        <v>1</v>
      </c>
      <c r="E417" s="7" t="n">
        <v>3</v>
      </c>
      <c r="F417" s="7" t="n">
        <v>0.75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1</v>
      </c>
    </row>
    <row r="418" spans="1:12">
      <c r="A418" t="s">
        <v>4</v>
      </c>
      <c r="B418" s="4" t="s">
        <v>5</v>
      </c>
      <c r="C418" s="4" t="s">
        <v>13</v>
      </c>
      <c r="D418" s="4" t="s">
        <v>13</v>
      </c>
      <c r="E418" s="4" t="s">
        <v>10</v>
      </c>
      <c r="F418" s="4" t="s">
        <v>23</v>
      </c>
      <c r="G418" s="4" t="s">
        <v>23</v>
      </c>
      <c r="H418" s="4" t="s">
        <v>23</v>
      </c>
      <c r="I418" s="4" t="s">
        <v>23</v>
      </c>
      <c r="J418" s="4" t="s">
        <v>23</v>
      </c>
      <c r="K418" s="4" t="s">
        <v>23</v>
      </c>
      <c r="L418" s="4" t="s">
        <v>23</v>
      </c>
    </row>
    <row r="419" spans="1:12">
      <c r="A419" t="n">
        <v>4133</v>
      </c>
      <c r="B419" s="48" t="n">
        <v>178</v>
      </c>
      <c r="C419" s="7" t="n">
        <v>1</v>
      </c>
      <c r="D419" s="7" t="n">
        <v>1</v>
      </c>
      <c r="E419" s="7" t="n">
        <v>23</v>
      </c>
      <c r="F419" s="7" t="n">
        <v>0.300000011920929</v>
      </c>
      <c r="G419" s="7" t="n">
        <v>0</v>
      </c>
      <c r="H419" s="7" t="n">
        <v>0</v>
      </c>
      <c r="I419" s="7" t="n">
        <v>325</v>
      </c>
      <c r="J419" s="7" t="n">
        <v>0</v>
      </c>
      <c r="K419" s="7" t="n">
        <v>2</v>
      </c>
      <c r="L419" s="7" t="n">
        <v>0</v>
      </c>
    </row>
    <row r="420" spans="1:12">
      <c r="A420" t="s">
        <v>4</v>
      </c>
      <c r="B420" s="4" t="s">
        <v>5</v>
      </c>
      <c r="C420" s="4" t="s">
        <v>13</v>
      </c>
      <c r="D420" s="4" t="s">
        <v>13</v>
      </c>
      <c r="E420" s="4" t="s">
        <v>23</v>
      </c>
    </row>
    <row r="421" spans="1:12">
      <c r="A421" t="n">
        <v>4166</v>
      </c>
      <c r="B421" s="48" t="n">
        <v>178</v>
      </c>
      <c r="C421" s="7" t="n">
        <v>3</v>
      </c>
      <c r="D421" s="7" t="n">
        <v>1</v>
      </c>
      <c r="E421" s="7" t="n">
        <v>0.25</v>
      </c>
    </row>
    <row r="422" spans="1:12">
      <c r="A422" t="s">
        <v>4</v>
      </c>
      <c r="B422" s="4" t="s">
        <v>5</v>
      </c>
      <c r="C422" s="4" t="s">
        <v>13</v>
      </c>
      <c r="D422" s="4" t="s">
        <v>13</v>
      </c>
    </row>
    <row r="423" spans="1:12">
      <c r="A423" t="n">
        <v>4173</v>
      </c>
      <c r="B423" s="48" t="n">
        <v>178</v>
      </c>
      <c r="C423" s="7" t="n">
        <v>5</v>
      </c>
      <c r="D423" s="7" t="n">
        <v>1</v>
      </c>
    </row>
    <row r="424" spans="1:12">
      <c r="A424" t="s">
        <v>4</v>
      </c>
      <c r="B424" s="4" t="s">
        <v>5</v>
      </c>
      <c r="C424" s="4" t="s">
        <v>10</v>
      </c>
    </row>
    <row r="425" spans="1:12">
      <c r="A425" t="n">
        <v>4176</v>
      </c>
      <c r="B425" s="17" t="n">
        <v>16</v>
      </c>
      <c r="C425" s="7" t="n">
        <v>300</v>
      </c>
    </row>
    <row r="426" spans="1:12">
      <c r="A426" t="s">
        <v>4</v>
      </c>
      <c r="B426" s="4" t="s">
        <v>5</v>
      </c>
      <c r="C426" s="4" t="s">
        <v>13</v>
      </c>
      <c r="D426" s="4" t="s">
        <v>13</v>
      </c>
      <c r="E426" s="4" t="s">
        <v>13</v>
      </c>
      <c r="F426" s="4" t="s">
        <v>13</v>
      </c>
    </row>
    <row r="427" spans="1:12">
      <c r="A427" t="n">
        <v>4179</v>
      </c>
      <c r="B427" s="20" t="n">
        <v>14</v>
      </c>
      <c r="C427" s="7" t="n">
        <v>0</v>
      </c>
      <c r="D427" s="7" t="n">
        <v>128</v>
      </c>
      <c r="E427" s="7" t="n">
        <v>0</v>
      </c>
      <c r="F427" s="7" t="n">
        <v>0</v>
      </c>
    </row>
    <row r="428" spans="1:12">
      <c r="A428" t="s">
        <v>4</v>
      </c>
      <c r="B428" s="4" t="s">
        <v>5</v>
      </c>
      <c r="C428" s="4" t="s">
        <v>13</v>
      </c>
      <c r="D428" s="4" t="s">
        <v>10</v>
      </c>
      <c r="E428" s="4" t="s">
        <v>10</v>
      </c>
      <c r="F428" s="4" t="s">
        <v>13</v>
      </c>
    </row>
    <row r="429" spans="1:12">
      <c r="A429" t="n">
        <v>4184</v>
      </c>
      <c r="B429" s="49" t="n">
        <v>25</v>
      </c>
      <c r="C429" s="7" t="n">
        <v>1</v>
      </c>
      <c r="D429" s="7" t="n">
        <v>40</v>
      </c>
      <c r="E429" s="7" t="n">
        <v>300</v>
      </c>
      <c r="F429" s="7" t="n">
        <v>3</v>
      </c>
    </row>
    <row r="430" spans="1:12">
      <c r="A430" t="s">
        <v>4</v>
      </c>
      <c r="B430" s="4" t="s">
        <v>5</v>
      </c>
      <c r="C430" s="4" t="s">
        <v>13</v>
      </c>
      <c r="D430" s="4" t="s">
        <v>10</v>
      </c>
      <c r="E430" s="4" t="s">
        <v>6</v>
      </c>
    </row>
    <row r="431" spans="1:12">
      <c r="A431" t="n">
        <v>4191</v>
      </c>
      <c r="B431" s="16" t="n">
        <v>51</v>
      </c>
      <c r="C431" s="7" t="n">
        <v>4</v>
      </c>
      <c r="D431" s="7" t="n">
        <v>23</v>
      </c>
      <c r="E431" s="7" t="s">
        <v>24</v>
      </c>
    </row>
    <row r="432" spans="1:12">
      <c r="A432" t="s">
        <v>4</v>
      </c>
      <c r="B432" s="4" t="s">
        <v>5</v>
      </c>
      <c r="C432" s="4" t="s">
        <v>10</v>
      </c>
    </row>
    <row r="433" spans="1:12">
      <c r="A433" t="n">
        <v>4204</v>
      </c>
      <c r="B433" s="17" t="n">
        <v>16</v>
      </c>
      <c r="C433" s="7" t="n">
        <v>0</v>
      </c>
    </row>
    <row r="434" spans="1:12">
      <c r="A434" t="s">
        <v>4</v>
      </c>
      <c r="B434" s="4" t="s">
        <v>5</v>
      </c>
      <c r="C434" s="4" t="s">
        <v>10</v>
      </c>
      <c r="D434" s="4" t="s">
        <v>13</v>
      </c>
      <c r="E434" s="4" t="s">
        <v>9</v>
      </c>
      <c r="F434" s="4" t="s">
        <v>25</v>
      </c>
      <c r="G434" s="4" t="s">
        <v>13</v>
      </c>
      <c r="H434" s="4" t="s">
        <v>13</v>
      </c>
      <c r="I434" s="4" t="s">
        <v>13</v>
      </c>
      <c r="J434" s="4" t="s">
        <v>9</v>
      </c>
      <c r="K434" s="4" t="s">
        <v>25</v>
      </c>
      <c r="L434" s="4" t="s">
        <v>13</v>
      </c>
      <c r="M434" s="4" t="s">
        <v>13</v>
      </c>
    </row>
    <row r="435" spans="1:12">
      <c r="A435" t="n">
        <v>4207</v>
      </c>
      <c r="B435" s="18" t="n">
        <v>26</v>
      </c>
      <c r="C435" s="7" t="n">
        <v>23</v>
      </c>
      <c r="D435" s="7" t="n">
        <v>17</v>
      </c>
      <c r="E435" s="7" t="n">
        <v>28560</v>
      </c>
      <c r="F435" s="7" t="s">
        <v>94</v>
      </c>
      <c r="G435" s="7" t="n">
        <v>2</v>
      </c>
      <c r="H435" s="7" t="n">
        <v>3</v>
      </c>
      <c r="I435" s="7" t="n">
        <v>17</v>
      </c>
      <c r="J435" s="7" t="n">
        <v>28561</v>
      </c>
      <c r="K435" s="7" t="s">
        <v>95</v>
      </c>
      <c r="L435" s="7" t="n">
        <v>2</v>
      </c>
      <c r="M435" s="7" t="n">
        <v>0</v>
      </c>
    </row>
    <row r="436" spans="1:12">
      <c r="A436" t="s">
        <v>4</v>
      </c>
      <c r="B436" s="4" t="s">
        <v>5</v>
      </c>
    </row>
    <row r="437" spans="1:12">
      <c r="A437" t="n">
        <v>4322</v>
      </c>
      <c r="B437" s="47" t="n">
        <v>28</v>
      </c>
    </row>
    <row r="438" spans="1:12">
      <c r="A438" t="s">
        <v>4</v>
      </c>
      <c r="B438" s="4" t="s">
        <v>5</v>
      </c>
      <c r="C438" s="4" t="s">
        <v>10</v>
      </c>
      <c r="D438" s="4" t="s">
        <v>13</v>
      </c>
    </row>
    <row r="439" spans="1:12">
      <c r="A439" t="n">
        <v>4323</v>
      </c>
      <c r="B439" s="19" t="n">
        <v>89</v>
      </c>
      <c r="C439" s="7" t="n">
        <v>65533</v>
      </c>
      <c r="D439" s="7" t="n">
        <v>1</v>
      </c>
    </row>
    <row r="440" spans="1:12">
      <c r="A440" t="s">
        <v>4</v>
      </c>
      <c r="B440" s="4" t="s">
        <v>5</v>
      </c>
      <c r="C440" s="4" t="s">
        <v>13</v>
      </c>
      <c r="D440" s="4" t="s">
        <v>10</v>
      </c>
      <c r="E440" s="4" t="s">
        <v>6</v>
      </c>
      <c r="F440" s="4" t="s">
        <v>6</v>
      </c>
      <c r="G440" s="4" t="s">
        <v>6</v>
      </c>
      <c r="H440" s="4" t="s">
        <v>6</v>
      </c>
    </row>
    <row r="441" spans="1:12">
      <c r="A441" t="n">
        <v>4327</v>
      </c>
      <c r="B441" s="16" t="n">
        <v>51</v>
      </c>
      <c r="C441" s="7" t="n">
        <v>3</v>
      </c>
      <c r="D441" s="7" t="n">
        <v>0</v>
      </c>
      <c r="E441" s="7" t="s">
        <v>93</v>
      </c>
      <c r="F441" s="7" t="s">
        <v>84</v>
      </c>
      <c r="G441" s="7" t="s">
        <v>83</v>
      </c>
      <c r="H441" s="7" t="s">
        <v>84</v>
      </c>
    </row>
    <row r="442" spans="1:12">
      <c r="A442" t="s">
        <v>4</v>
      </c>
      <c r="B442" s="4" t="s">
        <v>5</v>
      </c>
      <c r="C442" s="4" t="s">
        <v>13</v>
      </c>
      <c r="D442" s="4" t="s">
        <v>13</v>
      </c>
      <c r="E442" s="4" t="s">
        <v>23</v>
      </c>
    </row>
    <row r="443" spans="1:12">
      <c r="A443" t="n">
        <v>4340</v>
      </c>
      <c r="B443" s="48" t="n">
        <v>178</v>
      </c>
      <c r="C443" s="7" t="n">
        <v>3</v>
      </c>
      <c r="D443" s="7" t="n">
        <v>0</v>
      </c>
      <c r="E443" s="7" t="n">
        <v>0.25</v>
      </c>
    </row>
    <row r="444" spans="1:12">
      <c r="A444" t="s">
        <v>4</v>
      </c>
      <c r="B444" s="4" t="s">
        <v>5</v>
      </c>
      <c r="C444" s="4" t="s">
        <v>13</v>
      </c>
      <c r="D444" s="4" t="s">
        <v>13</v>
      </c>
    </row>
    <row r="445" spans="1:12">
      <c r="A445" t="n">
        <v>4347</v>
      </c>
      <c r="B445" s="48" t="n">
        <v>178</v>
      </c>
      <c r="C445" s="7" t="n">
        <v>5</v>
      </c>
      <c r="D445" s="7" t="n">
        <v>0</v>
      </c>
    </row>
    <row r="446" spans="1:12">
      <c r="A446" t="s">
        <v>4</v>
      </c>
      <c r="B446" s="4" t="s">
        <v>5</v>
      </c>
      <c r="C446" s="4" t="s">
        <v>10</v>
      </c>
    </row>
    <row r="447" spans="1:12">
      <c r="A447" t="n">
        <v>4350</v>
      </c>
      <c r="B447" s="17" t="n">
        <v>16</v>
      </c>
      <c r="C447" s="7" t="n">
        <v>300</v>
      </c>
    </row>
    <row r="448" spans="1:12">
      <c r="A448" t="s">
        <v>4</v>
      </c>
      <c r="B448" s="4" t="s">
        <v>5</v>
      </c>
      <c r="C448" s="4" t="s">
        <v>13</v>
      </c>
      <c r="D448" s="4" t="s">
        <v>10</v>
      </c>
      <c r="E448" s="4" t="s">
        <v>10</v>
      </c>
      <c r="F448" s="4" t="s">
        <v>13</v>
      </c>
    </row>
    <row r="449" spans="1:13">
      <c r="A449" t="n">
        <v>4353</v>
      </c>
      <c r="B449" s="49" t="n">
        <v>25</v>
      </c>
      <c r="C449" s="7" t="n">
        <v>1</v>
      </c>
      <c r="D449" s="7" t="n">
        <v>60</v>
      </c>
      <c r="E449" s="7" t="n">
        <v>270</v>
      </c>
      <c r="F449" s="7" t="n">
        <v>4</v>
      </c>
    </row>
    <row r="450" spans="1:13">
      <c r="A450" t="s">
        <v>4</v>
      </c>
      <c r="B450" s="4" t="s">
        <v>5</v>
      </c>
      <c r="C450" s="4" t="s">
        <v>13</v>
      </c>
      <c r="D450" s="4" t="s">
        <v>10</v>
      </c>
      <c r="E450" s="4" t="s">
        <v>6</v>
      </c>
    </row>
    <row r="451" spans="1:13">
      <c r="A451" t="n">
        <v>4360</v>
      </c>
      <c r="B451" s="16" t="n">
        <v>51</v>
      </c>
      <c r="C451" s="7" t="n">
        <v>4</v>
      </c>
      <c r="D451" s="7" t="n">
        <v>0</v>
      </c>
      <c r="E451" s="7" t="s">
        <v>24</v>
      </c>
    </row>
    <row r="452" spans="1:13">
      <c r="A452" t="s">
        <v>4</v>
      </c>
      <c r="B452" s="4" t="s">
        <v>5</v>
      </c>
      <c r="C452" s="4" t="s">
        <v>10</v>
      </c>
    </row>
    <row r="453" spans="1:13">
      <c r="A453" t="n">
        <v>4373</v>
      </c>
      <c r="B453" s="17" t="n">
        <v>16</v>
      </c>
      <c r="C453" s="7" t="n">
        <v>0</v>
      </c>
    </row>
    <row r="454" spans="1:13">
      <c r="A454" t="s">
        <v>4</v>
      </c>
      <c r="B454" s="4" t="s">
        <v>5</v>
      </c>
      <c r="C454" s="4" t="s">
        <v>10</v>
      </c>
      <c r="D454" s="4" t="s">
        <v>13</v>
      </c>
      <c r="E454" s="4" t="s">
        <v>9</v>
      </c>
      <c r="F454" s="4" t="s">
        <v>25</v>
      </c>
      <c r="G454" s="4" t="s">
        <v>13</v>
      </c>
      <c r="H454" s="4" t="s">
        <v>13</v>
      </c>
    </row>
    <row r="455" spans="1:13">
      <c r="A455" t="n">
        <v>4376</v>
      </c>
      <c r="B455" s="18" t="n">
        <v>26</v>
      </c>
      <c r="C455" s="7" t="n">
        <v>0</v>
      </c>
      <c r="D455" s="7" t="n">
        <v>17</v>
      </c>
      <c r="E455" s="7" t="n">
        <v>53147</v>
      </c>
      <c r="F455" s="7" t="s">
        <v>96</v>
      </c>
      <c r="G455" s="7" t="n">
        <v>2</v>
      </c>
      <c r="H455" s="7" t="n">
        <v>0</v>
      </c>
    </row>
    <row r="456" spans="1:13">
      <c r="A456" t="s">
        <v>4</v>
      </c>
      <c r="B456" s="4" t="s">
        <v>5</v>
      </c>
    </row>
    <row r="457" spans="1:13">
      <c r="A457" t="n">
        <v>4399</v>
      </c>
      <c r="B457" s="47" t="n">
        <v>28</v>
      </c>
    </row>
    <row r="458" spans="1:13">
      <c r="A458" t="s">
        <v>4</v>
      </c>
      <c r="B458" s="4" t="s">
        <v>5</v>
      </c>
      <c r="C458" s="4" t="s">
        <v>10</v>
      </c>
      <c r="D458" s="4" t="s">
        <v>13</v>
      </c>
    </row>
    <row r="459" spans="1:13">
      <c r="A459" t="n">
        <v>4400</v>
      </c>
      <c r="B459" s="19" t="n">
        <v>89</v>
      </c>
      <c r="C459" s="7" t="n">
        <v>65533</v>
      </c>
      <c r="D459" s="7" t="n">
        <v>1</v>
      </c>
    </row>
    <row r="460" spans="1:13">
      <c r="A460" t="s">
        <v>4</v>
      </c>
      <c r="B460" s="4" t="s">
        <v>5</v>
      </c>
      <c r="C460" s="4" t="s">
        <v>9</v>
      </c>
    </row>
    <row r="461" spans="1:13">
      <c r="A461" t="n">
        <v>4404</v>
      </c>
      <c r="B461" s="50" t="n">
        <v>15</v>
      </c>
      <c r="C461" s="7" t="n">
        <v>32768</v>
      </c>
    </row>
    <row r="462" spans="1:13">
      <c r="A462" t="s">
        <v>4</v>
      </c>
      <c r="B462" s="4" t="s">
        <v>5</v>
      </c>
      <c r="C462" s="4" t="s">
        <v>13</v>
      </c>
      <c r="D462" s="4" t="s">
        <v>10</v>
      </c>
      <c r="E462" s="4" t="s">
        <v>10</v>
      </c>
      <c r="F462" s="4" t="s">
        <v>13</v>
      </c>
    </row>
    <row r="463" spans="1:13">
      <c r="A463" t="n">
        <v>4409</v>
      </c>
      <c r="B463" s="49" t="n">
        <v>25</v>
      </c>
      <c r="C463" s="7" t="n">
        <v>1</v>
      </c>
      <c r="D463" s="7" t="n">
        <v>65535</v>
      </c>
      <c r="E463" s="7" t="n">
        <v>65535</v>
      </c>
      <c r="F463" s="7" t="n">
        <v>0</v>
      </c>
    </row>
    <row r="464" spans="1:13">
      <c r="A464" t="s">
        <v>4</v>
      </c>
      <c r="B464" s="4" t="s">
        <v>5</v>
      </c>
      <c r="C464" s="4" t="s">
        <v>13</v>
      </c>
      <c r="D464" s="4" t="s">
        <v>13</v>
      </c>
      <c r="E464" s="4" t="s">
        <v>23</v>
      </c>
    </row>
    <row r="465" spans="1:8">
      <c r="A465" t="n">
        <v>4416</v>
      </c>
      <c r="B465" s="48" t="n">
        <v>178</v>
      </c>
      <c r="C465" s="7" t="n">
        <v>4</v>
      </c>
      <c r="D465" s="7" t="n">
        <v>0</v>
      </c>
      <c r="E465" s="7" t="n">
        <v>0.25</v>
      </c>
    </row>
    <row r="466" spans="1:8">
      <c r="A466" t="s">
        <v>4</v>
      </c>
      <c r="B466" s="4" t="s">
        <v>5</v>
      </c>
      <c r="C466" s="4" t="s">
        <v>13</v>
      </c>
      <c r="D466" s="4" t="s">
        <v>13</v>
      </c>
      <c r="E466" s="4" t="s">
        <v>23</v>
      </c>
    </row>
    <row r="467" spans="1:8">
      <c r="A467" t="n">
        <v>4423</v>
      </c>
      <c r="B467" s="48" t="n">
        <v>178</v>
      </c>
      <c r="C467" s="7" t="n">
        <v>4</v>
      </c>
      <c r="D467" s="7" t="n">
        <v>1</v>
      </c>
      <c r="E467" s="7" t="n">
        <v>0.25</v>
      </c>
    </row>
    <row r="468" spans="1:8">
      <c r="A468" t="s">
        <v>4</v>
      </c>
      <c r="B468" s="4" t="s">
        <v>5</v>
      </c>
      <c r="C468" s="4" t="s">
        <v>13</v>
      </c>
      <c r="D468" s="4" t="s">
        <v>13</v>
      </c>
    </row>
    <row r="469" spans="1:8">
      <c r="A469" t="n">
        <v>4430</v>
      </c>
      <c r="B469" s="48" t="n">
        <v>178</v>
      </c>
      <c r="C469" s="7" t="n">
        <v>5</v>
      </c>
      <c r="D469" s="7" t="n">
        <v>0</v>
      </c>
    </row>
    <row r="470" spans="1:8">
      <c r="A470" t="s">
        <v>4</v>
      </c>
      <c r="B470" s="4" t="s">
        <v>5</v>
      </c>
      <c r="C470" s="4" t="s">
        <v>13</v>
      </c>
      <c r="D470" s="4" t="s">
        <v>13</v>
      </c>
    </row>
    <row r="471" spans="1:8">
      <c r="A471" t="n">
        <v>4433</v>
      </c>
      <c r="B471" s="48" t="n">
        <v>178</v>
      </c>
      <c r="C471" s="7" t="n">
        <v>5</v>
      </c>
      <c r="D471" s="7" t="n">
        <v>1</v>
      </c>
    </row>
    <row r="472" spans="1:8">
      <c r="A472" t="s">
        <v>4</v>
      </c>
      <c r="B472" s="4" t="s">
        <v>5</v>
      </c>
      <c r="C472" s="4" t="s">
        <v>13</v>
      </c>
      <c r="D472" s="4" t="s">
        <v>13</v>
      </c>
    </row>
    <row r="473" spans="1:8">
      <c r="A473" t="n">
        <v>4436</v>
      </c>
      <c r="B473" s="48" t="n">
        <v>178</v>
      </c>
      <c r="C473" s="7" t="n">
        <v>2</v>
      </c>
      <c r="D473" s="7" t="n">
        <v>0</v>
      </c>
    </row>
    <row r="474" spans="1:8">
      <c r="A474" t="s">
        <v>4</v>
      </c>
      <c r="B474" s="4" t="s">
        <v>5</v>
      </c>
      <c r="C474" s="4" t="s">
        <v>13</v>
      </c>
      <c r="D474" s="4" t="s">
        <v>13</v>
      </c>
    </row>
    <row r="475" spans="1:8">
      <c r="A475" t="n">
        <v>4439</v>
      </c>
      <c r="B475" s="48" t="n">
        <v>178</v>
      </c>
      <c r="C475" s="7" t="n">
        <v>2</v>
      </c>
      <c r="D475" s="7" t="n">
        <v>1</v>
      </c>
    </row>
    <row r="476" spans="1:8">
      <c r="A476" t="s">
        <v>4</v>
      </c>
      <c r="B476" s="4" t="s">
        <v>5</v>
      </c>
      <c r="C476" s="4" t="s">
        <v>13</v>
      </c>
      <c r="D476" s="4" t="s">
        <v>10</v>
      </c>
      <c r="E476" s="4" t="s">
        <v>23</v>
      </c>
    </row>
    <row r="477" spans="1:8">
      <c r="A477" t="n">
        <v>4442</v>
      </c>
      <c r="B477" s="22" t="n">
        <v>58</v>
      </c>
      <c r="C477" s="7" t="n">
        <v>101</v>
      </c>
      <c r="D477" s="7" t="n">
        <v>500</v>
      </c>
      <c r="E477" s="7" t="n">
        <v>1</v>
      </c>
    </row>
    <row r="478" spans="1:8">
      <c r="A478" t="s">
        <v>4</v>
      </c>
      <c r="B478" s="4" t="s">
        <v>5</v>
      </c>
      <c r="C478" s="4" t="s">
        <v>13</v>
      </c>
      <c r="D478" s="4" t="s">
        <v>10</v>
      </c>
    </row>
    <row r="479" spans="1:8">
      <c r="A479" t="n">
        <v>4450</v>
      </c>
      <c r="B479" s="22" t="n">
        <v>58</v>
      </c>
      <c r="C479" s="7" t="n">
        <v>254</v>
      </c>
      <c r="D479" s="7" t="n">
        <v>0</v>
      </c>
    </row>
    <row r="480" spans="1:8">
      <c r="A480" t="s">
        <v>4</v>
      </c>
      <c r="B480" s="4" t="s">
        <v>5</v>
      </c>
      <c r="C480" s="4" t="s">
        <v>13</v>
      </c>
    </row>
    <row r="481" spans="1:5">
      <c r="A481" t="n">
        <v>4454</v>
      </c>
      <c r="B481" s="36" t="n">
        <v>116</v>
      </c>
      <c r="C481" s="7" t="n">
        <v>0</v>
      </c>
    </row>
    <row r="482" spans="1:5">
      <c r="A482" t="s">
        <v>4</v>
      </c>
      <c r="B482" s="4" t="s">
        <v>5</v>
      </c>
      <c r="C482" s="4" t="s">
        <v>13</v>
      </c>
      <c r="D482" s="4" t="s">
        <v>10</v>
      </c>
    </row>
    <row r="483" spans="1:5">
      <c r="A483" t="n">
        <v>4456</v>
      </c>
      <c r="B483" s="36" t="n">
        <v>116</v>
      </c>
      <c r="C483" s="7" t="n">
        <v>2</v>
      </c>
      <c r="D483" s="7" t="n">
        <v>1</v>
      </c>
    </row>
    <row r="484" spans="1:5">
      <c r="A484" t="s">
        <v>4</v>
      </c>
      <c r="B484" s="4" t="s">
        <v>5</v>
      </c>
      <c r="C484" s="4" t="s">
        <v>13</v>
      </c>
      <c r="D484" s="4" t="s">
        <v>9</v>
      </c>
    </row>
    <row r="485" spans="1:5">
      <c r="A485" t="n">
        <v>4460</v>
      </c>
      <c r="B485" s="36" t="n">
        <v>116</v>
      </c>
      <c r="C485" s="7" t="n">
        <v>5</v>
      </c>
      <c r="D485" s="7" t="n">
        <v>1125515264</v>
      </c>
    </row>
    <row r="486" spans="1:5">
      <c r="A486" t="s">
        <v>4</v>
      </c>
      <c r="B486" s="4" t="s">
        <v>5</v>
      </c>
      <c r="C486" s="4" t="s">
        <v>13</v>
      </c>
      <c r="D486" s="4" t="s">
        <v>10</v>
      </c>
    </row>
    <row r="487" spans="1:5">
      <c r="A487" t="n">
        <v>4466</v>
      </c>
      <c r="B487" s="36" t="n">
        <v>116</v>
      </c>
      <c r="C487" s="7" t="n">
        <v>6</v>
      </c>
      <c r="D487" s="7" t="n">
        <v>1</v>
      </c>
    </row>
    <row r="488" spans="1:5">
      <c r="A488" t="s">
        <v>4</v>
      </c>
      <c r="B488" s="4" t="s">
        <v>5</v>
      </c>
      <c r="C488" s="4" t="s">
        <v>13</v>
      </c>
    </row>
    <row r="489" spans="1:5">
      <c r="A489" t="n">
        <v>4470</v>
      </c>
      <c r="B489" s="15" t="n">
        <v>45</v>
      </c>
      <c r="C489" s="7" t="n">
        <v>0</v>
      </c>
    </row>
    <row r="490" spans="1:5">
      <c r="A490" t="s">
        <v>4</v>
      </c>
      <c r="B490" s="4" t="s">
        <v>5</v>
      </c>
      <c r="C490" s="4" t="s">
        <v>13</v>
      </c>
      <c r="D490" s="4" t="s">
        <v>13</v>
      </c>
      <c r="E490" s="4" t="s">
        <v>23</v>
      </c>
      <c r="F490" s="4" t="s">
        <v>23</v>
      </c>
      <c r="G490" s="4" t="s">
        <v>23</v>
      </c>
      <c r="H490" s="4" t="s">
        <v>10</v>
      </c>
    </row>
    <row r="491" spans="1:5">
      <c r="A491" t="n">
        <v>4472</v>
      </c>
      <c r="B491" s="15" t="n">
        <v>45</v>
      </c>
      <c r="C491" s="7" t="n">
        <v>2</v>
      </c>
      <c r="D491" s="7" t="n">
        <v>3</v>
      </c>
      <c r="E491" s="7" t="n">
        <v>0</v>
      </c>
      <c r="F491" s="7" t="n">
        <v>17.1000003814697</v>
      </c>
      <c r="G491" s="7" t="n">
        <v>-29.2000007629395</v>
      </c>
      <c r="H491" s="7" t="n">
        <v>0</v>
      </c>
    </row>
    <row r="492" spans="1:5">
      <c r="A492" t="s">
        <v>4</v>
      </c>
      <c r="B492" s="4" t="s">
        <v>5</v>
      </c>
      <c r="C492" s="4" t="s">
        <v>13</v>
      </c>
      <c r="D492" s="4" t="s">
        <v>13</v>
      </c>
      <c r="E492" s="4" t="s">
        <v>23</v>
      </c>
      <c r="F492" s="4" t="s">
        <v>23</v>
      </c>
      <c r="G492" s="4" t="s">
        <v>23</v>
      </c>
      <c r="H492" s="4" t="s">
        <v>10</v>
      </c>
      <c r="I492" s="4" t="s">
        <v>13</v>
      </c>
    </row>
    <row r="493" spans="1:5">
      <c r="A493" t="n">
        <v>4489</v>
      </c>
      <c r="B493" s="15" t="n">
        <v>45</v>
      </c>
      <c r="C493" s="7" t="n">
        <v>4</v>
      </c>
      <c r="D493" s="7" t="n">
        <v>3</v>
      </c>
      <c r="E493" s="7" t="n">
        <v>318</v>
      </c>
      <c r="F493" s="7" t="n">
        <v>336</v>
      </c>
      <c r="G493" s="7" t="n">
        <v>350</v>
      </c>
      <c r="H493" s="7" t="n">
        <v>0</v>
      </c>
      <c r="I493" s="7" t="n">
        <v>0</v>
      </c>
    </row>
    <row r="494" spans="1:5">
      <c r="A494" t="s">
        <v>4</v>
      </c>
      <c r="B494" s="4" t="s">
        <v>5</v>
      </c>
      <c r="C494" s="4" t="s">
        <v>13</v>
      </c>
      <c r="D494" s="4" t="s">
        <v>13</v>
      </c>
      <c r="E494" s="4" t="s">
        <v>23</v>
      </c>
      <c r="F494" s="4" t="s">
        <v>10</v>
      </c>
    </row>
    <row r="495" spans="1:5">
      <c r="A495" t="n">
        <v>4507</v>
      </c>
      <c r="B495" s="15" t="n">
        <v>45</v>
      </c>
      <c r="C495" s="7" t="n">
        <v>5</v>
      </c>
      <c r="D495" s="7" t="n">
        <v>3</v>
      </c>
      <c r="E495" s="7" t="n">
        <v>20</v>
      </c>
      <c r="F495" s="7" t="n">
        <v>0</v>
      </c>
    </row>
    <row r="496" spans="1:5">
      <c r="A496" t="s">
        <v>4</v>
      </c>
      <c r="B496" s="4" t="s">
        <v>5</v>
      </c>
      <c r="C496" s="4" t="s">
        <v>13</v>
      </c>
      <c r="D496" s="4" t="s">
        <v>13</v>
      </c>
      <c r="E496" s="4" t="s">
        <v>23</v>
      </c>
      <c r="F496" s="4" t="s">
        <v>10</v>
      </c>
    </row>
    <row r="497" spans="1:9">
      <c r="A497" t="n">
        <v>4516</v>
      </c>
      <c r="B497" s="15" t="n">
        <v>45</v>
      </c>
      <c r="C497" s="7" t="n">
        <v>11</v>
      </c>
      <c r="D497" s="7" t="n">
        <v>3</v>
      </c>
      <c r="E497" s="7" t="n">
        <v>41.4000015258789</v>
      </c>
      <c r="F497" s="7" t="n">
        <v>0</v>
      </c>
    </row>
    <row r="498" spans="1:9">
      <c r="A498" t="s">
        <v>4</v>
      </c>
      <c r="B498" s="4" t="s">
        <v>5</v>
      </c>
      <c r="C498" s="4" t="s">
        <v>13</v>
      </c>
      <c r="D498" s="4" t="s">
        <v>10</v>
      </c>
      <c r="E498" s="4" t="s">
        <v>10</v>
      </c>
      <c r="F498" s="4" t="s">
        <v>9</v>
      </c>
    </row>
    <row r="499" spans="1:9">
      <c r="A499" t="n">
        <v>4525</v>
      </c>
      <c r="B499" s="46" t="n">
        <v>84</v>
      </c>
      <c r="C499" s="7" t="n">
        <v>0</v>
      </c>
      <c r="D499" s="7" t="n">
        <v>2</v>
      </c>
      <c r="E499" s="7" t="n">
        <v>0</v>
      </c>
      <c r="F499" s="7" t="n">
        <v>1053609165</v>
      </c>
    </row>
    <row r="500" spans="1:9">
      <c r="A500" t="s">
        <v>4</v>
      </c>
      <c r="B500" s="4" t="s">
        <v>5</v>
      </c>
      <c r="C500" s="4" t="s">
        <v>10</v>
      </c>
      <c r="D500" s="4" t="s">
        <v>13</v>
      </c>
      <c r="E500" s="4" t="s">
        <v>6</v>
      </c>
      <c r="F500" s="4" t="s">
        <v>23</v>
      </c>
      <c r="G500" s="4" t="s">
        <v>23</v>
      </c>
      <c r="H500" s="4" t="s">
        <v>23</v>
      </c>
    </row>
    <row r="501" spans="1:9">
      <c r="A501" t="n">
        <v>4535</v>
      </c>
      <c r="B501" s="39" t="n">
        <v>48</v>
      </c>
      <c r="C501" s="7" t="n">
        <v>1660</v>
      </c>
      <c r="D501" s="7" t="n">
        <v>0</v>
      </c>
      <c r="E501" s="7" t="s">
        <v>67</v>
      </c>
      <c r="F501" s="7" t="n">
        <v>-1</v>
      </c>
      <c r="G501" s="7" t="n">
        <v>1.20000004768372</v>
      </c>
      <c r="H501" s="7" t="n">
        <v>0</v>
      </c>
    </row>
    <row r="502" spans="1:9">
      <c r="A502" t="s">
        <v>4</v>
      </c>
      <c r="B502" s="4" t="s">
        <v>5</v>
      </c>
      <c r="C502" s="4" t="s">
        <v>13</v>
      </c>
      <c r="D502" s="4" t="s">
        <v>13</v>
      </c>
      <c r="E502" s="4" t="s">
        <v>23</v>
      </c>
      <c r="F502" s="4" t="s">
        <v>23</v>
      </c>
      <c r="G502" s="4" t="s">
        <v>23</v>
      </c>
      <c r="H502" s="4" t="s">
        <v>10</v>
      </c>
    </row>
    <row r="503" spans="1:9">
      <c r="A503" t="n">
        <v>4562</v>
      </c>
      <c r="B503" s="15" t="n">
        <v>45</v>
      </c>
      <c r="C503" s="7" t="n">
        <v>2</v>
      </c>
      <c r="D503" s="7" t="n">
        <v>3</v>
      </c>
      <c r="E503" s="7" t="n">
        <v>0</v>
      </c>
      <c r="F503" s="7" t="n">
        <v>13.1000003814697</v>
      </c>
      <c r="G503" s="7" t="n">
        <v>-22.5</v>
      </c>
      <c r="H503" s="7" t="n">
        <v>3500</v>
      </c>
    </row>
    <row r="504" spans="1:9">
      <c r="A504" t="s">
        <v>4</v>
      </c>
      <c r="B504" s="4" t="s">
        <v>5</v>
      </c>
      <c r="C504" s="4" t="s">
        <v>13</v>
      </c>
      <c r="D504" s="4" t="s">
        <v>13</v>
      </c>
      <c r="E504" s="4" t="s">
        <v>23</v>
      </c>
      <c r="F504" s="4" t="s">
        <v>23</v>
      </c>
      <c r="G504" s="4" t="s">
        <v>23</v>
      </c>
      <c r="H504" s="4" t="s">
        <v>10</v>
      </c>
      <c r="I504" s="4" t="s">
        <v>13</v>
      </c>
    </row>
    <row r="505" spans="1:9">
      <c r="A505" t="n">
        <v>4579</v>
      </c>
      <c r="B505" s="15" t="n">
        <v>45</v>
      </c>
      <c r="C505" s="7" t="n">
        <v>4</v>
      </c>
      <c r="D505" s="7" t="n">
        <v>3</v>
      </c>
      <c r="E505" s="7" t="n">
        <v>342</v>
      </c>
      <c r="F505" s="7" t="n">
        <v>346</v>
      </c>
      <c r="G505" s="7" t="n">
        <v>340</v>
      </c>
      <c r="H505" s="7" t="n">
        <v>3500</v>
      </c>
      <c r="I505" s="7" t="n">
        <v>0</v>
      </c>
    </row>
    <row r="506" spans="1:9">
      <c r="A506" t="s">
        <v>4</v>
      </c>
      <c r="B506" s="4" t="s">
        <v>5</v>
      </c>
      <c r="C506" s="4" t="s">
        <v>13</v>
      </c>
      <c r="D506" s="4" t="s">
        <v>13</v>
      </c>
      <c r="E506" s="4" t="s">
        <v>23</v>
      </c>
      <c r="F506" s="4" t="s">
        <v>10</v>
      </c>
    </row>
    <row r="507" spans="1:9">
      <c r="A507" t="n">
        <v>4597</v>
      </c>
      <c r="B507" s="15" t="n">
        <v>45</v>
      </c>
      <c r="C507" s="7" t="n">
        <v>5</v>
      </c>
      <c r="D507" s="7" t="n">
        <v>3</v>
      </c>
      <c r="E507" s="7" t="n">
        <v>40</v>
      </c>
      <c r="F507" s="7" t="n">
        <v>3500</v>
      </c>
    </row>
    <row r="508" spans="1:9">
      <c r="A508" t="s">
        <v>4</v>
      </c>
      <c r="B508" s="4" t="s">
        <v>5</v>
      </c>
      <c r="C508" s="4" t="s">
        <v>13</v>
      </c>
      <c r="D508" s="4" t="s">
        <v>10</v>
      </c>
    </row>
    <row r="509" spans="1:9">
      <c r="A509" t="n">
        <v>4606</v>
      </c>
      <c r="B509" s="22" t="n">
        <v>58</v>
      </c>
      <c r="C509" s="7" t="n">
        <v>255</v>
      </c>
      <c r="D509" s="7" t="n">
        <v>0</v>
      </c>
    </row>
    <row r="510" spans="1:9">
      <c r="A510" t="s">
        <v>4</v>
      </c>
      <c r="B510" s="4" t="s">
        <v>5</v>
      </c>
      <c r="C510" s="4" t="s">
        <v>10</v>
      </c>
    </row>
    <row r="511" spans="1:9">
      <c r="A511" t="n">
        <v>4610</v>
      </c>
      <c r="B511" s="17" t="n">
        <v>16</v>
      </c>
      <c r="C511" s="7" t="n">
        <v>500</v>
      </c>
    </row>
    <row r="512" spans="1:9">
      <c r="A512" t="s">
        <v>4</v>
      </c>
      <c r="B512" s="4" t="s">
        <v>5</v>
      </c>
      <c r="C512" s="4" t="s">
        <v>13</v>
      </c>
      <c r="D512" s="4" t="s">
        <v>10</v>
      </c>
      <c r="E512" s="4" t="s">
        <v>10</v>
      </c>
      <c r="F512" s="4" t="s">
        <v>10</v>
      </c>
      <c r="G512" s="4" t="s">
        <v>10</v>
      </c>
      <c r="H512" s="4" t="s">
        <v>10</v>
      </c>
      <c r="I512" s="4" t="s">
        <v>6</v>
      </c>
      <c r="J512" s="4" t="s">
        <v>23</v>
      </c>
      <c r="K512" s="4" t="s">
        <v>23</v>
      </c>
      <c r="L512" s="4" t="s">
        <v>23</v>
      </c>
      <c r="M512" s="4" t="s">
        <v>9</v>
      </c>
      <c r="N512" s="4" t="s">
        <v>9</v>
      </c>
      <c r="O512" s="4" t="s">
        <v>23</v>
      </c>
      <c r="P512" s="4" t="s">
        <v>23</v>
      </c>
      <c r="Q512" s="4" t="s">
        <v>23</v>
      </c>
      <c r="R512" s="4" t="s">
        <v>23</v>
      </c>
      <c r="S512" s="4" t="s">
        <v>13</v>
      </c>
    </row>
    <row r="513" spans="1:19">
      <c r="A513" t="n">
        <v>4613</v>
      </c>
      <c r="B513" s="30" t="n">
        <v>39</v>
      </c>
      <c r="C513" s="7" t="n">
        <v>12</v>
      </c>
      <c r="D513" s="7" t="n">
        <v>65533</v>
      </c>
      <c r="E513" s="7" t="n">
        <v>209</v>
      </c>
      <c r="F513" s="7" t="n">
        <v>0</v>
      </c>
      <c r="G513" s="7" t="n">
        <v>1660</v>
      </c>
      <c r="H513" s="7" t="n">
        <v>1</v>
      </c>
      <c r="I513" s="7" t="s">
        <v>12</v>
      </c>
      <c r="J513" s="7" t="n">
        <v>0</v>
      </c>
      <c r="K513" s="7" t="n">
        <v>20</v>
      </c>
      <c r="L513" s="7" t="n">
        <v>-10</v>
      </c>
      <c r="M513" s="7" t="n">
        <v>1101004800</v>
      </c>
      <c r="N513" s="7" t="n">
        <v>0</v>
      </c>
      <c r="O513" s="7" t="n">
        <v>0</v>
      </c>
      <c r="P513" s="7" t="n">
        <v>0.800000011920929</v>
      </c>
      <c r="Q513" s="7" t="n">
        <v>0.800000011920929</v>
      </c>
      <c r="R513" s="7" t="n">
        <v>0.800000011920929</v>
      </c>
      <c r="S513" s="7" t="n">
        <v>109</v>
      </c>
    </row>
    <row r="514" spans="1:19">
      <c r="A514" t="s">
        <v>4</v>
      </c>
      <c r="B514" s="4" t="s">
        <v>5</v>
      </c>
      <c r="C514" s="4" t="s">
        <v>13</v>
      </c>
      <c r="D514" s="4" t="s">
        <v>10</v>
      </c>
      <c r="E514" s="4" t="s">
        <v>23</v>
      </c>
      <c r="F514" s="4" t="s">
        <v>10</v>
      </c>
      <c r="G514" s="4" t="s">
        <v>9</v>
      </c>
      <c r="H514" s="4" t="s">
        <v>9</v>
      </c>
      <c r="I514" s="4" t="s">
        <v>10</v>
      </c>
      <c r="J514" s="4" t="s">
        <v>10</v>
      </c>
      <c r="K514" s="4" t="s">
        <v>9</v>
      </c>
      <c r="L514" s="4" t="s">
        <v>9</v>
      </c>
      <c r="M514" s="4" t="s">
        <v>9</v>
      </c>
      <c r="N514" s="4" t="s">
        <v>9</v>
      </c>
      <c r="O514" s="4" t="s">
        <v>6</v>
      </c>
    </row>
    <row r="515" spans="1:19">
      <c r="A515" t="n">
        <v>4663</v>
      </c>
      <c r="B515" s="45" t="n">
        <v>50</v>
      </c>
      <c r="C515" s="7" t="n">
        <v>0</v>
      </c>
      <c r="D515" s="7" t="n">
        <v>4400</v>
      </c>
      <c r="E515" s="7" t="n">
        <v>1</v>
      </c>
      <c r="F515" s="7" t="n">
        <v>0</v>
      </c>
      <c r="G515" s="7" t="n">
        <v>0</v>
      </c>
      <c r="H515" s="7" t="n">
        <v>0</v>
      </c>
      <c r="I515" s="7" t="n">
        <v>0</v>
      </c>
      <c r="J515" s="7" t="n">
        <v>65533</v>
      </c>
      <c r="K515" s="7" t="n">
        <v>0</v>
      </c>
      <c r="L515" s="7" t="n">
        <v>0</v>
      </c>
      <c r="M515" s="7" t="n">
        <v>0</v>
      </c>
      <c r="N515" s="7" t="n">
        <v>0</v>
      </c>
      <c r="O515" s="7" t="s">
        <v>12</v>
      </c>
    </row>
    <row r="516" spans="1:19">
      <c r="A516" t="s">
        <v>4</v>
      </c>
      <c r="B516" s="4" t="s">
        <v>5</v>
      </c>
      <c r="C516" s="4" t="s">
        <v>13</v>
      </c>
      <c r="D516" s="4" t="s">
        <v>10</v>
      </c>
      <c r="E516" s="4" t="s">
        <v>23</v>
      </c>
      <c r="F516" s="4" t="s">
        <v>10</v>
      </c>
      <c r="G516" s="4" t="s">
        <v>9</v>
      </c>
      <c r="H516" s="4" t="s">
        <v>9</v>
      </c>
      <c r="I516" s="4" t="s">
        <v>10</v>
      </c>
      <c r="J516" s="4" t="s">
        <v>10</v>
      </c>
      <c r="K516" s="4" t="s">
        <v>9</v>
      </c>
      <c r="L516" s="4" t="s">
        <v>9</v>
      </c>
      <c r="M516" s="4" t="s">
        <v>9</v>
      </c>
      <c r="N516" s="4" t="s">
        <v>9</v>
      </c>
      <c r="O516" s="4" t="s">
        <v>6</v>
      </c>
    </row>
    <row r="517" spans="1:19">
      <c r="A517" t="n">
        <v>4702</v>
      </c>
      <c r="B517" s="45" t="n">
        <v>50</v>
      </c>
      <c r="C517" s="7" t="n">
        <v>0</v>
      </c>
      <c r="D517" s="7" t="n">
        <v>15572</v>
      </c>
      <c r="E517" s="7" t="n">
        <v>1</v>
      </c>
      <c r="F517" s="7" t="n">
        <v>0</v>
      </c>
      <c r="G517" s="7" t="n">
        <v>0</v>
      </c>
      <c r="H517" s="7" t="n">
        <v>0</v>
      </c>
      <c r="I517" s="7" t="n">
        <v>0</v>
      </c>
      <c r="J517" s="7" t="n">
        <v>65533</v>
      </c>
      <c r="K517" s="7" t="n">
        <v>0</v>
      </c>
      <c r="L517" s="7" t="n">
        <v>0</v>
      </c>
      <c r="M517" s="7" t="n">
        <v>0</v>
      </c>
      <c r="N517" s="7" t="n">
        <v>0</v>
      </c>
      <c r="O517" s="7" t="s">
        <v>12</v>
      </c>
    </row>
    <row r="518" spans="1:19">
      <c r="A518" t="s">
        <v>4</v>
      </c>
      <c r="B518" s="4" t="s">
        <v>5</v>
      </c>
      <c r="C518" s="4" t="s">
        <v>10</v>
      </c>
    </row>
    <row r="519" spans="1:19">
      <c r="A519" t="n">
        <v>4741</v>
      </c>
      <c r="B519" s="17" t="n">
        <v>16</v>
      </c>
      <c r="C519" s="7" t="n">
        <v>1000</v>
      </c>
    </row>
    <row r="520" spans="1:19">
      <c r="A520" t="s">
        <v>4</v>
      </c>
      <c r="B520" s="4" t="s">
        <v>5</v>
      </c>
      <c r="C520" s="4" t="s">
        <v>13</v>
      </c>
      <c r="D520" s="4" t="s">
        <v>9</v>
      </c>
      <c r="E520" s="4" t="s">
        <v>9</v>
      </c>
      <c r="F520" s="4" t="s">
        <v>9</v>
      </c>
    </row>
    <row r="521" spans="1:19">
      <c r="A521" t="n">
        <v>4744</v>
      </c>
      <c r="B521" s="45" t="n">
        <v>50</v>
      </c>
      <c r="C521" s="7" t="n">
        <v>255</v>
      </c>
      <c r="D521" s="7" t="n">
        <v>1050253722</v>
      </c>
      <c r="E521" s="7" t="n">
        <v>1065353216</v>
      </c>
      <c r="F521" s="7" t="n">
        <v>1045220557</v>
      </c>
    </row>
    <row r="522" spans="1:19">
      <c r="A522" t="s">
        <v>4</v>
      </c>
      <c r="B522" s="4" t="s">
        <v>5</v>
      </c>
      <c r="C522" s="4" t="s">
        <v>13</v>
      </c>
      <c r="D522" s="4" t="s">
        <v>10</v>
      </c>
      <c r="E522" s="4" t="s">
        <v>23</v>
      </c>
      <c r="F522" s="4" t="s">
        <v>10</v>
      </c>
      <c r="G522" s="4" t="s">
        <v>9</v>
      </c>
      <c r="H522" s="4" t="s">
        <v>9</v>
      </c>
      <c r="I522" s="4" t="s">
        <v>10</v>
      </c>
      <c r="J522" s="4" t="s">
        <v>10</v>
      </c>
      <c r="K522" s="4" t="s">
        <v>9</v>
      </c>
      <c r="L522" s="4" t="s">
        <v>9</v>
      </c>
      <c r="M522" s="4" t="s">
        <v>9</v>
      </c>
      <c r="N522" s="4" t="s">
        <v>9</v>
      </c>
      <c r="O522" s="4" t="s">
        <v>6</v>
      </c>
    </row>
    <row r="523" spans="1:19">
      <c r="A523" t="n">
        <v>4758</v>
      </c>
      <c r="B523" s="45" t="n">
        <v>50</v>
      </c>
      <c r="C523" s="7" t="n">
        <v>0</v>
      </c>
      <c r="D523" s="7" t="n">
        <v>15610</v>
      </c>
      <c r="E523" s="7" t="n">
        <v>1</v>
      </c>
      <c r="F523" s="7" t="n">
        <v>0</v>
      </c>
      <c r="G523" s="7" t="n">
        <v>0</v>
      </c>
      <c r="H523" s="7" t="n">
        <v>0</v>
      </c>
      <c r="I523" s="7" t="n">
        <v>0</v>
      </c>
      <c r="J523" s="7" t="n">
        <v>65533</v>
      </c>
      <c r="K523" s="7" t="n">
        <v>0</v>
      </c>
      <c r="L523" s="7" t="n">
        <v>0</v>
      </c>
      <c r="M523" s="7" t="n">
        <v>0</v>
      </c>
      <c r="N523" s="7" t="n">
        <v>0</v>
      </c>
      <c r="O523" s="7" t="s">
        <v>12</v>
      </c>
    </row>
    <row r="524" spans="1:19">
      <c r="A524" t="s">
        <v>4</v>
      </c>
      <c r="B524" s="4" t="s">
        <v>5</v>
      </c>
      <c r="C524" s="4" t="s">
        <v>13</v>
      </c>
      <c r="D524" s="4" t="s">
        <v>10</v>
      </c>
      <c r="E524" s="4" t="s">
        <v>23</v>
      </c>
      <c r="F524" s="4" t="s">
        <v>10</v>
      </c>
      <c r="G524" s="4" t="s">
        <v>9</v>
      </c>
      <c r="H524" s="4" t="s">
        <v>9</v>
      </c>
      <c r="I524" s="4" t="s">
        <v>10</v>
      </c>
      <c r="J524" s="4" t="s">
        <v>10</v>
      </c>
      <c r="K524" s="4" t="s">
        <v>9</v>
      </c>
      <c r="L524" s="4" t="s">
        <v>9</v>
      </c>
      <c r="M524" s="4" t="s">
        <v>9</v>
      </c>
      <c r="N524" s="4" t="s">
        <v>9</v>
      </c>
      <c r="O524" s="4" t="s">
        <v>6</v>
      </c>
    </row>
    <row r="525" spans="1:19">
      <c r="A525" t="n">
        <v>4797</v>
      </c>
      <c r="B525" s="45" t="n">
        <v>50</v>
      </c>
      <c r="C525" s="7" t="n">
        <v>0</v>
      </c>
      <c r="D525" s="7" t="n">
        <v>15611</v>
      </c>
      <c r="E525" s="7" t="n">
        <v>1</v>
      </c>
      <c r="F525" s="7" t="n">
        <v>0</v>
      </c>
      <c r="G525" s="7" t="n">
        <v>0</v>
      </c>
      <c r="H525" s="7" t="n">
        <v>0</v>
      </c>
      <c r="I525" s="7" t="n">
        <v>0</v>
      </c>
      <c r="J525" s="7" t="n">
        <v>65533</v>
      </c>
      <c r="K525" s="7" t="n">
        <v>0</v>
      </c>
      <c r="L525" s="7" t="n">
        <v>0</v>
      </c>
      <c r="M525" s="7" t="n">
        <v>0</v>
      </c>
      <c r="N525" s="7" t="n">
        <v>0</v>
      </c>
      <c r="O525" s="7" t="s">
        <v>12</v>
      </c>
    </row>
    <row r="526" spans="1:19">
      <c r="A526" t="s">
        <v>4</v>
      </c>
      <c r="B526" s="4" t="s">
        <v>5</v>
      </c>
      <c r="C526" s="4" t="s">
        <v>10</v>
      </c>
    </row>
    <row r="527" spans="1:19">
      <c r="A527" t="n">
        <v>4836</v>
      </c>
      <c r="B527" s="17" t="n">
        <v>16</v>
      </c>
      <c r="C527" s="7" t="n">
        <v>500</v>
      </c>
    </row>
    <row r="528" spans="1:19">
      <c r="A528" t="s">
        <v>4</v>
      </c>
      <c r="B528" s="4" t="s">
        <v>5</v>
      </c>
      <c r="C528" s="4" t="s">
        <v>13</v>
      </c>
      <c r="D528" s="4" t="s">
        <v>10</v>
      </c>
      <c r="E528" s="4" t="s">
        <v>23</v>
      </c>
      <c r="F528" s="4" t="s">
        <v>10</v>
      </c>
      <c r="G528" s="4" t="s">
        <v>9</v>
      </c>
      <c r="H528" s="4" t="s">
        <v>9</v>
      </c>
      <c r="I528" s="4" t="s">
        <v>10</v>
      </c>
      <c r="J528" s="4" t="s">
        <v>10</v>
      </c>
      <c r="K528" s="4" t="s">
        <v>9</v>
      </c>
      <c r="L528" s="4" t="s">
        <v>9</v>
      </c>
      <c r="M528" s="4" t="s">
        <v>9</v>
      </c>
      <c r="N528" s="4" t="s">
        <v>9</v>
      </c>
      <c r="O528" s="4" t="s">
        <v>6</v>
      </c>
    </row>
    <row r="529" spans="1:19">
      <c r="A529" t="n">
        <v>4839</v>
      </c>
      <c r="B529" s="45" t="n">
        <v>50</v>
      </c>
      <c r="C529" s="7" t="n">
        <v>0</v>
      </c>
      <c r="D529" s="7" t="n">
        <v>15610</v>
      </c>
      <c r="E529" s="7" t="n">
        <v>1</v>
      </c>
      <c r="F529" s="7" t="n">
        <v>0</v>
      </c>
      <c r="G529" s="7" t="n">
        <v>0</v>
      </c>
      <c r="H529" s="7" t="n">
        <v>0</v>
      </c>
      <c r="I529" s="7" t="n">
        <v>0</v>
      </c>
      <c r="J529" s="7" t="n">
        <v>65533</v>
      </c>
      <c r="K529" s="7" t="n">
        <v>0</v>
      </c>
      <c r="L529" s="7" t="n">
        <v>0</v>
      </c>
      <c r="M529" s="7" t="n">
        <v>0</v>
      </c>
      <c r="N529" s="7" t="n">
        <v>0</v>
      </c>
      <c r="O529" s="7" t="s">
        <v>12</v>
      </c>
    </row>
    <row r="530" spans="1:19">
      <c r="A530" t="s">
        <v>4</v>
      </c>
      <c r="B530" s="4" t="s">
        <v>5</v>
      </c>
      <c r="C530" s="4" t="s">
        <v>13</v>
      </c>
      <c r="D530" s="4" t="s">
        <v>10</v>
      </c>
      <c r="E530" s="4" t="s">
        <v>23</v>
      </c>
      <c r="F530" s="4" t="s">
        <v>10</v>
      </c>
      <c r="G530" s="4" t="s">
        <v>9</v>
      </c>
      <c r="H530" s="4" t="s">
        <v>9</v>
      </c>
      <c r="I530" s="4" t="s">
        <v>10</v>
      </c>
      <c r="J530" s="4" t="s">
        <v>10</v>
      </c>
      <c r="K530" s="4" t="s">
        <v>9</v>
      </c>
      <c r="L530" s="4" t="s">
        <v>9</v>
      </c>
      <c r="M530" s="4" t="s">
        <v>9</v>
      </c>
      <c r="N530" s="4" t="s">
        <v>9</v>
      </c>
      <c r="O530" s="4" t="s">
        <v>6</v>
      </c>
    </row>
    <row r="531" spans="1:19">
      <c r="A531" t="n">
        <v>4878</v>
      </c>
      <c r="B531" s="45" t="n">
        <v>50</v>
      </c>
      <c r="C531" s="7" t="n">
        <v>0</v>
      </c>
      <c r="D531" s="7" t="n">
        <v>15611</v>
      </c>
      <c r="E531" s="7" t="n">
        <v>1</v>
      </c>
      <c r="F531" s="7" t="n">
        <v>0</v>
      </c>
      <c r="G531" s="7" t="n">
        <v>0</v>
      </c>
      <c r="H531" s="7" t="n">
        <v>0</v>
      </c>
      <c r="I531" s="7" t="n">
        <v>0</v>
      </c>
      <c r="J531" s="7" t="n">
        <v>65533</v>
      </c>
      <c r="K531" s="7" t="n">
        <v>0</v>
      </c>
      <c r="L531" s="7" t="n">
        <v>0</v>
      </c>
      <c r="M531" s="7" t="n">
        <v>0</v>
      </c>
      <c r="N531" s="7" t="n">
        <v>0</v>
      </c>
      <c r="O531" s="7" t="s">
        <v>12</v>
      </c>
    </row>
    <row r="532" spans="1:19">
      <c r="A532" t="s">
        <v>4</v>
      </c>
      <c r="B532" s="4" t="s">
        <v>5</v>
      </c>
      <c r="C532" s="4" t="s">
        <v>10</v>
      </c>
    </row>
    <row r="533" spans="1:19">
      <c r="A533" t="n">
        <v>4917</v>
      </c>
      <c r="B533" s="17" t="n">
        <v>16</v>
      </c>
      <c r="C533" s="7" t="n">
        <v>500</v>
      </c>
    </row>
    <row r="534" spans="1:19">
      <c r="A534" t="s">
        <v>4</v>
      </c>
      <c r="B534" s="4" t="s">
        <v>5</v>
      </c>
      <c r="C534" s="4" t="s">
        <v>13</v>
      </c>
      <c r="D534" s="4" t="s">
        <v>10</v>
      </c>
      <c r="E534" s="4" t="s">
        <v>23</v>
      </c>
      <c r="F534" s="4" t="s">
        <v>10</v>
      </c>
      <c r="G534" s="4" t="s">
        <v>9</v>
      </c>
      <c r="H534" s="4" t="s">
        <v>9</v>
      </c>
      <c r="I534" s="4" t="s">
        <v>10</v>
      </c>
      <c r="J534" s="4" t="s">
        <v>10</v>
      </c>
      <c r="K534" s="4" t="s">
        <v>9</v>
      </c>
      <c r="L534" s="4" t="s">
        <v>9</v>
      </c>
      <c r="M534" s="4" t="s">
        <v>9</v>
      </c>
      <c r="N534" s="4" t="s">
        <v>9</v>
      </c>
      <c r="O534" s="4" t="s">
        <v>6</v>
      </c>
    </row>
    <row r="535" spans="1:19">
      <c r="A535" t="n">
        <v>4920</v>
      </c>
      <c r="B535" s="45" t="n">
        <v>50</v>
      </c>
      <c r="C535" s="7" t="n">
        <v>0</v>
      </c>
      <c r="D535" s="7" t="n">
        <v>15610</v>
      </c>
      <c r="E535" s="7" t="n">
        <v>1</v>
      </c>
      <c r="F535" s="7" t="n">
        <v>0</v>
      </c>
      <c r="G535" s="7" t="n">
        <v>0</v>
      </c>
      <c r="H535" s="7" t="n">
        <v>0</v>
      </c>
      <c r="I535" s="7" t="n">
        <v>0</v>
      </c>
      <c r="J535" s="7" t="n">
        <v>65533</v>
      </c>
      <c r="K535" s="7" t="n">
        <v>0</v>
      </c>
      <c r="L535" s="7" t="n">
        <v>0</v>
      </c>
      <c r="M535" s="7" t="n">
        <v>0</v>
      </c>
      <c r="N535" s="7" t="n">
        <v>0</v>
      </c>
      <c r="O535" s="7" t="s">
        <v>12</v>
      </c>
    </row>
    <row r="536" spans="1:19">
      <c r="A536" t="s">
        <v>4</v>
      </c>
      <c r="B536" s="4" t="s">
        <v>5</v>
      </c>
      <c r="C536" s="4" t="s">
        <v>13</v>
      </c>
      <c r="D536" s="4" t="s">
        <v>10</v>
      </c>
      <c r="E536" s="4" t="s">
        <v>23</v>
      </c>
      <c r="F536" s="4" t="s">
        <v>10</v>
      </c>
      <c r="G536" s="4" t="s">
        <v>9</v>
      </c>
      <c r="H536" s="4" t="s">
        <v>9</v>
      </c>
      <c r="I536" s="4" t="s">
        <v>10</v>
      </c>
      <c r="J536" s="4" t="s">
        <v>10</v>
      </c>
      <c r="K536" s="4" t="s">
        <v>9</v>
      </c>
      <c r="L536" s="4" t="s">
        <v>9</v>
      </c>
      <c r="M536" s="4" t="s">
        <v>9</v>
      </c>
      <c r="N536" s="4" t="s">
        <v>9</v>
      </c>
      <c r="O536" s="4" t="s">
        <v>6</v>
      </c>
    </row>
    <row r="537" spans="1:19">
      <c r="A537" t="n">
        <v>4959</v>
      </c>
      <c r="B537" s="45" t="n">
        <v>50</v>
      </c>
      <c r="C537" s="7" t="n">
        <v>0</v>
      </c>
      <c r="D537" s="7" t="n">
        <v>15611</v>
      </c>
      <c r="E537" s="7" t="n">
        <v>1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65533</v>
      </c>
      <c r="K537" s="7" t="n">
        <v>0</v>
      </c>
      <c r="L537" s="7" t="n">
        <v>0</v>
      </c>
      <c r="M537" s="7" t="n">
        <v>0</v>
      </c>
      <c r="N537" s="7" t="n">
        <v>0</v>
      </c>
      <c r="O537" s="7" t="s">
        <v>12</v>
      </c>
    </row>
    <row r="538" spans="1:19">
      <c r="A538" t="s">
        <v>4</v>
      </c>
      <c r="B538" s="4" t="s">
        <v>5</v>
      </c>
      <c r="C538" s="4" t="s">
        <v>10</v>
      </c>
    </row>
    <row r="539" spans="1:19">
      <c r="A539" t="n">
        <v>4998</v>
      </c>
      <c r="B539" s="17" t="n">
        <v>16</v>
      </c>
      <c r="C539" s="7" t="n">
        <v>500</v>
      </c>
    </row>
    <row r="540" spans="1:19">
      <c r="A540" t="s">
        <v>4</v>
      </c>
      <c r="B540" s="4" t="s">
        <v>5</v>
      </c>
      <c r="C540" s="4" t="s">
        <v>13</v>
      </c>
      <c r="D540" s="4" t="s">
        <v>10</v>
      </c>
      <c r="E540" s="4" t="s">
        <v>23</v>
      </c>
      <c r="F540" s="4" t="s">
        <v>10</v>
      </c>
      <c r="G540" s="4" t="s">
        <v>9</v>
      </c>
      <c r="H540" s="4" t="s">
        <v>9</v>
      </c>
      <c r="I540" s="4" t="s">
        <v>10</v>
      </c>
      <c r="J540" s="4" t="s">
        <v>10</v>
      </c>
      <c r="K540" s="4" t="s">
        <v>9</v>
      </c>
      <c r="L540" s="4" t="s">
        <v>9</v>
      </c>
      <c r="M540" s="4" t="s">
        <v>9</v>
      </c>
      <c r="N540" s="4" t="s">
        <v>9</v>
      </c>
      <c r="O540" s="4" t="s">
        <v>6</v>
      </c>
    </row>
    <row r="541" spans="1:19">
      <c r="A541" t="n">
        <v>5001</v>
      </c>
      <c r="B541" s="45" t="n">
        <v>50</v>
      </c>
      <c r="C541" s="7" t="n">
        <v>0</v>
      </c>
      <c r="D541" s="7" t="n">
        <v>15610</v>
      </c>
      <c r="E541" s="7" t="n">
        <v>1</v>
      </c>
      <c r="F541" s="7" t="n">
        <v>0</v>
      </c>
      <c r="G541" s="7" t="n">
        <v>0</v>
      </c>
      <c r="H541" s="7" t="n">
        <v>0</v>
      </c>
      <c r="I541" s="7" t="n">
        <v>0</v>
      </c>
      <c r="J541" s="7" t="n">
        <v>65533</v>
      </c>
      <c r="K541" s="7" t="n">
        <v>0</v>
      </c>
      <c r="L541" s="7" t="n">
        <v>0</v>
      </c>
      <c r="M541" s="7" t="n">
        <v>0</v>
      </c>
      <c r="N541" s="7" t="n">
        <v>0</v>
      </c>
      <c r="O541" s="7" t="s">
        <v>12</v>
      </c>
    </row>
    <row r="542" spans="1:19">
      <c r="A542" t="s">
        <v>4</v>
      </c>
      <c r="B542" s="4" t="s">
        <v>5</v>
      </c>
      <c r="C542" s="4" t="s">
        <v>13</v>
      </c>
      <c r="D542" s="4" t="s">
        <v>10</v>
      </c>
      <c r="E542" s="4" t="s">
        <v>23</v>
      </c>
      <c r="F542" s="4" t="s">
        <v>10</v>
      </c>
      <c r="G542" s="4" t="s">
        <v>9</v>
      </c>
      <c r="H542" s="4" t="s">
        <v>9</v>
      </c>
      <c r="I542" s="4" t="s">
        <v>10</v>
      </c>
      <c r="J542" s="4" t="s">
        <v>10</v>
      </c>
      <c r="K542" s="4" t="s">
        <v>9</v>
      </c>
      <c r="L542" s="4" t="s">
        <v>9</v>
      </c>
      <c r="M542" s="4" t="s">
        <v>9</v>
      </c>
      <c r="N542" s="4" t="s">
        <v>9</v>
      </c>
      <c r="O542" s="4" t="s">
        <v>6</v>
      </c>
    </row>
    <row r="543" spans="1:19">
      <c r="A543" t="n">
        <v>5040</v>
      </c>
      <c r="B543" s="45" t="n">
        <v>50</v>
      </c>
      <c r="C543" s="7" t="n">
        <v>0</v>
      </c>
      <c r="D543" s="7" t="n">
        <v>15611</v>
      </c>
      <c r="E543" s="7" t="n">
        <v>1</v>
      </c>
      <c r="F543" s="7" t="n">
        <v>0</v>
      </c>
      <c r="G543" s="7" t="n">
        <v>0</v>
      </c>
      <c r="H543" s="7" t="n">
        <v>0</v>
      </c>
      <c r="I543" s="7" t="n">
        <v>0</v>
      </c>
      <c r="J543" s="7" t="n">
        <v>65533</v>
      </c>
      <c r="K543" s="7" t="n">
        <v>0</v>
      </c>
      <c r="L543" s="7" t="n">
        <v>0</v>
      </c>
      <c r="M543" s="7" t="n">
        <v>0</v>
      </c>
      <c r="N543" s="7" t="n">
        <v>0</v>
      </c>
      <c r="O543" s="7" t="s">
        <v>12</v>
      </c>
    </row>
    <row r="544" spans="1:19">
      <c r="A544" t="s">
        <v>4</v>
      </c>
      <c r="B544" s="4" t="s">
        <v>5</v>
      </c>
      <c r="C544" s="4" t="s">
        <v>13</v>
      </c>
      <c r="D544" s="4" t="s">
        <v>10</v>
      </c>
    </row>
    <row r="545" spans="1:15">
      <c r="A545" t="n">
        <v>5079</v>
      </c>
      <c r="B545" s="15" t="n">
        <v>45</v>
      </c>
      <c r="C545" s="7" t="n">
        <v>7</v>
      </c>
      <c r="D545" s="7" t="n">
        <v>255</v>
      </c>
    </row>
    <row r="546" spans="1:15">
      <c r="A546" t="s">
        <v>4</v>
      </c>
      <c r="B546" s="4" t="s">
        <v>5</v>
      </c>
      <c r="C546" s="4" t="s">
        <v>10</v>
      </c>
    </row>
    <row r="547" spans="1:15">
      <c r="A547" t="n">
        <v>5083</v>
      </c>
      <c r="B547" s="17" t="n">
        <v>16</v>
      </c>
      <c r="C547" s="7" t="n">
        <v>500</v>
      </c>
    </row>
    <row r="548" spans="1:15">
      <c r="A548" t="s">
        <v>4</v>
      </c>
      <c r="B548" s="4" t="s">
        <v>5</v>
      </c>
      <c r="C548" s="4" t="s">
        <v>13</v>
      </c>
      <c r="D548" s="4" t="s">
        <v>10</v>
      </c>
      <c r="E548" s="4" t="s">
        <v>23</v>
      </c>
    </row>
    <row r="549" spans="1:15">
      <c r="A549" t="n">
        <v>5086</v>
      </c>
      <c r="B549" s="22" t="n">
        <v>58</v>
      </c>
      <c r="C549" s="7" t="n">
        <v>101</v>
      </c>
      <c r="D549" s="7" t="n">
        <v>300</v>
      </c>
      <c r="E549" s="7" t="n">
        <v>1</v>
      </c>
    </row>
    <row r="550" spans="1:15">
      <c r="A550" t="s">
        <v>4</v>
      </c>
      <c r="B550" s="4" t="s">
        <v>5</v>
      </c>
      <c r="C550" s="4" t="s">
        <v>13</v>
      </c>
      <c r="D550" s="4" t="s">
        <v>10</v>
      </c>
    </row>
    <row r="551" spans="1:15">
      <c r="A551" t="n">
        <v>5094</v>
      </c>
      <c r="B551" s="22" t="n">
        <v>58</v>
      </c>
      <c r="C551" s="7" t="n">
        <v>254</v>
      </c>
      <c r="D551" s="7" t="n">
        <v>0</v>
      </c>
    </row>
    <row r="552" spans="1:15">
      <c r="A552" t="s">
        <v>4</v>
      </c>
      <c r="B552" s="4" t="s">
        <v>5</v>
      </c>
      <c r="C552" s="4" t="s">
        <v>13</v>
      </c>
    </row>
    <row r="553" spans="1:15">
      <c r="A553" t="n">
        <v>5098</v>
      </c>
      <c r="B553" s="36" t="n">
        <v>116</v>
      </c>
      <c r="C553" s="7" t="n">
        <v>0</v>
      </c>
    </row>
    <row r="554" spans="1:15">
      <c r="A554" t="s">
        <v>4</v>
      </c>
      <c r="B554" s="4" t="s">
        <v>5</v>
      </c>
      <c r="C554" s="4" t="s">
        <v>13</v>
      </c>
      <c r="D554" s="4" t="s">
        <v>10</v>
      </c>
    </row>
    <row r="555" spans="1:15">
      <c r="A555" t="n">
        <v>5100</v>
      </c>
      <c r="B555" s="36" t="n">
        <v>116</v>
      </c>
      <c r="C555" s="7" t="n">
        <v>2</v>
      </c>
      <c r="D555" s="7" t="n">
        <v>1</v>
      </c>
    </row>
    <row r="556" spans="1:15">
      <c r="A556" t="s">
        <v>4</v>
      </c>
      <c r="B556" s="4" t="s">
        <v>5</v>
      </c>
      <c r="C556" s="4" t="s">
        <v>13</v>
      </c>
      <c r="D556" s="4" t="s">
        <v>9</v>
      </c>
    </row>
    <row r="557" spans="1:15">
      <c r="A557" t="n">
        <v>5104</v>
      </c>
      <c r="B557" s="36" t="n">
        <v>116</v>
      </c>
      <c r="C557" s="7" t="n">
        <v>5</v>
      </c>
      <c r="D557" s="7" t="n">
        <v>1117782016</v>
      </c>
    </row>
    <row r="558" spans="1:15">
      <c r="A558" t="s">
        <v>4</v>
      </c>
      <c r="B558" s="4" t="s">
        <v>5</v>
      </c>
      <c r="C558" s="4" t="s">
        <v>13</v>
      </c>
      <c r="D558" s="4" t="s">
        <v>10</v>
      </c>
    </row>
    <row r="559" spans="1:15">
      <c r="A559" t="n">
        <v>5110</v>
      </c>
      <c r="B559" s="36" t="n">
        <v>116</v>
      </c>
      <c r="C559" s="7" t="n">
        <v>6</v>
      </c>
      <c r="D559" s="7" t="n">
        <v>1</v>
      </c>
    </row>
    <row r="560" spans="1:15">
      <c r="A560" t="s">
        <v>4</v>
      </c>
      <c r="B560" s="4" t="s">
        <v>5</v>
      </c>
      <c r="C560" s="4" t="s">
        <v>13</v>
      </c>
      <c r="D560" s="4" t="s">
        <v>10</v>
      </c>
      <c r="E560" s="4" t="s">
        <v>13</v>
      </c>
    </row>
    <row r="561" spans="1:5">
      <c r="A561" t="n">
        <v>5114</v>
      </c>
      <c r="B561" s="30" t="n">
        <v>39</v>
      </c>
      <c r="C561" s="7" t="n">
        <v>13</v>
      </c>
      <c r="D561" s="7" t="n">
        <v>65533</v>
      </c>
      <c r="E561" s="7" t="n">
        <v>109</v>
      </c>
    </row>
    <row r="562" spans="1:5">
      <c r="A562" t="s">
        <v>4</v>
      </c>
      <c r="B562" s="4" t="s">
        <v>5</v>
      </c>
      <c r="C562" s="4" t="s">
        <v>13</v>
      </c>
      <c r="D562" s="4" t="s">
        <v>10</v>
      </c>
      <c r="E562" s="4" t="s">
        <v>10</v>
      </c>
      <c r="F562" s="4" t="s">
        <v>9</v>
      </c>
    </row>
    <row r="563" spans="1:5">
      <c r="A563" t="n">
        <v>5119</v>
      </c>
      <c r="B563" s="46" t="n">
        <v>84</v>
      </c>
      <c r="C563" s="7" t="n">
        <v>0</v>
      </c>
      <c r="D563" s="7" t="n">
        <v>0</v>
      </c>
      <c r="E563" s="7" t="n">
        <v>0</v>
      </c>
      <c r="F563" s="7" t="n">
        <v>1056964608</v>
      </c>
    </row>
    <row r="564" spans="1:5">
      <c r="A564" t="s">
        <v>4</v>
      </c>
      <c r="B564" s="4" t="s">
        <v>5</v>
      </c>
      <c r="C564" s="4" t="s">
        <v>13</v>
      </c>
      <c r="D564" s="4" t="s">
        <v>13</v>
      </c>
      <c r="E564" s="4" t="s">
        <v>23</v>
      </c>
      <c r="F564" s="4" t="s">
        <v>23</v>
      </c>
      <c r="G564" s="4" t="s">
        <v>23</v>
      </c>
      <c r="H564" s="4" t="s">
        <v>10</v>
      </c>
    </row>
    <row r="565" spans="1:5">
      <c r="A565" t="n">
        <v>5129</v>
      </c>
      <c r="B565" s="15" t="n">
        <v>45</v>
      </c>
      <c r="C565" s="7" t="n">
        <v>2</v>
      </c>
      <c r="D565" s="7" t="n">
        <v>3</v>
      </c>
      <c r="E565" s="7" t="n">
        <v>5.80000019073486</v>
      </c>
      <c r="F565" s="7" t="n">
        <v>4.57000017166138</v>
      </c>
      <c r="G565" s="7" t="n">
        <v>27.6499996185303</v>
      </c>
      <c r="H565" s="7" t="n">
        <v>0</v>
      </c>
    </row>
    <row r="566" spans="1:5">
      <c r="A566" t="s">
        <v>4</v>
      </c>
      <c r="B566" s="4" t="s">
        <v>5</v>
      </c>
      <c r="C566" s="4" t="s">
        <v>13</v>
      </c>
      <c r="D566" s="4" t="s">
        <v>13</v>
      </c>
      <c r="E566" s="4" t="s">
        <v>23</v>
      </c>
      <c r="F566" s="4" t="s">
        <v>23</v>
      </c>
      <c r="G566" s="4" t="s">
        <v>23</v>
      </c>
      <c r="H566" s="4" t="s">
        <v>10</v>
      </c>
      <c r="I566" s="4" t="s">
        <v>13</v>
      </c>
    </row>
    <row r="567" spans="1:5">
      <c r="A567" t="n">
        <v>5146</v>
      </c>
      <c r="B567" s="15" t="n">
        <v>45</v>
      </c>
      <c r="C567" s="7" t="n">
        <v>4</v>
      </c>
      <c r="D567" s="7" t="n">
        <v>3</v>
      </c>
      <c r="E567" s="7" t="n">
        <v>15</v>
      </c>
      <c r="F567" s="7" t="n">
        <v>230</v>
      </c>
      <c r="G567" s="7" t="n">
        <v>350</v>
      </c>
      <c r="H567" s="7" t="n">
        <v>0</v>
      </c>
      <c r="I567" s="7" t="n">
        <v>0</v>
      </c>
    </row>
    <row r="568" spans="1:5">
      <c r="A568" t="s">
        <v>4</v>
      </c>
      <c r="B568" s="4" t="s">
        <v>5</v>
      </c>
      <c r="C568" s="4" t="s">
        <v>13</v>
      </c>
      <c r="D568" s="4" t="s">
        <v>13</v>
      </c>
      <c r="E568" s="4" t="s">
        <v>23</v>
      </c>
      <c r="F568" s="4" t="s">
        <v>10</v>
      </c>
    </row>
    <row r="569" spans="1:5">
      <c r="A569" t="n">
        <v>5164</v>
      </c>
      <c r="B569" s="15" t="n">
        <v>45</v>
      </c>
      <c r="C569" s="7" t="n">
        <v>5</v>
      </c>
      <c r="D569" s="7" t="n">
        <v>3</v>
      </c>
      <c r="E569" s="7" t="n">
        <v>3.5</v>
      </c>
      <c r="F569" s="7" t="n">
        <v>0</v>
      </c>
    </row>
    <row r="570" spans="1:5">
      <c r="A570" t="s">
        <v>4</v>
      </c>
      <c r="B570" s="4" t="s">
        <v>5</v>
      </c>
      <c r="C570" s="4" t="s">
        <v>13</v>
      </c>
      <c r="D570" s="4" t="s">
        <v>13</v>
      </c>
      <c r="E570" s="4" t="s">
        <v>23</v>
      </c>
      <c r="F570" s="4" t="s">
        <v>10</v>
      </c>
    </row>
    <row r="571" spans="1:5">
      <c r="A571" t="n">
        <v>5173</v>
      </c>
      <c r="B571" s="15" t="n">
        <v>45</v>
      </c>
      <c r="C571" s="7" t="n">
        <v>11</v>
      </c>
      <c r="D571" s="7" t="n">
        <v>3</v>
      </c>
      <c r="E571" s="7" t="n">
        <v>46</v>
      </c>
      <c r="F571" s="7" t="n">
        <v>0</v>
      </c>
    </row>
    <row r="572" spans="1:5">
      <c r="A572" t="s">
        <v>4</v>
      </c>
      <c r="B572" s="4" t="s">
        <v>5</v>
      </c>
      <c r="C572" s="4" t="s">
        <v>10</v>
      </c>
      <c r="D572" s="4" t="s">
        <v>13</v>
      </c>
      <c r="E572" s="4" t="s">
        <v>6</v>
      </c>
      <c r="F572" s="4" t="s">
        <v>23</v>
      </c>
      <c r="G572" s="4" t="s">
        <v>23</v>
      </c>
      <c r="H572" s="4" t="s">
        <v>23</v>
      </c>
    </row>
    <row r="573" spans="1:5">
      <c r="A573" t="n">
        <v>5182</v>
      </c>
      <c r="B573" s="39" t="n">
        <v>48</v>
      </c>
      <c r="C573" s="7" t="n">
        <v>7034</v>
      </c>
      <c r="D573" s="7" t="n">
        <v>0</v>
      </c>
      <c r="E573" s="7" t="s">
        <v>65</v>
      </c>
      <c r="F573" s="7" t="n">
        <v>-1</v>
      </c>
      <c r="G573" s="7" t="n">
        <v>1</v>
      </c>
      <c r="H573" s="7" t="n">
        <v>0</v>
      </c>
    </row>
    <row r="574" spans="1:5">
      <c r="A574" t="s">
        <v>4</v>
      </c>
      <c r="B574" s="4" t="s">
        <v>5</v>
      </c>
      <c r="C574" s="4" t="s">
        <v>10</v>
      </c>
    </row>
    <row r="575" spans="1:5">
      <c r="A575" t="n">
        <v>5209</v>
      </c>
      <c r="B575" s="17" t="n">
        <v>16</v>
      </c>
      <c r="C575" s="7" t="n">
        <v>500</v>
      </c>
    </row>
    <row r="576" spans="1:5">
      <c r="A576" t="s">
        <v>4</v>
      </c>
      <c r="B576" s="4" t="s">
        <v>5</v>
      </c>
      <c r="C576" s="4" t="s">
        <v>10</v>
      </c>
      <c r="D576" s="4" t="s">
        <v>13</v>
      </c>
      <c r="E576" s="4" t="s">
        <v>13</v>
      </c>
      <c r="F576" s="4" t="s">
        <v>6</v>
      </c>
    </row>
    <row r="577" spans="1:9">
      <c r="A577" t="n">
        <v>5212</v>
      </c>
      <c r="B577" s="33" t="n">
        <v>20</v>
      </c>
      <c r="C577" s="7" t="n">
        <v>23</v>
      </c>
      <c r="D577" s="7" t="n">
        <v>2</v>
      </c>
      <c r="E577" s="7" t="n">
        <v>11</v>
      </c>
      <c r="F577" s="7" t="s">
        <v>97</v>
      </c>
    </row>
    <row r="578" spans="1:9">
      <c r="A578" t="s">
        <v>4</v>
      </c>
      <c r="B578" s="4" t="s">
        <v>5</v>
      </c>
      <c r="C578" s="4" t="s">
        <v>10</v>
      </c>
    </row>
    <row r="579" spans="1:9">
      <c r="A579" t="n">
        <v>5240</v>
      </c>
      <c r="B579" s="17" t="n">
        <v>16</v>
      </c>
      <c r="C579" s="7" t="n">
        <v>500</v>
      </c>
    </row>
    <row r="580" spans="1:9">
      <c r="A580" t="s">
        <v>4</v>
      </c>
      <c r="B580" s="4" t="s">
        <v>5</v>
      </c>
      <c r="C580" s="4" t="s">
        <v>13</v>
      </c>
      <c r="D580" s="4" t="s">
        <v>13</v>
      </c>
      <c r="E580" s="4" t="s">
        <v>23</v>
      </c>
      <c r="F580" s="4" t="s">
        <v>23</v>
      </c>
      <c r="G580" s="4" t="s">
        <v>23</v>
      </c>
      <c r="H580" s="4" t="s">
        <v>10</v>
      </c>
    </row>
    <row r="581" spans="1:9">
      <c r="A581" t="n">
        <v>5243</v>
      </c>
      <c r="B581" s="15" t="n">
        <v>45</v>
      </c>
      <c r="C581" s="7" t="n">
        <v>2</v>
      </c>
      <c r="D581" s="7" t="n">
        <v>3</v>
      </c>
      <c r="E581" s="7" t="n">
        <v>3.79999995231628</v>
      </c>
      <c r="F581" s="7" t="n">
        <v>5.07000017166138</v>
      </c>
      <c r="G581" s="7" t="n">
        <v>-1.64999997615814</v>
      </c>
      <c r="H581" s="7" t="n">
        <v>1500</v>
      </c>
    </row>
    <row r="582" spans="1:9">
      <c r="A582" t="s">
        <v>4</v>
      </c>
      <c r="B582" s="4" t="s">
        <v>5</v>
      </c>
      <c r="C582" s="4" t="s">
        <v>13</v>
      </c>
      <c r="D582" s="4" t="s">
        <v>13</v>
      </c>
      <c r="E582" s="4" t="s">
        <v>23</v>
      </c>
      <c r="F582" s="4" t="s">
        <v>23</v>
      </c>
      <c r="G582" s="4" t="s">
        <v>23</v>
      </c>
      <c r="H582" s="4" t="s">
        <v>10</v>
      </c>
      <c r="I582" s="4" t="s">
        <v>13</v>
      </c>
    </row>
    <row r="583" spans="1:9">
      <c r="A583" t="n">
        <v>5260</v>
      </c>
      <c r="B583" s="15" t="n">
        <v>45</v>
      </c>
      <c r="C583" s="7" t="n">
        <v>4</v>
      </c>
      <c r="D583" s="7" t="n">
        <v>3</v>
      </c>
      <c r="E583" s="7" t="n">
        <v>-7</v>
      </c>
      <c r="F583" s="7" t="n">
        <v>230</v>
      </c>
      <c r="G583" s="7" t="n">
        <v>345</v>
      </c>
      <c r="H583" s="7" t="n">
        <v>3000</v>
      </c>
      <c r="I583" s="7" t="n">
        <v>0</v>
      </c>
    </row>
    <row r="584" spans="1:9">
      <c r="A584" t="s">
        <v>4</v>
      </c>
      <c r="B584" s="4" t="s">
        <v>5</v>
      </c>
      <c r="C584" s="4" t="s">
        <v>13</v>
      </c>
      <c r="D584" s="4" t="s">
        <v>13</v>
      </c>
      <c r="E584" s="4" t="s">
        <v>23</v>
      </c>
      <c r="F584" s="4" t="s">
        <v>10</v>
      </c>
    </row>
    <row r="585" spans="1:9">
      <c r="A585" t="n">
        <v>5278</v>
      </c>
      <c r="B585" s="15" t="n">
        <v>45</v>
      </c>
      <c r="C585" s="7" t="n">
        <v>5</v>
      </c>
      <c r="D585" s="7" t="n">
        <v>3</v>
      </c>
      <c r="E585" s="7" t="n">
        <v>20.5</v>
      </c>
      <c r="F585" s="7" t="n">
        <v>1500</v>
      </c>
    </row>
    <row r="586" spans="1:9">
      <c r="A586" t="s">
        <v>4</v>
      </c>
      <c r="B586" s="4" t="s">
        <v>5</v>
      </c>
      <c r="C586" s="4" t="s">
        <v>13</v>
      </c>
      <c r="D586" s="4" t="s">
        <v>10</v>
      </c>
      <c r="E586" s="4" t="s">
        <v>23</v>
      </c>
      <c r="F586" s="4" t="s">
        <v>10</v>
      </c>
      <c r="G586" s="4" t="s">
        <v>9</v>
      </c>
      <c r="H586" s="4" t="s">
        <v>9</v>
      </c>
      <c r="I586" s="4" t="s">
        <v>10</v>
      </c>
      <c r="J586" s="4" t="s">
        <v>10</v>
      </c>
      <c r="K586" s="4" t="s">
        <v>9</v>
      </c>
      <c r="L586" s="4" t="s">
        <v>9</v>
      </c>
      <c r="M586" s="4" t="s">
        <v>9</v>
      </c>
      <c r="N586" s="4" t="s">
        <v>9</v>
      </c>
      <c r="O586" s="4" t="s">
        <v>6</v>
      </c>
    </row>
    <row r="587" spans="1:9">
      <c r="A587" t="n">
        <v>5287</v>
      </c>
      <c r="B587" s="45" t="n">
        <v>50</v>
      </c>
      <c r="C587" s="7" t="n">
        <v>0</v>
      </c>
      <c r="D587" s="7" t="n">
        <v>4431</v>
      </c>
      <c r="E587" s="7" t="n">
        <v>1</v>
      </c>
      <c r="F587" s="7" t="n">
        <v>0</v>
      </c>
      <c r="G587" s="7" t="n">
        <v>0</v>
      </c>
      <c r="H587" s="7" t="n">
        <v>-1069547520</v>
      </c>
      <c r="I587" s="7" t="n">
        <v>0</v>
      </c>
      <c r="J587" s="7" t="n">
        <v>65533</v>
      </c>
      <c r="K587" s="7" t="n">
        <v>0</v>
      </c>
      <c r="L587" s="7" t="n">
        <v>0</v>
      </c>
      <c r="M587" s="7" t="n">
        <v>0</v>
      </c>
      <c r="N587" s="7" t="n">
        <v>0</v>
      </c>
      <c r="O587" s="7" t="s">
        <v>12</v>
      </c>
    </row>
    <row r="588" spans="1:9">
      <c r="A588" t="s">
        <v>4</v>
      </c>
      <c r="B588" s="4" t="s">
        <v>5</v>
      </c>
      <c r="C588" s="4" t="s">
        <v>13</v>
      </c>
      <c r="D588" s="4" t="s">
        <v>10</v>
      </c>
      <c r="E588" s="4" t="s">
        <v>23</v>
      </c>
      <c r="F588" s="4" t="s">
        <v>10</v>
      </c>
      <c r="G588" s="4" t="s">
        <v>9</v>
      </c>
      <c r="H588" s="4" t="s">
        <v>9</v>
      </c>
      <c r="I588" s="4" t="s">
        <v>10</v>
      </c>
      <c r="J588" s="4" t="s">
        <v>10</v>
      </c>
      <c r="K588" s="4" t="s">
        <v>9</v>
      </c>
      <c r="L588" s="4" t="s">
        <v>9</v>
      </c>
      <c r="M588" s="4" t="s">
        <v>9</v>
      </c>
      <c r="N588" s="4" t="s">
        <v>9</v>
      </c>
      <c r="O588" s="4" t="s">
        <v>6</v>
      </c>
    </row>
    <row r="589" spans="1:9">
      <c r="A589" t="n">
        <v>5326</v>
      </c>
      <c r="B589" s="45" t="n">
        <v>50</v>
      </c>
      <c r="C589" s="7" t="n">
        <v>0</v>
      </c>
      <c r="D589" s="7" t="n">
        <v>4424</v>
      </c>
      <c r="E589" s="7" t="n">
        <v>0.800000011920929</v>
      </c>
      <c r="F589" s="7" t="n">
        <v>0</v>
      </c>
      <c r="G589" s="7" t="n">
        <v>0</v>
      </c>
      <c r="H589" s="7" t="n">
        <v>-1069547520</v>
      </c>
      <c r="I589" s="7" t="n">
        <v>0</v>
      </c>
      <c r="J589" s="7" t="n">
        <v>65533</v>
      </c>
      <c r="K589" s="7" t="n">
        <v>0</v>
      </c>
      <c r="L589" s="7" t="n">
        <v>0</v>
      </c>
      <c r="M589" s="7" t="n">
        <v>0</v>
      </c>
      <c r="N589" s="7" t="n">
        <v>0</v>
      </c>
      <c r="O589" s="7" t="s">
        <v>12</v>
      </c>
    </row>
    <row r="590" spans="1:9">
      <c r="A590" t="s">
        <v>4</v>
      </c>
      <c r="B590" s="4" t="s">
        <v>5</v>
      </c>
      <c r="C590" s="4" t="s">
        <v>10</v>
      </c>
      <c r="D590" s="4" t="s">
        <v>10</v>
      </c>
      <c r="E590" s="4" t="s">
        <v>23</v>
      </c>
      <c r="F590" s="4" t="s">
        <v>23</v>
      </c>
      <c r="G590" s="4" t="s">
        <v>23</v>
      </c>
      <c r="H590" s="4" t="s">
        <v>23</v>
      </c>
      <c r="I590" s="4" t="s">
        <v>13</v>
      </c>
      <c r="J590" s="4" t="s">
        <v>10</v>
      </c>
    </row>
    <row r="591" spans="1:9">
      <c r="A591" t="n">
        <v>5365</v>
      </c>
      <c r="B591" s="51" t="n">
        <v>55</v>
      </c>
      <c r="C591" s="7" t="n">
        <v>7034</v>
      </c>
      <c r="D591" s="7" t="n">
        <v>65024</v>
      </c>
      <c r="E591" s="7" t="n">
        <v>0</v>
      </c>
      <c r="F591" s="7" t="n">
        <v>0</v>
      </c>
      <c r="G591" s="7" t="n">
        <v>70</v>
      </c>
      <c r="H591" s="7" t="n">
        <v>15</v>
      </c>
      <c r="I591" s="7" t="n">
        <v>0</v>
      </c>
      <c r="J591" s="7" t="n">
        <v>0</v>
      </c>
    </row>
    <row r="592" spans="1:9">
      <c r="A592" t="s">
        <v>4</v>
      </c>
      <c r="B592" s="4" t="s">
        <v>5</v>
      </c>
      <c r="C592" s="4" t="s">
        <v>13</v>
      </c>
      <c r="D592" s="4" t="s">
        <v>10</v>
      </c>
      <c r="E592" s="4" t="s">
        <v>10</v>
      </c>
      <c r="F592" s="4" t="s">
        <v>10</v>
      </c>
      <c r="G592" s="4" t="s">
        <v>10</v>
      </c>
      <c r="H592" s="4" t="s">
        <v>10</v>
      </c>
      <c r="I592" s="4" t="s">
        <v>6</v>
      </c>
      <c r="J592" s="4" t="s">
        <v>23</v>
      </c>
      <c r="K592" s="4" t="s">
        <v>23</v>
      </c>
      <c r="L592" s="4" t="s">
        <v>23</v>
      </c>
      <c r="M592" s="4" t="s">
        <v>9</v>
      </c>
      <c r="N592" s="4" t="s">
        <v>9</v>
      </c>
      <c r="O592" s="4" t="s">
        <v>23</v>
      </c>
      <c r="P592" s="4" t="s">
        <v>23</v>
      </c>
      <c r="Q592" s="4" t="s">
        <v>23</v>
      </c>
      <c r="R592" s="4" t="s">
        <v>23</v>
      </c>
      <c r="S592" s="4" t="s">
        <v>13</v>
      </c>
    </row>
    <row r="593" spans="1:19">
      <c r="A593" t="n">
        <v>5389</v>
      </c>
      <c r="B593" s="30" t="n">
        <v>39</v>
      </c>
      <c r="C593" s="7" t="n">
        <v>12</v>
      </c>
      <c r="D593" s="7" t="n">
        <v>65533</v>
      </c>
      <c r="E593" s="7" t="n">
        <v>202</v>
      </c>
      <c r="F593" s="7" t="n">
        <v>0</v>
      </c>
      <c r="G593" s="7" t="n">
        <v>7034</v>
      </c>
      <c r="H593" s="7" t="n">
        <v>35</v>
      </c>
      <c r="I593" s="7" t="s">
        <v>98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1119092736</v>
      </c>
      <c r="O593" s="7" t="n">
        <v>0</v>
      </c>
      <c r="P593" s="7" t="n">
        <v>0.699999988079071</v>
      </c>
      <c r="Q593" s="7" t="n">
        <v>0.699999988079071</v>
      </c>
      <c r="R593" s="7" t="n">
        <v>0.699999988079071</v>
      </c>
      <c r="S593" s="7" t="n">
        <v>102</v>
      </c>
    </row>
    <row r="594" spans="1:19">
      <c r="A594" t="s">
        <v>4</v>
      </c>
      <c r="B594" s="4" t="s">
        <v>5</v>
      </c>
      <c r="C594" s="4" t="s">
        <v>10</v>
      </c>
    </row>
    <row r="595" spans="1:19">
      <c r="A595" t="n">
        <v>5449</v>
      </c>
      <c r="B595" s="17" t="n">
        <v>16</v>
      </c>
      <c r="C595" s="7" t="n">
        <v>500</v>
      </c>
    </row>
    <row r="596" spans="1:19">
      <c r="A596" t="s">
        <v>4</v>
      </c>
      <c r="B596" s="4" t="s">
        <v>5</v>
      </c>
      <c r="C596" s="4" t="s">
        <v>13</v>
      </c>
      <c r="D596" s="4" t="s">
        <v>10</v>
      </c>
      <c r="E596" s="4" t="s">
        <v>23</v>
      </c>
      <c r="F596" s="4" t="s">
        <v>10</v>
      </c>
      <c r="G596" s="4" t="s">
        <v>9</v>
      </c>
      <c r="H596" s="4" t="s">
        <v>9</v>
      </c>
      <c r="I596" s="4" t="s">
        <v>10</v>
      </c>
      <c r="J596" s="4" t="s">
        <v>10</v>
      </c>
      <c r="K596" s="4" t="s">
        <v>9</v>
      </c>
      <c r="L596" s="4" t="s">
        <v>9</v>
      </c>
      <c r="M596" s="4" t="s">
        <v>9</v>
      </c>
      <c r="N596" s="4" t="s">
        <v>9</v>
      </c>
      <c r="O596" s="4" t="s">
        <v>6</v>
      </c>
    </row>
    <row r="597" spans="1:19">
      <c r="A597" t="n">
        <v>5452</v>
      </c>
      <c r="B597" s="45" t="n">
        <v>50</v>
      </c>
      <c r="C597" s="7" t="n">
        <v>0</v>
      </c>
      <c r="D597" s="7" t="n">
        <v>15610</v>
      </c>
      <c r="E597" s="7" t="n">
        <v>1</v>
      </c>
      <c r="F597" s="7" t="n">
        <v>0</v>
      </c>
      <c r="G597" s="7" t="n">
        <v>0</v>
      </c>
      <c r="H597" s="7" t="n">
        <v>0</v>
      </c>
      <c r="I597" s="7" t="n">
        <v>0</v>
      </c>
      <c r="J597" s="7" t="n">
        <v>65533</v>
      </c>
      <c r="K597" s="7" t="n">
        <v>0</v>
      </c>
      <c r="L597" s="7" t="n">
        <v>0</v>
      </c>
      <c r="M597" s="7" t="n">
        <v>0</v>
      </c>
      <c r="N597" s="7" t="n">
        <v>0</v>
      </c>
      <c r="O597" s="7" t="s">
        <v>12</v>
      </c>
    </row>
    <row r="598" spans="1:19">
      <c r="A598" t="s">
        <v>4</v>
      </c>
      <c r="B598" s="4" t="s">
        <v>5</v>
      </c>
      <c r="C598" s="4" t="s">
        <v>13</v>
      </c>
      <c r="D598" s="4" t="s">
        <v>10</v>
      </c>
      <c r="E598" s="4" t="s">
        <v>23</v>
      </c>
      <c r="F598" s="4" t="s">
        <v>10</v>
      </c>
      <c r="G598" s="4" t="s">
        <v>9</v>
      </c>
      <c r="H598" s="4" t="s">
        <v>9</v>
      </c>
      <c r="I598" s="4" t="s">
        <v>10</v>
      </c>
      <c r="J598" s="4" t="s">
        <v>10</v>
      </c>
      <c r="K598" s="4" t="s">
        <v>9</v>
      </c>
      <c r="L598" s="4" t="s">
        <v>9</v>
      </c>
      <c r="M598" s="4" t="s">
        <v>9</v>
      </c>
      <c r="N598" s="4" t="s">
        <v>9</v>
      </c>
      <c r="O598" s="4" t="s">
        <v>6</v>
      </c>
    </row>
    <row r="599" spans="1:19">
      <c r="A599" t="n">
        <v>5491</v>
      </c>
      <c r="B599" s="45" t="n">
        <v>50</v>
      </c>
      <c r="C599" s="7" t="n">
        <v>0</v>
      </c>
      <c r="D599" s="7" t="n">
        <v>15611</v>
      </c>
      <c r="E599" s="7" t="n">
        <v>1</v>
      </c>
      <c r="F599" s="7" t="n">
        <v>0</v>
      </c>
      <c r="G599" s="7" t="n">
        <v>0</v>
      </c>
      <c r="H599" s="7" t="n">
        <v>0</v>
      </c>
      <c r="I599" s="7" t="n">
        <v>0</v>
      </c>
      <c r="J599" s="7" t="n">
        <v>65533</v>
      </c>
      <c r="K599" s="7" t="n">
        <v>0</v>
      </c>
      <c r="L599" s="7" t="n">
        <v>0</v>
      </c>
      <c r="M599" s="7" t="n">
        <v>0</v>
      </c>
      <c r="N599" s="7" t="n">
        <v>0</v>
      </c>
      <c r="O599" s="7" t="s">
        <v>12</v>
      </c>
    </row>
    <row r="600" spans="1:19">
      <c r="A600" t="s">
        <v>4</v>
      </c>
      <c r="B600" s="4" t="s">
        <v>5</v>
      </c>
      <c r="C600" s="4" t="s">
        <v>13</v>
      </c>
      <c r="D600" s="4" t="s">
        <v>9</v>
      </c>
      <c r="E600" s="4" t="s">
        <v>9</v>
      </c>
      <c r="F600" s="4" t="s">
        <v>9</v>
      </c>
    </row>
    <row r="601" spans="1:19">
      <c r="A601" t="n">
        <v>5530</v>
      </c>
      <c r="B601" s="45" t="n">
        <v>50</v>
      </c>
      <c r="C601" s="7" t="n">
        <v>255</v>
      </c>
      <c r="D601" s="7" t="n">
        <v>1050253722</v>
      </c>
      <c r="E601" s="7" t="n">
        <v>1065353216</v>
      </c>
      <c r="F601" s="7" t="n">
        <v>1045220557</v>
      </c>
    </row>
    <row r="602" spans="1:19">
      <c r="A602" t="s">
        <v>4</v>
      </c>
      <c r="B602" s="4" t="s">
        <v>5</v>
      </c>
      <c r="C602" s="4" t="s">
        <v>10</v>
      </c>
    </row>
    <row r="603" spans="1:19">
      <c r="A603" t="n">
        <v>5544</v>
      </c>
      <c r="B603" s="17" t="n">
        <v>16</v>
      </c>
      <c r="C603" s="7" t="n">
        <v>500</v>
      </c>
    </row>
    <row r="604" spans="1:19">
      <c r="A604" t="s">
        <v>4</v>
      </c>
      <c r="B604" s="4" t="s">
        <v>5</v>
      </c>
      <c r="C604" s="4" t="s">
        <v>13</v>
      </c>
      <c r="D604" s="4" t="s">
        <v>10</v>
      </c>
      <c r="E604" s="4" t="s">
        <v>23</v>
      </c>
      <c r="F604" s="4" t="s">
        <v>10</v>
      </c>
      <c r="G604" s="4" t="s">
        <v>9</v>
      </c>
      <c r="H604" s="4" t="s">
        <v>9</v>
      </c>
      <c r="I604" s="4" t="s">
        <v>10</v>
      </c>
      <c r="J604" s="4" t="s">
        <v>10</v>
      </c>
      <c r="K604" s="4" t="s">
        <v>9</v>
      </c>
      <c r="L604" s="4" t="s">
        <v>9</v>
      </c>
      <c r="M604" s="4" t="s">
        <v>9</v>
      </c>
      <c r="N604" s="4" t="s">
        <v>9</v>
      </c>
      <c r="O604" s="4" t="s">
        <v>6</v>
      </c>
    </row>
    <row r="605" spans="1:19">
      <c r="A605" t="n">
        <v>5547</v>
      </c>
      <c r="B605" s="45" t="n">
        <v>50</v>
      </c>
      <c r="C605" s="7" t="n">
        <v>0</v>
      </c>
      <c r="D605" s="7" t="n">
        <v>15610</v>
      </c>
      <c r="E605" s="7" t="n">
        <v>1</v>
      </c>
      <c r="F605" s="7" t="n">
        <v>0</v>
      </c>
      <c r="G605" s="7" t="n">
        <v>0</v>
      </c>
      <c r="H605" s="7" t="n">
        <v>0</v>
      </c>
      <c r="I605" s="7" t="n">
        <v>0</v>
      </c>
      <c r="J605" s="7" t="n">
        <v>65533</v>
      </c>
      <c r="K605" s="7" t="n">
        <v>0</v>
      </c>
      <c r="L605" s="7" t="n">
        <v>0</v>
      </c>
      <c r="M605" s="7" t="n">
        <v>0</v>
      </c>
      <c r="N605" s="7" t="n">
        <v>0</v>
      </c>
      <c r="O605" s="7" t="s">
        <v>12</v>
      </c>
    </row>
    <row r="606" spans="1:19">
      <c r="A606" t="s">
        <v>4</v>
      </c>
      <c r="B606" s="4" t="s">
        <v>5</v>
      </c>
      <c r="C606" s="4" t="s">
        <v>13</v>
      </c>
      <c r="D606" s="4" t="s">
        <v>10</v>
      </c>
      <c r="E606" s="4" t="s">
        <v>23</v>
      </c>
      <c r="F606" s="4" t="s">
        <v>10</v>
      </c>
      <c r="G606" s="4" t="s">
        <v>9</v>
      </c>
      <c r="H606" s="4" t="s">
        <v>9</v>
      </c>
      <c r="I606" s="4" t="s">
        <v>10</v>
      </c>
      <c r="J606" s="4" t="s">
        <v>10</v>
      </c>
      <c r="K606" s="4" t="s">
        <v>9</v>
      </c>
      <c r="L606" s="4" t="s">
        <v>9</v>
      </c>
      <c r="M606" s="4" t="s">
        <v>9</v>
      </c>
      <c r="N606" s="4" t="s">
        <v>9</v>
      </c>
      <c r="O606" s="4" t="s">
        <v>6</v>
      </c>
    </row>
    <row r="607" spans="1:19">
      <c r="A607" t="n">
        <v>5586</v>
      </c>
      <c r="B607" s="45" t="n">
        <v>50</v>
      </c>
      <c r="C607" s="7" t="n">
        <v>0</v>
      </c>
      <c r="D607" s="7" t="n">
        <v>15611</v>
      </c>
      <c r="E607" s="7" t="n">
        <v>1</v>
      </c>
      <c r="F607" s="7" t="n">
        <v>0</v>
      </c>
      <c r="G607" s="7" t="n">
        <v>0</v>
      </c>
      <c r="H607" s="7" t="n">
        <v>0</v>
      </c>
      <c r="I607" s="7" t="n">
        <v>0</v>
      </c>
      <c r="J607" s="7" t="n">
        <v>65533</v>
      </c>
      <c r="K607" s="7" t="n">
        <v>0</v>
      </c>
      <c r="L607" s="7" t="n">
        <v>0</v>
      </c>
      <c r="M607" s="7" t="n">
        <v>0</v>
      </c>
      <c r="N607" s="7" t="n">
        <v>0</v>
      </c>
      <c r="O607" s="7" t="s">
        <v>12</v>
      </c>
    </row>
    <row r="608" spans="1:19">
      <c r="A608" t="s">
        <v>4</v>
      </c>
      <c r="B608" s="4" t="s">
        <v>5</v>
      </c>
      <c r="C608" s="4" t="s">
        <v>13</v>
      </c>
      <c r="D608" s="4" t="s">
        <v>9</v>
      </c>
      <c r="E608" s="4" t="s">
        <v>9</v>
      </c>
      <c r="F608" s="4" t="s">
        <v>9</v>
      </c>
    </row>
    <row r="609" spans="1:19">
      <c r="A609" t="n">
        <v>5625</v>
      </c>
      <c r="B609" s="45" t="n">
        <v>50</v>
      </c>
      <c r="C609" s="7" t="n">
        <v>255</v>
      </c>
      <c r="D609" s="7" t="n">
        <v>1050253722</v>
      </c>
      <c r="E609" s="7" t="n">
        <v>1065353216</v>
      </c>
      <c r="F609" s="7" t="n">
        <v>1045220557</v>
      </c>
    </row>
    <row r="610" spans="1:19">
      <c r="A610" t="s">
        <v>4</v>
      </c>
      <c r="B610" s="4" t="s">
        <v>5</v>
      </c>
      <c r="C610" s="4" t="s">
        <v>13</v>
      </c>
      <c r="D610" s="4" t="s">
        <v>10</v>
      </c>
      <c r="E610" s="4" t="s">
        <v>10</v>
      </c>
      <c r="F610" s="4" t="s">
        <v>10</v>
      </c>
      <c r="G610" s="4" t="s">
        <v>10</v>
      </c>
      <c r="H610" s="4" t="s">
        <v>10</v>
      </c>
      <c r="I610" s="4" t="s">
        <v>6</v>
      </c>
      <c r="J610" s="4" t="s">
        <v>23</v>
      </c>
      <c r="K610" s="4" t="s">
        <v>23</v>
      </c>
      <c r="L610" s="4" t="s">
        <v>23</v>
      </c>
      <c r="M610" s="4" t="s">
        <v>9</v>
      </c>
      <c r="N610" s="4" t="s">
        <v>9</v>
      </c>
      <c r="O610" s="4" t="s">
        <v>23</v>
      </c>
      <c r="P610" s="4" t="s">
        <v>23</v>
      </c>
      <c r="Q610" s="4" t="s">
        <v>23</v>
      </c>
      <c r="R610" s="4" t="s">
        <v>23</v>
      </c>
      <c r="S610" s="4" t="s">
        <v>13</v>
      </c>
    </row>
    <row r="611" spans="1:19">
      <c r="A611" t="n">
        <v>5639</v>
      </c>
      <c r="B611" s="30" t="n">
        <v>39</v>
      </c>
      <c r="C611" s="7" t="n">
        <v>12</v>
      </c>
      <c r="D611" s="7" t="n">
        <v>65533</v>
      </c>
      <c r="E611" s="7" t="n">
        <v>210</v>
      </c>
      <c r="F611" s="7" t="n">
        <v>0</v>
      </c>
      <c r="G611" s="7" t="n">
        <v>7034</v>
      </c>
      <c r="H611" s="7" t="n">
        <v>35</v>
      </c>
      <c r="I611" s="7" t="s">
        <v>98</v>
      </c>
      <c r="J611" s="7" t="n">
        <v>0</v>
      </c>
      <c r="K611" s="7" t="n">
        <v>0</v>
      </c>
      <c r="L611" s="7" t="n">
        <v>0</v>
      </c>
      <c r="M611" s="7" t="n">
        <v>1127481344</v>
      </c>
      <c r="N611" s="7" t="n">
        <v>1119092736</v>
      </c>
      <c r="O611" s="7" t="n">
        <v>0</v>
      </c>
      <c r="P611" s="7" t="n">
        <v>1</v>
      </c>
      <c r="Q611" s="7" t="n">
        <v>1</v>
      </c>
      <c r="R611" s="7" t="n">
        <v>1</v>
      </c>
      <c r="S611" s="7" t="n">
        <v>255</v>
      </c>
    </row>
    <row r="612" spans="1:19">
      <c r="A612" t="s">
        <v>4</v>
      </c>
      <c r="B612" s="4" t="s">
        <v>5</v>
      </c>
      <c r="C612" s="4" t="s">
        <v>13</v>
      </c>
      <c r="D612" s="4" t="s">
        <v>10</v>
      </c>
      <c r="E612" s="4" t="s">
        <v>10</v>
      </c>
      <c r="F612" s="4" t="s">
        <v>10</v>
      </c>
      <c r="G612" s="4" t="s">
        <v>10</v>
      </c>
      <c r="H612" s="4" t="s">
        <v>10</v>
      </c>
      <c r="I612" s="4" t="s">
        <v>6</v>
      </c>
      <c r="J612" s="4" t="s">
        <v>23</v>
      </c>
      <c r="K612" s="4" t="s">
        <v>23</v>
      </c>
      <c r="L612" s="4" t="s">
        <v>23</v>
      </c>
      <c r="M612" s="4" t="s">
        <v>9</v>
      </c>
      <c r="N612" s="4" t="s">
        <v>9</v>
      </c>
      <c r="O612" s="4" t="s">
        <v>23</v>
      </c>
      <c r="P612" s="4" t="s">
        <v>23</v>
      </c>
      <c r="Q612" s="4" t="s">
        <v>23</v>
      </c>
      <c r="R612" s="4" t="s">
        <v>23</v>
      </c>
      <c r="S612" s="4" t="s">
        <v>13</v>
      </c>
    </row>
    <row r="613" spans="1:19">
      <c r="A613" t="n">
        <v>5699</v>
      </c>
      <c r="B613" s="30" t="n">
        <v>39</v>
      </c>
      <c r="C613" s="7" t="n">
        <v>12</v>
      </c>
      <c r="D613" s="7" t="n">
        <v>65533</v>
      </c>
      <c r="E613" s="7" t="n">
        <v>211</v>
      </c>
      <c r="F613" s="7" t="n">
        <v>0</v>
      </c>
      <c r="G613" s="7" t="n">
        <v>7034</v>
      </c>
      <c r="H613" s="7" t="n">
        <v>35</v>
      </c>
      <c r="I613" s="7" t="s">
        <v>12</v>
      </c>
      <c r="J613" s="7" t="n">
        <v>10</v>
      </c>
      <c r="K613" s="7" t="n">
        <v>0</v>
      </c>
      <c r="L613" s="7" t="n">
        <v>0</v>
      </c>
      <c r="M613" s="7" t="n">
        <v>0</v>
      </c>
      <c r="N613" s="7" t="n">
        <v>0</v>
      </c>
      <c r="O613" s="7" t="n">
        <v>0</v>
      </c>
      <c r="P613" s="7" t="n">
        <v>1</v>
      </c>
      <c r="Q613" s="7" t="n">
        <v>1</v>
      </c>
      <c r="R613" s="7" t="n">
        <v>1</v>
      </c>
      <c r="S613" s="7" t="n">
        <v>255</v>
      </c>
    </row>
    <row r="614" spans="1:19">
      <c r="A614" t="s">
        <v>4</v>
      </c>
      <c r="B614" s="4" t="s">
        <v>5</v>
      </c>
      <c r="C614" s="4" t="s">
        <v>13</v>
      </c>
      <c r="D614" s="4" t="s">
        <v>10</v>
      </c>
      <c r="E614" s="4" t="s">
        <v>10</v>
      </c>
      <c r="F614" s="4" t="s">
        <v>10</v>
      </c>
      <c r="G614" s="4" t="s">
        <v>10</v>
      </c>
      <c r="H614" s="4" t="s">
        <v>10</v>
      </c>
      <c r="I614" s="4" t="s">
        <v>6</v>
      </c>
      <c r="J614" s="4" t="s">
        <v>23</v>
      </c>
      <c r="K614" s="4" t="s">
        <v>23</v>
      </c>
      <c r="L614" s="4" t="s">
        <v>23</v>
      </c>
      <c r="M614" s="4" t="s">
        <v>9</v>
      </c>
      <c r="N614" s="4" t="s">
        <v>9</v>
      </c>
      <c r="O614" s="4" t="s">
        <v>23</v>
      </c>
      <c r="P614" s="4" t="s">
        <v>23</v>
      </c>
      <c r="Q614" s="4" t="s">
        <v>23</v>
      </c>
      <c r="R614" s="4" t="s">
        <v>23</v>
      </c>
      <c r="S614" s="4" t="s">
        <v>13</v>
      </c>
    </row>
    <row r="615" spans="1:19">
      <c r="A615" t="n">
        <v>5749</v>
      </c>
      <c r="B615" s="30" t="n">
        <v>39</v>
      </c>
      <c r="C615" s="7" t="n">
        <v>12</v>
      </c>
      <c r="D615" s="7" t="n">
        <v>65533</v>
      </c>
      <c r="E615" s="7" t="n">
        <v>211</v>
      </c>
      <c r="F615" s="7" t="n">
        <v>0</v>
      </c>
      <c r="G615" s="7" t="n">
        <v>7034</v>
      </c>
      <c r="H615" s="7" t="n">
        <v>35</v>
      </c>
      <c r="I615" s="7" t="s">
        <v>12</v>
      </c>
      <c r="J615" s="7" t="n">
        <v>-10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1</v>
      </c>
      <c r="Q615" s="7" t="n">
        <v>1</v>
      </c>
      <c r="R615" s="7" t="n">
        <v>1</v>
      </c>
      <c r="S615" s="7" t="n">
        <v>255</v>
      </c>
    </row>
    <row r="616" spans="1:19">
      <c r="A616" t="s">
        <v>4</v>
      </c>
      <c r="B616" s="4" t="s">
        <v>5</v>
      </c>
      <c r="C616" s="4" t="s">
        <v>13</v>
      </c>
      <c r="D616" s="4" t="s">
        <v>10</v>
      </c>
      <c r="E616" s="4" t="s">
        <v>23</v>
      </c>
      <c r="F616" s="4" t="s">
        <v>10</v>
      </c>
      <c r="G616" s="4" t="s">
        <v>9</v>
      </c>
      <c r="H616" s="4" t="s">
        <v>9</v>
      </c>
      <c r="I616" s="4" t="s">
        <v>10</v>
      </c>
      <c r="J616" s="4" t="s">
        <v>10</v>
      </c>
      <c r="K616" s="4" t="s">
        <v>9</v>
      </c>
      <c r="L616" s="4" t="s">
        <v>9</v>
      </c>
      <c r="M616" s="4" t="s">
        <v>9</v>
      </c>
      <c r="N616" s="4" t="s">
        <v>9</v>
      </c>
      <c r="O616" s="4" t="s">
        <v>6</v>
      </c>
    </row>
    <row r="617" spans="1:19">
      <c r="A617" t="n">
        <v>5799</v>
      </c>
      <c r="B617" s="45" t="n">
        <v>50</v>
      </c>
      <c r="C617" s="7" t="n">
        <v>0</v>
      </c>
      <c r="D617" s="7" t="n">
        <v>4401</v>
      </c>
      <c r="E617" s="7" t="n">
        <v>1</v>
      </c>
      <c r="F617" s="7" t="n">
        <v>200</v>
      </c>
      <c r="G617" s="7" t="n">
        <v>0</v>
      </c>
      <c r="H617" s="7" t="n">
        <v>0</v>
      </c>
      <c r="I617" s="7" t="n">
        <v>0</v>
      </c>
      <c r="J617" s="7" t="n">
        <v>65533</v>
      </c>
      <c r="K617" s="7" t="n">
        <v>0</v>
      </c>
      <c r="L617" s="7" t="n">
        <v>0</v>
      </c>
      <c r="M617" s="7" t="n">
        <v>0</v>
      </c>
      <c r="N617" s="7" t="n">
        <v>0</v>
      </c>
      <c r="O617" s="7" t="s">
        <v>12</v>
      </c>
    </row>
    <row r="618" spans="1:19">
      <c r="A618" t="s">
        <v>4</v>
      </c>
      <c r="B618" s="4" t="s">
        <v>5</v>
      </c>
      <c r="C618" s="4" t="s">
        <v>10</v>
      </c>
    </row>
    <row r="619" spans="1:19">
      <c r="A619" t="n">
        <v>5838</v>
      </c>
      <c r="B619" s="17" t="n">
        <v>16</v>
      </c>
      <c r="C619" s="7" t="n">
        <v>500</v>
      </c>
    </row>
    <row r="620" spans="1:19">
      <c r="A620" t="s">
        <v>4</v>
      </c>
      <c r="B620" s="4" t="s">
        <v>5</v>
      </c>
      <c r="C620" s="4" t="s">
        <v>13</v>
      </c>
      <c r="D620" s="4" t="s">
        <v>9</v>
      </c>
      <c r="E620" s="4" t="s">
        <v>9</v>
      </c>
      <c r="F620" s="4" t="s">
        <v>9</v>
      </c>
    </row>
    <row r="621" spans="1:19">
      <c r="A621" t="n">
        <v>5841</v>
      </c>
      <c r="B621" s="45" t="n">
        <v>50</v>
      </c>
      <c r="C621" s="7" t="n">
        <v>255</v>
      </c>
      <c r="D621" s="7" t="n">
        <v>1050253722</v>
      </c>
      <c r="E621" s="7" t="n">
        <v>1065353216</v>
      </c>
      <c r="F621" s="7" t="n">
        <v>1045220557</v>
      </c>
    </row>
    <row r="622" spans="1:19">
      <c r="A622" t="s">
        <v>4</v>
      </c>
      <c r="B622" s="4" t="s">
        <v>5</v>
      </c>
      <c r="C622" s="4" t="s">
        <v>13</v>
      </c>
      <c r="D622" s="4" t="s">
        <v>10</v>
      </c>
      <c r="E622" s="4" t="s">
        <v>23</v>
      </c>
      <c r="F622" s="4" t="s">
        <v>10</v>
      </c>
      <c r="G622" s="4" t="s">
        <v>9</v>
      </c>
      <c r="H622" s="4" t="s">
        <v>9</v>
      </c>
      <c r="I622" s="4" t="s">
        <v>10</v>
      </c>
      <c r="J622" s="4" t="s">
        <v>10</v>
      </c>
      <c r="K622" s="4" t="s">
        <v>9</v>
      </c>
      <c r="L622" s="4" t="s">
        <v>9</v>
      </c>
      <c r="M622" s="4" t="s">
        <v>9</v>
      </c>
      <c r="N622" s="4" t="s">
        <v>9</v>
      </c>
      <c r="O622" s="4" t="s">
        <v>6</v>
      </c>
    </row>
    <row r="623" spans="1:19">
      <c r="A623" t="n">
        <v>5855</v>
      </c>
      <c r="B623" s="45" t="n">
        <v>50</v>
      </c>
      <c r="C623" s="7" t="n">
        <v>0</v>
      </c>
      <c r="D623" s="7" t="n">
        <v>15610</v>
      </c>
      <c r="E623" s="7" t="n">
        <v>1</v>
      </c>
      <c r="F623" s="7" t="n">
        <v>0</v>
      </c>
      <c r="G623" s="7" t="n">
        <v>0</v>
      </c>
      <c r="H623" s="7" t="n">
        <v>0</v>
      </c>
      <c r="I623" s="7" t="n">
        <v>0</v>
      </c>
      <c r="J623" s="7" t="n">
        <v>65533</v>
      </c>
      <c r="K623" s="7" t="n">
        <v>0</v>
      </c>
      <c r="L623" s="7" t="n">
        <v>0</v>
      </c>
      <c r="M623" s="7" t="n">
        <v>0</v>
      </c>
      <c r="N623" s="7" t="n">
        <v>0</v>
      </c>
      <c r="O623" s="7" t="s">
        <v>12</v>
      </c>
    </row>
    <row r="624" spans="1:19">
      <c r="A624" t="s">
        <v>4</v>
      </c>
      <c r="B624" s="4" t="s">
        <v>5</v>
      </c>
      <c r="C624" s="4" t="s">
        <v>13</v>
      </c>
      <c r="D624" s="4" t="s">
        <v>10</v>
      </c>
      <c r="E624" s="4" t="s">
        <v>23</v>
      </c>
      <c r="F624" s="4" t="s">
        <v>10</v>
      </c>
      <c r="G624" s="4" t="s">
        <v>9</v>
      </c>
      <c r="H624" s="4" t="s">
        <v>9</v>
      </c>
      <c r="I624" s="4" t="s">
        <v>10</v>
      </c>
      <c r="J624" s="4" t="s">
        <v>10</v>
      </c>
      <c r="K624" s="4" t="s">
        <v>9</v>
      </c>
      <c r="L624" s="4" t="s">
        <v>9</v>
      </c>
      <c r="M624" s="4" t="s">
        <v>9</v>
      </c>
      <c r="N624" s="4" t="s">
        <v>9</v>
      </c>
      <c r="O624" s="4" t="s">
        <v>6</v>
      </c>
    </row>
    <row r="625" spans="1:19">
      <c r="A625" t="n">
        <v>5894</v>
      </c>
      <c r="B625" s="45" t="n">
        <v>50</v>
      </c>
      <c r="C625" s="7" t="n">
        <v>0</v>
      </c>
      <c r="D625" s="7" t="n">
        <v>15611</v>
      </c>
      <c r="E625" s="7" t="n">
        <v>1</v>
      </c>
      <c r="F625" s="7" t="n">
        <v>0</v>
      </c>
      <c r="G625" s="7" t="n">
        <v>0</v>
      </c>
      <c r="H625" s="7" t="n">
        <v>0</v>
      </c>
      <c r="I625" s="7" t="n">
        <v>0</v>
      </c>
      <c r="J625" s="7" t="n">
        <v>65533</v>
      </c>
      <c r="K625" s="7" t="n">
        <v>0</v>
      </c>
      <c r="L625" s="7" t="n">
        <v>0</v>
      </c>
      <c r="M625" s="7" t="n">
        <v>0</v>
      </c>
      <c r="N625" s="7" t="n">
        <v>0</v>
      </c>
      <c r="O625" s="7" t="s">
        <v>12</v>
      </c>
    </row>
    <row r="626" spans="1:19">
      <c r="A626" t="s">
        <v>4</v>
      </c>
      <c r="B626" s="4" t="s">
        <v>5</v>
      </c>
      <c r="C626" s="4" t="s">
        <v>10</v>
      </c>
    </row>
    <row r="627" spans="1:19">
      <c r="A627" t="n">
        <v>5933</v>
      </c>
      <c r="B627" s="17" t="n">
        <v>16</v>
      </c>
      <c r="C627" s="7" t="n">
        <v>500</v>
      </c>
    </row>
    <row r="628" spans="1:19">
      <c r="A628" t="s">
        <v>4</v>
      </c>
      <c r="B628" s="4" t="s">
        <v>5</v>
      </c>
      <c r="C628" s="4" t="s">
        <v>13</v>
      </c>
      <c r="D628" s="4" t="s">
        <v>9</v>
      </c>
      <c r="E628" s="4" t="s">
        <v>9</v>
      </c>
      <c r="F628" s="4" t="s">
        <v>9</v>
      </c>
    </row>
    <row r="629" spans="1:19">
      <c r="A629" t="n">
        <v>5936</v>
      </c>
      <c r="B629" s="45" t="n">
        <v>50</v>
      </c>
      <c r="C629" s="7" t="n">
        <v>255</v>
      </c>
      <c r="D629" s="7" t="n">
        <v>1050253722</v>
      </c>
      <c r="E629" s="7" t="n">
        <v>1065353216</v>
      </c>
      <c r="F629" s="7" t="n">
        <v>1045220557</v>
      </c>
    </row>
    <row r="630" spans="1:19">
      <c r="A630" t="s">
        <v>4</v>
      </c>
      <c r="B630" s="4" t="s">
        <v>5</v>
      </c>
      <c r="C630" s="4" t="s">
        <v>13</v>
      </c>
      <c r="D630" s="4" t="s">
        <v>10</v>
      </c>
      <c r="E630" s="4" t="s">
        <v>23</v>
      </c>
      <c r="F630" s="4" t="s">
        <v>10</v>
      </c>
      <c r="G630" s="4" t="s">
        <v>9</v>
      </c>
      <c r="H630" s="4" t="s">
        <v>9</v>
      </c>
      <c r="I630" s="4" t="s">
        <v>10</v>
      </c>
      <c r="J630" s="4" t="s">
        <v>10</v>
      </c>
      <c r="K630" s="4" t="s">
        <v>9</v>
      </c>
      <c r="L630" s="4" t="s">
        <v>9</v>
      </c>
      <c r="M630" s="4" t="s">
        <v>9</v>
      </c>
      <c r="N630" s="4" t="s">
        <v>9</v>
      </c>
      <c r="O630" s="4" t="s">
        <v>6</v>
      </c>
    </row>
    <row r="631" spans="1:19">
      <c r="A631" t="n">
        <v>5950</v>
      </c>
      <c r="B631" s="45" t="n">
        <v>50</v>
      </c>
      <c r="C631" s="7" t="n">
        <v>0</v>
      </c>
      <c r="D631" s="7" t="n">
        <v>15610</v>
      </c>
      <c r="E631" s="7" t="n">
        <v>1</v>
      </c>
      <c r="F631" s="7" t="n">
        <v>0</v>
      </c>
      <c r="G631" s="7" t="n">
        <v>0</v>
      </c>
      <c r="H631" s="7" t="n">
        <v>0</v>
      </c>
      <c r="I631" s="7" t="n">
        <v>0</v>
      </c>
      <c r="J631" s="7" t="n">
        <v>65533</v>
      </c>
      <c r="K631" s="7" t="n">
        <v>0</v>
      </c>
      <c r="L631" s="7" t="n">
        <v>0</v>
      </c>
      <c r="M631" s="7" t="n">
        <v>0</v>
      </c>
      <c r="N631" s="7" t="n">
        <v>0</v>
      </c>
      <c r="O631" s="7" t="s">
        <v>12</v>
      </c>
    </row>
    <row r="632" spans="1:19">
      <c r="A632" t="s">
        <v>4</v>
      </c>
      <c r="B632" s="4" t="s">
        <v>5</v>
      </c>
      <c r="C632" s="4" t="s">
        <v>13</v>
      </c>
      <c r="D632" s="4" t="s">
        <v>10</v>
      </c>
      <c r="E632" s="4" t="s">
        <v>23</v>
      </c>
      <c r="F632" s="4" t="s">
        <v>10</v>
      </c>
      <c r="G632" s="4" t="s">
        <v>9</v>
      </c>
      <c r="H632" s="4" t="s">
        <v>9</v>
      </c>
      <c r="I632" s="4" t="s">
        <v>10</v>
      </c>
      <c r="J632" s="4" t="s">
        <v>10</v>
      </c>
      <c r="K632" s="4" t="s">
        <v>9</v>
      </c>
      <c r="L632" s="4" t="s">
        <v>9</v>
      </c>
      <c r="M632" s="4" t="s">
        <v>9</v>
      </c>
      <c r="N632" s="4" t="s">
        <v>9</v>
      </c>
      <c r="O632" s="4" t="s">
        <v>6</v>
      </c>
    </row>
    <row r="633" spans="1:19">
      <c r="A633" t="n">
        <v>5989</v>
      </c>
      <c r="B633" s="45" t="n">
        <v>50</v>
      </c>
      <c r="C633" s="7" t="n">
        <v>0</v>
      </c>
      <c r="D633" s="7" t="n">
        <v>15611</v>
      </c>
      <c r="E633" s="7" t="n">
        <v>1</v>
      </c>
      <c r="F633" s="7" t="n">
        <v>0</v>
      </c>
      <c r="G633" s="7" t="n">
        <v>0</v>
      </c>
      <c r="H633" s="7" t="n">
        <v>0</v>
      </c>
      <c r="I633" s="7" t="n">
        <v>0</v>
      </c>
      <c r="J633" s="7" t="n">
        <v>65533</v>
      </c>
      <c r="K633" s="7" t="n">
        <v>0</v>
      </c>
      <c r="L633" s="7" t="n">
        <v>0</v>
      </c>
      <c r="M633" s="7" t="n">
        <v>0</v>
      </c>
      <c r="N633" s="7" t="n">
        <v>0</v>
      </c>
      <c r="O633" s="7" t="s">
        <v>12</v>
      </c>
    </row>
    <row r="634" spans="1:19">
      <c r="A634" t="s">
        <v>4</v>
      </c>
      <c r="B634" s="4" t="s">
        <v>5</v>
      </c>
      <c r="C634" s="4" t="s">
        <v>10</v>
      </c>
      <c r="D634" s="4" t="s">
        <v>13</v>
      </c>
    </row>
    <row r="635" spans="1:19">
      <c r="A635" t="n">
        <v>6028</v>
      </c>
      <c r="B635" s="52" t="n">
        <v>56</v>
      </c>
      <c r="C635" s="7" t="n">
        <v>7034</v>
      </c>
      <c r="D635" s="7" t="n">
        <v>0</v>
      </c>
    </row>
    <row r="636" spans="1:19">
      <c r="A636" t="s">
        <v>4</v>
      </c>
      <c r="B636" s="4" t="s">
        <v>5</v>
      </c>
      <c r="C636" s="4" t="s">
        <v>13</v>
      </c>
      <c r="D636" s="4" t="s">
        <v>10</v>
      </c>
      <c r="E636" s="4" t="s">
        <v>23</v>
      </c>
    </row>
    <row r="637" spans="1:19">
      <c r="A637" t="n">
        <v>6032</v>
      </c>
      <c r="B637" s="22" t="n">
        <v>58</v>
      </c>
      <c r="C637" s="7" t="n">
        <v>101</v>
      </c>
      <c r="D637" s="7" t="n">
        <v>300</v>
      </c>
      <c r="E637" s="7" t="n">
        <v>1</v>
      </c>
    </row>
    <row r="638" spans="1:19">
      <c r="A638" t="s">
        <v>4</v>
      </c>
      <c r="B638" s="4" t="s">
        <v>5</v>
      </c>
      <c r="C638" s="4" t="s">
        <v>13</v>
      </c>
      <c r="D638" s="4" t="s">
        <v>10</v>
      </c>
    </row>
    <row r="639" spans="1:19">
      <c r="A639" t="n">
        <v>6040</v>
      </c>
      <c r="B639" s="22" t="n">
        <v>58</v>
      </c>
      <c r="C639" s="7" t="n">
        <v>254</v>
      </c>
      <c r="D639" s="7" t="n">
        <v>0</v>
      </c>
    </row>
    <row r="640" spans="1:19">
      <c r="A640" t="s">
        <v>4</v>
      </c>
      <c r="B640" s="4" t="s">
        <v>5</v>
      </c>
      <c r="C640" s="4" t="s">
        <v>13</v>
      </c>
    </row>
    <row r="641" spans="1:15">
      <c r="A641" t="n">
        <v>6044</v>
      </c>
      <c r="B641" s="36" t="n">
        <v>116</v>
      </c>
      <c r="C641" s="7" t="n">
        <v>0</v>
      </c>
    </row>
    <row r="642" spans="1:15">
      <c r="A642" t="s">
        <v>4</v>
      </c>
      <c r="B642" s="4" t="s">
        <v>5</v>
      </c>
      <c r="C642" s="4" t="s">
        <v>13</v>
      </c>
      <c r="D642" s="4" t="s">
        <v>10</v>
      </c>
    </row>
    <row r="643" spans="1:15">
      <c r="A643" t="n">
        <v>6046</v>
      </c>
      <c r="B643" s="36" t="n">
        <v>116</v>
      </c>
      <c r="C643" s="7" t="n">
        <v>2</v>
      </c>
      <c r="D643" s="7" t="n">
        <v>1</v>
      </c>
    </row>
    <row r="644" spans="1:15">
      <c r="A644" t="s">
        <v>4</v>
      </c>
      <c r="B644" s="4" t="s">
        <v>5</v>
      </c>
      <c r="C644" s="4" t="s">
        <v>13</v>
      </c>
      <c r="D644" s="4" t="s">
        <v>9</v>
      </c>
    </row>
    <row r="645" spans="1:15">
      <c r="A645" t="n">
        <v>6050</v>
      </c>
      <c r="B645" s="36" t="n">
        <v>116</v>
      </c>
      <c r="C645" s="7" t="n">
        <v>5</v>
      </c>
      <c r="D645" s="7" t="n">
        <v>1110704128</v>
      </c>
    </row>
    <row r="646" spans="1:15">
      <c r="A646" t="s">
        <v>4</v>
      </c>
      <c r="B646" s="4" t="s">
        <v>5</v>
      </c>
      <c r="C646" s="4" t="s">
        <v>13</v>
      </c>
      <c r="D646" s="4" t="s">
        <v>10</v>
      </c>
    </row>
    <row r="647" spans="1:15">
      <c r="A647" t="n">
        <v>6056</v>
      </c>
      <c r="B647" s="36" t="n">
        <v>116</v>
      </c>
      <c r="C647" s="7" t="n">
        <v>6</v>
      </c>
      <c r="D647" s="7" t="n">
        <v>1</v>
      </c>
    </row>
    <row r="648" spans="1:15">
      <c r="A648" t="s">
        <v>4</v>
      </c>
      <c r="B648" s="4" t="s">
        <v>5</v>
      </c>
      <c r="C648" s="4" t="s">
        <v>13</v>
      </c>
      <c r="D648" s="4" t="s">
        <v>13</v>
      </c>
      <c r="E648" s="4" t="s">
        <v>23</v>
      </c>
      <c r="F648" s="4" t="s">
        <v>23</v>
      </c>
      <c r="G648" s="4" t="s">
        <v>23</v>
      </c>
      <c r="H648" s="4" t="s">
        <v>10</v>
      </c>
    </row>
    <row r="649" spans="1:15">
      <c r="A649" t="n">
        <v>6060</v>
      </c>
      <c r="B649" s="15" t="n">
        <v>45</v>
      </c>
      <c r="C649" s="7" t="n">
        <v>2</v>
      </c>
      <c r="D649" s="7" t="n">
        <v>3</v>
      </c>
      <c r="E649" s="7" t="n">
        <v>0.529999971389771</v>
      </c>
      <c r="F649" s="7" t="n">
        <v>8.25</v>
      </c>
      <c r="G649" s="7" t="n">
        <v>-32.75</v>
      </c>
      <c r="H649" s="7" t="n">
        <v>0</v>
      </c>
    </row>
    <row r="650" spans="1:15">
      <c r="A650" t="s">
        <v>4</v>
      </c>
      <c r="B650" s="4" t="s">
        <v>5</v>
      </c>
      <c r="C650" s="4" t="s">
        <v>13</v>
      </c>
      <c r="D650" s="4" t="s">
        <v>13</v>
      </c>
      <c r="E650" s="4" t="s">
        <v>23</v>
      </c>
      <c r="F650" s="4" t="s">
        <v>23</v>
      </c>
      <c r="G650" s="4" t="s">
        <v>23</v>
      </c>
      <c r="H650" s="4" t="s">
        <v>10</v>
      </c>
      <c r="I650" s="4" t="s">
        <v>13</v>
      </c>
    </row>
    <row r="651" spans="1:15">
      <c r="A651" t="n">
        <v>6077</v>
      </c>
      <c r="B651" s="15" t="n">
        <v>45</v>
      </c>
      <c r="C651" s="7" t="n">
        <v>4</v>
      </c>
      <c r="D651" s="7" t="n">
        <v>3</v>
      </c>
      <c r="E651" s="7" t="n">
        <v>355</v>
      </c>
      <c r="F651" s="7" t="n">
        <v>29</v>
      </c>
      <c r="G651" s="7" t="n">
        <v>10</v>
      </c>
      <c r="H651" s="7" t="n">
        <v>0</v>
      </c>
      <c r="I651" s="7" t="n">
        <v>0</v>
      </c>
    </row>
    <row r="652" spans="1:15">
      <c r="A652" t="s">
        <v>4</v>
      </c>
      <c r="B652" s="4" t="s">
        <v>5</v>
      </c>
      <c r="C652" s="4" t="s">
        <v>13</v>
      </c>
      <c r="D652" s="4" t="s">
        <v>13</v>
      </c>
      <c r="E652" s="4" t="s">
        <v>23</v>
      </c>
      <c r="F652" s="4" t="s">
        <v>10</v>
      </c>
    </row>
    <row r="653" spans="1:15">
      <c r="A653" t="n">
        <v>6095</v>
      </c>
      <c r="B653" s="15" t="n">
        <v>45</v>
      </c>
      <c r="C653" s="7" t="n">
        <v>5</v>
      </c>
      <c r="D653" s="7" t="n">
        <v>3</v>
      </c>
      <c r="E653" s="7" t="n">
        <v>18.7999992370605</v>
      </c>
      <c r="F653" s="7" t="n">
        <v>0</v>
      </c>
    </row>
    <row r="654" spans="1:15">
      <c r="A654" t="s">
        <v>4</v>
      </c>
      <c r="B654" s="4" t="s">
        <v>5</v>
      </c>
      <c r="C654" s="4" t="s">
        <v>13</v>
      </c>
      <c r="D654" s="4" t="s">
        <v>13</v>
      </c>
      <c r="E654" s="4" t="s">
        <v>23</v>
      </c>
      <c r="F654" s="4" t="s">
        <v>10</v>
      </c>
    </row>
    <row r="655" spans="1:15">
      <c r="A655" t="n">
        <v>6104</v>
      </c>
      <c r="B655" s="15" t="n">
        <v>45</v>
      </c>
      <c r="C655" s="7" t="n">
        <v>11</v>
      </c>
      <c r="D655" s="7" t="n">
        <v>3</v>
      </c>
      <c r="E655" s="7" t="n">
        <v>46</v>
      </c>
      <c r="F655" s="7" t="n">
        <v>0</v>
      </c>
    </row>
    <row r="656" spans="1:15">
      <c r="A656" t="s">
        <v>4</v>
      </c>
      <c r="B656" s="4" t="s">
        <v>5</v>
      </c>
      <c r="C656" s="4" t="s">
        <v>13</v>
      </c>
      <c r="D656" s="4" t="s">
        <v>13</v>
      </c>
      <c r="E656" s="4" t="s">
        <v>23</v>
      </c>
      <c r="F656" s="4" t="s">
        <v>23</v>
      </c>
      <c r="G656" s="4" t="s">
        <v>23</v>
      </c>
      <c r="H656" s="4" t="s">
        <v>10</v>
      </c>
    </row>
    <row r="657" spans="1:9">
      <c r="A657" t="n">
        <v>6113</v>
      </c>
      <c r="B657" s="15" t="n">
        <v>45</v>
      </c>
      <c r="C657" s="7" t="n">
        <v>2</v>
      </c>
      <c r="D657" s="7" t="n">
        <v>3</v>
      </c>
      <c r="E657" s="7" t="n">
        <v>5.13000011444092</v>
      </c>
      <c r="F657" s="7" t="n">
        <v>3.45000004768372</v>
      </c>
      <c r="G657" s="7" t="n">
        <v>-33.8499984741211</v>
      </c>
      <c r="H657" s="7" t="n">
        <v>2200</v>
      </c>
    </row>
    <row r="658" spans="1:9">
      <c r="A658" t="s">
        <v>4</v>
      </c>
      <c r="B658" s="4" t="s">
        <v>5</v>
      </c>
      <c r="C658" s="4" t="s">
        <v>13</v>
      </c>
      <c r="D658" s="4" t="s">
        <v>13</v>
      </c>
      <c r="E658" s="4" t="s">
        <v>23</v>
      </c>
      <c r="F658" s="4" t="s">
        <v>23</v>
      </c>
      <c r="G658" s="4" t="s">
        <v>23</v>
      </c>
      <c r="H658" s="4" t="s">
        <v>10</v>
      </c>
      <c r="I658" s="4" t="s">
        <v>13</v>
      </c>
    </row>
    <row r="659" spans="1:9">
      <c r="A659" t="n">
        <v>6130</v>
      </c>
      <c r="B659" s="15" t="n">
        <v>45</v>
      </c>
      <c r="C659" s="7" t="n">
        <v>4</v>
      </c>
      <c r="D659" s="7" t="n">
        <v>3</v>
      </c>
      <c r="E659" s="7" t="n">
        <v>355</v>
      </c>
      <c r="F659" s="7" t="n">
        <v>29</v>
      </c>
      <c r="G659" s="7" t="n">
        <v>15</v>
      </c>
      <c r="H659" s="7" t="n">
        <v>2200</v>
      </c>
      <c r="I659" s="7" t="n">
        <v>0</v>
      </c>
    </row>
    <row r="660" spans="1:9">
      <c r="A660" t="s">
        <v>4</v>
      </c>
      <c r="B660" s="4" t="s">
        <v>5</v>
      </c>
      <c r="C660" s="4" t="s">
        <v>13</v>
      </c>
      <c r="D660" s="4" t="s">
        <v>13</v>
      </c>
      <c r="E660" s="4" t="s">
        <v>23</v>
      </c>
      <c r="F660" s="4" t="s">
        <v>10</v>
      </c>
    </row>
    <row r="661" spans="1:9">
      <c r="A661" t="n">
        <v>6148</v>
      </c>
      <c r="B661" s="15" t="n">
        <v>45</v>
      </c>
      <c r="C661" s="7" t="n">
        <v>5</v>
      </c>
      <c r="D661" s="7" t="n">
        <v>3</v>
      </c>
      <c r="E661" s="7" t="n">
        <v>13.3000001907349</v>
      </c>
      <c r="F661" s="7" t="n">
        <v>2200</v>
      </c>
    </row>
    <row r="662" spans="1:9">
      <c r="A662" t="s">
        <v>4</v>
      </c>
      <c r="B662" s="4" t="s">
        <v>5</v>
      </c>
      <c r="C662" s="4" t="s">
        <v>10</v>
      </c>
      <c r="D662" s="4" t="s">
        <v>13</v>
      </c>
    </row>
    <row r="663" spans="1:9">
      <c r="A663" t="n">
        <v>6157</v>
      </c>
      <c r="B663" s="52" t="n">
        <v>56</v>
      </c>
      <c r="C663" s="7" t="n">
        <v>7034</v>
      </c>
      <c r="D663" s="7" t="n">
        <v>1</v>
      </c>
    </row>
    <row r="664" spans="1:9">
      <c r="A664" t="s">
        <v>4</v>
      </c>
      <c r="B664" s="4" t="s">
        <v>5</v>
      </c>
      <c r="C664" s="4" t="s">
        <v>13</v>
      </c>
      <c r="D664" s="4" t="s">
        <v>10</v>
      </c>
      <c r="E664" s="4" t="s">
        <v>13</v>
      </c>
    </row>
    <row r="665" spans="1:9">
      <c r="A665" t="n">
        <v>6161</v>
      </c>
      <c r="B665" s="30" t="n">
        <v>39</v>
      </c>
      <c r="C665" s="7" t="n">
        <v>14</v>
      </c>
      <c r="D665" s="7" t="n">
        <v>65533</v>
      </c>
      <c r="E665" s="7" t="n">
        <v>102</v>
      </c>
    </row>
    <row r="666" spans="1:9">
      <c r="A666" t="s">
        <v>4</v>
      </c>
      <c r="B666" s="4" t="s">
        <v>5</v>
      </c>
      <c r="C666" s="4" t="s">
        <v>10</v>
      </c>
      <c r="D666" s="4" t="s">
        <v>23</v>
      </c>
      <c r="E666" s="4" t="s">
        <v>23</v>
      </c>
      <c r="F666" s="4" t="s">
        <v>23</v>
      </c>
      <c r="G666" s="4" t="s">
        <v>23</v>
      </c>
    </row>
    <row r="667" spans="1:9">
      <c r="A667" t="n">
        <v>6166</v>
      </c>
      <c r="B667" s="38" t="n">
        <v>46</v>
      </c>
      <c r="C667" s="7" t="n">
        <v>7034</v>
      </c>
      <c r="D667" s="7" t="n">
        <v>3.70000004768372</v>
      </c>
      <c r="E667" s="7" t="n">
        <v>0</v>
      </c>
      <c r="F667" s="7" t="n">
        <v>9.89999961853027</v>
      </c>
      <c r="G667" s="7" t="n">
        <v>-173.300003051758</v>
      </c>
    </row>
    <row r="668" spans="1:9">
      <c r="A668" t="s">
        <v>4</v>
      </c>
      <c r="B668" s="4" t="s">
        <v>5</v>
      </c>
      <c r="C668" s="4" t="s">
        <v>10</v>
      </c>
      <c r="D668" s="4" t="s">
        <v>13</v>
      </c>
      <c r="E668" s="4" t="s">
        <v>6</v>
      </c>
      <c r="F668" s="4" t="s">
        <v>23</v>
      </c>
      <c r="G668" s="4" t="s">
        <v>23</v>
      </c>
      <c r="H668" s="4" t="s">
        <v>23</v>
      </c>
    </row>
    <row r="669" spans="1:9">
      <c r="A669" t="n">
        <v>6185</v>
      </c>
      <c r="B669" s="39" t="n">
        <v>48</v>
      </c>
      <c r="C669" s="7" t="n">
        <v>1660</v>
      </c>
      <c r="D669" s="7" t="n">
        <v>0</v>
      </c>
      <c r="E669" s="7" t="s">
        <v>77</v>
      </c>
      <c r="F669" s="7" t="n">
        <v>-1</v>
      </c>
      <c r="G669" s="7" t="n">
        <v>1</v>
      </c>
      <c r="H669" s="7" t="n">
        <v>0</v>
      </c>
    </row>
    <row r="670" spans="1:9">
      <c r="A670" t="s">
        <v>4</v>
      </c>
      <c r="B670" s="4" t="s">
        <v>5</v>
      </c>
      <c r="C670" s="4" t="s">
        <v>13</v>
      </c>
      <c r="D670" s="4" t="s">
        <v>10</v>
      </c>
      <c r="E670" s="4" t="s">
        <v>23</v>
      </c>
      <c r="F670" s="4" t="s">
        <v>10</v>
      </c>
      <c r="G670" s="4" t="s">
        <v>9</v>
      </c>
      <c r="H670" s="4" t="s">
        <v>9</v>
      </c>
      <c r="I670" s="4" t="s">
        <v>10</v>
      </c>
      <c r="J670" s="4" t="s">
        <v>10</v>
      </c>
      <c r="K670" s="4" t="s">
        <v>9</v>
      </c>
      <c r="L670" s="4" t="s">
        <v>9</v>
      </c>
      <c r="M670" s="4" t="s">
        <v>9</v>
      </c>
      <c r="N670" s="4" t="s">
        <v>9</v>
      </c>
      <c r="O670" s="4" t="s">
        <v>6</v>
      </c>
    </row>
    <row r="671" spans="1:9">
      <c r="A671" t="n">
        <v>6212</v>
      </c>
      <c r="B671" s="45" t="n">
        <v>50</v>
      </c>
      <c r="C671" s="7" t="n">
        <v>0</v>
      </c>
      <c r="D671" s="7" t="n">
        <v>4400</v>
      </c>
      <c r="E671" s="7" t="n">
        <v>1</v>
      </c>
      <c r="F671" s="7" t="n">
        <v>0</v>
      </c>
      <c r="G671" s="7" t="n">
        <v>0</v>
      </c>
      <c r="H671" s="7" t="n">
        <v>0</v>
      </c>
      <c r="I671" s="7" t="n">
        <v>0</v>
      </c>
      <c r="J671" s="7" t="n">
        <v>65533</v>
      </c>
      <c r="K671" s="7" t="n">
        <v>0</v>
      </c>
      <c r="L671" s="7" t="n">
        <v>0</v>
      </c>
      <c r="M671" s="7" t="n">
        <v>0</v>
      </c>
      <c r="N671" s="7" t="n">
        <v>0</v>
      </c>
      <c r="O671" s="7" t="s">
        <v>12</v>
      </c>
    </row>
    <row r="672" spans="1:9">
      <c r="A672" t="s">
        <v>4</v>
      </c>
      <c r="B672" s="4" t="s">
        <v>5</v>
      </c>
      <c r="C672" s="4" t="s">
        <v>10</v>
      </c>
    </row>
    <row r="673" spans="1:15">
      <c r="A673" t="n">
        <v>6251</v>
      </c>
      <c r="B673" s="17" t="n">
        <v>16</v>
      </c>
      <c r="C673" s="7" t="n">
        <v>2200</v>
      </c>
    </row>
    <row r="674" spans="1:15">
      <c r="A674" t="s">
        <v>4</v>
      </c>
      <c r="B674" s="4" t="s">
        <v>5</v>
      </c>
      <c r="C674" s="4" t="s">
        <v>13</v>
      </c>
      <c r="D674" s="4" t="s">
        <v>23</v>
      </c>
      <c r="E674" s="4" t="s">
        <v>23</v>
      </c>
      <c r="F674" s="4" t="s">
        <v>23</v>
      </c>
    </row>
    <row r="675" spans="1:15">
      <c r="A675" t="n">
        <v>6254</v>
      </c>
      <c r="B675" s="15" t="n">
        <v>45</v>
      </c>
      <c r="C675" s="7" t="n">
        <v>9</v>
      </c>
      <c r="D675" s="7" t="n">
        <v>0.100000001490116</v>
      </c>
      <c r="E675" s="7" t="n">
        <v>0.100000001490116</v>
      </c>
      <c r="F675" s="7" t="n">
        <v>0.5</v>
      </c>
    </row>
    <row r="676" spans="1:15">
      <c r="A676" t="s">
        <v>4</v>
      </c>
      <c r="B676" s="4" t="s">
        <v>5</v>
      </c>
      <c r="C676" s="4" t="s">
        <v>13</v>
      </c>
      <c r="D676" s="4" t="s">
        <v>10</v>
      </c>
      <c r="E676" s="4" t="s">
        <v>10</v>
      </c>
      <c r="F676" s="4" t="s">
        <v>10</v>
      </c>
      <c r="G676" s="4" t="s">
        <v>10</v>
      </c>
      <c r="H676" s="4" t="s">
        <v>10</v>
      </c>
      <c r="I676" s="4" t="s">
        <v>6</v>
      </c>
      <c r="J676" s="4" t="s">
        <v>23</v>
      </c>
      <c r="K676" s="4" t="s">
        <v>23</v>
      </c>
      <c r="L676" s="4" t="s">
        <v>23</v>
      </c>
      <c r="M676" s="4" t="s">
        <v>9</v>
      </c>
      <c r="N676" s="4" t="s">
        <v>9</v>
      </c>
      <c r="O676" s="4" t="s">
        <v>23</v>
      </c>
      <c r="P676" s="4" t="s">
        <v>23</v>
      </c>
      <c r="Q676" s="4" t="s">
        <v>23</v>
      </c>
      <c r="R676" s="4" t="s">
        <v>23</v>
      </c>
      <c r="S676" s="4" t="s">
        <v>13</v>
      </c>
    </row>
    <row r="677" spans="1:15">
      <c r="A677" t="n">
        <v>6268</v>
      </c>
      <c r="B677" s="30" t="n">
        <v>39</v>
      </c>
      <c r="C677" s="7" t="n">
        <v>12</v>
      </c>
      <c r="D677" s="7" t="n">
        <v>65533</v>
      </c>
      <c r="E677" s="7" t="n">
        <v>212</v>
      </c>
      <c r="F677" s="7" t="n">
        <v>0</v>
      </c>
      <c r="G677" s="7" t="n">
        <v>1660</v>
      </c>
      <c r="H677" s="7" t="n">
        <v>35</v>
      </c>
      <c r="I677" s="7" t="s">
        <v>12</v>
      </c>
      <c r="J677" s="7" t="n">
        <v>7</v>
      </c>
      <c r="K677" s="7" t="n">
        <v>0</v>
      </c>
      <c r="L677" s="7" t="n">
        <v>-6</v>
      </c>
      <c r="M677" s="7" t="n">
        <v>0</v>
      </c>
      <c r="N677" s="7" t="n">
        <v>0</v>
      </c>
      <c r="O677" s="7" t="n">
        <v>0</v>
      </c>
      <c r="P677" s="7" t="n">
        <v>1</v>
      </c>
      <c r="Q677" s="7" t="n">
        <v>1</v>
      </c>
      <c r="R677" s="7" t="n">
        <v>1</v>
      </c>
      <c r="S677" s="7" t="n">
        <v>255</v>
      </c>
    </row>
    <row r="678" spans="1:15">
      <c r="A678" t="s">
        <v>4</v>
      </c>
      <c r="B678" s="4" t="s">
        <v>5</v>
      </c>
      <c r="C678" s="4" t="s">
        <v>13</v>
      </c>
      <c r="D678" s="4" t="s">
        <v>10</v>
      </c>
      <c r="E678" s="4" t="s">
        <v>23</v>
      </c>
      <c r="F678" s="4" t="s">
        <v>10</v>
      </c>
      <c r="G678" s="4" t="s">
        <v>9</v>
      </c>
      <c r="H678" s="4" t="s">
        <v>9</v>
      </c>
      <c r="I678" s="4" t="s">
        <v>10</v>
      </c>
      <c r="J678" s="4" t="s">
        <v>10</v>
      </c>
      <c r="K678" s="4" t="s">
        <v>9</v>
      </c>
      <c r="L678" s="4" t="s">
        <v>9</v>
      </c>
      <c r="M678" s="4" t="s">
        <v>9</v>
      </c>
      <c r="N678" s="4" t="s">
        <v>9</v>
      </c>
      <c r="O678" s="4" t="s">
        <v>6</v>
      </c>
    </row>
    <row r="679" spans="1:15">
      <c r="A679" t="n">
        <v>6318</v>
      </c>
      <c r="B679" s="45" t="n">
        <v>50</v>
      </c>
      <c r="C679" s="7" t="n">
        <v>0</v>
      </c>
      <c r="D679" s="7" t="n">
        <v>4418</v>
      </c>
      <c r="E679" s="7" t="n">
        <v>1</v>
      </c>
      <c r="F679" s="7" t="n">
        <v>0</v>
      </c>
      <c r="G679" s="7" t="n">
        <v>0</v>
      </c>
      <c r="H679" s="7" t="n">
        <v>0</v>
      </c>
      <c r="I679" s="7" t="n">
        <v>0</v>
      </c>
      <c r="J679" s="7" t="n">
        <v>65533</v>
      </c>
      <c r="K679" s="7" t="n">
        <v>0</v>
      </c>
      <c r="L679" s="7" t="n">
        <v>0</v>
      </c>
      <c r="M679" s="7" t="n">
        <v>0</v>
      </c>
      <c r="N679" s="7" t="n">
        <v>0</v>
      </c>
      <c r="O679" s="7" t="s">
        <v>12</v>
      </c>
    </row>
    <row r="680" spans="1:15">
      <c r="A680" t="s">
        <v>4</v>
      </c>
      <c r="B680" s="4" t="s">
        <v>5</v>
      </c>
      <c r="C680" s="4" t="s">
        <v>13</v>
      </c>
      <c r="D680" s="4" t="s">
        <v>10</v>
      </c>
      <c r="E680" s="4" t="s">
        <v>23</v>
      </c>
      <c r="F680" s="4" t="s">
        <v>10</v>
      </c>
      <c r="G680" s="4" t="s">
        <v>9</v>
      </c>
      <c r="H680" s="4" t="s">
        <v>9</v>
      </c>
      <c r="I680" s="4" t="s">
        <v>10</v>
      </c>
      <c r="J680" s="4" t="s">
        <v>10</v>
      </c>
      <c r="K680" s="4" t="s">
        <v>9</v>
      </c>
      <c r="L680" s="4" t="s">
        <v>9</v>
      </c>
      <c r="M680" s="4" t="s">
        <v>9</v>
      </c>
      <c r="N680" s="4" t="s">
        <v>9</v>
      </c>
      <c r="O680" s="4" t="s">
        <v>6</v>
      </c>
    </row>
    <row r="681" spans="1:15">
      <c r="A681" t="n">
        <v>6357</v>
      </c>
      <c r="B681" s="45" t="n">
        <v>50</v>
      </c>
      <c r="C681" s="7" t="n">
        <v>0</v>
      </c>
      <c r="D681" s="7" t="n">
        <v>4415</v>
      </c>
      <c r="E681" s="7" t="n">
        <v>1</v>
      </c>
      <c r="F681" s="7" t="n">
        <v>0</v>
      </c>
      <c r="G681" s="7" t="n">
        <v>0</v>
      </c>
      <c r="H681" s="7" t="n">
        <v>0</v>
      </c>
      <c r="I681" s="7" t="n">
        <v>0</v>
      </c>
      <c r="J681" s="7" t="n">
        <v>65533</v>
      </c>
      <c r="K681" s="7" t="n">
        <v>0</v>
      </c>
      <c r="L681" s="7" t="n">
        <v>0</v>
      </c>
      <c r="M681" s="7" t="n">
        <v>0</v>
      </c>
      <c r="N681" s="7" t="n">
        <v>0</v>
      </c>
      <c r="O681" s="7" t="s">
        <v>12</v>
      </c>
    </row>
    <row r="682" spans="1:15">
      <c r="A682" t="s">
        <v>4</v>
      </c>
      <c r="B682" s="4" t="s">
        <v>5</v>
      </c>
      <c r="C682" s="4" t="s">
        <v>13</v>
      </c>
      <c r="D682" s="4" t="s">
        <v>9</v>
      </c>
      <c r="E682" s="4" t="s">
        <v>9</v>
      </c>
      <c r="F682" s="4" t="s">
        <v>9</v>
      </c>
    </row>
    <row r="683" spans="1:15">
      <c r="A683" t="n">
        <v>6396</v>
      </c>
      <c r="B683" s="45" t="n">
        <v>50</v>
      </c>
      <c r="C683" s="7" t="n">
        <v>255</v>
      </c>
      <c r="D683" s="7" t="n">
        <v>1050253722</v>
      </c>
      <c r="E683" s="7" t="n">
        <v>1065353216</v>
      </c>
      <c r="F683" s="7" t="n">
        <v>1045220557</v>
      </c>
    </row>
    <row r="684" spans="1:15">
      <c r="A684" t="s">
        <v>4</v>
      </c>
      <c r="B684" s="4" t="s">
        <v>5</v>
      </c>
      <c r="C684" s="4" t="s">
        <v>10</v>
      </c>
    </row>
    <row r="685" spans="1:15">
      <c r="A685" t="n">
        <v>6410</v>
      </c>
      <c r="B685" s="17" t="n">
        <v>16</v>
      </c>
      <c r="C685" s="7" t="n">
        <v>800</v>
      </c>
    </row>
    <row r="686" spans="1:15">
      <c r="A686" t="s">
        <v>4</v>
      </c>
      <c r="B686" s="4" t="s">
        <v>5</v>
      </c>
      <c r="C686" s="4" t="s">
        <v>13</v>
      </c>
      <c r="D686" s="4" t="s">
        <v>13</v>
      </c>
      <c r="E686" s="4" t="s">
        <v>23</v>
      </c>
      <c r="F686" s="4" t="s">
        <v>23</v>
      </c>
      <c r="G686" s="4" t="s">
        <v>23</v>
      </c>
      <c r="H686" s="4" t="s">
        <v>10</v>
      </c>
    </row>
    <row r="687" spans="1:15">
      <c r="A687" t="n">
        <v>6413</v>
      </c>
      <c r="B687" s="15" t="n">
        <v>45</v>
      </c>
      <c r="C687" s="7" t="n">
        <v>2</v>
      </c>
      <c r="D687" s="7" t="n">
        <v>3</v>
      </c>
      <c r="E687" s="7" t="n">
        <v>1.39999997615814</v>
      </c>
      <c r="F687" s="7" t="n">
        <v>0.5</v>
      </c>
      <c r="G687" s="7" t="n">
        <v>-9.30000019073486</v>
      </c>
      <c r="H687" s="7" t="n">
        <v>0</v>
      </c>
    </row>
    <row r="688" spans="1:15">
      <c r="A688" t="s">
        <v>4</v>
      </c>
      <c r="B688" s="4" t="s">
        <v>5</v>
      </c>
      <c r="C688" s="4" t="s">
        <v>13</v>
      </c>
      <c r="D688" s="4" t="s">
        <v>13</v>
      </c>
      <c r="E688" s="4" t="s">
        <v>23</v>
      </c>
      <c r="F688" s="4" t="s">
        <v>23</v>
      </c>
      <c r="G688" s="4" t="s">
        <v>23</v>
      </c>
      <c r="H688" s="4" t="s">
        <v>10</v>
      </c>
      <c r="I688" s="4" t="s">
        <v>13</v>
      </c>
    </row>
    <row r="689" spans="1:19">
      <c r="A689" t="n">
        <v>6430</v>
      </c>
      <c r="B689" s="15" t="n">
        <v>45</v>
      </c>
      <c r="C689" s="7" t="n">
        <v>4</v>
      </c>
      <c r="D689" s="7" t="n">
        <v>3</v>
      </c>
      <c r="E689" s="7" t="n">
        <v>17</v>
      </c>
      <c r="F689" s="7" t="n">
        <v>85</v>
      </c>
      <c r="G689" s="7" t="n">
        <v>20</v>
      </c>
      <c r="H689" s="7" t="n">
        <v>0</v>
      </c>
      <c r="I689" s="7" t="n">
        <v>0</v>
      </c>
    </row>
    <row r="690" spans="1:19">
      <c r="A690" t="s">
        <v>4</v>
      </c>
      <c r="B690" s="4" t="s">
        <v>5</v>
      </c>
      <c r="C690" s="4" t="s">
        <v>13</v>
      </c>
      <c r="D690" s="4" t="s">
        <v>13</v>
      </c>
      <c r="E690" s="4" t="s">
        <v>23</v>
      </c>
      <c r="F690" s="4" t="s">
        <v>10</v>
      </c>
    </row>
    <row r="691" spans="1:19">
      <c r="A691" t="n">
        <v>6448</v>
      </c>
      <c r="B691" s="15" t="n">
        <v>45</v>
      </c>
      <c r="C691" s="7" t="n">
        <v>5</v>
      </c>
      <c r="D691" s="7" t="n">
        <v>3</v>
      </c>
      <c r="E691" s="7" t="n">
        <v>9.5</v>
      </c>
      <c r="F691" s="7" t="n">
        <v>0</v>
      </c>
    </row>
    <row r="692" spans="1:19">
      <c r="A692" t="s">
        <v>4</v>
      </c>
      <c r="B692" s="4" t="s">
        <v>5</v>
      </c>
      <c r="C692" s="4" t="s">
        <v>13</v>
      </c>
      <c r="D692" s="4" t="s">
        <v>13</v>
      </c>
      <c r="E692" s="4" t="s">
        <v>23</v>
      </c>
      <c r="F692" s="4" t="s">
        <v>10</v>
      </c>
    </row>
    <row r="693" spans="1:19">
      <c r="A693" t="n">
        <v>6457</v>
      </c>
      <c r="B693" s="15" t="n">
        <v>45</v>
      </c>
      <c r="C693" s="7" t="n">
        <v>11</v>
      </c>
      <c r="D693" s="7" t="n">
        <v>3</v>
      </c>
      <c r="E693" s="7" t="n">
        <v>40.2999992370605</v>
      </c>
      <c r="F693" s="7" t="n">
        <v>0</v>
      </c>
    </row>
    <row r="694" spans="1:19">
      <c r="A694" t="s">
        <v>4</v>
      </c>
      <c r="B694" s="4" t="s">
        <v>5</v>
      </c>
      <c r="C694" s="4" t="s">
        <v>10</v>
      </c>
      <c r="D694" s="4" t="s">
        <v>10</v>
      </c>
      <c r="E694" s="4" t="s">
        <v>23</v>
      </c>
      <c r="F694" s="4" t="s">
        <v>23</v>
      </c>
      <c r="G694" s="4" t="s">
        <v>23</v>
      </c>
      <c r="H694" s="4" t="s">
        <v>23</v>
      </c>
      <c r="I694" s="4" t="s">
        <v>13</v>
      </c>
      <c r="J694" s="4" t="s">
        <v>10</v>
      </c>
    </row>
    <row r="695" spans="1:19">
      <c r="A695" t="n">
        <v>6466</v>
      </c>
      <c r="B695" s="51" t="n">
        <v>55</v>
      </c>
      <c r="C695" s="7" t="n">
        <v>7034</v>
      </c>
      <c r="D695" s="7" t="n">
        <v>65533</v>
      </c>
      <c r="E695" s="7" t="n">
        <v>2.5</v>
      </c>
      <c r="F695" s="7" t="n">
        <v>0</v>
      </c>
      <c r="G695" s="7" t="n">
        <v>0</v>
      </c>
      <c r="H695" s="7" t="n">
        <v>15</v>
      </c>
      <c r="I695" s="7" t="n">
        <v>0</v>
      </c>
      <c r="J695" s="7" t="n">
        <v>129</v>
      </c>
    </row>
    <row r="696" spans="1:19">
      <c r="A696" t="s">
        <v>4</v>
      </c>
      <c r="B696" s="4" t="s">
        <v>5</v>
      </c>
      <c r="C696" s="4" t="s">
        <v>10</v>
      </c>
      <c r="D696" s="4" t="s">
        <v>13</v>
      </c>
    </row>
    <row r="697" spans="1:19">
      <c r="A697" t="n">
        <v>6490</v>
      </c>
      <c r="B697" s="52" t="n">
        <v>56</v>
      </c>
      <c r="C697" s="7" t="n">
        <v>7034</v>
      </c>
      <c r="D697" s="7" t="n">
        <v>0</v>
      </c>
    </row>
    <row r="698" spans="1:19">
      <c r="A698" t="s">
        <v>4</v>
      </c>
      <c r="B698" s="4" t="s">
        <v>5</v>
      </c>
      <c r="C698" s="4" t="s">
        <v>13</v>
      </c>
      <c r="D698" s="4" t="s">
        <v>13</v>
      </c>
      <c r="E698" s="4" t="s">
        <v>23</v>
      </c>
      <c r="F698" s="4" t="s">
        <v>23</v>
      </c>
      <c r="G698" s="4" t="s">
        <v>23</v>
      </c>
      <c r="H698" s="4" t="s">
        <v>10</v>
      </c>
    </row>
    <row r="699" spans="1:19">
      <c r="A699" t="n">
        <v>6494</v>
      </c>
      <c r="B699" s="15" t="n">
        <v>45</v>
      </c>
      <c r="C699" s="7" t="n">
        <v>2</v>
      </c>
      <c r="D699" s="7" t="n">
        <v>3</v>
      </c>
      <c r="E699" s="7" t="n">
        <v>2.5</v>
      </c>
      <c r="F699" s="7" t="n">
        <v>3.40000009536743</v>
      </c>
      <c r="G699" s="7" t="n">
        <v>-1.04999995231628</v>
      </c>
      <c r="H699" s="7" t="n">
        <v>400</v>
      </c>
    </row>
    <row r="700" spans="1:19">
      <c r="A700" t="s">
        <v>4</v>
      </c>
      <c r="B700" s="4" t="s">
        <v>5</v>
      </c>
      <c r="C700" s="4" t="s">
        <v>13</v>
      </c>
      <c r="D700" s="4" t="s">
        <v>13</v>
      </c>
      <c r="E700" s="4" t="s">
        <v>23</v>
      </c>
      <c r="F700" s="4" t="s">
        <v>23</v>
      </c>
      <c r="G700" s="4" t="s">
        <v>23</v>
      </c>
      <c r="H700" s="4" t="s">
        <v>10</v>
      </c>
      <c r="I700" s="4" t="s">
        <v>13</v>
      </c>
    </row>
    <row r="701" spans="1:19">
      <c r="A701" t="n">
        <v>6511</v>
      </c>
      <c r="B701" s="15" t="n">
        <v>45</v>
      </c>
      <c r="C701" s="7" t="n">
        <v>4</v>
      </c>
      <c r="D701" s="7" t="n">
        <v>3</v>
      </c>
      <c r="E701" s="7" t="n">
        <v>-7</v>
      </c>
      <c r="F701" s="7" t="n">
        <v>115</v>
      </c>
      <c r="G701" s="7" t="n">
        <v>20</v>
      </c>
      <c r="H701" s="7" t="n">
        <v>400</v>
      </c>
      <c r="I701" s="7" t="n">
        <v>0</v>
      </c>
    </row>
    <row r="702" spans="1:19">
      <c r="A702" t="s">
        <v>4</v>
      </c>
      <c r="B702" s="4" t="s">
        <v>5</v>
      </c>
      <c r="C702" s="4" t="s">
        <v>13</v>
      </c>
      <c r="D702" s="4" t="s">
        <v>13</v>
      </c>
      <c r="E702" s="4" t="s">
        <v>23</v>
      </c>
      <c r="F702" s="4" t="s">
        <v>10</v>
      </c>
    </row>
    <row r="703" spans="1:19">
      <c r="A703" t="n">
        <v>6529</v>
      </c>
      <c r="B703" s="15" t="n">
        <v>45</v>
      </c>
      <c r="C703" s="7" t="n">
        <v>5</v>
      </c>
      <c r="D703" s="7" t="n">
        <v>3</v>
      </c>
      <c r="E703" s="7" t="n">
        <v>8</v>
      </c>
      <c r="F703" s="7" t="n">
        <v>400</v>
      </c>
    </row>
    <row r="704" spans="1:19">
      <c r="A704" t="s">
        <v>4</v>
      </c>
      <c r="B704" s="4" t="s">
        <v>5</v>
      </c>
      <c r="C704" s="4" t="s">
        <v>23</v>
      </c>
    </row>
    <row r="705" spans="1:10">
      <c r="A705" t="n">
        <v>6538</v>
      </c>
      <c r="B705" s="53" t="n">
        <v>68</v>
      </c>
      <c r="C705" s="7" t="n">
        <v>0.5</v>
      </c>
    </row>
    <row r="706" spans="1:10">
      <c r="A706" t="s">
        <v>4</v>
      </c>
      <c r="B706" s="4" t="s">
        <v>5</v>
      </c>
      <c r="C706" s="4" t="s">
        <v>13</v>
      </c>
      <c r="D706" s="4" t="s">
        <v>23</v>
      </c>
      <c r="E706" s="4" t="s">
        <v>23</v>
      </c>
      <c r="F706" s="4" t="s">
        <v>23</v>
      </c>
    </row>
    <row r="707" spans="1:10">
      <c r="A707" t="n">
        <v>6543</v>
      </c>
      <c r="B707" s="15" t="n">
        <v>45</v>
      </c>
      <c r="C707" s="7" t="n">
        <v>9</v>
      </c>
      <c r="D707" s="7" t="n">
        <v>0.100000001490116</v>
      </c>
      <c r="E707" s="7" t="n">
        <v>0.100000001490116</v>
      </c>
      <c r="F707" s="7" t="n">
        <v>0.5</v>
      </c>
    </row>
    <row r="708" spans="1:10">
      <c r="A708" t="s">
        <v>4</v>
      </c>
      <c r="B708" s="4" t="s">
        <v>5</v>
      </c>
      <c r="C708" s="4" t="s">
        <v>13</v>
      </c>
      <c r="D708" s="4" t="s">
        <v>10</v>
      </c>
      <c r="E708" s="4" t="s">
        <v>10</v>
      </c>
      <c r="F708" s="4" t="s">
        <v>10</v>
      </c>
      <c r="G708" s="4" t="s">
        <v>10</v>
      </c>
      <c r="H708" s="4" t="s">
        <v>10</v>
      </c>
      <c r="I708" s="4" t="s">
        <v>6</v>
      </c>
      <c r="J708" s="4" t="s">
        <v>23</v>
      </c>
      <c r="K708" s="4" t="s">
        <v>23</v>
      </c>
      <c r="L708" s="4" t="s">
        <v>23</v>
      </c>
      <c r="M708" s="4" t="s">
        <v>9</v>
      </c>
      <c r="N708" s="4" t="s">
        <v>9</v>
      </c>
      <c r="O708" s="4" t="s">
        <v>23</v>
      </c>
      <c r="P708" s="4" t="s">
        <v>23</v>
      </c>
      <c r="Q708" s="4" t="s">
        <v>23</v>
      </c>
      <c r="R708" s="4" t="s">
        <v>23</v>
      </c>
      <c r="S708" s="4" t="s">
        <v>13</v>
      </c>
    </row>
    <row r="709" spans="1:10">
      <c r="A709" t="n">
        <v>6557</v>
      </c>
      <c r="B709" s="30" t="n">
        <v>39</v>
      </c>
      <c r="C709" s="7" t="n">
        <v>12</v>
      </c>
      <c r="D709" s="7" t="n">
        <v>65533</v>
      </c>
      <c r="E709" s="7" t="n">
        <v>212</v>
      </c>
      <c r="F709" s="7" t="n">
        <v>0</v>
      </c>
      <c r="G709" s="7" t="n">
        <v>7034</v>
      </c>
      <c r="H709" s="7" t="n">
        <v>35</v>
      </c>
      <c r="I709" s="7" t="s">
        <v>12</v>
      </c>
      <c r="J709" s="7" t="n">
        <v>0</v>
      </c>
      <c r="K709" s="7" t="n">
        <v>0</v>
      </c>
      <c r="L709" s="7" t="n">
        <v>7</v>
      </c>
      <c r="M709" s="7" t="n">
        <v>0</v>
      </c>
      <c r="N709" s="7" t="n">
        <v>0</v>
      </c>
      <c r="O709" s="7" t="n">
        <v>0</v>
      </c>
      <c r="P709" s="7" t="n">
        <v>1</v>
      </c>
      <c r="Q709" s="7" t="n">
        <v>1</v>
      </c>
      <c r="R709" s="7" t="n">
        <v>1</v>
      </c>
      <c r="S709" s="7" t="n">
        <v>255</v>
      </c>
    </row>
    <row r="710" spans="1:10">
      <c r="A710" t="s">
        <v>4</v>
      </c>
      <c r="B710" s="4" t="s">
        <v>5</v>
      </c>
      <c r="C710" s="4" t="s">
        <v>10</v>
      </c>
      <c r="D710" s="4" t="s">
        <v>23</v>
      </c>
      <c r="E710" s="4" t="s">
        <v>23</v>
      </c>
      <c r="F710" s="4" t="s">
        <v>23</v>
      </c>
      <c r="G710" s="4" t="s">
        <v>23</v>
      </c>
    </row>
    <row r="711" spans="1:10">
      <c r="A711" t="n">
        <v>6607</v>
      </c>
      <c r="B711" s="38" t="n">
        <v>46</v>
      </c>
      <c r="C711" s="7" t="n">
        <v>1600</v>
      </c>
      <c r="D711" s="7" t="n">
        <v>2.5</v>
      </c>
      <c r="E711" s="7" t="n">
        <v>0</v>
      </c>
      <c r="F711" s="7" t="n">
        <v>0</v>
      </c>
      <c r="G711" s="7" t="n">
        <v>-173.300003051758</v>
      </c>
    </row>
    <row r="712" spans="1:10">
      <c r="A712" t="s">
        <v>4</v>
      </c>
      <c r="B712" s="4" t="s">
        <v>5</v>
      </c>
      <c r="C712" s="4" t="s">
        <v>10</v>
      </c>
      <c r="D712" s="4" t="s">
        <v>9</v>
      </c>
    </row>
    <row r="713" spans="1:10">
      <c r="A713" t="n">
        <v>6626</v>
      </c>
      <c r="B713" s="31" t="n">
        <v>43</v>
      </c>
      <c r="C713" s="7" t="n">
        <v>1600</v>
      </c>
      <c r="D713" s="7" t="n">
        <v>256</v>
      </c>
    </row>
    <row r="714" spans="1:10">
      <c r="A714" t="s">
        <v>4</v>
      </c>
      <c r="B714" s="4" t="s">
        <v>5</v>
      </c>
      <c r="C714" s="4" t="s">
        <v>10</v>
      </c>
      <c r="D714" s="4" t="s">
        <v>9</v>
      </c>
    </row>
    <row r="715" spans="1:10">
      <c r="A715" t="n">
        <v>6633</v>
      </c>
      <c r="B715" s="31" t="n">
        <v>43</v>
      </c>
      <c r="C715" s="7" t="n">
        <v>1600</v>
      </c>
      <c r="D715" s="7" t="n">
        <v>8388608</v>
      </c>
    </row>
    <row r="716" spans="1:10">
      <c r="A716" t="s">
        <v>4</v>
      </c>
      <c r="B716" s="4" t="s">
        <v>5</v>
      </c>
      <c r="C716" s="4" t="s">
        <v>10</v>
      </c>
      <c r="D716" s="4" t="s">
        <v>6</v>
      </c>
      <c r="E716" s="4" t="s">
        <v>13</v>
      </c>
      <c r="F716" s="4" t="s">
        <v>13</v>
      </c>
      <c r="G716" s="4" t="s">
        <v>13</v>
      </c>
      <c r="H716" s="4" t="s">
        <v>13</v>
      </c>
      <c r="I716" s="4" t="s">
        <v>13</v>
      </c>
      <c r="J716" s="4" t="s">
        <v>23</v>
      </c>
      <c r="K716" s="4" t="s">
        <v>23</v>
      </c>
      <c r="L716" s="4" t="s">
        <v>23</v>
      </c>
      <c r="M716" s="4" t="s">
        <v>23</v>
      </c>
      <c r="N716" s="4" t="s">
        <v>13</v>
      </c>
    </row>
    <row r="717" spans="1:10">
      <c r="A717" t="n">
        <v>6640</v>
      </c>
      <c r="B717" s="54" t="n">
        <v>34</v>
      </c>
      <c r="C717" s="7" t="n">
        <v>1600</v>
      </c>
      <c r="D717" s="7" t="s">
        <v>99</v>
      </c>
      <c r="E717" s="7" t="n">
        <v>0</v>
      </c>
      <c r="F717" s="7" t="n">
        <v>0</v>
      </c>
      <c r="G717" s="7" t="n">
        <v>0</v>
      </c>
      <c r="H717" s="7" t="n">
        <v>0</v>
      </c>
      <c r="I717" s="7" t="n">
        <v>0</v>
      </c>
      <c r="J717" s="7" t="n">
        <v>0</v>
      </c>
      <c r="K717" s="7" t="n">
        <v>-1</v>
      </c>
      <c r="L717" s="7" t="n">
        <v>-1</v>
      </c>
      <c r="M717" s="7" t="n">
        <v>-1</v>
      </c>
      <c r="N717" s="7" t="n">
        <v>0</v>
      </c>
    </row>
    <row r="718" spans="1:10">
      <c r="A718" t="s">
        <v>4</v>
      </c>
      <c r="B718" s="4" t="s">
        <v>5</v>
      </c>
      <c r="C718" s="4" t="s">
        <v>10</v>
      </c>
      <c r="D718" s="4" t="s">
        <v>13</v>
      </c>
      <c r="E718" s="4" t="s">
        <v>6</v>
      </c>
      <c r="F718" s="4" t="s">
        <v>23</v>
      </c>
      <c r="G718" s="4" t="s">
        <v>23</v>
      </c>
      <c r="H718" s="4" t="s">
        <v>23</v>
      </c>
    </row>
    <row r="719" spans="1:10">
      <c r="A719" t="n">
        <v>6669</v>
      </c>
      <c r="B719" s="39" t="n">
        <v>48</v>
      </c>
      <c r="C719" s="7" t="n">
        <v>7034</v>
      </c>
      <c r="D719" s="7" t="n">
        <v>0</v>
      </c>
      <c r="E719" s="7" t="s">
        <v>67</v>
      </c>
      <c r="F719" s="7" t="n">
        <v>-1</v>
      </c>
      <c r="G719" s="7" t="n">
        <v>1</v>
      </c>
      <c r="H719" s="7" t="n">
        <v>0</v>
      </c>
    </row>
    <row r="720" spans="1:10">
      <c r="A720" t="s">
        <v>4</v>
      </c>
      <c r="B720" s="4" t="s">
        <v>5</v>
      </c>
      <c r="C720" s="4" t="s">
        <v>13</v>
      </c>
      <c r="D720" s="4" t="s">
        <v>10</v>
      </c>
      <c r="E720" s="4" t="s">
        <v>23</v>
      </c>
      <c r="F720" s="4" t="s">
        <v>10</v>
      </c>
      <c r="G720" s="4" t="s">
        <v>9</v>
      </c>
      <c r="H720" s="4" t="s">
        <v>9</v>
      </c>
      <c r="I720" s="4" t="s">
        <v>10</v>
      </c>
      <c r="J720" s="4" t="s">
        <v>10</v>
      </c>
      <c r="K720" s="4" t="s">
        <v>9</v>
      </c>
      <c r="L720" s="4" t="s">
        <v>9</v>
      </c>
      <c r="M720" s="4" t="s">
        <v>9</v>
      </c>
      <c r="N720" s="4" t="s">
        <v>9</v>
      </c>
      <c r="O720" s="4" t="s">
        <v>6</v>
      </c>
    </row>
    <row r="721" spans="1:19">
      <c r="A721" t="n">
        <v>6696</v>
      </c>
      <c r="B721" s="45" t="n">
        <v>50</v>
      </c>
      <c r="C721" s="7" t="n">
        <v>0</v>
      </c>
      <c r="D721" s="7" t="n">
        <v>4418</v>
      </c>
      <c r="E721" s="7" t="n">
        <v>1</v>
      </c>
      <c r="F721" s="7" t="n">
        <v>0</v>
      </c>
      <c r="G721" s="7" t="n">
        <v>0</v>
      </c>
      <c r="H721" s="7" t="n">
        <v>0</v>
      </c>
      <c r="I721" s="7" t="n">
        <v>0</v>
      </c>
      <c r="J721" s="7" t="n">
        <v>65533</v>
      </c>
      <c r="K721" s="7" t="n">
        <v>0</v>
      </c>
      <c r="L721" s="7" t="n">
        <v>0</v>
      </c>
      <c r="M721" s="7" t="n">
        <v>0</v>
      </c>
      <c r="N721" s="7" t="n">
        <v>0</v>
      </c>
      <c r="O721" s="7" t="s">
        <v>12</v>
      </c>
    </row>
    <row r="722" spans="1:19">
      <c r="A722" t="s">
        <v>4</v>
      </c>
      <c r="B722" s="4" t="s">
        <v>5</v>
      </c>
      <c r="C722" s="4" t="s">
        <v>13</v>
      </c>
      <c r="D722" s="4" t="s">
        <v>10</v>
      </c>
      <c r="E722" s="4" t="s">
        <v>23</v>
      </c>
      <c r="F722" s="4" t="s">
        <v>10</v>
      </c>
      <c r="G722" s="4" t="s">
        <v>9</v>
      </c>
      <c r="H722" s="4" t="s">
        <v>9</v>
      </c>
      <c r="I722" s="4" t="s">
        <v>10</v>
      </c>
      <c r="J722" s="4" t="s">
        <v>10</v>
      </c>
      <c r="K722" s="4" t="s">
        <v>9</v>
      </c>
      <c r="L722" s="4" t="s">
        <v>9</v>
      </c>
      <c r="M722" s="4" t="s">
        <v>9</v>
      </c>
      <c r="N722" s="4" t="s">
        <v>9</v>
      </c>
      <c r="O722" s="4" t="s">
        <v>6</v>
      </c>
    </row>
    <row r="723" spans="1:19">
      <c r="A723" t="n">
        <v>6735</v>
      </c>
      <c r="B723" s="45" t="n">
        <v>50</v>
      </c>
      <c r="C723" s="7" t="n">
        <v>0</v>
      </c>
      <c r="D723" s="7" t="n">
        <v>4437</v>
      </c>
      <c r="E723" s="7" t="n">
        <v>1</v>
      </c>
      <c r="F723" s="7" t="n">
        <v>0</v>
      </c>
      <c r="G723" s="7" t="n">
        <v>0</v>
      </c>
      <c r="H723" s="7" t="n">
        <v>0</v>
      </c>
      <c r="I723" s="7" t="n">
        <v>0</v>
      </c>
      <c r="J723" s="7" t="n">
        <v>65533</v>
      </c>
      <c r="K723" s="7" t="n">
        <v>0</v>
      </c>
      <c r="L723" s="7" t="n">
        <v>0</v>
      </c>
      <c r="M723" s="7" t="n">
        <v>0</v>
      </c>
      <c r="N723" s="7" t="n">
        <v>0</v>
      </c>
      <c r="O723" s="7" t="s">
        <v>12</v>
      </c>
    </row>
    <row r="724" spans="1:19">
      <c r="A724" t="s">
        <v>4</v>
      </c>
      <c r="B724" s="4" t="s">
        <v>5</v>
      </c>
      <c r="C724" s="4" t="s">
        <v>13</v>
      </c>
      <c r="D724" s="4" t="s">
        <v>10</v>
      </c>
      <c r="E724" s="4" t="s">
        <v>23</v>
      </c>
      <c r="F724" s="4" t="s">
        <v>10</v>
      </c>
      <c r="G724" s="4" t="s">
        <v>9</v>
      </c>
      <c r="H724" s="4" t="s">
        <v>9</v>
      </c>
      <c r="I724" s="4" t="s">
        <v>10</v>
      </c>
      <c r="J724" s="4" t="s">
        <v>10</v>
      </c>
      <c r="K724" s="4" t="s">
        <v>9</v>
      </c>
      <c r="L724" s="4" t="s">
        <v>9</v>
      </c>
      <c r="M724" s="4" t="s">
        <v>9</v>
      </c>
      <c r="N724" s="4" t="s">
        <v>9</v>
      </c>
      <c r="O724" s="4" t="s">
        <v>6</v>
      </c>
    </row>
    <row r="725" spans="1:19">
      <c r="A725" t="n">
        <v>6774</v>
      </c>
      <c r="B725" s="45" t="n">
        <v>50</v>
      </c>
      <c r="C725" s="7" t="n">
        <v>0</v>
      </c>
      <c r="D725" s="7" t="n">
        <v>2037</v>
      </c>
      <c r="E725" s="7" t="n">
        <v>0.800000011920929</v>
      </c>
      <c r="F725" s="7" t="n">
        <v>0</v>
      </c>
      <c r="G725" s="7" t="n">
        <v>0</v>
      </c>
      <c r="H725" s="7" t="n">
        <v>1073741824</v>
      </c>
      <c r="I725" s="7" t="n">
        <v>0</v>
      </c>
      <c r="J725" s="7" t="n">
        <v>65533</v>
      </c>
      <c r="K725" s="7" t="n">
        <v>0</v>
      </c>
      <c r="L725" s="7" t="n">
        <v>0</v>
      </c>
      <c r="M725" s="7" t="n">
        <v>0</v>
      </c>
      <c r="N725" s="7" t="n">
        <v>0</v>
      </c>
      <c r="O725" s="7" t="s">
        <v>12</v>
      </c>
    </row>
    <row r="726" spans="1:19">
      <c r="A726" t="s">
        <v>4</v>
      </c>
      <c r="B726" s="4" t="s">
        <v>5</v>
      </c>
      <c r="C726" s="4" t="s">
        <v>13</v>
      </c>
      <c r="D726" s="4" t="s">
        <v>9</v>
      </c>
      <c r="E726" s="4" t="s">
        <v>9</v>
      </c>
      <c r="F726" s="4" t="s">
        <v>9</v>
      </c>
    </row>
    <row r="727" spans="1:19">
      <c r="A727" t="n">
        <v>6813</v>
      </c>
      <c r="B727" s="45" t="n">
        <v>50</v>
      </c>
      <c r="C727" s="7" t="n">
        <v>255</v>
      </c>
      <c r="D727" s="7" t="n">
        <v>1050253722</v>
      </c>
      <c r="E727" s="7" t="n">
        <v>1065353216</v>
      </c>
      <c r="F727" s="7" t="n">
        <v>1045220557</v>
      </c>
    </row>
    <row r="728" spans="1:19">
      <c r="A728" t="s">
        <v>4</v>
      </c>
      <c r="B728" s="4" t="s">
        <v>5</v>
      </c>
      <c r="C728" s="4" t="s">
        <v>13</v>
      </c>
      <c r="D728" s="4" t="s">
        <v>23</v>
      </c>
      <c r="E728" s="4" t="s">
        <v>23</v>
      </c>
      <c r="F728" s="4" t="s">
        <v>23</v>
      </c>
    </row>
    <row r="729" spans="1:19">
      <c r="A729" t="n">
        <v>6827</v>
      </c>
      <c r="B729" s="15" t="n">
        <v>45</v>
      </c>
      <c r="C729" s="7" t="n">
        <v>9</v>
      </c>
      <c r="D729" s="7" t="n">
        <v>0.200000002980232</v>
      </c>
      <c r="E729" s="7" t="n">
        <v>0.200000002980232</v>
      </c>
      <c r="F729" s="7" t="n">
        <v>0.200000002980232</v>
      </c>
    </row>
    <row r="730" spans="1:19">
      <c r="A730" t="s">
        <v>4</v>
      </c>
      <c r="B730" s="4" t="s">
        <v>5</v>
      </c>
      <c r="C730" s="4" t="s">
        <v>13</v>
      </c>
      <c r="D730" s="4" t="s">
        <v>10</v>
      </c>
      <c r="E730" s="4" t="s">
        <v>6</v>
      </c>
    </row>
    <row r="731" spans="1:19">
      <c r="A731" t="n">
        <v>6841</v>
      </c>
      <c r="B731" s="16" t="n">
        <v>51</v>
      </c>
      <c r="C731" s="7" t="n">
        <v>4</v>
      </c>
      <c r="D731" s="7" t="n">
        <v>7034</v>
      </c>
      <c r="E731" s="7" t="s">
        <v>24</v>
      </c>
    </row>
    <row r="732" spans="1:19">
      <c r="A732" t="s">
        <v>4</v>
      </c>
      <c r="B732" s="4" t="s">
        <v>5</v>
      </c>
      <c r="C732" s="4" t="s">
        <v>10</v>
      </c>
    </row>
    <row r="733" spans="1:19">
      <c r="A733" t="n">
        <v>6854</v>
      </c>
      <c r="B733" s="17" t="n">
        <v>16</v>
      </c>
      <c r="C733" s="7" t="n">
        <v>0</v>
      </c>
    </row>
    <row r="734" spans="1:19">
      <c r="A734" t="s">
        <v>4</v>
      </c>
      <c r="B734" s="4" t="s">
        <v>5</v>
      </c>
      <c r="C734" s="4" t="s">
        <v>10</v>
      </c>
      <c r="D734" s="4" t="s">
        <v>13</v>
      </c>
      <c r="E734" s="4" t="s">
        <v>9</v>
      </c>
      <c r="F734" s="4" t="s">
        <v>25</v>
      </c>
      <c r="G734" s="4" t="s">
        <v>13</v>
      </c>
      <c r="H734" s="4" t="s">
        <v>13</v>
      </c>
      <c r="I734" s="4" t="s">
        <v>13</v>
      </c>
    </row>
    <row r="735" spans="1:19">
      <c r="A735" t="n">
        <v>6857</v>
      </c>
      <c r="B735" s="18" t="n">
        <v>26</v>
      </c>
      <c r="C735" s="7" t="n">
        <v>7034</v>
      </c>
      <c r="D735" s="7" t="n">
        <v>17</v>
      </c>
      <c r="E735" s="7" t="n">
        <v>28563</v>
      </c>
      <c r="F735" s="7" t="s">
        <v>100</v>
      </c>
      <c r="G735" s="7" t="n">
        <v>8</v>
      </c>
      <c r="H735" s="7" t="n">
        <v>2</v>
      </c>
      <c r="I735" s="7" t="n">
        <v>0</v>
      </c>
    </row>
    <row r="736" spans="1:19">
      <c r="A736" t="s">
        <v>4</v>
      </c>
      <c r="B736" s="4" t="s">
        <v>5</v>
      </c>
      <c r="C736" s="4" t="s">
        <v>10</v>
      </c>
    </row>
    <row r="737" spans="1:15">
      <c r="A737" t="n">
        <v>6874</v>
      </c>
      <c r="B737" s="17" t="n">
        <v>16</v>
      </c>
      <c r="C737" s="7" t="n">
        <v>1500</v>
      </c>
    </row>
    <row r="738" spans="1:15">
      <c r="A738" t="s">
        <v>4</v>
      </c>
      <c r="B738" s="4" t="s">
        <v>5</v>
      </c>
      <c r="C738" s="4" t="s">
        <v>13</v>
      </c>
      <c r="D738" s="4" t="s">
        <v>10</v>
      </c>
      <c r="E738" s="4" t="s">
        <v>23</v>
      </c>
      <c r="F738" s="4" t="s">
        <v>10</v>
      </c>
      <c r="G738" s="4" t="s">
        <v>9</v>
      </c>
      <c r="H738" s="4" t="s">
        <v>9</v>
      </c>
      <c r="I738" s="4" t="s">
        <v>10</v>
      </c>
      <c r="J738" s="4" t="s">
        <v>10</v>
      </c>
      <c r="K738" s="4" t="s">
        <v>9</v>
      </c>
      <c r="L738" s="4" t="s">
        <v>9</v>
      </c>
      <c r="M738" s="4" t="s">
        <v>9</v>
      </c>
      <c r="N738" s="4" t="s">
        <v>9</v>
      </c>
      <c r="O738" s="4" t="s">
        <v>6</v>
      </c>
    </row>
    <row r="739" spans="1:15">
      <c r="A739" t="n">
        <v>6877</v>
      </c>
      <c r="B739" s="45" t="n">
        <v>50</v>
      </c>
      <c r="C739" s="7" t="n">
        <v>0</v>
      </c>
      <c r="D739" s="7" t="n">
        <v>4427</v>
      </c>
      <c r="E739" s="7" t="n">
        <v>1</v>
      </c>
      <c r="F739" s="7" t="n">
        <v>0</v>
      </c>
      <c r="G739" s="7" t="n">
        <v>0</v>
      </c>
      <c r="H739" s="7" t="n">
        <v>-1073741824</v>
      </c>
      <c r="I739" s="7" t="n">
        <v>0</v>
      </c>
      <c r="J739" s="7" t="n">
        <v>65533</v>
      </c>
      <c r="K739" s="7" t="n">
        <v>0</v>
      </c>
      <c r="L739" s="7" t="n">
        <v>0</v>
      </c>
      <c r="M739" s="7" t="n">
        <v>0</v>
      </c>
      <c r="N739" s="7" t="n">
        <v>0</v>
      </c>
      <c r="O739" s="7" t="s">
        <v>12</v>
      </c>
    </row>
    <row r="740" spans="1:15">
      <c r="A740" t="s">
        <v>4</v>
      </c>
      <c r="B740" s="4" t="s">
        <v>5</v>
      </c>
      <c r="C740" s="4" t="s">
        <v>10</v>
      </c>
      <c r="D740" s="4" t="s">
        <v>13</v>
      </c>
    </row>
    <row r="741" spans="1:15">
      <c r="A741" t="n">
        <v>6916</v>
      </c>
      <c r="B741" s="19" t="n">
        <v>89</v>
      </c>
      <c r="C741" s="7" t="n">
        <v>7034</v>
      </c>
      <c r="D741" s="7" t="n">
        <v>0</v>
      </c>
    </row>
    <row r="742" spans="1:15">
      <c r="A742" t="s">
        <v>4</v>
      </c>
      <c r="B742" s="4" t="s">
        <v>5</v>
      </c>
      <c r="C742" s="4" t="s">
        <v>13</v>
      </c>
      <c r="D742" s="4" t="s">
        <v>10</v>
      </c>
    </row>
    <row r="743" spans="1:15">
      <c r="A743" t="n">
        <v>6920</v>
      </c>
      <c r="B743" s="15" t="n">
        <v>45</v>
      </c>
      <c r="C743" s="7" t="n">
        <v>7</v>
      </c>
      <c r="D743" s="7" t="n">
        <v>255</v>
      </c>
    </row>
    <row r="744" spans="1:15">
      <c r="A744" t="s">
        <v>4</v>
      </c>
      <c r="B744" s="4" t="s">
        <v>5</v>
      </c>
      <c r="C744" s="4" t="s">
        <v>23</v>
      </c>
    </row>
    <row r="745" spans="1:15">
      <c r="A745" t="n">
        <v>6924</v>
      </c>
      <c r="B745" s="53" t="n">
        <v>68</v>
      </c>
      <c r="C745" s="7" t="n">
        <v>1</v>
      </c>
    </row>
    <row r="746" spans="1:15">
      <c r="A746" t="s">
        <v>4</v>
      </c>
      <c r="B746" s="4" t="s">
        <v>5</v>
      </c>
      <c r="C746" s="4" t="s">
        <v>10</v>
      </c>
    </row>
    <row r="747" spans="1:15">
      <c r="A747" t="n">
        <v>6929</v>
      </c>
      <c r="B747" s="17" t="n">
        <v>16</v>
      </c>
      <c r="C747" s="7" t="n">
        <v>500</v>
      </c>
    </row>
    <row r="748" spans="1:15">
      <c r="A748" t="s">
        <v>4</v>
      </c>
      <c r="B748" s="4" t="s">
        <v>5</v>
      </c>
      <c r="C748" s="4" t="s">
        <v>13</v>
      </c>
      <c r="D748" s="4" t="s">
        <v>10</v>
      </c>
      <c r="E748" s="4" t="s">
        <v>23</v>
      </c>
    </row>
    <row r="749" spans="1:15">
      <c r="A749" t="n">
        <v>6932</v>
      </c>
      <c r="B749" s="22" t="n">
        <v>58</v>
      </c>
      <c r="C749" s="7" t="n">
        <v>101</v>
      </c>
      <c r="D749" s="7" t="n">
        <v>300</v>
      </c>
      <c r="E749" s="7" t="n">
        <v>1</v>
      </c>
    </row>
    <row r="750" spans="1:15">
      <c r="A750" t="s">
        <v>4</v>
      </c>
      <c r="B750" s="4" t="s">
        <v>5</v>
      </c>
      <c r="C750" s="4" t="s">
        <v>13</v>
      </c>
      <c r="D750" s="4" t="s">
        <v>10</v>
      </c>
    </row>
    <row r="751" spans="1:15">
      <c r="A751" t="n">
        <v>6940</v>
      </c>
      <c r="B751" s="22" t="n">
        <v>58</v>
      </c>
      <c r="C751" s="7" t="n">
        <v>254</v>
      </c>
      <c r="D751" s="7" t="n">
        <v>0</v>
      </c>
    </row>
    <row r="752" spans="1:15">
      <c r="A752" t="s">
        <v>4</v>
      </c>
      <c r="B752" s="4" t="s">
        <v>5</v>
      </c>
      <c r="C752" s="4" t="s">
        <v>13</v>
      </c>
    </row>
    <row r="753" spans="1:15">
      <c r="A753" t="n">
        <v>6944</v>
      </c>
      <c r="B753" s="36" t="n">
        <v>116</v>
      </c>
      <c r="C753" s="7" t="n">
        <v>0</v>
      </c>
    </row>
    <row r="754" spans="1:15">
      <c r="A754" t="s">
        <v>4</v>
      </c>
      <c r="B754" s="4" t="s">
        <v>5</v>
      </c>
      <c r="C754" s="4" t="s">
        <v>13</v>
      </c>
      <c r="D754" s="4" t="s">
        <v>10</v>
      </c>
    </row>
    <row r="755" spans="1:15">
      <c r="A755" t="n">
        <v>6946</v>
      </c>
      <c r="B755" s="36" t="n">
        <v>116</v>
      </c>
      <c r="C755" s="7" t="n">
        <v>2</v>
      </c>
      <c r="D755" s="7" t="n">
        <v>1</v>
      </c>
    </row>
    <row r="756" spans="1:15">
      <c r="A756" t="s">
        <v>4</v>
      </c>
      <c r="B756" s="4" t="s">
        <v>5</v>
      </c>
      <c r="C756" s="4" t="s">
        <v>13</v>
      </c>
      <c r="D756" s="4" t="s">
        <v>9</v>
      </c>
    </row>
    <row r="757" spans="1:15">
      <c r="A757" t="n">
        <v>6950</v>
      </c>
      <c r="B757" s="36" t="n">
        <v>116</v>
      </c>
      <c r="C757" s="7" t="n">
        <v>5</v>
      </c>
      <c r="D757" s="7" t="n">
        <v>1120403456</v>
      </c>
    </row>
    <row r="758" spans="1:15">
      <c r="A758" t="s">
        <v>4</v>
      </c>
      <c r="B758" s="4" t="s">
        <v>5</v>
      </c>
      <c r="C758" s="4" t="s">
        <v>13</v>
      </c>
      <c r="D758" s="4" t="s">
        <v>10</v>
      </c>
    </row>
    <row r="759" spans="1:15">
      <c r="A759" t="n">
        <v>6956</v>
      </c>
      <c r="B759" s="36" t="n">
        <v>116</v>
      </c>
      <c r="C759" s="7" t="n">
        <v>6</v>
      </c>
      <c r="D759" s="7" t="n">
        <v>1</v>
      </c>
    </row>
    <row r="760" spans="1:15">
      <c r="A760" t="s">
        <v>4</v>
      </c>
      <c r="B760" s="4" t="s">
        <v>5</v>
      </c>
      <c r="C760" s="4" t="s">
        <v>13</v>
      </c>
      <c r="D760" s="4" t="s">
        <v>13</v>
      </c>
      <c r="E760" s="4" t="s">
        <v>23</v>
      </c>
      <c r="F760" s="4" t="s">
        <v>23</v>
      </c>
      <c r="G760" s="4" t="s">
        <v>23</v>
      </c>
      <c r="H760" s="4" t="s">
        <v>10</v>
      </c>
    </row>
    <row r="761" spans="1:15">
      <c r="A761" t="n">
        <v>6960</v>
      </c>
      <c r="B761" s="15" t="n">
        <v>45</v>
      </c>
      <c r="C761" s="7" t="n">
        <v>2</v>
      </c>
      <c r="D761" s="7" t="n">
        <v>3</v>
      </c>
      <c r="E761" s="7" t="n">
        <v>1.35000002384186</v>
      </c>
      <c r="F761" s="7" t="n">
        <v>4.25</v>
      </c>
      <c r="G761" s="7" t="n">
        <v>-0.449999988079071</v>
      </c>
      <c r="H761" s="7" t="n">
        <v>0</v>
      </c>
    </row>
    <row r="762" spans="1:15">
      <c r="A762" t="s">
        <v>4</v>
      </c>
      <c r="B762" s="4" t="s">
        <v>5</v>
      </c>
      <c r="C762" s="4" t="s">
        <v>13</v>
      </c>
      <c r="D762" s="4" t="s">
        <v>13</v>
      </c>
      <c r="E762" s="4" t="s">
        <v>23</v>
      </c>
      <c r="F762" s="4" t="s">
        <v>23</v>
      </c>
      <c r="G762" s="4" t="s">
        <v>23</v>
      </c>
      <c r="H762" s="4" t="s">
        <v>10</v>
      </c>
      <c r="I762" s="4" t="s">
        <v>13</v>
      </c>
    </row>
    <row r="763" spans="1:15">
      <c r="A763" t="n">
        <v>6977</v>
      </c>
      <c r="B763" s="15" t="n">
        <v>45</v>
      </c>
      <c r="C763" s="7" t="n">
        <v>4</v>
      </c>
      <c r="D763" s="7" t="n">
        <v>3</v>
      </c>
      <c r="E763" s="7" t="n">
        <v>1</v>
      </c>
      <c r="F763" s="7" t="n">
        <v>180</v>
      </c>
      <c r="G763" s="7" t="n">
        <v>20</v>
      </c>
      <c r="H763" s="7" t="n">
        <v>0</v>
      </c>
      <c r="I763" s="7" t="n">
        <v>0</v>
      </c>
    </row>
    <row r="764" spans="1:15">
      <c r="A764" t="s">
        <v>4</v>
      </c>
      <c r="B764" s="4" t="s">
        <v>5</v>
      </c>
      <c r="C764" s="4" t="s">
        <v>13</v>
      </c>
      <c r="D764" s="4" t="s">
        <v>13</v>
      </c>
      <c r="E764" s="4" t="s">
        <v>23</v>
      </c>
      <c r="F764" s="4" t="s">
        <v>10</v>
      </c>
    </row>
    <row r="765" spans="1:15">
      <c r="A765" t="n">
        <v>6995</v>
      </c>
      <c r="B765" s="15" t="n">
        <v>45</v>
      </c>
      <c r="C765" s="7" t="n">
        <v>5</v>
      </c>
      <c r="D765" s="7" t="n">
        <v>3</v>
      </c>
      <c r="E765" s="7" t="n">
        <v>7</v>
      </c>
      <c r="F765" s="7" t="n">
        <v>0</v>
      </c>
    </row>
    <row r="766" spans="1:15">
      <c r="A766" t="s">
        <v>4</v>
      </c>
      <c r="B766" s="4" t="s">
        <v>5</v>
      </c>
      <c r="C766" s="4" t="s">
        <v>13</v>
      </c>
      <c r="D766" s="4" t="s">
        <v>13</v>
      </c>
      <c r="E766" s="4" t="s">
        <v>23</v>
      </c>
      <c r="F766" s="4" t="s">
        <v>10</v>
      </c>
    </row>
    <row r="767" spans="1:15">
      <c r="A767" t="n">
        <v>7004</v>
      </c>
      <c r="B767" s="15" t="n">
        <v>45</v>
      </c>
      <c r="C767" s="7" t="n">
        <v>11</v>
      </c>
      <c r="D767" s="7" t="n">
        <v>3</v>
      </c>
      <c r="E767" s="7" t="n">
        <v>40.2999992370605</v>
      </c>
      <c r="F767" s="7" t="n">
        <v>0</v>
      </c>
    </row>
    <row r="768" spans="1:15">
      <c r="A768" t="s">
        <v>4</v>
      </c>
      <c r="B768" s="4" t="s">
        <v>5</v>
      </c>
      <c r="C768" s="4" t="s">
        <v>13</v>
      </c>
      <c r="D768" s="4" t="s">
        <v>13</v>
      </c>
      <c r="E768" s="4" t="s">
        <v>23</v>
      </c>
      <c r="F768" s="4" t="s">
        <v>23</v>
      </c>
      <c r="G768" s="4" t="s">
        <v>23</v>
      </c>
      <c r="H768" s="4" t="s">
        <v>10</v>
      </c>
      <c r="I768" s="4" t="s">
        <v>13</v>
      </c>
    </row>
    <row r="769" spans="1:9">
      <c r="A769" t="n">
        <v>7013</v>
      </c>
      <c r="B769" s="15" t="n">
        <v>45</v>
      </c>
      <c r="C769" s="7" t="n">
        <v>4</v>
      </c>
      <c r="D769" s="7" t="n">
        <v>3</v>
      </c>
      <c r="E769" s="7" t="n">
        <v>1</v>
      </c>
      <c r="F769" s="7" t="n">
        <v>180</v>
      </c>
      <c r="G769" s="7" t="n">
        <v>25</v>
      </c>
      <c r="H769" s="7" t="n">
        <v>3000</v>
      </c>
      <c r="I769" s="7" t="n">
        <v>0</v>
      </c>
    </row>
    <row r="770" spans="1:9">
      <c r="A770" t="s">
        <v>4</v>
      </c>
      <c r="B770" s="4" t="s">
        <v>5</v>
      </c>
      <c r="C770" s="4" t="s">
        <v>13</v>
      </c>
      <c r="D770" s="4" t="s">
        <v>13</v>
      </c>
      <c r="E770" s="4" t="s">
        <v>23</v>
      </c>
      <c r="F770" s="4" t="s">
        <v>10</v>
      </c>
    </row>
    <row r="771" spans="1:9">
      <c r="A771" t="n">
        <v>7031</v>
      </c>
      <c r="B771" s="15" t="n">
        <v>45</v>
      </c>
      <c r="C771" s="7" t="n">
        <v>5</v>
      </c>
      <c r="D771" s="7" t="n">
        <v>3</v>
      </c>
      <c r="E771" s="7" t="n">
        <v>6</v>
      </c>
      <c r="F771" s="7" t="n">
        <v>3000</v>
      </c>
    </row>
    <row r="772" spans="1:9">
      <c r="A772" t="s">
        <v>4</v>
      </c>
      <c r="B772" s="4" t="s">
        <v>5</v>
      </c>
      <c r="C772" s="4" t="s">
        <v>13</v>
      </c>
      <c r="D772" s="4" t="s">
        <v>10</v>
      </c>
    </row>
    <row r="773" spans="1:9">
      <c r="A773" t="n">
        <v>7040</v>
      </c>
      <c r="B773" s="22" t="n">
        <v>58</v>
      </c>
      <c r="C773" s="7" t="n">
        <v>255</v>
      </c>
      <c r="D773" s="7" t="n">
        <v>0</v>
      </c>
    </row>
    <row r="774" spans="1:9">
      <c r="A774" t="s">
        <v>4</v>
      </c>
      <c r="B774" s="4" t="s">
        <v>5</v>
      </c>
      <c r="C774" s="4" t="s">
        <v>10</v>
      </c>
    </row>
    <row r="775" spans="1:9">
      <c r="A775" t="n">
        <v>7044</v>
      </c>
      <c r="B775" s="17" t="n">
        <v>16</v>
      </c>
      <c r="C775" s="7" t="n">
        <v>300</v>
      </c>
    </row>
    <row r="776" spans="1:9">
      <c r="A776" t="s">
        <v>4</v>
      </c>
      <c r="B776" s="4" t="s">
        <v>5</v>
      </c>
      <c r="C776" s="4" t="s">
        <v>10</v>
      </c>
      <c r="D776" s="4" t="s">
        <v>10</v>
      </c>
      <c r="E776" s="4" t="s">
        <v>10</v>
      </c>
    </row>
    <row r="777" spans="1:9">
      <c r="A777" t="n">
        <v>7047</v>
      </c>
      <c r="B777" s="55" t="n">
        <v>61</v>
      </c>
      <c r="C777" s="7" t="n">
        <v>7033</v>
      </c>
      <c r="D777" s="7" t="n">
        <v>7034</v>
      </c>
      <c r="E777" s="7" t="n">
        <v>1000</v>
      </c>
    </row>
    <row r="778" spans="1:9">
      <c r="A778" t="s">
        <v>4</v>
      </c>
      <c r="B778" s="4" t="s">
        <v>5</v>
      </c>
      <c r="C778" s="4" t="s">
        <v>13</v>
      </c>
      <c r="D778" s="4" t="s">
        <v>23</v>
      </c>
      <c r="E778" s="4" t="s">
        <v>23</v>
      </c>
      <c r="F778" s="4" t="s">
        <v>23</v>
      </c>
    </row>
    <row r="779" spans="1:9">
      <c r="A779" t="n">
        <v>7054</v>
      </c>
      <c r="B779" s="15" t="n">
        <v>45</v>
      </c>
      <c r="C779" s="7" t="n">
        <v>9</v>
      </c>
      <c r="D779" s="7" t="n">
        <v>0.100000001490116</v>
      </c>
      <c r="E779" s="7" t="n">
        <v>0.100000001490116</v>
      </c>
      <c r="F779" s="7" t="n">
        <v>0.200000002980232</v>
      </c>
    </row>
    <row r="780" spans="1:9">
      <c r="A780" t="s">
        <v>4</v>
      </c>
      <c r="B780" s="4" t="s">
        <v>5</v>
      </c>
      <c r="C780" s="4" t="s">
        <v>13</v>
      </c>
      <c r="D780" s="4" t="s">
        <v>10</v>
      </c>
      <c r="E780" s="4" t="s">
        <v>6</v>
      </c>
    </row>
    <row r="781" spans="1:9">
      <c r="A781" t="n">
        <v>7068</v>
      </c>
      <c r="B781" s="16" t="n">
        <v>51</v>
      </c>
      <c r="C781" s="7" t="n">
        <v>4</v>
      </c>
      <c r="D781" s="7" t="n">
        <v>7033</v>
      </c>
      <c r="E781" s="7" t="s">
        <v>101</v>
      </c>
    </row>
    <row r="782" spans="1:9">
      <c r="A782" t="s">
        <v>4</v>
      </c>
      <c r="B782" s="4" t="s">
        <v>5</v>
      </c>
      <c r="C782" s="4" t="s">
        <v>10</v>
      </c>
    </row>
    <row r="783" spans="1:9">
      <c r="A783" t="n">
        <v>7082</v>
      </c>
      <c r="B783" s="17" t="n">
        <v>16</v>
      </c>
      <c r="C783" s="7" t="n">
        <v>0</v>
      </c>
    </row>
    <row r="784" spans="1:9">
      <c r="A784" t="s">
        <v>4</v>
      </c>
      <c r="B784" s="4" t="s">
        <v>5</v>
      </c>
      <c r="C784" s="4" t="s">
        <v>10</v>
      </c>
      <c r="D784" s="4" t="s">
        <v>13</v>
      </c>
      <c r="E784" s="4" t="s">
        <v>9</v>
      </c>
      <c r="F784" s="4" t="s">
        <v>25</v>
      </c>
      <c r="G784" s="4" t="s">
        <v>13</v>
      </c>
      <c r="H784" s="4" t="s">
        <v>13</v>
      </c>
      <c r="I784" s="4" t="s">
        <v>13</v>
      </c>
    </row>
    <row r="785" spans="1:9">
      <c r="A785" t="n">
        <v>7085</v>
      </c>
      <c r="B785" s="18" t="n">
        <v>26</v>
      </c>
      <c r="C785" s="7" t="n">
        <v>7033</v>
      </c>
      <c r="D785" s="7" t="n">
        <v>17</v>
      </c>
      <c r="E785" s="7" t="n">
        <v>53148</v>
      </c>
      <c r="F785" s="7" t="s">
        <v>102</v>
      </c>
      <c r="G785" s="7" t="n">
        <v>8</v>
      </c>
      <c r="H785" s="7" t="n">
        <v>2</v>
      </c>
      <c r="I785" s="7" t="n">
        <v>0</v>
      </c>
    </row>
    <row r="786" spans="1:9">
      <c r="A786" t="s">
        <v>4</v>
      </c>
      <c r="B786" s="4" t="s">
        <v>5</v>
      </c>
      <c r="C786" s="4" t="s">
        <v>10</v>
      </c>
    </row>
    <row r="787" spans="1:9">
      <c r="A787" t="n">
        <v>7105</v>
      </c>
      <c r="B787" s="17" t="n">
        <v>16</v>
      </c>
      <c r="C787" s="7" t="n">
        <v>2500</v>
      </c>
    </row>
    <row r="788" spans="1:9">
      <c r="A788" t="s">
        <v>4</v>
      </c>
      <c r="B788" s="4" t="s">
        <v>5</v>
      </c>
      <c r="C788" s="4" t="s">
        <v>10</v>
      </c>
      <c r="D788" s="4" t="s">
        <v>13</v>
      </c>
    </row>
    <row r="789" spans="1:9">
      <c r="A789" t="n">
        <v>7108</v>
      </c>
      <c r="B789" s="19" t="n">
        <v>89</v>
      </c>
      <c r="C789" s="7" t="n">
        <v>7033</v>
      </c>
      <c r="D789" s="7" t="n">
        <v>0</v>
      </c>
    </row>
    <row r="790" spans="1:9">
      <c r="A790" t="s">
        <v>4</v>
      </c>
      <c r="B790" s="4" t="s">
        <v>5</v>
      </c>
      <c r="C790" s="4" t="s">
        <v>10</v>
      </c>
      <c r="D790" s="4" t="s">
        <v>13</v>
      </c>
    </row>
    <row r="791" spans="1:9">
      <c r="A791" t="n">
        <v>7112</v>
      </c>
      <c r="B791" s="19" t="n">
        <v>89</v>
      </c>
      <c r="C791" s="7" t="n">
        <v>65533</v>
      </c>
      <c r="D791" s="7" t="n">
        <v>1</v>
      </c>
    </row>
    <row r="792" spans="1:9">
      <c r="A792" t="s">
        <v>4</v>
      </c>
      <c r="B792" s="4" t="s">
        <v>5</v>
      </c>
      <c r="C792" s="4" t="s">
        <v>13</v>
      </c>
      <c r="D792" s="4" t="s">
        <v>10</v>
      </c>
    </row>
    <row r="793" spans="1:9">
      <c r="A793" t="n">
        <v>7116</v>
      </c>
      <c r="B793" s="15" t="n">
        <v>45</v>
      </c>
      <c r="C793" s="7" t="n">
        <v>7</v>
      </c>
      <c r="D793" s="7" t="n">
        <v>255</v>
      </c>
    </row>
    <row r="794" spans="1:9">
      <c r="A794" t="s">
        <v>4</v>
      </c>
      <c r="B794" s="4" t="s">
        <v>5</v>
      </c>
      <c r="C794" s="4" t="s">
        <v>13</v>
      </c>
      <c r="D794" s="4" t="s">
        <v>10</v>
      </c>
      <c r="E794" s="4" t="s">
        <v>23</v>
      </c>
    </row>
    <row r="795" spans="1:9">
      <c r="A795" t="n">
        <v>7120</v>
      </c>
      <c r="B795" s="22" t="n">
        <v>58</v>
      </c>
      <c r="C795" s="7" t="n">
        <v>101</v>
      </c>
      <c r="D795" s="7" t="n">
        <v>300</v>
      </c>
      <c r="E795" s="7" t="n">
        <v>1</v>
      </c>
    </row>
    <row r="796" spans="1:9">
      <c r="A796" t="s">
        <v>4</v>
      </c>
      <c r="B796" s="4" t="s">
        <v>5</v>
      </c>
      <c r="C796" s="4" t="s">
        <v>13</v>
      </c>
      <c r="D796" s="4" t="s">
        <v>10</v>
      </c>
    </row>
    <row r="797" spans="1:9">
      <c r="A797" t="n">
        <v>7128</v>
      </c>
      <c r="B797" s="22" t="n">
        <v>58</v>
      </c>
      <c r="C797" s="7" t="n">
        <v>254</v>
      </c>
      <c r="D797" s="7" t="n">
        <v>0</v>
      </c>
    </row>
    <row r="798" spans="1:9">
      <c r="A798" t="s">
        <v>4</v>
      </c>
      <c r="B798" s="4" t="s">
        <v>5</v>
      </c>
      <c r="C798" s="4" t="s">
        <v>13</v>
      </c>
      <c r="D798" s="4" t="s">
        <v>13</v>
      </c>
      <c r="E798" s="4" t="s">
        <v>23</v>
      </c>
      <c r="F798" s="4" t="s">
        <v>23</v>
      </c>
      <c r="G798" s="4" t="s">
        <v>23</v>
      </c>
      <c r="H798" s="4" t="s">
        <v>10</v>
      </c>
    </row>
    <row r="799" spans="1:9">
      <c r="A799" t="n">
        <v>7132</v>
      </c>
      <c r="B799" s="15" t="n">
        <v>45</v>
      </c>
      <c r="C799" s="7" t="n">
        <v>2</v>
      </c>
      <c r="D799" s="7" t="n">
        <v>3</v>
      </c>
      <c r="E799" s="7" t="n">
        <v>-6.92000007629395</v>
      </c>
      <c r="F799" s="7" t="n">
        <v>7.48999977111816</v>
      </c>
      <c r="G799" s="7" t="n">
        <v>12.7299995422363</v>
      </c>
      <c r="H799" s="7" t="n">
        <v>0</v>
      </c>
    </row>
    <row r="800" spans="1:9">
      <c r="A800" t="s">
        <v>4</v>
      </c>
      <c r="B800" s="4" t="s">
        <v>5</v>
      </c>
      <c r="C800" s="4" t="s">
        <v>13</v>
      </c>
      <c r="D800" s="4" t="s">
        <v>13</v>
      </c>
      <c r="E800" s="4" t="s">
        <v>23</v>
      </c>
      <c r="F800" s="4" t="s">
        <v>23</v>
      </c>
      <c r="G800" s="4" t="s">
        <v>23</v>
      </c>
      <c r="H800" s="4" t="s">
        <v>10</v>
      </c>
      <c r="I800" s="4" t="s">
        <v>13</v>
      </c>
    </row>
    <row r="801" spans="1:9">
      <c r="A801" t="n">
        <v>7149</v>
      </c>
      <c r="B801" s="15" t="n">
        <v>45</v>
      </c>
      <c r="C801" s="7" t="n">
        <v>4</v>
      </c>
      <c r="D801" s="7" t="n">
        <v>3</v>
      </c>
      <c r="E801" s="7" t="n">
        <v>4.19000005722046</v>
      </c>
      <c r="F801" s="7" t="n">
        <v>338.519989013672</v>
      </c>
      <c r="G801" s="7" t="n">
        <v>335</v>
      </c>
      <c r="H801" s="7" t="n">
        <v>0</v>
      </c>
      <c r="I801" s="7" t="n">
        <v>0</v>
      </c>
    </row>
    <row r="802" spans="1:9">
      <c r="A802" t="s">
        <v>4</v>
      </c>
      <c r="B802" s="4" t="s">
        <v>5</v>
      </c>
      <c r="C802" s="4" t="s">
        <v>13</v>
      </c>
      <c r="D802" s="4" t="s">
        <v>13</v>
      </c>
      <c r="E802" s="4" t="s">
        <v>23</v>
      </c>
      <c r="F802" s="4" t="s">
        <v>10</v>
      </c>
    </row>
    <row r="803" spans="1:9">
      <c r="A803" t="n">
        <v>7167</v>
      </c>
      <c r="B803" s="15" t="n">
        <v>45</v>
      </c>
      <c r="C803" s="7" t="n">
        <v>5</v>
      </c>
      <c r="D803" s="7" t="n">
        <v>3</v>
      </c>
      <c r="E803" s="7" t="n">
        <v>7</v>
      </c>
      <c r="F803" s="7" t="n">
        <v>0</v>
      </c>
    </row>
    <row r="804" spans="1:9">
      <c r="A804" t="s">
        <v>4</v>
      </c>
      <c r="B804" s="4" t="s">
        <v>5</v>
      </c>
      <c r="C804" s="4" t="s">
        <v>13</v>
      </c>
      <c r="D804" s="4" t="s">
        <v>13</v>
      </c>
      <c r="E804" s="4" t="s">
        <v>23</v>
      </c>
      <c r="F804" s="4" t="s">
        <v>10</v>
      </c>
    </row>
    <row r="805" spans="1:9">
      <c r="A805" t="n">
        <v>7176</v>
      </c>
      <c r="B805" s="15" t="n">
        <v>45</v>
      </c>
      <c r="C805" s="7" t="n">
        <v>11</v>
      </c>
      <c r="D805" s="7" t="n">
        <v>3</v>
      </c>
      <c r="E805" s="7" t="n">
        <v>40.2999992370605</v>
      </c>
      <c r="F805" s="7" t="n">
        <v>0</v>
      </c>
    </row>
    <row r="806" spans="1:9">
      <c r="A806" t="s">
        <v>4</v>
      </c>
      <c r="B806" s="4" t="s">
        <v>5</v>
      </c>
      <c r="C806" s="4" t="s">
        <v>13</v>
      </c>
      <c r="D806" s="4" t="s">
        <v>13</v>
      </c>
      <c r="E806" s="4" t="s">
        <v>23</v>
      </c>
      <c r="F806" s="4" t="s">
        <v>23</v>
      </c>
      <c r="G806" s="4" t="s">
        <v>23</v>
      </c>
      <c r="H806" s="4" t="s">
        <v>10</v>
      </c>
    </row>
    <row r="807" spans="1:9">
      <c r="A807" t="n">
        <v>7185</v>
      </c>
      <c r="B807" s="15" t="n">
        <v>45</v>
      </c>
      <c r="C807" s="7" t="n">
        <v>2</v>
      </c>
      <c r="D807" s="7" t="n">
        <v>3</v>
      </c>
      <c r="E807" s="7" t="n">
        <v>-6.92000007629395</v>
      </c>
      <c r="F807" s="7" t="n">
        <v>6.34999990463257</v>
      </c>
      <c r="G807" s="7" t="n">
        <v>12.5299997329712</v>
      </c>
      <c r="H807" s="7" t="n">
        <v>5000</v>
      </c>
    </row>
    <row r="808" spans="1:9">
      <c r="A808" t="s">
        <v>4</v>
      </c>
      <c r="B808" s="4" t="s">
        <v>5</v>
      </c>
      <c r="C808" s="4" t="s">
        <v>13</v>
      </c>
      <c r="D808" s="4" t="s">
        <v>13</v>
      </c>
      <c r="E808" s="4" t="s">
        <v>23</v>
      </c>
      <c r="F808" s="4" t="s">
        <v>10</v>
      </c>
    </row>
    <row r="809" spans="1:9">
      <c r="A809" t="n">
        <v>7202</v>
      </c>
      <c r="B809" s="15" t="n">
        <v>45</v>
      </c>
      <c r="C809" s="7" t="n">
        <v>5</v>
      </c>
      <c r="D809" s="7" t="n">
        <v>3</v>
      </c>
      <c r="E809" s="7" t="n">
        <v>5</v>
      </c>
      <c r="F809" s="7" t="n">
        <v>30000</v>
      </c>
    </row>
    <row r="810" spans="1:9">
      <c r="A810" t="s">
        <v>4</v>
      </c>
      <c r="B810" s="4" t="s">
        <v>5</v>
      </c>
      <c r="C810" s="4" t="s">
        <v>10</v>
      </c>
      <c r="D810" s="4" t="s">
        <v>23</v>
      </c>
      <c r="E810" s="4" t="s">
        <v>23</v>
      </c>
      <c r="F810" s="4" t="s">
        <v>23</v>
      </c>
      <c r="G810" s="4" t="s">
        <v>23</v>
      </c>
    </row>
    <row r="811" spans="1:9">
      <c r="A811" t="n">
        <v>7211</v>
      </c>
      <c r="B811" s="38" t="n">
        <v>46</v>
      </c>
      <c r="C811" s="7" t="n">
        <v>7033</v>
      </c>
      <c r="D811" s="7" t="n">
        <v>-5.26000022888184</v>
      </c>
      <c r="E811" s="7" t="n">
        <v>0</v>
      </c>
      <c r="F811" s="7" t="n">
        <v>15</v>
      </c>
      <c r="G811" s="7" t="n">
        <v>-173.300003051758</v>
      </c>
    </row>
    <row r="812" spans="1:9">
      <c r="A812" t="s">
        <v>4</v>
      </c>
      <c r="B812" s="4" t="s">
        <v>5</v>
      </c>
      <c r="C812" s="4" t="s">
        <v>10</v>
      </c>
      <c r="D812" s="4" t="s">
        <v>13</v>
      </c>
      <c r="E812" s="4" t="s">
        <v>6</v>
      </c>
      <c r="F812" s="4" t="s">
        <v>23</v>
      </c>
      <c r="G812" s="4" t="s">
        <v>23</v>
      </c>
      <c r="H812" s="4" t="s">
        <v>23</v>
      </c>
    </row>
    <row r="813" spans="1:9">
      <c r="A813" t="n">
        <v>7230</v>
      </c>
      <c r="B813" s="39" t="n">
        <v>48</v>
      </c>
      <c r="C813" s="7" t="n">
        <v>7034</v>
      </c>
      <c r="D813" s="7" t="n">
        <v>0</v>
      </c>
      <c r="E813" s="7" t="s">
        <v>69</v>
      </c>
      <c r="F813" s="7" t="n">
        <v>-1</v>
      </c>
      <c r="G813" s="7" t="n">
        <v>1</v>
      </c>
      <c r="H813" s="7" t="n">
        <v>0</v>
      </c>
    </row>
    <row r="814" spans="1:9">
      <c r="A814" t="s">
        <v>4</v>
      </c>
      <c r="B814" s="4" t="s">
        <v>5</v>
      </c>
      <c r="C814" s="4" t="s">
        <v>10</v>
      </c>
    </row>
    <row r="815" spans="1:9">
      <c r="A815" t="n">
        <v>7257</v>
      </c>
      <c r="B815" s="17" t="n">
        <v>16</v>
      </c>
      <c r="C815" s="7" t="n">
        <v>1000</v>
      </c>
    </row>
    <row r="816" spans="1:9">
      <c r="A816" t="s">
        <v>4</v>
      </c>
      <c r="B816" s="4" t="s">
        <v>5</v>
      </c>
      <c r="C816" s="4" t="s">
        <v>13</v>
      </c>
      <c r="D816" s="4" t="s">
        <v>10</v>
      </c>
      <c r="E816" s="4" t="s">
        <v>6</v>
      </c>
    </row>
    <row r="817" spans="1:9">
      <c r="A817" t="n">
        <v>7260</v>
      </c>
      <c r="B817" s="16" t="n">
        <v>51</v>
      </c>
      <c r="C817" s="7" t="n">
        <v>4</v>
      </c>
      <c r="D817" s="7" t="n">
        <v>7034</v>
      </c>
      <c r="E817" s="7" t="s">
        <v>24</v>
      </c>
    </row>
    <row r="818" spans="1:9">
      <c r="A818" t="s">
        <v>4</v>
      </c>
      <c r="B818" s="4" t="s">
        <v>5</v>
      </c>
      <c r="C818" s="4" t="s">
        <v>10</v>
      </c>
    </row>
    <row r="819" spans="1:9">
      <c r="A819" t="n">
        <v>7273</v>
      </c>
      <c r="B819" s="17" t="n">
        <v>16</v>
      </c>
      <c r="C819" s="7" t="n">
        <v>0</v>
      </c>
    </row>
    <row r="820" spans="1:9">
      <c r="A820" t="s">
        <v>4</v>
      </c>
      <c r="B820" s="4" t="s">
        <v>5</v>
      </c>
      <c r="C820" s="4" t="s">
        <v>10</v>
      </c>
      <c r="D820" s="4" t="s">
        <v>13</v>
      </c>
      <c r="E820" s="4" t="s">
        <v>9</v>
      </c>
      <c r="F820" s="4" t="s">
        <v>25</v>
      </c>
      <c r="G820" s="4" t="s">
        <v>13</v>
      </c>
      <c r="H820" s="4" t="s">
        <v>13</v>
      </c>
      <c r="I820" s="4" t="s">
        <v>13</v>
      </c>
    </row>
    <row r="821" spans="1:9">
      <c r="A821" t="n">
        <v>7276</v>
      </c>
      <c r="B821" s="18" t="n">
        <v>26</v>
      </c>
      <c r="C821" s="7" t="n">
        <v>7034</v>
      </c>
      <c r="D821" s="7" t="n">
        <v>17</v>
      </c>
      <c r="E821" s="7" t="n">
        <v>28564</v>
      </c>
      <c r="F821" s="7" t="s">
        <v>103</v>
      </c>
      <c r="G821" s="7" t="n">
        <v>8</v>
      </c>
      <c r="H821" s="7" t="n">
        <v>2</v>
      </c>
      <c r="I821" s="7" t="n">
        <v>0</v>
      </c>
    </row>
    <row r="822" spans="1:9">
      <c r="A822" t="s">
        <v>4</v>
      </c>
      <c r="B822" s="4" t="s">
        <v>5</v>
      </c>
      <c r="C822" s="4" t="s">
        <v>10</v>
      </c>
    </row>
    <row r="823" spans="1:9">
      <c r="A823" t="n">
        <v>7341</v>
      </c>
      <c r="B823" s="17" t="n">
        <v>16</v>
      </c>
      <c r="C823" s="7" t="n">
        <v>4500</v>
      </c>
    </row>
    <row r="824" spans="1:9">
      <c r="A824" t="s">
        <v>4</v>
      </c>
      <c r="B824" s="4" t="s">
        <v>5</v>
      </c>
      <c r="C824" s="4" t="s">
        <v>10</v>
      </c>
      <c r="D824" s="4" t="s">
        <v>13</v>
      </c>
    </row>
    <row r="825" spans="1:9">
      <c r="A825" t="n">
        <v>7344</v>
      </c>
      <c r="B825" s="19" t="n">
        <v>89</v>
      </c>
      <c r="C825" s="7" t="n">
        <v>7034</v>
      </c>
      <c r="D825" s="7" t="n">
        <v>0</v>
      </c>
    </row>
    <row r="826" spans="1:9">
      <c r="A826" t="s">
        <v>4</v>
      </c>
      <c r="B826" s="4" t="s">
        <v>5</v>
      </c>
      <c r="C826" s="4" t="s">
        <v>10</v>
      </c>
    </row>
    <row r="827" spans="1:9">
      <c r="A827" t="n">
        <v>7348</v>
      </c>
      <c r="B827" s="17" t="n">
        <v>16</v>
      </c>
      <c r="C827" s="7" t="n">
        <v>300</v>
      </c>
    </row>
    <row r="828" spans="1:9">
      <c r="A828" t="s">
        <v>4</v>
      </c>
      <c r="B828" s="4" t="s">
        <v>5</v>
      </c>
      <c r="C828" s="4" t="s">
        <v>13</v>
      </c>
      <c r="D828" s="4" t="s">
        <v>23</v>
      </c>
      <c r="E828" s="4" t="s">
        <v>23</v>
      </c>
      <c r="F828" s="4" t="s">
        <v>23</v>
      </c>
    </row>
    <row r="829" spans="1:9">
      <c r="A829" t="n">
        <v>7351</v>
      </c>
      <c r="B829" s="15" t="n">
        <v>45</v>
      </c>
      <c r="C829" s="7" t="n">
        <v>9</v>
      </c>
      <c r="D829" s="7" t="n">
        <v>0.100000001490116</v>
      </c>
      <c r="E829" s="7" t="n">
        <v>0.100000001490116</v>
      </c>
      <c r="F829" s="7" t="n">
        <v>0.200000002980232</v>
      </c>
    </row>
    <row r="830" spans="1:9">
      <c r="A830" t="s">
        <v>4</v>
      </c>
      <c r="B830" s="4" t="s">
        <v>5</v>
      </c>
      <c r="C830" s="4" t="s">
        <v>9</v>
      </c>
    </row>
    <row r="831" spans="1:9">
      <c r="A831" t="n">
        <v>7365</v>
      </c>
      <c r="B831" s="50" t="n">
        <v>15</v>
      </c>
      <c r="C831" s="7" t="n">
        <v>256</v>
      </c>
    </row>
    <row r="832" spans="1:9">
      <c r="A832" t="s">
        <v>4</v>
      </c>
      <c r="B832" s="4" t="s">
        <v>5</v>
      </c>
      <c r="C832" s="4" t="s">
        <v>13</v>
      </c>
      <c r="D832" s="4" t="s">
        <v>10</v>
      </c>
      <c r="E832" s="4" t="s">
        <v>6</v>
      </c>
    </row>
    <row r="833" spans="1:9">
      <c r="A833" t="n">
        <v>7370</v>
      </c>
      <c r="B833" s="16" t="n">
        <v>51</v>
      </c>
      <c r="C833" s="7" t="n">
        <v>4</v>
      </c>
      <c r="D833" s="7" t="n">
        <v>7034</v>
      </c>
      <c r="E833" s="7" t="s">
        <v>24</v>
      </c>
    </row>
    <row r="834" spans="1:9">
      <c r="A834" t="s">
        <v>4</v>
      </c>
      <c r="B834" s="4" t="s">
        <v>5</v>
      </c>
      <c r="C834" s="4" t="s">
        <v>10</v>
      </c>
    </row>
    <row r="835" spans="1:9">
      <c r="A835" t="n">
        <v>7383</v>
      </c>
      <c r="B835" s="17" t="n">
        <v>16</v>
      </c>
      <c r="C835" s="7" t="n">
        <v>0</v>
      </c>
    </row>
    <row r="836" spans="1:9">
      <c r="A836" t="s">
        <v>4</v>
      </c>
      <c r="B836" s="4" t="s">
        <v>5</v>
      </c>
      <c r="C836" s="4" t="s">
        <v>10</v>
      </c>
      <c r="D836" s="4" t="s">
        <v>13</v>
      </c>
      <c r="E836" s="4" t="s">
        <v>9</v>
      </c>
      <c r="F836" s="4" t="s">
        <v>25</v>
      </c>
      <c r="G836" s="4" t="s">
        <v>13</v>
      </c>
      <c r="H836" s="4" t="s">
        <v>13</v>
      </c>
      <c r="I836" s="4" t="s">
        <v>13</v>
      </c>
    </row>
    <row r="837" spans="1:9">
      <c r="A837" t="n">
        <v>7386</v>
      </c>
      <c r="B837" s="18" t="n">
        <v>26</v>
      </c>
      <c r="C837" s="7" t="n">
        <v>7034</v>
      </c>
      <c r="D837" s="7" t="n">
        <v>17</v>
      </c>
      <c r="E837" s="7" t="n">
        <v>28565</v>
      </c>
      <c r="F837" s="7" t="s">
        <v>104</v>
      </c>
      <c r="G837" s="7" t="n">
        <v>8</v>
      </c>
      <c r="H837" s="7" t="n">
        <v>2</v>
      </c>
      <c r="I837" s="7" t="n">
        <v>0</v>
      </c>
    </row>
    <row r="838" spans="1:9">
      <c r="A838" t="s">
        <v>4</v>
      </c>
      <c r="B838" s="4" t="s">
        <v>5</v>
      </c>
      <c r="C838" s="4" t="s">
        <v>10</v>
      </c>
    </row>
    <row r="839" spans="1:9">
      <c r="A839" t="n">
        <v>7470</v>
      </c>
      <c r="B839" s="17" t="n">
        <v>16</v>
      </c>
      <c r="C839" s="7" t="n">
        <v>5000</v>
      </c>
    </row>
    <row r="840" spans="1:9">
      <c r="A840" t="s">
        <v>4</v>
      </c>
      <c r="B840" s="4" t="s">
        <v>5</v>
      </c>
      <c r="C840" s="4" t="s">
        <v>10</v>
      </c>
      <c r="D840" s="4" t="s">
        <v>13</v>
      </c>
    </row>
    <row r="841" spans="1:9">
      <c r="A841" t="n">
        <v>7473</v>
      </c>
      <c r="B841" s="19" t="n">
        <v>89</v>
      </c>
      <c r="C841" s="7" t="n">
        <v>7034</v>
      </c>
      <c r="D841" s="7" t="n">
        <v>0</v>
      </c>
    </row>
    <row r="842" spans="1:9">
      <c r="A842" t="s">
        <v>4</v>
      </c>
      <c r="B842" s="4" t="s">
        <v>5</v>
      </c>
      <c r="C842" s="4" t="s">
        <v>10</v>
      </c>
      <c r="D842" s="4" t="s">
        <v>13</v>
      </c>
    </row>
    <row r="843" spans="1:9">
      <c r="A843" t="n">
        <v>7477</v>
      </c>
      <c r="B843" s="19" t="n">
        <v>89</v>
      </c>
      <c r="C843" s="7" t="n">
        <v>65533</v>
      </c>
      <c r="D843" s="7" t="n">
        <v>1</v>
      </c>
    </row>
    <row r="844" spans="1:9">
      <c r="A844" t="s">
        <v>4</v>
      </c>
      <c r="B844" s="4" t="s">
        <v>5</v>
      </c>
      <c r="C844" s="4" t="s">
        <v>10</v>
      </c>
    </row>
    <row r="845" spans="1:9">
      <c r="A845" t="n">
        <v>7481</v>
      </c>
      <c r="B845" s="17" t="n">
        <v>16</v>
      </c>
      <c r="C845" s="7" t="n">
        <v>500</v>
      </c>
    </row>
    <row r="846" spans="1:9">
      <c r="A846" t="s">
        <v>4</v>
      </c>
      <c r="B846" s="4" t="s">
        <v>5</v>
      </c>
      <c r="C846" s="4" t="s">
        <v>13</v>
      </c>
      <c r="D846" s="4" t="s">
        <v>10</v>
      </c>
      <c r="E846" s="4" t="s">
        <v>6</v>
      </c>
    </row>
    <row r="847" spans="1:9">
      <c r="A847" t="n">
        <v>7484</v>
      </c>
      <c r="B847" s="16" t="n">
        <v>51</v>
      </c>
      <c r="C847" s="7" t="n">
        <v>4</v>
      </c>
      <c r="D847" s="7" t="n">
        <v>7033</v>
      </c>
      <c r="E847" s="7" t="s">
        <v>24</v>
      </c>
    </row>
    <row r="848" spans="1:9">
      <c r="A848" t="s">
        <v>4</v>
      </c>
      <c r="B848" s="4" t="s">
        <v>5</v>
      </c>
      <c r="C848" s="4" t="s">
        <v>10</v>
      </c>
    </row>
    <row r="849" spans="1:9">
      <c r="A849" t="n">
        <v>7497</v>
      </c>
      <c r="B849" s="17" t="n">
        <v>16</v>
      </c>
      <c r="C849" s="7" t="n">
        <v>0</v>
      </c>
    </row>
    <row r="850" spans="1:9">
      <c r="A850" t="s">
        <v>4</v>
      </c>
      <c r="B850" s="4" t="s">
        <v>5</v>
      </c>
      <c r="C850" s="4" t="s">
        <v>10</v>
      </c>
      <c r="D850" s="4" t="s">
        <v>13</v>
      </c>
      <c r="E850" s="4" t="s">
        <v>9</v>
      </c>
      <c r="F850" s="4" t="s">
        <v>25</v>
      </c>
      <c r="G850" s="4" t="s">
        <v>13</v>
      </c>
      <c r="H850" s="4" t="s">
        <v>13</v>
      </c>
      <c r="I850" s="4" t="s">
        <v>13</v>
      </c>
    </row>
    <row r="851" spans="1:9">
      <c r="A851" t="n">
        <v>7500</v>
      </c>
      <c r="B851" s="18" t="n">
        <v>26</v>
      </c>
      <c r="C851" s="7" t="n">
        <v>7033</v>
      </c>
      <c r="D851" s="7" t="n">
        <v>17</v>
      </c>
      <c r="E851" s="7" t="n">
        <v>53149</v>
      </c>
      <c r="F851" s="7" t="s">
        <v>105</v>
      </c>
      <c r="G851" s="7" t="n">
        <v>8</v>
      </c>
      <c r="H851" s="7" t="n">
        <v>2</v>
      </c>
      <c r="I851" s="7" t="n">
        <v>0</v>
      </c>
    </row>
    <row r="852" spans="1:9">
      <c r="A852" t="s">
        <v>4</v>
      </c>
      <c r="B852" s="4" t="s">
        <v>5</v>
      </c>
      <c r="C852" s="4" t="s">
        <v>10</v>
      </c>
    </row>
    <row r="853" spans="1:9">
      <c r="A853" t="n">
        <v>7523</v>
      </c>
      <c r="B853" s="17" t="n">
        <v>16</v>
      </c>
      <c r="C853" s="7" t="n">
        <v>800</v>
      </c>
    </row>
    <row r="854" spans="1:9">
      <c r="A854" t="s">
        <v>4</v>
      </c>
      <c r="B854" s="4" t="s">
        <v>5</v>
      </c>
      <c r="C854" s="4" t="s">
        <v>13</v>
      </c>
      <c r="D854" s="4" t="s">
        <v>23</v>
      </c>
      <c r="E854" s="4" t="s">
        <v>23</v>
      </c>
      <c r="F854" s="4" t="s">
        <v>23</v>
      </c>
    </row>
    <row r="855" spans="1:9">
      <c r="A855" t="n">
        <v>7526</v>
      </c>
      <c r="B855" s="15" t="n">
        <v>45</v>
      </c>
      <c r="C855" s="7" t="n">
        <v>9</v>
      </c>
      <c r="D855" s="7" t="n">
        <v>0.100000001490116</v>
      </c>
      <c r="E855" s="7" t="n">
        <v>0.100000001490116</v>
      </c>
      <c r="F855" s="7" t="n">
        <v>0.200000002980232</v>
      </c>
    </row>
    <row r="856" spans="1:9">
      <c r="A856" t="s">
        <v>4</v>
      </c>
      <c r="B856" s="4" t="s">
        <v>5</v>
      </c>
      <c r="C856" s="4" t="s">
        <v>10</v>
      </c>
    </row>
    <row r="857" spans="1:9">
      <c r="A857" t="n">
        <v>7540</v>
      </c>
      <c r="B857" s="17" t="n">
        <v>16</v>
      </c>
      <c r="C857" s="7" t="n">
        <v>1200</v>
      </c>
    </row>
    <row r="858" spans="1:9">
      <c r="A858" t="s">
        <v>4</v>
      </c>
      <c r="B858" s="4" t="s">
        <v>5</v>
      </c>
      <c r="C858" s="4" t="s">
        <v>10</v>
      </c>
      <c r="D858" s="4" t="s">
        <v>13</v>
      </c>
    </row>
    <row r="859" spans="1:9">
      <c r="A859" t="n">
        <v>7543</v>
      </c>
      <c r="B859" s="19" t="n">
        <v>89</v>
      </c>
      <c r="C859" s="7" t="n">
        <v>7033</v>
      </c>
      <c r="D859" s="7" t="n">
        <v>0</v>
      </c>
    </row>
    <row r="860" spans="1:9">
      <c r="A860" t="s">
        <v>4</v>
      </c>
      <c r="B860" s="4" t="s">
        <v>5</v>
      </c>
      <c r="C860" s="4" t="s">
        <v>10</v>
      </c>
      <c r="D860" s="4" t="s">
        <v>13</v>
      </c>
    </row>
    <row r="861" spans="1:9">
      <c r="A861" t="n">
        <v>7547</v>
      </c>
      <c r="B861" s="19" t="n">
        <v>89</v>
      </c>
      <c r="C861" s="7" t="n">
        <v>65533</v>
      </c>
      <c r="D861" s="7" t="n">
        <v>1</v>
      </c>
    </row>
    <row r="862" spans="1:9">
      <c r="A862" t="s">
        <v>4</v>
      </c>
      <c r="B862" s="4" t="s">
        <v>5</v>
      </c>
      <c r="C862" s="4" t="s">
        <v>13</v>
      </c>
      <c r="D862" s="4" t="s">
        <v>10</v>
      </c>
      <c r="E862" s="4" t="s">
        <v>23</v>
      </c>
    </row>
    <row r="863" spans="1:9">
      <c r="A863" t="n">
        <v>7551</v>
      </c>
      <c r="B863" s="22" t="n">
        <v>58</v>
      </c>
      <c r="C863" s="7" t="n">
        <v>101</v>
      </c>
      <c r="D863" s="7" t="n">
        <v>500</v>
      </c>
      <c r="E863" s="7" t="n">
        <v>1</v>
      </c>
    </row>
    <row r="864" spans="1:9">
      <c r="A864" t="s">
        <v>4</v>
      </c>
      <c r="B864" s="4" t="s">
        <v>5</v>
      </c>
      <c r="C864" s="4" t="s">
        <v>13</v>
      </c>
      <c r="D864" s="4" t="s">
        <v>10</v>
      </c>
    </row>
    <row r="865" spans="1:9">
      <c r="A865" t="n">
        <v>7559</v>
      </c>
      <c r="B865" s="22" t="n">
        <v>58</v>
      </c>
      <c r="C865" s="7" t="n">
        <v>254</v>
      </c>
      <c r="D865" s="7" t="n">
        <v>0</v>
      </c>
    </row>
    <row r="866" spans="1:9">
      <c r="A866" t="s">
        <v>4</v>
      </c>
      <c r="B866" s="4" t="s">
        <v>5</v>
      </c>
      <c r="C866" s="4" t="s">
        <v>13</v>
      </c>
    </row>
    <row r="867" spans="1:9">
      <c r="A867" t="n">
        <v>7563</v>
      </c>
      <c r="B867" s="36" t="n">
        <v>116</v>
      </c>
      <c r="C867" s="7" t="n">
        <v>0</v>
      </c>
    </row>
    <row r="868" spans="1:9">
      <c r="A868" t="s">
        <v>4</v>
      </c>
      <c r="B868" s="4" t="s">
        <v>5</v>
      </c>
      <c r="C868" s="4" t="s">
        <v>13</v>
      </c>
      <c r="D868" s="4" t="s">
        <v>10</v>
      </c>
    </row>
    <row r="869" spans="1:9">
      <c r="A869" t="n">
        <v>7565</v>
      </c>
      <c r="B869" s="36" t="n">
        <v>116</v>
      </c>
      <c r="C869" s="7" t="n">
        <v>2</v>
      </c>
      <c r="D869" s="7" t="n">
        <v>1</v>
      </c>
    </row>
    <row r="870" spans="1:9">
      <c r="A870" t="s">
        <v>4</v>
      </c>
      <c r="B870" s="4" t="s">
        <v>5</v>
      </c>
      <c r="C870" s="4" t="s">
        <v>13</v>
      </c>
      <c r="D870" s="4" t="s">
        <v>9</v>
      </c>
    </row>
    <row r="871" spans="1:9">
      <c r="A871" t="n">
        <v>7569</v>
      </c>
      <c r="B871" s="36" t="n">
        <v>116</v>
      </c>
      <c r="C871" s="7" t="n">
        <v>5</v>
      </c>
      <c r="D871" s="7" t="n">
        <v>1110704128</v>
      </c>
    </row>
    <row r="872" spans="1:9">
      <c r="A872" t="s">
        <v>4</v>
      </c>
      <c r="B872" s="4" t="s">
        <v>5</v>
      </c>
      <c r="C872" s="4" t="s">
        <v>13</v>
      </c>
      <c r="D872" s="4" t="s">
        <v>10</v>
      </c>
    </row>
    <row r="873" spans="1:9">
      <c r="A873" t="n">
        <v>7575</v>
      </c>
      <c r="B873" s="36" t="n">
        <v>116</v>
      </c>
      <c r="C873" s="7" t="n">
        <v>6</v>
      </c>
      <c r="D873" s="7" t="n">
        <v>1</v>
      </c>
    </row>
    <row r="874" spans="1:9">
      <c r="A874" t="s">
        <v>4</v>
      </c>
      <c r="B874" s="4" t="s">
        <v>5</v>
      </c>
      <c r="C874" s="4" t="s">
        <v>13</v>
      </c>
      <c r="D874" s="4" t="s">
        <v>10</v>
      </c>
      <c r="E874" s="4" t="s">
        <v>10</v>
      </c>
      <c r="F874" s="4" t="s">
        <v>9</v>
      </c>
    </row>
    <row r="875" spans="1:9">
      <c r="A875" t="n">
        <v>7579</v>
      </c>
      <c r="B875" s="46" t="n">
        <v>84</v>
      </c>
      <c r="C875" s="7" t="n">
        <v>0</v>
      </c>
      <c r="D875" s="7" t="n">
        <v>0</v>
      </c>
      <c r="E875" s="7" t="n">
        <v>0</v>
      </c>
      <c r="F875" s="7" t="n">
        <v>1050253722</v>
      </c>
    </row>
    <row r="876" spans="1:9">
      <c r="A876" t="s">
        <v>4</v>
      </c>
      <c r="B876" s="4" t="s">
        <v>5</v>
      </c>
      <c r="C876" s="4" t="s">
        <v>13</v>
      </c>
      <c r="D876" s="4" t="s">
        <v>10</v>
      </c>
      <c r="E876" s="4" t="s">
        <v>23</v>
      </c>
      <c r="F876" s="4" t="s">
        <v>10</v>
      </c>
      <c r="G876" s="4" t="s">
        <v>9</v>
      </c>
      <c r="H876" s="4" t="s">
        <v>9</v>
      </c>
      <c r="I876" s="4" t="s">
        <v>10</v>
      </c>
      <c r="J876" s="4" t="s">
        <v>10</v>
      </c>
      <c r="K876" s="4" t="s">
        <v>9</v>
      </c>
      <c r="L876" s="4" t="s">
        <v>9</v>
      </c>
      <c r="M876" s="4" t="s">
        <v>9</v>
      </c>
      <c r="N876" s="4" t="s">
        <v>9</v>
      </c>
      <c r="O876" s="4" t="s">
        <v>6</v>
      </c>
    </row>
    <row r="877" spans="1:9">
      <c r="A877" t="n">
        <v>7589</v>
      </c>
      <c r="B877" s="45" t="n">
        <v>50</v>
      </c>
      <c r="C877" s="7" t="n">
        <v>0</v>
      </c>
      <c r="D877" s="7" t="n">
        <v>4523</v>
      </c>
      <c r="E877" s="7" t="n">
        <v>0.5</v>
      </c>
      <c r="F877" s="7" t="n">
        <v>500</v>
      </c>
      <c r="G877" s="7" t="n">
        <v>0</v>
      </c>
      <c r="H877" s="7" t="n">
        <v>1082130432</v>
      </c>
      <c r="I877" s="7" t="n">
        <v>0</v>
      </c>
      <c r="J877" s="7" t="n">
        <v>65533</v>
      </c>
      <c r="K877" s="7" t="n">
        <v>0</v>
      </c>
      <c r="L877" s="7" t="n">
        <v>0</v>
      </c>
      <c r="M877" s="7" t="n">
        <v>0</v>
      </c>
      <c r="N877" s="7" t="n">
        <v>0</v>
      </c>
      <c r="O877" s="7" t="s">
        <v>12</v>
      </c>
    </row>
    <row r="878" spans="1:9">
      <c r="A878" t="s">
        <v>4</v>
      </c>
      <c r="B878" s="4" t="s">
        <v>5</v>
      </c>
      <c r="C878" s="4" t="s">
        <v>13</v>
      </c>
      <c r="D878" s="4" t="s">
        <v>10</v>
      </c>
      <c r="E878" s="4" t="s">
        <v>23</v>
      </c>
      <c r="F878" s="4" t="s">
        <v>23</v>
      </c>
      <c r="G878" s="4" t="s">
        <v>23</v>
      </c>
    </row>
    <row r="879" spans="1:9">
      <c r="A879" t="n">
        <v>7628</v>
      </c>
      <c r="B879" s="15" t="n">
        <v>45</v>
      </c>
      <c r="C879" s="7" t="n">
        <v>15</v>
      </c>
      <c r="D879" s="7" t="n">
        <v>7033</v>
      </c>
      <c r="E879" s="7" t="n">
        <v>0</v>
      </c>
      <c r="F879" s="7" t="n">
        <v>4</v>
      </c>
      <c r="G879" s="7" t="n">
        <v>0</v>
      </c>
    </row>
    <row r="880" spans="1:9">
      <c r="A880" t="s">
        <v>4</v>
      </c>
      <c r="B880" s="4" t="s">
        <v>5</v>
      </c>
      <c r="C880" s="4" t="s">
        <v>13</v>
      </c>
      <c r="D880" s="4" t="s">
        <v>13</v>
      </c>
      <c r="E880" s="4" t="s">
        <v>23</v>
      </c>
      <c r="F880" s="4" t="s">
        <v>23</v>
      </c>
      <c r="G880" s="4" t="s">
        <v>23</v>
      </c>
      <c r="H880" s="4" t="s">
        <v>10</v>
      </c>
      <c r="I880" s="4" t="s">
        <v>13</v>
      </c>
    </row>
    <row r="881" spans="1:15">
      <c r="A881" t="n">
        <v>7644</v>
      </c>
      <c r="B881" s="15" t="n">
        <v>45</v>
      </c>
      <c r="C881" s="7" t="n">
        <v>4</v>
      </c>
      <c r="D881" s="7" t="n">
        <v>3</v>
      </c>
      <c r="E881" s="7" t="n">
        <v>335</v>
      </c>
      <c r="F881" s="7" t="n">
        <v>100</v>
      </c>
      <c r="G881" s="7" t="n">
        <v>25</v>
      </c>
      <c r="H881" s="7" t="n">
        <v>0</v>
      </c>
      <c r="I881" s="7" t="n">
        <v>0</v>
      </c>
    </row>
    <row r="882" spans="1:15">
      <c r="A882" t="s">
        <v>4</v>
      </c>
      <c r="B882" s="4" t="s">
        <v>5</v>
      </c>
      <c r="C882" s="4" t="s">
        <v>13</v>
      </c>
      <c r="D882" s="4" t="s">
        <v>13</v>
      </c>
      <c r="E882" s="4" t="s">
        <v>23</v>
      </c>
      <c r="F882" s="4" t="s">
        <v>10</v>
      </c>
    </row>
    <row r="883" spans="1:15">
      <c r="A883" t="n">
        <v>7662</v>
      </c>
      <c r="B883" s="15" t="n">
        <v>45</v>
      </c>
      <c r="C883" s="7" t="n">
        <v>5</v>
      </c>
      <c r="D883" s="7" t="n">
        <v>3</v>
      </c>
      <c r="E883" s="7" t="n">
        <v>8.80000019073486</v>
      </c>
      <c r="F883" s="7" t="n">
        <v>0</v>
      </c>
    </row>
    <row r="884" spans="1:15">
      <c r="A884" t="s">
        <v>4</v>
      </c>
      <c r="B884" s="4" t="s">
        <v>5</v>
      </c>
      <c r="C884" s="4" t="s">
        <v>13</v>
      </c>
      <c r="D884" s="4" t="s">
        <v>13</v>
      </c>
      <c r="E884" s="4" t="s">
        <v>23</v>
      </c>
      <c r="F884" s="4" t="s">
        <v>10</v>
      </c>
    </row>
    <row r="885" spans="1:15">
      <c r="A885" t="n">
        <v>7671</v>
      </c>
      <c r="B885" s="15" t="n">
        <v>45</v>
      </c>
      <c r="C885" s="7" t="n">
        <v>11</v>
      </c>
      <c r="D885" s="7" t="n">
        <v>3</v>
      </c>
      <c r="E885" s="7" t="n">
        <v>40.2999992370605</v>
      </c>
      <c r="F885" s="7" t="n">
        <v>0</v>
      </c>
    </row>
    <row r="886" spans="1:15">
      <c r="A886" t="s">
        <v>4</v>
      </c>
      <c r="B886" s="4" t="s">
        <v>5</v>
      </c>
      <c r="C886" s="4" t="s">
        <v>13</v>
      </c>
      <c r="D886" s="4" t="s">
        <v>13</v>
      </c>
      <c r="E886" s="4" t="s">
        <v>23</v>
      </c>
      <c r="F886" s="4" t="s">
        <v>23</v>
      </c>
      <c r="G886" s="4" t="s">
        <v>23</v>
      </c>
      <c r="H886" s="4" t="s">
        <v>10</v>
      </c>
      <c r="I886" s="4" t="s">
        <v>13</v>
      </c>
    </row>
    <row r="887" spans="1:15">
      <c r="A887" t="n">
        <v>7680</v>
      </c>
      <c r="B887" s="15" t="n">
        <v>45</v>
      </c>
      <c r="C887" s="7" t="n">
        <v>4</v>
      </c>
      <c r="D887" s="7" t="n">
        <v>3</v>
      </c>
      <c r="E887" s="7" t="n">
        <v>335</v>
      </c>
      <c r="F887" s="7" t="n">
        <v>100</v>
      </c>
      <c r="G887" s="7" t="n">
        <v>35</v>
      </c>
      <c r="H887" s="7" t="n">
        <v>3000</v>
      </c>
      <c r="I887" s="7" t="n">
        <v>0</v>
      </c>
    </row>
    <row r="888" spans="1:15">
      <c r="A888" t="s">
        <v>4</v>
      </c>
      <c r="B888" s="4" t="s">
        <v>5</v>
      </c>
      <c r="C888" s="4" t="s">
        <v>13</v>
      </c>
      <c r="D888" s="4" t="s">
        <v>13</v>
      </c>
      <c r="E888" s="4" t="s">
        <v>23</v>
      </c>
      <c r="F888" s="4" t="s">
        <v>10</v>
      </c>
    </row>
    <row r="889" spans="1:15">
      <c r="A889" t="n">
        <v>7698</v>
      </c>
      <c r="B889" s="15" t="n">
        <v>45</v>
      </c>
      <c r="C889" s="7" t="n">
        <v>5</v>
      </c>
      <c r="D889" s="7" t="n">
        <v>3</v>
      </c>
      <c r="E889" s="7" t="n">
        <v>7.30000019073486</v>
      </c>
      <c r="F889" s="7" t="n">
        <v>3000</v>
      </c>
    </row>
    <row r="890" spans="1:15">
      <c r="A890" t="s">
        <v>4</v>
      </c>
      <c r="B890" s="4" t="s">
        <v>5</v>
      </c>
      <c r="C890" s="4" t="s">
        <v>10</v>
      </c>
      <c r="D890" s="4" t="s">
        <v>9</v>
      </c>
    </row>
    <row r="891" spans="1:15">
      <c r="A891" t="n">
        <v>7707</v>
      </c>
      <c r="B891" s="31" t="n">
        <v>43</v>
      </c>
      <c r="C891" s="7" t="n">
        <v>1660</v>
      </c>
      <c r="D891" s="7" t="n">
        <v>128</v>
      </c>
    </row>
    <row r="892" spans="1:15">
      <c r="A892" t="s">
        <v>4</v>
      </c>
      <c r="B892" s="4" t="s">
        <v>5</v>
      </c>
      <c r="C892" s="4" t="s">
        <v>10</v>
      </c>
      <c r="D892" s="4" t="s">
        <v>10</v>
      </c>
      <c r="E892" s="4" t="s">
        <v>10</v>
      </c>
    </row>
    <row r="893" spans="1:15">
      <c r="A893" t="n">
        <v>7714</v>
      </c>
      <c r="B893" s="55" t="n">
        <v>61</v>
      </c>
      <c r="C893" s="7" t="n">
        <v>7033</v>
      </c>
      <c r="D893" s="7" t="n">
        <v>65533</v>
      </c>
      <c r="E893" s="7" t="n">
        <v>0</v>
      </c>
    </row>
    <row r="894" spans="1:15">
      <c r="A894" t="s">
        <v>4</v>
      </c>
      <c r="B894" s="4" t="s">
        <v>5</v>
      </c>
      <c r="C894" s="4" t="s">
        <v>10</v>
      </c>
      <c r="D894" s="4" t="s">
        <v>23</v>
      </c>
      <c r="E894" s="4" t="s">
        <v>23</v>
      </c>
      <c r="F894" s="4" t="s">
        <v>23</v>
      </c>
      <c r="G894" s="4" t="s">
        <v>23</v>
      </c>
    </row>
    <row r="895" spans="1:15">
      <c r="A895" t="n">
        <v>7721</v>
      </c>
      <c r="B895" s="38" t="n">
        <v>46</v>
      </c>
      <c r="C895" s="7" t="n">
        <v>7033</v>
      </c>
      <c r="D895" s="7" t="n">
        <v>-7</v>
      </c>
      <c r="E895" s="7" t="n">
        <v>0</v>
      </c>
      <c r="F895" s="7" t="n">
        <v>40</v>
      </c>
      <c r="G895" s="7" t="n">
        <v>180</v>
      </c>
    </row>
    <row r="896" spans="1:15">
      <c r="A896" t="s">
        <v>4</v>
      </c>
      <c r="B896" s="4" t="s">
        <v>5</v>
      </c>
      <c r="C896" s="4" t="s">
        <v>10</v>
      </c>
    </row>
    <row r="897" spans="1:9">
      <c r="A897" t="n">
        <v>7740</v>
      </c>
      <c r="B897" s="17" t="n">
        <v>16</v>
      </c>
      <c r="C897" s="7" t="n">
        <v>1000</v>
      </c>
    </row>
    <row r="898" spans="1:9">
      <c r="A898" t="s">
        <v>4</v>
      </c>
      <c r="B898" s="4" t="s">
        <v>5</v>
      </c>
      <c r="C898" s="4" t="s">
        <v>13</v>
      </c>
      <c r="D898" s="4" t="s">
        <v>13</v>
      </c>
      <c r="E898" s="4" t="s">
        <v>13</v>
      </c>
      <c r="F898" s="4" t="s">
        <v>13</v>
      </c>
    </row>
    <row r="899" spans="1:9">
      <c r="A899" t="n">
        <v>7743</v>
      </c>
      <c r="B899" s="20" t="n">
        <v>14</v>
      </c>
      <c r="C899" s="7" t="n">
        <v>0</v>
      </c>
      <c r="D899" s="7" t="n">
        <v>1</v>
      </c>
      <c r="E899" s="7" t="n">
        <v>0</v>
      </c>
      <c r="F899" s="7" t="n">
        <v>0</v>
      </c>
    </row>
    <row r="900" spans="1:9">
      <c r="A900" t="s">
        <v>4</v>
      </c>
      <c r="B900" s="4" t="s">
        <v>5</v>
      </c>
      <c r="C900" s="4" t="s">
        <v>13</v>
      </c>
      <c r="D900" s="4" t="s">
        <v>10</v>
      </c>
      <c r="E900" s="4" t="s">
        <v>6</v>
      </c>
    </row>
    <row r="901" spans="1:9">
      <c r="A901" t="n">
        <v>7748</v>
      </c>
      <c r="B901" s="16" t="n">
        <v>51</v>
      </c>
      <c r="C901" s="7" t="n">
        <v>4</v>
      </c>
      <c r="D901" s="7" t="n">
        <v>7033</v>
      </c>
      <c r="E901" s="7" t="s">
        <v>106</v>
      </c>
    </row>
    <row r="902" spans="1:9">
      <c r="A902" t="s">
        <v>4</v>
      </c>
      <c r="B902" s="4" t="s">
        <v>5</v>
      </c>
      <c r="C902" s="4" t="s">
        <v>10</v>
      </c>
    </row>
    <row r="903" spans="1:9">
      <c r="A903" t="n">
        <v>7762</v>
      </c>
      <c r="B903" s="17" t="n">
        <v>16</v>
      </c>
      <c r="C903" s="7" t="n">
        <v>0</v>
      </c>
    </row>
    <row r="904" spans="1:9">
      <c r="A904" t="s">
        <v>4</v>
      </c>
      <c r="B904" s="4" t="s">
        <v>5</v>
      </c>
      <c r="C904" s="4" t="s">
        <v>10</v>
      </c>
      <c r="D904" s="4" t="s">
        <v>13</v>
      </c>
      <c r="E904" s="4" t="s">
        <v>9</v>
      </c>
      <c r="F904" s="4" t="s">
        <v>25</v>
      </c>
      <c r="G904" s="4" t="s">
        <v>13</v>
      </c>
      <c r="H904" s="4" t="s">
        <v>13</v>
      </c>
      <c r="I904" s="4" t="s">
        <v>13</v>
      </c>
    </row>
    <row r="905" spans="1:9">
      <c r="A905" t="n">
        <v>7765</v>
      </c>
      <c r="B905" s="18" t="n">
        <v>26</v>
      </c>
      <c r="C905" s="7" t="n">
        <v>7033</v>
      </c>
      <c r="D905" s="7" t="n">
        <v>17</v>
      </c>
      <c r="E905" s="7" t="n">
        <v>53150</v>
      </c>
      <c r="F905" s="7" t="s">
        <v>107</v>
      </c>
      <c r="G905" s="7" t="n">
        <v>8</v>
      </c>
      <c r="H905" s="7" t="n">
        <v>2</v>
      </c>
      <c r="I905" s="7" t="n">
        <v>0</v>
      </c>
    </row>
    <row r="906" spans="1:9">
      <c r="A906" t="s">
        <v>4</v>
      </c>
      <c r="B906" s="4" t="s">
        <v>5</v>
      </c>
      <c r="C906" s="4" t="s">
        <v>10</v>
      </c>
    </row>
    <row r="907" spans="1:9">
      <c r="A907" t="n">
        <v>7826</v>
      </c>
      <c r="B907" s="17" t="n">
        <v>16</v>
      </c>
      <c r="C907" s="7" t="n">
        <v>3700</v>
      </c>
    </row>
    <row r="908" spans="1:9">
      <c r="A908" t="s">
        <v>4</v>
      </c>
      <c r="B908" s="4" t="s">
        <v>5</v>
      </c>
      <c r="C908" s="4" t="s">
        <v>10</v>
      </c>
      <c r="D908" s="4" t="s">
        <v>13</v>
      </c>
    </row>
    <row r="909" spans="1:9">
      <c r="A909" t="n">
        <v>7829</v>
      </c>
      <c r="B909" s="19" t="n">
        <v>89</v>
      </c>
      <c r="C909" s="7" t="n">
        <v>7033</v>
      </c>
      <c r="D909" s="7" t="n">
        <v>0</v>
      </c>
    </row>
    <row r="910" spans="1:9">
      <c r="A910" t="s">
        <v>4</v>
      </c>
      <c r="B910" s="4" t="s">
        <v>5</v>
      </c>
      <c r="C910" s="4" t="s">
        <v>10</v>
      </c>
    </row>
    <row r="911" spans="1:9">
      <c r="A911" t="n">
        <v>7833</v>
      </c>
      <c r="B911" s="17" t="n">
        <v>16</v>
      </c>
      <c r="C911" s="7" t="n">
        <v>300</v>
      </c>
    </row>
    <row r="912" spans="1:9">
      <c r="A912" t="s">
        <v>4</v>
      </c>
      <c r="B912" s="4" t="s">
        <v>5</v>
      </c>
      <c r="C912" s="4" t="s">
        <v>13</v>
      </c>
      <c r="D912" s="4" t="s">
        <v>10</v>
      </c>
    </row>
    <row r="913" spans="1:9">
      <c r="A913" t="n">
        <v>7836</v>
      </c>
      <c r="B913" s="15" t="n">
        <v>45</v>
      </c>
      <c r="C913" s="7" t="n">
        <v>7</v>
      </c>
      <c r="D913" s="7" t="n">
        <v>255</v>
      </c>
    </row>
    <row r="914" spans="1:9">
      <c r="A914" t="s">
        <v>4</v>
      </c>
      <c r="B914" s="4" t="s">
        <v>5</v>
      </c>
      <c r="C914" s="4" t="s">
        <v>13</v>
      </c>
      <c r="D914" s="4" t="s">
        <v>10</v>
      </c>
      <c r="E914" s="4" t="s">
        <v>10</v>
      </c>
      <c r="F914" s="4" t="s">
        <v>9</v>
      </c>
    </row>
    <row r="915" spans="1:9">
      <c r="A915" t="n">
        <v>7840</v>
      </c>
      <c r="B915" s="46" t="n">
        <v>84</v>
      </c>
      <c r="C915" s="7" t="n">
        <v>0</v>
      </c>
      <c r="D915" s="7" t="n">
        <v>2</v>
      </c>
      <c r="E915" s="7" t="n">
        <v>1000</v>
      </c>
      <c r="F915" s="7" t="n">
        <v>1058642330</v>
      </c>
    </row>
    <row r="916" spans="1:9">
      <c r="A916" t="s">
        <v>4</v>
      </c>
      <c r="B916" s="4" t="s">
        <v>5</v>
      </c>
      <c r="C916" s="4" t="s">
        <v>13</v>
      </c>
      <c r="D916" s="4" t="s">
        <v>13</v>
      </c>
      <c r="E916" s="4" t="s">
        <v>23</v>
      </c>
      <c r="F916" s="4" t="s">
        <v>23</v>
      </c>
      <c r="G916" s="4" t="s">
        <v>23</v>
      </c>
      <c r="H916" s="4" t="s">
        <v>10</v>
      </c>
      <c r="I916" s="4" t="s">
        <v>13</v>
      </c>
    </row>
    <row r="917" spans="1:9">
      <c r="A917" t="n">
        <v>7850</v>
      </c>
      <c r="B917" s="15" t="n">
        <v>45</v>
      </c>
      <c r="C917" s="7" t="n">
        <v>4</v>
      </c>
      <c r="D917" s="7" t="n">
        <v>3</v>
      </c>
      <c r="E917" s="7" t="n">
        <v>347</v>
      </c>
      <c r="F917" s="7" t="n">
        <v>165</v>
      </c>
      <c r="G917" s="7" t="n">
        <v>-15</v>
      </c>
      <c r="H917" s="7" t="n">
        <v>1000</v>
      </c>
      <c r="I917" s="7" t="n">
        <v>0</v>
      </c>
    </row>
    <row r="918" spans="1:9">
      <c r="A918" t="s">
        <v>4</v>
      </c>
      <c r="B918" s="4" t="s">
        <v>5</v>
      </c>
      <c r="C918" s="4" t="s">
        <v>13</v>
      </c>
      <c r="D918" s="4" t="s">
        <v>13</v>
      </c>
      <c r="E918" s="4" t="s">
        <v>23</v>
      </c>
      <c r="F918" s="4" t="s">
        <v>10</v>
      </c>
    </row>
    <row r="919" spans="1:9">
      <c r="A919" t="n">
        <v>7868</v>
      </c>
      <c r="B919" s="15" t="n">
        <v>45</v>
      </c>
      <c r="C919" s="7" t="n">
        <v>5</v>
      </c>
      <c r="D919" s="7" t="n">
        <v>3</v>
      </c>
      <c r="E919" s="7" t="n">
        <v>6.30000019073486</v>
      </c>
      <c r="F919" s="7" t="n">
        <v>1000</v>
      </c>
    </row>
    <row r="920" spans="1:9">
      <c r="A920" t="s">
        <v>4</v>
      </c>
      <c r="B920" s="4" t="s">
        <v>5</v>
      </c>
      <c r="C920" s="4" t="s">
        <v>13</v>
      </c>
      <c r="D920" s="4" t="s">
        <v>10</v>
      </c>
      <c r="E920" s="4" t="s">
        <v>23</v>
      </c>
      <c r="F920" s="4" t="s">
        <v>10</v>
      </c>
      <c r="G920" s="4" t="s">
        <v>9</v>
      </c>
      <c r="H920" s="4" t="s">
        <v>9</v>
      </c>
      <c r="I920" s="4" t="s">
        <v>10</v>
      </c>
      <c r="J920" s="4" t="s">
        <v>10</v>
      </c>
      <c r="K920" s="4" t="s">
        <v>9</v>
      </c>
      <c r="L920" s="4" t="s">
        <v>9</v>
      </c>
      <c r="M920" s="4" t="s">
        <v>9</v>
      </c>
      <c r="N920" s="4" t="s">
        <v>9</v>
      </c>
      <c r="O920" s="4" t="s">
        <v>6</v>
      </c>
    </row>
    <row r="921" spans="1:9">
      <c r="A921" t="n">
        <v>7877</v>
      </c>
      <c r="B921" s="45" t="n">
        <v>50</v>
      </c>
      <c r="C921" s="7" t="n">
        <v>0</v>
      </c>
      <c r="D921" s="7" t="n">
        <v>4431</v>
      </c>
      <c r="E921" s="7" t="n">
        <v>1</v>
      </c>
      <c r="F921" s="7" t="n">
        <v>0</v>
      </c>
      <c r="G921" s="7" t="n">
        <v>0</v>
      </c>
      <c r="H921" s="7" t="n">
        <v>-1069547520</v>
      </c>
      <c r="I921" s="7" t="n">
        <v>0</v>
      </c>
      <c r="J921" s="7" t="n">
        <v>65533</v>
      </c>
      <c r="K921" s="7" t="n">
        <v>0</v>
      </c>
      <c r="L921" s="7" t="n">
        <v>0</v>
      </c>
      <c r="M921" s="7" t="n">
        <v>0</v>
      </c>
      <c r="N921" s="7" t="n">
        <v>0</v>
      </c>
      <c r="O921" s="7" t="s">
        <v>12</v>
      </c>
    </row>
    <row r="922" spans="1:9">
      <c r="A922" t="s">
        <v>4</v>
      </c>
      <c r="B922" s="4" t="s">
        <v>5</v>
      </c>
      <c r="C922" s="4" t="s">
        <v>13</v>
      </c>
      <c r="D922" s="4" t="s">
        <v>10</v>
      </c>
      <c r="E922" s="4" t="s">
        <v>23</v>
      </c>
      <c r="F922" s="4" t="s">
        <v>10</v>
      </c>
      <c r="G922" s="4" t="s">
        <v>9</v>
      </c>
      <c r="H922" s="4" t="s">
        <v>9</v>
      </c>
      <c r="I922" s="4" t="s">
        <v>10</v>
      </c>
      <c r="J922" s="4" t="s">
        <v>10</v>
      </c>
      <c r="K922" s="4" t="s">
        <v>9</v>
      </c>
      <c r="L922" s="4" t="s">
        <v>9</v>
      </c>
      <c r="M922" s="4" t="s">
        <v>9</v>
      </c>
      <c r="N922" s="4" t="s">
        <v>9</v>
      </c>
      <c r="O922" s="4" t="s">
        <v>6</v>
      </c>
    </row>
    <row r="923" spans="1:9">
      <c r="A923" t="n">
        <v>7916</v>
      </c>
      <c r="B923" s="45" t="n">
        <v>50</v>
      </c>
      <c r="C923" s="7" t="n">
        <v>0</v>
      </c>
      <c r="D923" s="7" t="n">
        <v>4424</v>
      </c>
      <c r="E923" s="7" t="n">
        <v>0.800000011920929</v>
      </c>
      <c r="F923" s="7" t="n">
        <v>0</v>
      </c>
      <c r="G923" s="7" t="n">
        <v>0</v>
      </c>
      <c r="H923" s="7" t="n">
        <v>-1069547520</v>
      </c>
      <c r="I923" s="7" t="n">
        <v>0</v>
      </c>
      <c r="J923" s="7" t="n">
        <v>65533</v>
      </c>
      <c r="K923" s="7" t="n">
        <v>0</v>
      </c>
      <c r="L923" s="7" t="n">
        <v>0</v>
      </c>
      <c r="M923" s="7" t="n">
        <v>0</v>
      </c>
      <c r="N923" s="7" t="n">
        <v>0</v>
      </c>
      <c r="O923" s="7" t="s">
        <v>12</v>
      </c>
    </row>
    <row r="924" spans="1:9">
      <c r="A924" t="s">
        <v>4</v>
      </c>
      <c r="B924" s="4" t="s">
        <v>5</v>
      </c>
      <c r="C924" s="4" t="s">
        <v>10</v>
      </c>
      <c r="D924" s="4" t="s">
        <v>13</v>
      </c>
      <c r="E924" s="4" t="s">
        <v>6</v>
      </c>
      <c r="F924" s="4" t="s">
        <v>23</v>
      </c>
      <c r="G924" s="4" t="s">
        <v>23</v>
      </c>
      <c r="H924" s="4" t="s">
        <v>23</v>
      </c>
    </row>
    <row r="925" spans="1:9">
      <c r="A925" t="n">
        <v>7955</v>
      </c>
      <c r="B925" s="39" t="n">
        <v>48</v>
      </c>
      <c r="C925" s="7" t="n">
        <v>7033</v>
      </c>
      <c r="D925" s="7" t="n">
        <v>0</v>
      </c>
      <c r="E925" s="7" t="s">
        <v>71</v>
      </c>
      <c r="F925" s="7" t="n">
        <v>-1</v>
      </c>
      <c r="G925" s="7" t="n">
        <v>1</v>
      </c>
      <c r="H925" s="7" t="n">
        <v>0</v>
      </c>
    </row>
    <row r="926" spans="1:9">
      <c r="A926" t="s">
        <v>4</v>
      </c>
      <c r="B926" s="4" t="s">
        <v>5</v>
      </c>
      <c r="C926" s="4" t="s">
        <v>10</v>
      </c>
      <c r="D926" s="4" t="s">
        <v>10</v>
      </c>
      <c r="E926" s="4" t="s">
        <v>23</v>
      </c>
      <c r="F926" s="4" t="s">
        <v>23</v>
      </c>
      <c r="G926" s="4" t="s">
        <v>23</v>
      </c>
      <c r="H926" s="4" t="s">
        <v>23</v>
      </c>
      <c r="I926" s="4" t="s">
        <v>13</v>
      </c>
      <c r="J926" s="4" t="s">
        <v>10</v>
      </c>
    </row>
    <row r="927" spans="1:9">
      <c r="A927" t="n">
        <v>7982</v>
      </c>
      <c r="B927" s="51" t="n">
        <v>55</v>
      </c>
      <c r="C927" s="7" t="n">
        <v>7033</v>
      </c>
      <c r="D927" s="7" t="n">
        <v>65024</v>
      </c>
      <c r="E927" s="7" t="n">
        <v>0</v>
      </c>
      <c r="F927" s="7" t="n">
        <v>0</v>
      </c>
      <c r="G927" s="7" t="n">
        <v>75</v>
      </c>
      <c r="H927" s="7" t="n">
        <v>15</v>
      </c>
      <c r="I927" s="7" t="n">
        <v>0</v>
      </c>
      <c r="J927" s="7" t="n">
        <v>0</v>
      </c>
    </row>
    <row r="928" spans="1:9">
      <c r="A928" t="s">
        <v>4</v>
      </c>
      <c r="B928" s="4" t="s">
        <v>5</v>
      </c>
      <c r="C928" s="4" t="s">
        <v>10</v>
      </c>
    </row>
    <row r="929" spans="1:15">
      <c r="A929" t="n">
        <v>8006</v>
      </c>
      <c r="B929" s="17" t="n">
        <v>16</v>
      </c>
      <c r="C929" s="7" t="n">
        <v>1500</v>
      </c>
    </row>
    <row r="930" spans="1:15">
      <c r="A930" t="s">
        <v>4</v>
      </c>
      <c r="B930" s="4" t="s">
        <v>5</v>
      </c>
      <c r="C930" s="4" t="s">
        <v>13</v>
      </c>
      <c r="D930" s="4" t="s">
        <v>10</v>
      </c>
      <c r="E930" s="4" t="s">
        <v>6</v>
      </c>
      <c r="F930" s="4" t="s">
        <v>6</v>
      </c>
      <c r="G930" s="4" t="s">
        <v>6</v>
      </c>
      <c r="H930" s="4" t="s">
        <v>6</v>
      </c>
    </row>
    <row r="931" spans="1:15">
      <c r="A931" t="n">
        <v>8009</v>
      </c>
      <c r="B931" s="16" t="n">
        <v>51</v>
      </c>
      <c r="C931" s="7" t="n">
        <v>3</v>
      </c>
      <c r="D931" s="7" t="n">
        <v>0</v>
      </c>
      <c r="E931" s="7" t="s">
        <v>93</v>
      </c>
      <c r="F931" s="7" t="s">
        <v>84</v>
      </c>
      <c r="G931" s="7" t="s">
        <v>83</v>
      </c>
      <c r="H931" s="7" t="s">
        <v>84</v>
      </c>
    </row>
    <row r="932" spans="1:15">
      <c r="A932" t="s">
        <v>4</v>
      </c>
      <c r="B932" s="4" t="s">
        <v>5</v>
      </c>
      <c r="C932" s="4" t="s">
        <v>13</v>
      </c>
      <c r="D932" s="4" t="s">
        <v>13</v>
      </c>
      <c r="E932" s="4" t="s">
        <v>13</v>
      </c>
      <c r="F932" s="4" t="s">
        <v>23</v>
      </c>
      <c r="G932" s="4" t="s">
        <v>23</v>
      </c>
      <c r="H932" s="4" t="s">
        <v>23</v>
      </c>
      <c r="I932" s="4" t="s">
        <v>23</v>
      </c>
      <c r="J932" s="4" t="s">
        <v>23</v>
      </c>
      <c r="K932" s="4" t="s">
        <v>23</v>
      </c>
    </row>
    <row r="933" spans="1:15">
      <c r="A933" t="n">
        <v>8022</v>
      </c>
      <c r="B933" s="48" t="n">
        <v>178</v>
      </c>
      <c r="C933" s="7" t="n">
        <v>6</v>
      </c>
      <c r="D933" s="7" t="n">
        <v>0</v>
      </c>
      <c r="E933" s="7" t="n">
        <v>0</v>
      </c>
      <c r="F933" s="7" t="n">
        <v>0</v>
      </c>
      <c r="G933" s="7" t="n">
        <v>0.725000023841858</v>
      </c>
      <c r="H933" s="7" t="n">
        <v>0</v>
      </c>
      <c r="I933" s="7" t="n">
        <v>0</v>
      </c>
      <c r="J933" s="7" t="n">
        <v>0</v>
      </c>
      <c r="K933" s="7" t="n">
        <v>1</v>
      </c>
    </row>
    <row r="934" spans="1:15">
      <c r="A934" t="s">
        <v>4</v>
      </c>
      <c r="B934" s="4" t="s">
        <v>5</v>
      </c>
      <c r="C934" s="4" t="s">
        <v>13</v>
      </c>
      <c r="D934" s="4" t="s">
        <v>13</v>
      </c>
      <c r="E934" s="4" t="s">
        <v>13</v>
      </c>
      <c r="F934" s="4" t="s">
        <v>23</v>
      </c>
      <c r="G934" s="4" t="s">
        <v>23</v>
      </c>
      <c r="H934" s="4" t="s">
        <v>23</v>
      </c>
      <c r="I934" s="4" t="s">
        <v>23</v>
      </c>
      <c r="J934" s="4" t="s">
        <v>23</v>
      </c>
      <c r="K934" s="4" t="s">
        <v>23</v>
      </c>
    </row>
    <row r="935" spans="1:15">
      <c r="A935" t="n">
        <v>8050</v>
      </c>
      <c r="B935" s="48" t="n">
        <v>178</v>
      </c>
      <c r="C935" s="7" t="n">
        <v>6</v>
      </c>
      <c r="D935" s="7" t="n">
        <v>0</v>
      </c>
      <c r="E935" s="7" t="n">
        <v>1</v>
      </c>
      <c r="F935" s="7" t="n">
        <v>1</v>
      </c>
      <c r="G935" s="7" t="n">
        <v>0.725000023841858</v>
      </c>
      <c r="H935" s="7" t="n">
        <v>0</v>
      </c>
      <c r="I935" s="7" t="n">
        <v>0</v>
      </c>
      <c r="J935" s="7" t="n">
        <v>0</v>
      </c>
      <c r="K935" s="7" t="n">
        <v>1</v>
      </c>
    </row>
    <row r="936" spans="1:15">
      <c r="A936" t="s">
        <v>4</v>
      </c>
      <c r="B936" s="4" t="s">
        <v>5</v>
      </c>
      <c r="C936" s="4" t="s">
        <v>13</v>
      </c>
      <c r="D936" s="4" t="s">
        <v>13</v>
      </c>
      <c r="E936" s="4" t="s">
        <v>13</v>
      </c>
      <c r="F936" s="4" t="s">
        <v>23</v>
      </c>
      <c r="G936" s="4" t="s">
        <v>23</v>
      </c>
      <c r="H936" s="4" t="s">
        <v>23</v>
      </c>
      <c r="I936" s="4" t="s">
        <v>23</v>
      </c>
      <c r="J936" s="4" t="s">
        <v>23</v>
      </c>
      <c r="K936" s="4" t="s">
        <v>23</v>
      </c>
    </row>
    <row r="937" spans="1:15">
      <c r="A937" t="n">
        <v>8078</v>
      </c>
      <c r="B937" s="48" t="n">
        <v>178</v>
      </c>
      <c r="C937" s="7" t="n">
        <v>6</v>
      </c>
      <c r="D937" s="7" t="n">
        <v>0</v>
      </c>
      <c r="E937" s="7" t="n">
        <v>2</v>
      </c>
      <c r="F937" s="7" t="n">
        <v>0</v>
      </c>
      <c r="G937" s="7" t="n">
        <v>0.275000005960464</v>
      </c>
      <c r="H937" s="7" t="n">
        <v>0</v>
      </c>
      <c r="I937" s="7" t="n">
        <v>0</v>
      </c>
      <c r="J937" s="7" t="n">
        <v>0</v>
      </c>
      <c r="K937" s="7" t="n">
        <v>1</v>
      </c>
    </row>
    <row r="938" spans="1:15">
      <c r="A938" t="s">
        <v>4</v>
      </c>
      <c r="B938" s="4" t="s">
        <v>5</v>
      </c>
      <c r="C938" s="4" t="s">
        <v>13</v>
      </c>
      <c r="D938" s="4" t="s">
        <v>13</v>
      </c>
      <c r="E938" s="4" t="s">
        <v>13</v>
      </c>
      <c r="F938" s="4" t="s">
        <v>23</v>
      </c>
      <c r="G938" s="4" t="s">
        <v>23</v>
      </c>
      <c r="H938" s="4" t="s">
        <v>23</v>
      </c>
      <c r="I938" s="4" t="s">
        <v>23</v>
      </c>
      <c r="J938" s="4" t="s">
        <v>23</v>
      </c>
      <c r="K938" s="4" t="s">
        <v>23</v>
      </c>
    </row>
    <row r="939" spans="1:15">
      <c r="A939" t="n">
        <v>8106</v>
      </c>
      <c r="B939" s="48" t="n">
        <v>178</v>
      </c>
      <c r="C939" s="7" t="n">
        <v>6</v>
      </c>
      <c r="D939" s="7" t="n">
        <v>0</v>
      </c>
      <c r="E939" s="7" t="n">
        <v>3</v>
      </c>
      <c r="F939" s="7" t="n">
        <v>1</v>
      </c>
      <c r="G939" s="7" t="n">
        <v>0.275000005960464</v>
      </c>
      <c r="H939" s="7" t="n">
        <v>0</v>
      </c>
      <c r="I939" s="7" t="n">
        <v>0</v>
      </c>
      <c r="J939" s="7" t="n">
        <v>0</v>
      </c>
      <c r="K939" s="7" t="n">
        <v>1</v>
      </c>
    </row>
    <row r="940" spans="1:15">
      <c r="A940" t="s">
        <v>4</v>
      </c>
      <c r="B940" s="4" t="s">
        <v>5</v>
      </c>
      <c r="C940" s="4" t="s">
        <v>13</v>
      </c>
      <c r="D940" s="4" t="s">
        <v>13</v>
      </c>
      <c r="E940" s="4" t="s">
        <v>10</v>
      </c>
      <c r="F940" s="4" t="s">
        <v>23</v>
      </c>
      <c r="G940" s="4" t="s">
        <v>23</v>
      </c>
      <c r="H940" s="4" t="s">
        <v>23</v>
      </c>
      <c r="I940" s="4" t="s">
        <v>23</v>
      </c>
      <c r="J940" s="4" t="s">
        <v>23</v>
      </c>
      <c r="K940" s="4" t="s">
        <v>23</v>
      </c>
      <c r="L940" s="4" t="s">
        <v>23</v>
      </c>
    </row>
    <row r="941" spans="1:15">
      <c r="A941" t="n">
        <v>8134</v>
      </c>
      <c r="B941" s="48" t="n">
        <v>178</v>
      </c>
      <c r="C941" s="7" t="n">
        <v>1</v>
      </c>
      <c r="D941" s="7" t="n">
        <v>0</v>
      </c>
      <c r="E941" s="7" t="n">
        <v>0</v>
      </c>
      <c r="F941" s="7" t="n">
        <v>0</v>
      </c>
      <c r="G941" s="7" t="n">
        <v>-0.0500000007450581</v>
      </c>
      <c r="H941" s="7" t="n">
        <v>0</v>
      </c>
      <c r="I941" s="7" t="n">
        <v>0</v>
      </c>
      <c r="J941" s="7" t="n">
        <v>0</v>
      </c>
      <c r="K941" s="7" t="n">
        <v>1</v>
      </c>
      <c r="L941" s="7" t="n">
        <v>0</v>
      </c>
    </row>
    <row r="942" spans="1:15">
      <c r="A942" t="s">
        <v>4</v>
      </c>
      <c r="B942" s="4" t="s">
        <v>5</v>
      </c>
      <c r="C942" s="4" t="s">
        <v>13</v>
      </c>
      <c r="D942" s="4" t="s">
        <v>13</v>
      </c>
      <c r="E942" s="4" t="s">
        <v>23</v>
      </c>
    </row>
    <row r="943" spans="1:15">
      <c r="A943" t="n">
        <v>8167</v>
      </c>
      <c r="B943" s="48" t="n">
        <v>178</v>
      </c>
      <c r="C943" s="7" t="n">
        <v>3</v>
      </c>
      <c r="D943" s="7" t="n">
        <v>0</v>
      </c>
      <c r="E943" s="7" t="n">
        <v>0.25</v>
      </c>
    </row>
    <row r="944" spans="1:15">
      <c r="A944" t="s">
        <v>4</v>
      </c>
      <c r="B944" s="4" t="s">
        <v>5</v>
      </c>
      <c r="C944" s="4" t="s">
        <v>13</v>
      </c>
      <c r="D944" s="4" t="s">
        <v>13</v>
      </c>
    </row>
    <row r="945" spans="1:12">
      <c r="A945" t="n">
        <v>8174</v>
      </c>
      <c r="B945" s="48" t="n">
        <v>178</v>
      </c>
      <c r="C945" s="7" t="n">
        <v>5</v>
      </c>
      <c r="D945" s="7" t="n">
        <v>0</v>
      </c>
    </row>
    <row r="946" spans="1:12">
      <c r="A946" t="s">
        <v>4</v>
      </c>
      <c r="B946" s="4" t="s">
        <v>5</v>
      </c>
      <c r="C946" s="4" t="s">
        <v>13</v>
      </c>
      <c r="D946" s="4" t="s">
        <v>10</v>
      </c>
      <c r="E946" s="4" t="s">
        <v>10</v>
      </c>
      <c r="F946" s="4" t="s">
        <v>10</v>
      </c>
      <c r="G946" s="4" t="s">
        <v>10</v>
      </c>
      <c r="H946" s="4" t="s">
        <v>10</v>
      </c>
      <c r="I946" s="4" t="s">
        <v>6</v>
      </c>
      <c r="J946" s="4" t="s">
        <v>23</v>
      </c>
      <c r="K946" s="4" t="s">
        <v>23</v>
      </c>
      <c r="L946" s="4" t="s">
        <v>23</v>
      </c>
      <c r="M946" s="4" t="s">
        <v>9</v>
      </c>
      <c r="N946" s="4" t="s">
        <v>9</v>
      </c>
      <c r="O946" s="4" t="s">
        <v>23</v>
      </c>
      <c r="P946" s="4" t="s">
        <v>23</v>
      </c>
      <c r="Q946" s="4" t="s">
        <v>23</v>
      </c>
      <c r="R946" s="4" t="s">
        <v>23</v>
      </c>
      <c r="S946" s="4" t="s">
        <v>13</v>
      </c>
    </row>
    <row r="947" spans="1:12">
      <c r="A947" t="n">
        <v>8177</v>
      </c>
      <c r="B947" s="30" t="n">
        <v>39</v>
      </c>
      <c r="C947" s="7" t="n">
        <v>12</v>
      </c>
      <c r="D947" s="7" t="n">
        <v>65533</v>
      </c>
      <c r="E947" s="7" t="n">
        <v>216</v>
      </c>
      <c r="F947" s="7" t="n">
        <v>0</v>
      </c>
      <c r="G947" s="7" t="n">
        <v>0</v>
      </c>
      <c r="H947" s="7" t="n">
        <v>0</v>
      </c>
      <c r="I947" s="7" t="s">
        <v>12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1</v>
      </c>
      <c r="Q947" s="7" t="n">
        <v>1</v>
      </c>
      <c r="R947" s="7" t="n">
        <v>1</v>
      </c>
      <c r="S947" s="7" t="n">
        <v>100</v>
      </c>
    </row>
    <row r="948" spans="1:12">
      <c r="A948" t="s">
        <v>4</v>
      </c>
      <c r="B948" s="4" t="s">
        <v>5</v>
      </c>
      <c r="C948" s="4" t="s">
        <v>10</v>
      </c>
      <c r="D948" s="4" t="s">
        <v>13</v>
      </c>
      <c r="E948" s="4" t="s">
        <v>13</v>
      </c>
      <c r="F948" s="4" t="s">
        <v>6</v>
      </c>
    </row>
    <row r="949" spans="1:12">
      <c r="A949" t="n">
        <v>8227</v>
      </c>
      <c r="B949" s="33" t="n">
        <v>20</v>
      </c>
      <c r="C949" s="7" t="n">
        <v>0</v>
      </c>
      <c r="D949" s="7" t="n">
        <v>2</v>
      </c>
      <c r="E949" s="7" t="n">
        <v>11</v>
      </c>
      <c r="F949" s="7" t="s">
        <v>108</v>
      </c>
    </row>
    <row r="950" spans="1:12">
      <c r="A950" t="s">
        <v>4</v>
      </c>
      <c r="B950" s="4" t="s">
        <v>5</v>
      </c>
      <c r="C950" s="4" t="s">
        <v>13</v>
      </c>
      <c r="D950" s="4" t="s">
        <v>10</v>
      </c>
      <c r="E950" s="4" t="s">
        <v>10</v>
      </c>
      <c r="F950" s="4" t="s">
        <v>13</v>
      </c>
    </row>
    <row r="951" spans="1:12">
      <c r="A951" t="n">
        <v>8244</v>
      </c>
      <c r="B951" s="49" t="n">
        <v>25</v>
      </c>
      <c r="C951" s="7" t="n">
        <v>1</v>
      </c>
      <c r="D951" s="7" t="n">
        <v>65535</v>
      </c>
      <c r="E951" s="7" t="n">
        <v>140</v>
      </c>
      <c r="F951" s="7" t="n">
        <v>5</v>
      </c>
    </row>
    <row r="952" spans="1:12">
      <c r="A952" t="s">
        <v>4</v>
      </c>
      <c r="B952" s="4" t="s">
        <v>5</v>
      </c>
      <c r="C952" s="4" t="s">
        <v>13</v>
      </c>
      <c r="D952" s="4" t="s">
        <v>10</v>
      </c>
      <c r="E952" s="4" t="s">
        <v>6</v>
      </c>
    </row>
    <row r="953" spans="1:12">
      <c r="A953" t="n">
        <v>8251</v>
      </c>
      <c r="B953" s="16" t="n">
        <v>51</v>
      </c>
      <c r="C953" s="7" t="n">
        <v>4</v>
      </c>
      <c r="D953" s="7" t="n">
        <v>0</v>
      </c>
      <c r="E953" s="7" t="s">
        <v>109</v>
      </c>
    </row>
    <row r="954" spans="1:12">
      <c r="A954" t="s">
        <v>4</v>
      </c>
      <c r="B954" s="4" t="s">
        <v>5</v>
      </c>
      <c r="C954" s="4" t="s">
        <v>10</v>
      </c>
    </row>
    <row r="955" spans="1:12">
      <c r="A955" t="n">
        <v>8265</v>
      </c>
      <c r="B955" s="17" t="n">
        <v>16</v>
      </c>
      <c r="C955" s="7" t="n">
        <v>0</v>
      </c>
    </row>
    <row r="956" spans="1:12">
      <c r="A956" t="s">
        <v>4</v>
      </c>
      <c r="B956" s="4" t="s">
        <v>5</v>
      </c>
      <c r="C956" s="4" t="s">
        <v>10</v>
      </c>
      <c r="D956" s="4" t="s">
        <v>13</v>
      </c>
      <c r="E956" s="4" t="s">
        <v>9</v>
      </c>
      <c r="F956" s="4" t="s">
        <v>25</v>
      </c>
      <c r="G956" s="4" t="s">
        <v>13</v>
      </c>
      <c r="H956" s="4" t="s">
        <v>13</v>
      </c>
      <c r="I956" s="4" t="s">
        <v>13</v>
      </c>
    </row>
    <row r="957" spans="1:12">
      <c r="A957" t="n">
        <v>8268</v>
      </c>
      <c r="B957" s="18" t="n">
        <v>26</v>
      </c>
      <c r="C957" s="7" t="n">
        <v>0</v>
      </c>
      <c r="D957" s="7" t="n">
        <v>17</v>
      </c>
      <c r="E957" s="7" t="n">
        <v>53151</v>
      </c>
      <c r="F957" s="7" t="s">
        <v>110</v>
      </c>
      <c r="G957" s="7" t="n">
        <v>8</v>
      </c>
      <c r="H957" s="7" t="n">
        <v>2</v>
      </c>
      <c r="I957" s="7" t="n">
        <v>0</v>
      </c>
    </row>
    <row r="958" spans="1:12">
      <c r="A958" t="s">
        <v>4</v>
      </c>
      <c r="B958" s="4" t="s">
        <v>5</v>
      </c>
      <c r="C958" s="4" t="s">
        <v>10</v>
      </c>
    </row>
    <row r="959" spans="1:12">
      <c r="A959" t="n">
        <v>8319</v>
      </c>
      <c r="B959" s="17" t="n">
        <v>16</v>
      </c>
      <c r="C959" s="7" t="n">
        <v>800</v>
      </c>
    </row>
    <row r="960" spans="1:12">
      <c r="A960" t="s">
        <v>4</v>
      </c>
      <c r="B960" s="4" t="s">
        <v>5</v>
      </c>
      <c r="C960" s="4" t="s">
        <v>13</v>
      </c>
      <c r="D960" s="4" t="s">
        <v>10</v>
      </c>
      <c r="E960" s="4" t="s">
        <v>6</v>
      </c>
      <c r="F960" s="4" t="s">
        <v>6</v>
      </c>
      <c r="G960" s="4" t="s">
        <v>6</v>
      </c>
      <c r="H960" s="4" t="s">
        <v>6</v>
      </c>
    </row>
    <row r="961" spans="1:19">
      <c r="A961" t="n">
        <v>8322</v>
      </c>
      <c r="B961" s="16" t="n">
        <v>51</v>
      </c>
      <c r="C961" s="7" t="n">
        <v>3</v>
      </c>
      <c r="D961" s="7" t="n">
        <v>0</v>
      </c>
      <c r="E961" s="7" t="s">
        <v>111</v>
      </c>
      <c r="F961" s="7" t="s">
        <v>12</v>
      </c>
      <c r="G961" s="7" t="s">
        <v>83</v>
      </c>
      <c r="H961" s="7" t="s">
        <v>84</v>
      </c>
    </row>
    <row r="962" spans="1:19">
      <c r="A962" t="s">
        <v>4</v>
      </c>
      <c r="B962" s="4" t="s">
        <v>5</v>
      </c>
      <c r="C962" s="4" t="s">
        <v>10</v>
      </c>
    </row>
    <row r="963" spans="1:19">
      <c r="A963" t="n">
        <v>8335</v>
      </c>
      <c r="B963" s="17" t="n">
        <v>16</v>
      </c>
      <c r="C963" s="7" t="n">
        <v>700</v>
      </c>
    </row>
    <row r="964" spans="1:19">
      <c r="A964" t="s">
        <v>4</v>
      </c>
      <c r="B964" s="4" t="s">
        <v>5</v>
      </c>
      <c r="C964" s="4" t="s">
        <v>13</v>
      </c>
      <c r="D964" s="4" t="s">
        <v>23</v>
      </c>
      <c r="E964" s="4" t="s">
        <v>23</v>
      </c>
      <c r="F964" s="4" t="s">
        <v>23</v>
      </c>
    </row>
    <row r="965" spans="1:19">
      <c r="A965" t="n">
        <v>8338</v>
      </c>
      <c r="B965" s="15" t="n">
        <v>45</v>
      </c>
      <c r="C965" s="7" t="n">
        <v>9</v>
      </c>
      <c r="D965" s="7" t="n">
        <v>0.5</v>
      </c>
      <c r="E965" s="7" t="n">
        <v>0.5</v>
      </c>
      <c r="F965" s="7" t="n">
        <v>0.5</v>
      </c>
    </row>
    <row r="966" spans="1:19">
      <c r="A966" t="s">
        <v>4</v>
      </c>
      <c r="B966" s="4" t="s">
        <v>5</v>
      </c>
      <c r="C966" s="4" t="s">
        <v>10</v>
      </c>
    </row>
    <row r="967" spans="1:19">
      <c r="A967" t="n">
        <v>8352</v>
      </c>
      <c r="B967" s="17" t="n">
        <v>16</v>
      </c>
      <c r="C967" s="7" t="n">
        <v>1200</v>
      </c>
    </row>
    <row r="968" spans="1:19">
      <c r="A968" t="s">
        <v>4</v>
      </c>
      <c r="B968" s="4" t="s">
        <v>5</v>
      </c>
      <c r="C968" s="4" t="s">
        <v>10</v>
      </c>
      <c r="D968" s="4" t="s">
        <v>13</v>
      </c>
    </row>
    <row r="969" spans="1:19">
      <c r="A969" t="n">
        <v>8355</v>
      </c>
      <c r="B969" s="19" t="n">
        <v>89</v>
      </c>
      <c r="C969" s="7" t="n">
        <v>0</v>
      </c>
      <c r="D969" s="7" t="n">
        <v>0</v>
      </c>
    </row>
    <row r="970" spans="1:19">
      <c r="A970" t="s">
        <v>4</v>
      </c>
      <c r="B970" s="4" t="s">
        <v>5</v>
      </c>
      <c r="C970" s="4" t="s">
        <v>10</v>
      </c>
      <c r="D970" s="4" t="s">
        <v>13</v>
      </c>
    </row>
    <row r="971" spans="1:19">
      <c r="A971" t="n">
        <v>8359</v>
      </c>
      <c r="B971" s="19" t="n">
        <v>89</v>
      </c>
      <c r="C971" s="7" t="n">
        <v>65533</v>
      </c>
      <c r="D971" s="7" t="n">
        <v>1</v>
      </c>
    </row>
    <row r="972" spans="1:19">
      <c r="A972" t="s">
        <v>4</v>
      </c>
      <c r="B972" s="4" t="s">
        <v>5</v>
      </c>
      <c r="C972" s="4" t="s">
        <v>13</v>
      </c>
      <c r="D972" s="4" t="s">
        <v>10</v>
      </c>
      <c r="E972" s="4" t="s">
        <v>23</v>
      </c>
    </row>
    <row r="973" spans="1:19">
      <c r="A973" t="n">
        <v>8363</v>
      </c>
      <c r="B973" s="22" t="n">
        <v>58</v>
      </c>
      <c r="C973" s="7" t="n">
        <v>101</v>
      </c>
      <c r="D973" s="7" t="n">
        <v>300</v>
      </c>
      <c r="E973" s="7" t="n">
        <v>1</v>
      </c>
    </row>
    <row r="974" spans="1:19">
      <c r="A974" t="s">
        <v>4</v>
      </c>
      <c r="B974" s="4" t="s">
        <v>5</v>
      </c>
      <c r="C974" s="4" t="s">
        <v>13</v>
      </c>
      <c r="D974" s="4" t="s">
        <v>10</v>
      </c>
    </row>
    <row r="975" spans="1:19">
      <c r="A975" t="n">
        <v>8371</v>
      </c>
      <c r="B975" s="22" t="n">
        <v>58</v>
      </c>
      <c r="C975" s="7" t="n">
        <v>254</v>
      </c>
      <c r="D975" s="7" t="n">
        <v>0</v>
      </c>
    </row>
    <row r="976" spans="1:19">
      <c r="A976" t="s">
        <v>4</v>
      </c>
      <c r="B976" s="4" t="s">
        <v>5</v>
      </c>
      <c r="C976" s="4" t="s">
        <v>13</v>
      </c>
      <c r="D976" s="4" t="s">
        <v>10</v>
      </c>
      <c r="E976" s="4" t="s">
        <v>13</v>
      </c>
    </row>
    <row r="977" spans="1:8">
      <c r="A977" t="n">
        <v>8375</v>
      </c>
      <c r="B977" s="30" t="n">
        <v>39</v>
      </c>
      <c r="C977" s="7" t="n">
        <v>14</v>
      </c>
      <c r="D977" s="7" t="n">
        <v>65533</v>
      </c>
      <c r="E977" s="7" t="n">
        <v>100</v>
      </c>
    </row>
    <row r="978" spans="1:8">
      <c r="A978" t="s">
        <v>4</v>
      </c>
      <c r="B978" s="4" t="s">
        <v>5</v>
      </c>
      <c r="C978" s="4" t="s">
        <v>13</v>
      </c>
      <c r="D978" s="4" t="s">
        <v>13</v>
      </c>
      <c r="E978" s="4" t="s">
        <v>23</v>
      </c>
    </row>
    <row r="979" spans="1:8">
      <c r="A979" t="n">
        <v>8380</v>
      </c>
      <c r="B979" s="48" t="n">
        <v>178</v>
      </c>
      <c r="C979" s="7" t="n">
        <v>4</v>
      </c>
      <c r="D979" s="7" t="n">
        <v>0</v>
      </c>
      <c r="E979" s="7" t="n">
        <v>0.25</v>
      </c>
    </row>
    <row r="980" spans="1:8">
      <c r="A980" t="s">
        <v>4</v>
      </c>
      <c r="B980" s="4" t="s">
        <v>5</v>
      </c>
      <c r="C980" s="4" t="s">
        <v>13</v>
      </c>
    </row>
    <row r="981" spans="1:8">
      <c r="A981" t="n">
        <v>8387</v>
      </c>
      <c r="B981" s="15" t="n">
        <v>45</v>
      </c>
      <c r="C981" s="7" t="n">
        <v>16</v>
      </c>
    </row>
    <row r="982" spans="1:8">
      <c r="A982" t="s">
        <v>4</v>
      </c>
      <c r="B982" s="4" t="s">
        <v>5</v>
      </c>
      <c r="C982" s="4" t="s">
        <v>10</v>
      </c>
      <c r="D982" s="4" t="s">
        <v>13</v>
      </c>
    </row>
    <row r="983" spans="1:8">
      <c r="A983" t="n">
        <v>8389</v>
      </c>
      <c r="B983" s="52" t="n">
        <v>56</v>
      </c>
      <c r="C983" s="7" t="n">
        <v>7033</v>
      </c>
      <c r="D983" s="7" t="n">
        <v>1</v>
      </c>
    </row>
    <row r="984" spans="1:8">
      <c r="A984" t="s">
        <v>4</v>
      </c>
      <c r="B984" s="4" t="s">
        <v>5</v>
      </c>
      <c r="C984" s="4" t="s">
        <v>10</v>
      </c>
      <c r="D984" s="4" t="s">
        <v>23</v>
      </c>
      <c r="E984" s="4" t="s">
        <v>23</v>
      </c>
      <c r="F984" s="4" t="s">
        <v>23</v>
      </c>
      <c r="G984" s="4" t="s">
        <v>23</v>
      </c>
    </row>
    <row r="985" spans="1:8">
      <c r="A985" t="n">
        <v>8393</v>
      </c>
      <c r="B985" s="38" t="n">
        <v>46</v>
      </c>
      <c r="C985" s="7" t="n">
        <v>7033</v>
      </c>
      <c r="D985" s="7" t="n">
        <v>0</v>
      </c>
      <c r="E985" s="7" t="n">
        <v>0</v>
      </c>
      <c r="F985" s="7" t="n">
        <v>-24</v>
      </c>
      <c r="G985" s="7" t="n">
        <v>180</v>
      </c>
    </row>
    <row r="986" spans="1:8">
      <c r="A986" t="s">
        <v>4</v>
      </c>
      <c r="B986" s="4" t="s">
        <v>5</v>
      </c>
      <c r="C986" s="4" t="s">
        <v>10</v>
      </c>
      <c r="D986" s="4" t="s">
        <v>9</v>
      </c>
    </row>
    <row r="987" spans="1:8">
      <c r="A987" t="n">
        <v>8412</v>
      </c>
      <c r="B987" s="56" t="n">
        <v>44</v>
      </c>
      <c r="C987" s="7" t="n">
        <v>1660</v>
      </c>
      <c r="D987" s="7" t="n">
        <v>128</v>
      </c>
    </row>
    <row r="988" spans="1:8">
      <c r="A988" t="s">
        <v>4</v>
      </c>
      <c r="B988" s="4" t="s">
        <v>5</v>
      </c>
      <c r="C988" s="4" t="s">
        <v>10</v>
      </c>
      <c r="D988" s="4" t="s">
        <v>13</v>
      </c>
    </row>
    <row r="989" spans="1:8">
      <c r="A989" t="n">
        <v>8419</v>
      </c>
      <c r="B989" s="57" t="n">
        <v>21</v>
      </c>
      <c r="C989" s="7" t="n">
        <v>0</v>
      </c>
      <c r="D989" s="7" t="n">
        <v>2</v>
      </c>
    </row>
    <row r="990" spans="1:8">
      <c r="A990" t="s">
        <v>4</v>
      </c>
      <c r="B990" s="4" t="s">
        <v>5</v>
      </c>
      <c r="C990" s="4" t="s">
        <v>13</v>
      </c>
      <c r="D990" s="4" t="s">
        <v>10</v>
      </c>
      <c r="E990" s="4" t="s">
        <v>10</v>
      </c>
      <c r="F990" s="4" t="s">
        <v>9</v>
      </c>
    </row>
    <row r="991" spans="1:8">
      <c r="A991" t="n">
        <v>8423</v>
      </c>
      <c r="B991" s="46" t="n">
        <v>84</v>
      </c>
      <c r="C991" s="7" t="n">
        <v>0</v>
      </c>
      <c r="D991" s="7" t="n">
        <v>0</v>
      </c>
      <c r="E991" s="7" t="n">
        <v>0</v>
      </c>
      <c r="F991" s="7" t="n">
        <v>1056964608</v>
      </c>
    </row>
    <row r="992" spans="1:8">
      <c r="A992" t="s">
        <v>4</v>
      </c>
      <c r="B992" s="4" t="s">
        <v>5</v>
      </c>
      <c r="C992" s="4" t="s">
        <v>13</v>
      </c>
      <c r="D992" s="4" t="s">
        <v>13</v>
      </c>
      <c r="E992" s="4" t="s">
        <v>23</v>
      </c>
      <c r="F992" s="4" t="s">
        <v>23</v>
      </c>
      <c r="G992" s="4" t="s">
        <v>23</v>
      </c>
      <c r="H992" s="4" t="s">
        <v>10</v>
      </c>
    </row>
    <row r="993" spans="1:8">
      <c r="A993" t="n">
        <v>8433</v>
      </c>
      <c r="B993" s="15" t="n">
        <v>45</v>
      </c>
      <c r="C993" s="7" t="n">
        <v>2</v>
      </c>
      <c r="D993" s="7" t="n">
        <v>3</v>
      </c>
      <c r="E993" s="7" t="n">
        <v>0</v>
      </c>
      <c r="F993" s="7" t="n">
        <v>5.96999979019165</v>
      </c>
      <c r="G993" s="7" t="n">
        <v>-26.2999992370605</v>
      </c>
      <c r="H993" s="7" t="n">
        <v>0</v>
      </c>
    </row>
    <row r="994" spans="1:8">
      <c r="A994" t="s">
        <v>4</v>
      </c>
      <c r="B994" s="4" t="s">
        <v>5</v>
      </c>
      <c r="C994" s="4" t="s">
        <v>13</v>
      </c>
      <c r="D994" s="4" t="s">
        <v>13</v>
      </c>
      <c r="E994" s="4" t="s">
        <v>23</v>
      </c>
      <c r="F994" s="4" t="s">
        <v>23</v>
      </c>
      <c r="G994" s="4" t="s">
        <v>23</v>
      </c>
      <c r="H994" s="4" t="s">
        <v>10</v>
      </c>
      <c r="I994" s="4" t="s">
        <v>13</v>
      </c>
    </row>
    <row r="995" spans="1:8">
      <c r="A995" t="n">
        <v>8450</v>
      </c>
      <c r="B995" s="15" t="n">
        <v>45</v>
      </c>
      <c r="C995" s="7" t="n">
        <v>4</v>
      </c>
      <c r="D995" s="7" t="n">
        <v>3</v>
      </c>
      <c r="E995" s="7" t="n">
        <v>339</v>
      </c>
      <c r="F995" s="7" t="n">
        <v>330</v>
      </c>
      <c r="G995" s="7" t="n">
        <v>10</v>
      </c>
      <c r="H995" s="7" t="n">
        <v>0</v>
      </c>
      <c r="I995" s="7" t="n">
        <v>0</v>
      </c>
    </row>
    <row r="996" spans="1:8">
      <c r="A996" t="s">
        <v>4</v>
      </c>
      <c r="B996" s="4" t="s">
        <v>5</v>
      </c>
      <c r="C996" s="4" t="s">
        <v>13</v>
      </c>
      <c r="D996" s="4" t="s">
        <v>13</v>
      </c>
      <c r="E996" s="4" t="s">
        <v>23</v>
      </c>
      <c r="F996" s="4" t="s">
        <v>10</v>
      </c>
    </row>
    <row r="997" spans="1:8">
      <c r="A997" t="n">
        <v>8468</v>
      </c>
      <c r="B997" s="15" t="n">
        <v>45</v>
      </c>
      <c r="C997" s="7" t="n">
        <v>5</v>
      </c>
      <c r="D997" s="7" t="n">
        <v>3</v>
      </c>
      <c r="E997" s="7" t="n">
        <v>14.8000001907349</v>
      </c>
      <c r="F997" s="7" t="n">
        <v>0</v>
      </c>
    </row>
    <row r="998" spans="1:8">
      <c r="A998" t="s">
        <v>4</v>
      </c>
      <c r="B998" s="4" t="s">
        <v>5</v>
      </c>
      <c r="C998" s="4" t="s">
        <v>13</v>
      </c>
      <c r="D998" s="4" t="s">
        <v>13</v>
      </c>
      <c r="E998" s="4" t="s">
        <v>23</v>
      </c>
      <c r="F998" s="4" t="s">
        <v>10</v>
      </c>
    </row>
    <row r="999" spans="1:8">
      <c r="A999" t="n">
        <v>8477</v>
      </c>
      <c r="B999" s="15" t="n">
        <v>45</v>
      </c>
      <c r="C999" s="7" t="n">
        <v>11</v>
      </c>
      <c r="D999" s="7" t="n">
        <v>3</v>
      </c>
      <c r="E999" s="7" t="n">
        <v>40.2999992370605</v>
      </c>
      <c r="F999" s="7" t="n">
        <v>0</v>
      </c>
    </row>
    <row r="1000" spans="1:8">
      <c r="A1000" t="s">
        <v>4</v>
      </c>
      <c r="B1000" s="4" t="s">
        <v>5</v>
      </c>
      <c r="C1000" s="4" t="s">
        <v>13</v>
      </c>
      <c r="D1000" s="4" t="s">
        <v>13</v>
      </c>
      <c r="E1000" s="4" t="s">
        <v>23</v>
      </c>
      <c r="F1000" s="4" t="s">
        <v>23</v>
      </c>
      <c r="G1000" s="4" t="s">
        <v>23</v>
      </c>
      <c r="H1000" s="4" t="s">
        <v>10</v>
      </c>
    </row>
    <row r="1001" spans="1:8">
      <c r="A1001" t="n">
        <v>8486</v>
      </c>
      <c r="B1001" s="15" t="n">
        <v>45</v>
      </c>
      <c r="C1001" s="7" t="n">
        <v>2</v>
      </c>
      <c r="D1001" s="7" t="n">
        <v>3</v>
      </c>
      <c r="E1001" s="7" t="n">
        <v>0</v>
      </c>
      <c r="F1001" s="7" t="n">
        <v>6.36999988555908</v>
      </c>
      <c r="G1001" s="7" t="n">
        <v>-26.2999992370605</v>
      </c>
      <c r="H1001" s="7" t="n">
        <v>4615</v>
      </c>
    </row>
    <row r="1002" spans="1:8">
      <c r="A1002" t="s">
        <v>4</v>
      </c>
      <c r="B1002" s="4" t="s">
        <v>5</v>
      </c>
      <c r="C1002" s="4" t="s">
        <v>13</v>
      </c>
      <c r="D1002" s="4" t="s">
        <v>13</v>
      </c>
      <c r="E1002" s="4" t="s">
        <v>23</v>
      </c>
      <c r="F1002" s="4" t="s">
        <v>23</v>
      </c>
      <c r="G1002" s="4" t="s">
        <v>23</v>
      </c>
      <c r="H1002" s="4" t="s">
        <v>10</v>
      </c>
      <c r="I1002" s="4" t="s">
        <v>13</v>
      </c>
    </row>
    <row r="1003" spans="1:8">
      <c r="A1003" t="n">
        <v>8503</v>
      </c>
      <c r="B1003" s="15" t="n">
        <v>45</v>
      </c>
      <c r="C1003" s="7" t="n">
        <v>4</v>
      </c>
      <c r="D1003" s="7" t="n">
        <v>3</v>
      </c>
      <c r="E1003" s="7" t="n">
        <v>329</v>
      </c>
      <c r="F1003" s="7" t="n">
        <v>290</v>
      </c>
      <c r="G1003" s="7" t="n">
        <v>20</v>
      </c>
      <c r="H1003" s="7" t="n">
        <v>4615</v>
      </c>
      <c r="I1003" s="7" t="n">
        <v>0</v>
      </c>
    </row>
    <row r="1004" spans="1:8">
      <c r="A1004" t="s">
        <v>4</v>
      </c>
      <c r="B1004" s="4" t="s">
        <v>5</v>
      </c>
      <c r="C1004" s="4" t="s">
        <v>13</v>
      </c>
      <c r="D1004" s="4" t="s">
        <v>13</v>
      </c>
      <c r="E1004" s="4" t="s">
        <v>23</v>
      </c>
      <c r="F1004" s="4" t="s">
        <v>10</v>
      </c>
    </row>
    <row r="1005" spans="1:8">
      <c r="A1005" t="n">
        <v>8521</v>
      </c>
      <c r="B1005" s="15" t="n">
        <v>45</v>
      </c>
      <c r="C1005" s="7" t="n">
        <v>5</v>
      </c>
      <c r="D1005" s="7" t="n">
        <v>3</v>
      </c>
      <c r="E1005" s="7" t="n">
        <v>13</v>
      </c>
      <c r="F1005" s="7" t="n">
        <v>4615</v>
      </c>
    </row>
    <row r="1006" spans="1:8">
      <c r="A1006" t="s">
        <v>4</v>
      </c>
      <c r="B1006" s="4" t="s">
        <v>5</v>
      </c>
      <c r="C1006" s="4" t="s">
        <v>13</v>
      </c>
      <c r="D1006" s="4" t="s">
        <v>13</v>
      </c>
      <c r="E1006" s="4" t="s">
        <v>23</v>
      </c>
      <c r="F1006" s="4" t="s">
        <v>10</v>
      </c>
    </row>
    <row r="1007" spans="1:8">
      <c r="A1007" t="n">
        <v>8530</v>
      </c>
      <c r="B1007" s="15" t="n">
        <v>45</v>
      </c>
      <c r="C1007" s="7" t="n">
        <v>11</v>
      </c>
      <c r="D1007" s="7" t="n">
        <v>3</v>
      </c>
      <c r="E1007" s="7" t="n">
        <v>40.2999992370605</v>
      </c>
      <c r="F1007" s="7" t="n">
        <v>4615</v>
      </c>
    </row>
    <row r="1008" spans="1:8">
      <c r="A1008" t="s">
        <v>4</v>
      </c>
      <c r="B1008" s="4" t="s">
        <v>5</v>
      </c>
      <c r="C1008" s="4" t="s">
        <v>10</v>
      </c>
      <c r="D1008" s="4" t="s">
        <v>13</v>
      </c>
      <c r="E1008" s="4" t="s">
        <v>6</v>
      </c>
      <c r="F1008" s="4" t="s">
        <v>23</v>
      </c>
      <c r="G1008" s="4" t="s">
        <v>23</v>
      </c>
      <c r="H1008" s="4" t="s">
        <v>23</v>
      </c>
    </row>
    <row r="1009" spans="1:9">
      <c r="A1009" t="n">
        <v>8539</v>
      </c>
      <c r="B1009" s="39" t="n">
        <v>48</v>
      </c>
      <c r="C1009" s="7" t="n">
        <v>7033</v>
      </c>
      <c r="D1009" s="7" t="n">
        <v>0</v>
      </c>
      <c r="E1009" s="7" t="s">
        <v>72</v>
      </c>
      <c r="F1009" s="7" t="n">
        <v>-1</v>
      </c>
      <c r="G1009" s="7" t="n">
        <v>1</v>
      </c>
      <c r="H1009" s="7" t="n">
        <v>0</v>
      </c>
    </row>
    <row r="1010" spans="1:9">
      <c r="A1010" t="s">
        <v>4</v>
      </c>
      <c r="B1010" s="4" t="s">
        <v>5</v>
      </c>
      <c r="C1010" s="4" t="s">
        <v>10</v>
      </c>
      <c r="D1010" s="4" t="s">
        <v>13</v>
      </c>
      <c r="E1010" s="4" t="s">
        <v>6</v>
      </c>
      <c r="F1010" s="4" t="s">
        <v>23</v>
      </c>
      <c r="G1010" s="4" t="s">
        <v>23</v>
      </c>
      <c r="H1010" s="4" t="s">
        <v>23</v>
      </c>
    </row>
    <row r="1011" spans="1:9">
      <c r="A1011" t="n">
        <v>8566</v>
      </c>
      <c r="B1011" s="39" t="n">
        <v>48</v>
      </c>
      <c r="C1011" s="7" t="n">
        <v>1660</v>
      </c>
      <c r="D1011" s="7" t="n">
        <v>0</v>
      </c>
      <c r="E1011" s="7" t="s">
        <v>79</v>
      </c>
      <c r="F1011" s="7" t="n">
        <v>-1</v>
      </c>
      <c r="G1011" s="7" t="n">
        <v>1</v>
      </c>
      <c r="H1011" s="7" t="n">
        <v>0</v>
      </c>
    </row>
    <row r="1012" spans="1:9">
      <c r="A1012" t="s">
        <v>4</v>
      </c>
      <c r="B1012" s="4" t="s">
        <v>5</v>
      </c>
      <c r="C1012" s="4" t="s">
        <v>10</v>
      </c>
    </row>
    <row r="1013" spans="1:9">
      <c r="A1013" t="n">
        <v>8593</v>
      </c>
      <c r="B1013" s="17" t="n">
        <v>16</v>
      </c>
      <c r="C1013" s="7" t="n">
        <v>1940</v>
      </c>
    </row>
    <row r="1014" spans="1:9">
      <c r="A1014" t="s">
        <v>4</v>
      </c>
      <c r="B1014" s="4" t="s">
        <v>5</v>
      </c>
      <c r="C1014" s="4" t="s">
        <v>13</v>
      </c>
      <c r="D1014" s="4" t="s">
        <v>23</v>
      </c>
      <c r="E1014" s="4" t="s">
        <v>23</v>
      </c>
      <c r="F1014" s="4" t="s">
        <v>23</v>
      </c>
    </row>
    <row r="1015" spans="1:9">
      <c r="A1015" t="n">
        <v>8596</v>
      </c>
      <c r="B1015" s="15" t="n">
        <v>45</v>
      </c>
      <c r="C1015" s="7" t="n">
        <v>9</v>
      </c>
      <c r="D1015" s="7" t="n">
        <v>0.300000011920929</v>
      </c>
      <c r="E1015" s="7" t="n">
        <v>0.300000011920929</v>
      </c>
      <c r="F1015" s="7" t="n">
        <v>0.300000011920929</v>
      </c>
    </row>
    <row r="1016" spans="1:9">
      <c r="A1016" t="s">
        <v>4</v>
      </c>
      <c r="B1016" s="4" t="s">
        <v>5</v>
      </c>
      <c r="C1016" s="4" t="s">
        <v>13</v>
      </c>
      <c r="D1016" s="4" t="s">
        <v>10</v>
      </c>
      <c r="E1016" s="4" t="s">
        <v>10</v>
      </c>
      <c r="F1016" s="4" t="s">
        <v>10</v>
      </c>
      <c r="G1016" s="4" t="s">
        <v>10</v>
      </c>
      <c r="H1016" s="4" t="s">
        <v>10</v>
      </c>
      <c r="I1016" s="4" t="s">
        <v>6</v>
      </c>
      <c r="J1016" s="4" t="s">
        <v>23</v>
      </c>
      <c r="K1016" s="4" t="s">
        <v>23</v>
      </c>
      <c r="L1016" s="4" t="s">
        <v>23</v>
      </c>
      <c r="M1016" s="4" t="s">
        <v>9</v>
      </c>
      <c r="N1016" s="4" t="s">
        <v>9</v>
      </c>
      <c r="O1016" s="4" t="s">
        <v>23</v>
      </c>
      <c r="P1016" s="4" t="s">
        <v>23</v>
      </c>
      <c r="Q1016" s="4" t="s">
        <v>23</v>
      </c>
      <c r="R1016" s="4" t="s">
        <v>23</v>
      </c>
      <c r="S1016" s="4" t="s">
        <v>13</v>
      </c>
    </row>
    <row r="1017" spans="1:9">
      <c r="A1017" t="n">
        <v>8610</v>
      </c>
      <c r="B1017" s="30" t="n">
        <v>39</v>
      </c>
      <c r="C1017" s="7" t="n">
        <v>12</v>
      </c>
      <c r="D1017" s="7" t="n">
        <v>65533</v>
      </c>
      <c r="E1017" s="7" t="n">
        <v>203</v>
      </c>
      <c r="F1017" s="7" t="n">
        <v>0</v>
      </c>
      <c r="G1017" s="7" t="n">
        <v>7033</v>
      </c>
      <c r="H1017" s="7" t="n">
        <v>3</v>
      </c>
      <c r="I1017" s="7" t="s">
        <v>12</v>
      </c>
      <c r="J1017" s="7" t="n">
        <v>0</v>
      </c>
      <c r="K1017" s="7" t="n">
        <v>2.5</v>
      </c>
      <c r="L1017" s="7" t="n">
        <v>0</v>
      </c>
      <c r="M1017" s="7" t="n">
        <v>0</v>
      </c>
      <c r="N1017" s="7" t="n">
        <v>0</v>
      </c>
      <c r="O1017" s="7" t="n">
        <v>0</v>
      </c>
      <c r="P1017" s="7" t="n">
        <v>1</v>
      </c>
      <c r="Q1017" s="7" t="n">
        <v>1</v>
      </c>
      <c r="R1017" s="7" t="n">
        <v>1</v>
      </c>
      <c r="S1017" s="7" t="n">
        <v>255</v>
      </c>
    </row>
    <row r="1018" spans="1:9">
      <c r="A1018" t="s">
        <v>4</v>
      </c>
      <c r="B1018" s="4" t="s">
        <v>5</v>
      </c>
      <c r="C1018" s="4" t="s">
        <v>13</v>
      </c>
      <c r="D1018" s="4" t="s">
        <v>10</v>
      </c>
      <c r="E1018" s="4" t="s">
        <v>23</v>
      </c>
      <c r="F1018" s="4" t="s">
        <v>10</v>
      </c>
      <c r="G1018" s="4" t="s">
        <v>9</v>
      </c>
      <c r="H1018" s="4" t="s">
        <v>9</v>
      </c>
      <c r="I1018" s="4" t="s">
        <v>10</v>
      </c>
      <c r="J1018" s="4" t="s">
        <v>10</v>
      </c>
      <c r="K1018" s="4" t="s">
        <v>9</v>
      </c>
      <c r="L1018" s="4" t="s">
        <v>9</v>
      </c>
      <c r="M1018" s="4" t="s">
        <v>9</v>
      </c>
      <c r="N1018" s="4" t="s">
        <v>9</v>
      </c>
      <c r="O1018" s="4" t="s">
        <v>6</v>
      </c>
    </row>
    <row r="1019" spans="1:9">
      <c r="A1019" t="n">
        <v>8660</v>
      </c>
      <c r="B1019" s="45" t="n">
        <v>50</v>
      </c>
      <c r="C1019" s="7" t="n">
        <v>0</v>
      </c>
      <c r="D1019" s="7" t="n">
        <v>4420</v>
      </c>
      <c r="E1019" s="7" t="n">
        <v>1</v>
      </c>
      <c r="F1019" s="7" t="n">
        <v>0</v>
      </c>
      <c r="G1019" s="7" t="n">
        <v>0</v>
      </c>
      <c r="H1019" s="7" t="n">
        <v>0</v>
      </c>
      <c r="I1019" s="7" t="n">
        <v>0</v>
      </c>
      <c r="J1019" s="7" t="n">
        <v>65533</v>
      </c>
      <c r="K1019" s="7" t="n">
        <v>0</v>
      </c>
      <c r="L1019" s="7" t="n">
        <v>0</v>
      </c>
      <c r="M1019" s="7" t="n">
        <v>0</v>
      </c>
      <c r="N1019" s="7" t="n">
        <v>0</v>
      </c>
      <c r="O1019" s="7" t="s">
        <v>12</v>
      </c>
    </row>
    <row r="1020" spans="1:9">
      <c r="A1020" t="s">
        <v>4</v>
      </c>
      <c r="B1020" s="4" t="s">
        <v>5</v>
      </c>
      <c r="C1020" s="4" t="s">
        <v>13</v>
      </c>
      <c r="D1020" s="4" t="s">
        <v>10</v>
      </c>
      <c r="E1020" s="4" t="s">
        <v>23</v>
      </c>
      <c r="F1020" s="4" t="s">
        <v>10</v>
      </c>
      <c r="G1020" s="4" t="s">
        <v>9</v>
      </c>
      <c r="H1020" s="4" t="s">
        <v>9</v>
      </c>
      <c r="I1020" s="4" t="s">
        <v>10</v>
      </c>
      <c r="J1020" s="4" t="s">
        <v>10</v>
      </c>
      <c r="K1020" s="4" t="s">
        <v>9</v>
      </c>
      <c r="L1020" s="4" t="s">
        <v>9</v>
      </c>
      <c r="M1020" s="4" t="s">
        <v>9</v>
      </c>
      <c r="N1020" s="4" t="s">
        <v>9</v>
      </c>
      <c r="O1020" s="4" t="s">
        <v>6</v>
      </c>
    </row>
    <row r="1021" spans="1:9">
      <c r="A1021" t="n">
        <v>8699</v>
      </c>
      <c r="B1021" s="45" t="n">
        <v>50</v>
      </c>
      <c r="C1021" s="7" t="n">
        <v>0</v>
      </c>
      <c r="D1021" s="7" t="n">
        <v>4429</v>
      </c>
      <c r="E1021" s="7" t="n">
        <v>0.699999988079071</v>
      </c>
      <c r="F1021" s="7" t="n">
        <v>0</v>
      </c>
      <c r="G1021" s="7" t="n">
        <v>0</v>
      </c>
      <c r="H1021" s="7" t="n">
        <v>0</v>
      </c>
      <c r="I1021" s="7" t="n">
        <v>0</v>
      </c>
      <c r="J1021" s="7" t="n">
        <v>65533</v>
      </c>
      <c r="K1021" s="7" t="n">
        <v>0</v>
      </c>
      <c r="L1021" s="7" t="n">
        <v>0</v>
      </c>
      <c r="M1021" s="7" t="n">
        <v>0</v>
      </c>
      <c r="N1021" s="7" t="n">
        <v>0</v>
      </c>
      <c r="O1021" s="7" t="s">
        <v>12</v>
      </c>
    </row>
    <row r="1022" spans="1:9">
      <c r="A1022" t="s">
        <v>4</v>
      </c>
      <c r="B1022" s="4" t="s">
        <v>5</v>
      </c>
      <c r="C1022" s="4" t="s">
        <v>13</v>
      </c>
      <c r="D1022" s="4" t="s">
        <v>10</v>
      </c>
      <c r="E1022" s="4" t="s">
        <v>23</v>
      </c>
      <c r="F1022" s="4" t="s">
        <v>10</v>
      </c>
      <c r="G1022" s="4" t="s">
        <v>9</v>
      </c>
      <c r="H1022" s="4" t="s">
        <v>9</v>
      </c>
      <c r="I1022" s="4" t="s">
        <v>10</v>
      </c>
      <c r="J1022" s="4" t="s">
        <v>10</v>
      </c>
      <c r="K1022" s="4" t="s">
        <v>9</v>
      </c>
      <c r="L1022" s="4" t="s">
        <v>9</v>
      </c>
      <c r="M1022" s="4" t="s">
        <v>9</v>
      </c>
      <c r="N1022" s="4" t="s">
        <v>9</v>
      </c>
      <c r="O1022" s="4" t="s">
        <v>6</v>
      </c>
    </row>
    <row r="1023" spans="1:9">
      <c r="A1023" t="n">
        <v>8738</v>
      </c>
      <c r="B1023" s="45" t="n">
        <v>50</v>
      </c>
      <c r="C1023" s="7" t="n">
        <v>0</v>
      </c>
      <c r="D1023" s="7" t="n">
        <v>4415</v>
      </c>
      <c r="E1023" s="7" t="n">
        <v>1</v>
      </c>
      <c r="F1023" s="7" t="n">
        <v>200</v>
      </c>
      <c r="G1023" s="7" t="n">
        <v>0</v>
      </c>
      <c r="H1023" s="7" t="n">
        <v>0</v>
      </c>
      <c r="I1023" s="7" t="n">
        <v>0</v>
      </c>
      <c r="J1023" s="7" t="n">
        <v>65533</v>
      </c>
      <c r="K1023" s="7" t="n">
        <v>0</v>
      </c>
      <c r="L1023" s="7" t="n">
        <v>0</v>
      </c>
      <c r="M1023" s="7" t="n">
        <v>0</v>
      </c>
      <c r="N1023" s="7" t="n">
        <v>0</v>
      </c>
      <c r="O1023" s="7" t="s">
        <v>12</v>
      </c>
    </row>
    <row r="1024" spans="1:9">
      <c r="A1024" t="s">
        <v>4</v>
      </c>
      <c r="B1024" s="4" t="s">
        <v>5</v>
      </c>
      <c r="C1024" s="4" t="s">
        <v>13</v>
      </c>
      <c r="D1024" s="4" t="s">
        <v>9</v>
      </c>
      <c r="E1024" s="4" t="s">
        <v>9</v>
      </c>
      <c r="F1024" s="4" t="s">
        <v>9</v>
      </c>
    </row>
    <row r="1025" spans="1:19">
      <c r="A1025" t="n">
        <v>8777</v>
      </c>
      <c r="B1025" s="45" t="n">
        <v>50</v>
      </c>
      <c r="C1025" s="7" t="n">
        <v>255</v>
      </c>
      <c r="D1025" s="7" t="n">
        <v>1056964608</v>
      </c>
      <c r="E1025" s="7" t="n">
        <v>1065353216</v>
      </c>
      <c r="F1025" s="7" t="n">
        <v>1050253722</v>
      </c>
    </row>
    <row r="1026" spans="1:19">
      <c r="A1026" t="s">
        <v>4</v>
      </c>
      <c r="B1026" s="4" t="s">
        <v>5</v>
      </c>
      <c r="C1026" s="4" t="s">
        <v>10</v>
      </c>
    </row>
    <row r="1027" spans="1:19">
      <c r="A1027" t="n">
        <v>8791</v>
      </c>
      <c r="B1027" s="17" t="n">
        <v>16</v>
      </c>
      <c r="C1027" s="7" t="n">
        <v>530</v>
      </c>
    </row>
    <row r="1028" spans="1:19">
      <c r="A1028" t="s">
        <v>4</v>
      </c>
      <c r="B1028" s="4" t="s">
        <v>5</v>
      </c>
      <c r="C1028" s="4" t="s">
        <v>13</v>
      </c>
      <c r="D1028" s="4" t="s">
        <v>23</v>
      </c>
      <c r="E1028" s="4" t="s">
        <v>23</v>
      </c>
      <c r="F1028" s="4" t="s">
        <v>23</v>
      </c>
    </row>
    <row r="1029" spans="1:19">
      <c r="A1029" t="n">
        <v>8794</v>
      </c>
      <c r="B1029" s="15" t="n">
        <v>45</v>
      </c>
      <c r="C1029" s="7" t="n">
        <v>9</v>
      </c>
      <c r="D1029" s="7" t="n">
        <v>0.300000011920929</v>
      </c>
      <c r="E1029" s="7" t="n">
        <v>0.300000011920929</v>
      </c>
      <c r="F1029" s="7" t="n">
        <v>0.300000011920929</v>
      </c>
    </row>
    <row r="1030" spans="1:19">
      <c r="A1030" t="s">
        <v>4</v>
      </c>
      <c r="B1030" s="4" t="s">
        <v>5</v>
      </c>
      <c r="C1030" s="4" t="s">
        <v>13</v>
      </c>
      <c r="D1030" s="4" t="s">
        <v>10</v>
      </c>
      <c r="E1030" s="4" t="s">
        <v>10</v>
      </c>
      <c r="F1030" s="4" t="s">
        <v>10</v>
      </c>
      <c r="G1030" s="4" t="s">
        <v>10</v>
      </c>
      <c r="H1030" s="4" t="s">
        <v>10</v>
      </c>
      <c r="I1030" s="4" t="s">
        <v>6</v>
      </c>
      <c r="J1030" s="4" t="s">
        <v>23</v>
      </c>
      <c r="K1030" s="4" t="s">
        <v>23</v>
      </c>
      <c r="L1030" s="4" t="s">
        <v>23</v>
      </c>
      <c r="M1030" s="4" t="s">
        <v>9</v>
      </c>
      <c r="N1030" s="4" t="s">
        <v>9</v>
      </c>
      <c r="O1030" s="4" t="s">
        <v>23</v>
      </c>
      <c r="P1030" s="4" t="s">
        <v>23</v>
      </c>
      <c r="Q1030" s="4" t="s">
        <v>23</v>
      </c>
      <c r="R1030" s="4" t="s">
        <v>23</v>
      </c>
      <c r="S1030" s="4" t="s">
        <v>13</v>
      </c>
    </row>
    <row r="1031" spans="1:19">
      <c r="A1031" t="n">
        <v>8808</v>
      </c>
      <c r="B1031" s="30" t="n">
        <v>39</v>
      </c>
      <c r="C1031" s="7" t="n">
        <v>12</v>
      </c>
      <c r="D1031" s="7" t="n">
        <v>65533</v>
      </c>
      <c r="E1031" s="7" t="n">
        <v>204</v>
      </c>
      <c r="F1031" s="7" t="n">
        <v>0</v>
      </c>
      <c r="G1031" s="7" t="n">
        <v>7033</v>
      </c>
      <c r="H1031" s="7" t="n">
        <v>3</v>
      </c>
      <c r="I1031" s="7" t="s">
        <v>12</v>
      </c>
      <c r="J1031" s="7" t="n">
        <v>0</v>
      </c>
      <c r="K1031" s="7" t="n">
        <v>2.5</v>
      </c>
      <c r="L1031" s="7" t="n">
        <v>0</v>
      </c>
      <c r="M1031" s="7" t="n">
        <v>0</v>
      </c>
      <c r="N1031" s="7" t="n">
        <v>0</v>
      </c>
      <c r="O1031" s="7" t="n">
        <v>0</v>
      </c>
      <c r="P1031" s="7" t="n">
        <v>1</v>
      </c>
      <c r="Q1031" s="7" t="n">
        <v>1</v>
      </c>
      <c r="R1031" s="7" t="n">
        <v>1</v>
      </c>
      <c r="S1031" s="7" t="n">
        <v>255</v>
      </c>
    </row>
    <row r="1032" spans="1:19">
      <c r="A1032" t="s">
        <v>4</v>
      </c>
      <c r="B1032" s="4" t="s">
        <v>5</v>
      </c>
      <c r="C1032" s="4" t="s">
        <v>13</v>
      </c>
      <c r="D1032" s="4" t="s">
        <v>10</v>
      </c>
      <c r="E1032" s="4" t="s">
        <v>23</v>
      </c>
      <c r="F1032" s="4" t="s">
        <v>10</v>
      </c>
      <c r="G1032" s="4" t="s">
        <v>9</v>
      </c>
      <c r="H1032" s="4" t="s">
        <v>9</v>
      </c>
      <c r="I1032" s="4" t="s">
        <v>10</v>
      </c>
      <c r="J1032" s="4" t="s">
        <v>10</v>
      </c>
      <c r="K1032" s="4" t="s">
        <v>9</v>
      </c>
      <c r="L1032" s="4" t="s">
        <v>9</v>
      </c>
      <c r="M1032" s="4" t="s">
        <v>9</v>
      </c>
      <c r="N1032" s="4" t="s">
        <v>9</v>
      </c>
      <c r="O1032" s="4" t="s">
        <v>6</v>
      </c>
    </row>
    <row r="1033" spans="1:19">
      <c r="A1033" t="n">
        <v>8858</v>
      </c>
      <c r="B1033" s="45" t="n">
        <v>50</v>
      </c>
      <c r="C1033" s="7" t="n">
        <v>0</v>
      </c>
      <c r="D1033" s="7" t="n">
        <v>4420</v>
      </c>
      <c r="E1033" s="7" t="n">
        <v>1</v>
      </c>
      <c r="F1033" s="7" t="n">
        <v>0</v>
      </c>
      <c r="G1033" s="7" t="n">
        <v>0</v>
      </c>
      <c r="H1033" s="7" t="n">
        <v>0</v>
      </c>
      <c r="I1033" s="7" t="n">
        <v>0</v>
      </c>
      <c r="J1033" s="7" t="n">
        <v>65533</v>
      </c>
      <c r="K1033" s="7" t="n">
        <v>0</v>
      </c>
      <c r="L1033" s="7" t="n">
        <v>0</v>
      </c>
      <c r="M1033" s="7" t="n">
        <v>0</v>
      </c>
      <c r="N1033" s="7" t="n">
        <v>0</v>
      </c>
      <c r="O1033" s="7" t="s">
        <v>12</v>
      </c>
    </row>
    <row r="1034" spans="1:19">
      <c r="A1034" t="s">
        <v>4</v>
      </c>
      <c r="B1034" s="4" t="s">
        <v>5</v>
      </c>
      <c r="C1034" s="4" t="s">
        <v>13</v>
      </c>
      <c r="D1034" s="4" t="s">
        <v>10</v>
      </c>
      <c r="E1034" s="4" t="s">
        <v>23</v>
      </c>
      <c r="F1034" s="4" t="s">
        <v>10</v>
      </c>
      <c r="G1034" s="4" t="s">
        <v>9</v>
      </c>
      <c r="H1034" s="4" t="s">
        <v>9</v>
      </c>
      <c r="I1034" s="4" t="s">
        <v>10</v>
      </c>
      <c r="J1034" s="4" t="s">
        <v>10</v>
      </c>
      <c r="K1034" s="4" t="s">
        <v>9</v>
      </c>
      <c r="L1034" s="4" t="s">
        <v>9</v>
      </c>
      <c r="M1034" s="4" t="s">
        <v>9</v>
      </c>
      <c r="N1034" s="4" t="s">
        <v>9</v>
      </c>
      <c r="O1034" s="4" t="s">
        <v>6</v>
      </c>
    </row>
    <row r="1035" spans="1:19">
      <c r="A1035" t="n">
        <v>8897</v>
      </c>
      <c r="B1035" s="45" t="n">
        <v>50</v>
      </c>
      <c r="C1035" s="7" t="n">
        <v>0</v>
      </c>
      <c r="D1035" s="7" t="n">
        <v>4429</v>
      </c>
      <c r="E1035" s="7" t="n">
        <v>0.699999988079071</v>
      </c>
      <c r="F1035" s="7" t="n">
        <v>0</v>
      </c>
      <c r="G1035" s="7" t="n">
        <v>0</v>
      </c>
      <c r="H1035" s="7" t="n">
        <v>0</v>
      </c>
      <c r="I1035" s="7" t="n">
        <v>0</v>
      </c>
      <c r="J1035" s="7" t="n">
        <v>65533</v>
      </c>
      <c r="K1035" s="7" t="n">
        <v>0</v>
      </c>
      <c r="L1035" s="7" t="n">
        <v>0</v>
      </c>
      <c r="M1035" s="7" t="n">
        <v>0</v>
      </c>
      <c r="N1035" s="7" t="n">
        <v>0</v>
      </c>
      <c r="O1035" s="7" t="s">
        <v>12</v>
      </c>
    </row>
    <row r="1036" spans="1:19">
      <c r="A1036" t="s">
        <v>4</v>
      </c>
      <c r="B1036" s="4" t="s">
        <v>5</v>
      </c>
      <c r="C1036" s="4" t="s">
        <v>13</v>
      </c>
      <c r="D1036" s="4" t="s">
        <v>10</v>
      </c>
      <c r="E1036" s="4" t="s">
        <v>23</v>
      </c>
      <c r="F1036" s="4" t="s">
        <v>10</v>
      </c>
      <c r="G1036" s="4" t="s">
        <v>9</v>
      </c>
      <c r="H1036" s="4" t="s">
        <v>9</v>
      </c>
      <c r="I1036" s="4" t="s">
        <v>10</v>
      </c>
      <c r="J1036" s="4" t="s">
        <v>10</v>
      </c>
      <c r="K1036" s="4" t="s">
        <v>9</v>
      </c>
      <c r="L1036" s="4" t="s">
        <v>9</v>
      </c>
      <c r="M1036" s="4" t="s">
        <v>9</v>
      </c>
      <c r="N1036" s="4" t="s">
        <v>9</v>
      </c>
      <c r="O1036" s="4" t="s">
        <v>6</v>
      </c>
    </row>
    <row r="1037" spans="1:19">
      <c r="A1037" t="n">
        <v>8936</v>
      </c>
      <c r="B1037" s="45" t="n">
        <v>50</v>
      </c>
      <c r="C1037" s="7" t="n">
        <v>0</v>
      </c>
      <c r="D1037" s="7" t="n">
        <v>4415</v>
      </c>
      <c r="E1037" s="7" t="n">
        <v>1</v>
      </c>
      <c r="F1037" s="7" t="n">
        <v>200</v>
      </c>
      <c r="G1037" s="7" t="n">
        <v>0</v>
      </c>
      <c r="H1037" s="7" t="n">
        <v>0</v>
      </c>
      <c r="I1037" s="7" t="n">
        <v>0</v>
      </c>
      <c r="J1037" s="7" t="n">
        <v>65533</v>
      </c>
      <c r="K1037" s="7" t="n">
        <v>0</v>
      </c>
      <c r="L1037" s="7" t="n">
        <v>0</v>
      </c>
      <c r="M1037" s="7" t="n">
        <v>0</v>
      </c>
      <c r="N1037" s="7" t="n">
        <v>0</v>
      </c>
      <c r="O1037" s="7" t="s">
        <v>12</v>
      </c>
    </row>
    <row r="1038" spans="1:19">
      <c r="A1038" t="s">
        <v>4</v>
      </c>
      <c r="B1038" s="4" t="s">
        <v>5</v>
      </c>
      <c r="C1038" s="4" t="s">
        <v>13</v>
      </c>
      <c r="D1038" s="4" t="s">
        <v>9</v>
      </c>
      <c r="E1038" s="4" t="s">
        <v>9</v>
      </c>
      <c r="F1038" s="4" t="s">
        <v>9</v>
      </c>
    </row>
    <row r="1039" spans="1:19">
      <c r="A1039" t="n">
        <v>8975</v>
      </c>
      <c r="B1039" s="45" t="n">
        <v>50</v>
      </c>
      <c r="C1039" s="7" t="n">
        <v>255</v>
      </c>
      <c r="D1039" s="7" t="n">
        <v>1056964608</v>
      </c>
      <c r="E1039" s="7" t="n">
        <v>1065353216</v>
      </c>
      <c r="F1039" s="7" t="n">
        <v>1050253722</v>
      </c>
    </row>
    <row r="1040" spans="1:19">
      <c r="A1040" t="s">
        <v>4</v>
      </c>
      <c r="B1040" s="4" t="s">
        <v>5</v>
      </c>
      <c r="C1040" s="4" t="s">
        <v>10</v>
      </c>
    </row>
    <row r="1041" spans="1:19">
      <c r="A1041" t="n">
        <v>8989</v>
      </c>
      <c r="B1041" s="17" t="n">
        <v>16</v>
      </c>
      <c r="C1041" s="7" t="n">
        <v>765</v>
      </c>
    </row>
    <row r="1042" spans="1:19">
      <c r="A1042" t="s">
        <v>4</v>
      </c>
      <c r="B1042" s="4" t="s">
        <v>5</v>
      </c>
      <c r="C1042" s="4" t="s">
        <v>13</v>
      </c>
    </row>
    <row r="1043" spans="1:19">
      <c r="A1043" t="n">
        <v>8992</v>
      </c>
      <c r="B1043" s="15" t="n">
        <v>45</v>
      </c>
      <c r="C1043" s="7" t="n">
        <v>0</v>
      </c>
    </row>
    <row r="1044" spans="1:19">
      <c r="A1044" t="s">
        <v>4</v>
      </c>
      <c r="B1044" s="4" t="s">
        <v>5</v>
      </c>
      <c r="C1044" s="4" t="s">
        <v>13</v>
      </c>
      <c r="D1044" s="4" t="s">
        <v>13</v>
      </c>
      <c r="E1044" s="4" t="s">
        <v>23</v>
      </c>
      <c r="F1044" s="4" t="s">
        <v>23</v>
      </c>
      <c r="G1044" s="4" t="s">
        <v>23</v>
      </c>
      <c r="H1044" s="4" t="s">
        <v>10</v>
      </c>
    </row>
    <row r="1045" spans="1:19">
      <c r="A1045" t="n">
        <v>8994</v>
      </c>
      <c r="B1045" s="15" t="n">
        <v>45</v>
      </c>
      <c r="C1045" s="7" t="n">
        <v>2</v>
      </c>
      <c r="D1045" s="7" t="n">
        <v>3</v>
      </c>
      <c r="E1045" s="7" t="n">
        <v>-0.25</v>
      </c>
      <c r="F1045" s="7" t="n">
        <v>6.09999990463257</v>
      </c>
      <c r="G1045" s="7" t="n">
        <v>-25</v>
      </c>
      <c r="H1045" s="7" t="n">
        <v>0</v>
      </c>
    </row>
    <row r="1046" spans="1:19">
      <c r="A1046" t="s">
        <v>4</v>
      </c>
      <c r="B1046" s="4" t="s">
        <v>5</v>
      </c>
      <c r="C1046" s="4" t="s">
        <v>13</v>
      </c>
      <c r="D1046" s="4" t="s">
        <v>13</v>
      </c>
      <c r="E1046" s="4" t="s">
        <v>23</v>
      </c>
      <c r="F1046" s="4" t="s">
        <v>23</v>
      </c>
      <c r="G1046" s="4" t="s">
        <v>23</v>
      </c>
      <c r="H1046" s="4" t="s">
        <v>10</v>
      </c>
      <c r="I1046" s="4" t="s">
        <v>13</v>
      </c>
    </row>
    <row r="1047" spans="1:19">
      <c r="A1047" t="n">
        <v>9011</v>
      </c>
      <c r="B1047" s="15" t="n">
        <v>45</v>
      </c>
      <c r="C1047" s="7" t="n">
        <v>4</v>
      </c>
      <c r="D1047" s="7" t="n">
        <v>3</v>
      </c>
      <c r="E1047" s="7" t="n">
        <v>55</v>
      </c>
      <c r="F1047" s="7" t="n">
        <v>-90</v>
      </c>
      <c r="G1047" s="7" t="n">
        <v>-15</v>
      </c>
      <c r="H1047" s="7" t="n">
        <v>0</v>
      </c>
      <c r="I1047" s="7" t="n">
        <v>0</v>
      </c>
    </row>
    <row r="1048" spans="1:19">
      <c r="A1048" t="s">
        <v>4</v>
      </c>
      <c r="B1048" s="4" t="s">
        <v>5</v>
      </c>
      <c r="C1048" s="4" t="s">
        <v>13</v>
      </c>
      <c r="D1048" s="4" t="s">
        <v>13</v>
      </c>
      <c r="E1048" s="4" t="s">
        <v>23</v>
      </c>
      <c r="F1048" s="4" t="s">
        <v>10</v>
      </c>
    </row>
    <row r="1049" spans="1:19">
      <c r="A1049" t="n">
        <v>9029</v>
      </c>
      <c r="B1049" s="15" t="n">
        <v>45</v>
      </c>
      <c r="C1049" s="7" t="n">
        <v>5</v>
      </c>
      <c r="D1049" s="7" t="n">
        <v>3</v>
      </c>
      <c r="E1049" s="7" t="n">
        <v>7.30000019073486</v>
      </c>
      <c r="F1049" s="7" t="n">
        <v>0</v>
      </c>
    </row>
    <row r="1050" spans="1:19">
      <c r="A1050" t="s">
        <v>4</v>
      </c>
      <c r="B1050" s="4" t="s">
        <v>5</v>
      </c>
      <c r="C1050" s="4" t="s">
        <v>13</v>
      </c>
      <c r="D1050" s="4" t="s">
        <v>13</v>
      </c>
      <c r="E1050" s="4" t="s">
        <v>23</v>
      </c>
      <c r="F1050" s="4" t="s">
        <v>10</v>
      </c>
    </row>
    <row r="1051" spans="1:19">
      <c r="A1051" t="n">
        <v>9038</v>
      </c>
      <c r="B1051" s="15" t="n">
        <v>45</v>
      </c>
      <c r="C1051" s="7" t="n">
        <v>11</v>
      </c>
      <c r="D1051" s="7" t="n">
        <v>3</v>
      </c>
      <c r="E1051" s="7" t="n">
        <v>40.2999992370605</v>
      </c>
      <c r="F1051" s="7" t="n">
        <v>0</v>
      </c>
    </row>
    <row r="1052" spans="1:19">
      <c r="A1052" t="s">
        <v>4</v>
      </c>
      <c r="B1052" s="4" t="s">
        <v>5</v>
      </c>
      <c r="C1052" s="4" t="s">
        <v>13</v>
      </c>
      <c r="D1052" s="4" t="s">
        <v>13</v>
      </c>
      <c r="E1052" s="4" t="s">
        <v>23</v>
      </c>
      <c r="F1052" s="4" t="s">
        <v>23</v>
      </c>
      <c r="G1052" s="4" t="s">
        <v>23</v>
      </c>
      <c r="H1052" s="4" t="s">
        <v>10</v>
      </c>
    </row>
    <row r="1053" spans="1:19">
      <c r="A1053" t="n">
        <v>9047</v>
      </c>
      <c r="B1053" s="15" t="n">
        <v>45</v>
      </c>
      <c r="C1053" s="7" t="n">
        <v>2</v>
      </c>
      <c r="D1053" s="7" t="n">
        <v>3</v>
      </c>
      <c r="E1053" s="7" t="n">
        <v>-0.800000011920929</v>
      </c>
      <c r="F1053" s="7" t="n">
        <v>4.69999980926514</v>
      </c>
      <c r="G1053" s="7" t="n">
        <v>-26.25</v>
      </c>
      <c r="H1053" s="7" t="n">
        <v>1580</v>
      </c>
    </row>
    <row r="1054" spans="1:19">
      <c r="A1054" t="s">
        <v>4</v>
      </c>
      <c r="B1054" s="4" t="s">
        <v>5</v>
      </c>
      <c r="C1054" s="4" t="s">
        <v>13</v>
      </c>
      <c r="D1054" s="4" t="s">
        <v>13</v>
      </c>
      <c r="E1054" s="4" t="s">
        <v>23</v>
      </c>
      <c r="F1054" s="4" t="s">
        <v>23</v>
      </c>
      <c r="G1054" s="4" t="s">
        <v>23</v>
      </c>
      <c r="H1054" s="4" t="s">
        <v>10</v>
      </c>
      <c r="I1054" s="4" t="s">
        <v>13</v>
      </c>
    </row>
    <row r="1055" spans="1:19">
      <c r="A1055" t="n">
        <v>9064</v>
      </c>
      <c r="B1055" s="15" t="n">
        <v>45</v>
      </c>
      <c r="C1055" s="7" t="n">
        <v>4</v>
      </c>
      <c r="D1055" s="7" t="n">
        <v>3</v>
      </c>
      <c r="E1055" s="7" t="n">
        <v>25</v>
      </c>
      <c r="F1055" s="7" t="n">
        <v>55</v>
      </c>
      <c r="G1055" s="7" t="n">
        <v>-15</v>
      </c>
      <c r="H1055" s="7" t="n">
        <v>1580</v>
      </c>
      <c r="I1055" s="7" t="n">
        <v>0</v>
      </c>
    </row>
    <row r="1056" spans="1:19">
      <c r="A1056" t="s">
        <v>4</v>
      </c>
      <c r="B1056" s="4" t="s">
        <v>5</v>
      </c>
      <c r="C1056" s="4" t="s">
        <v>13</v>
      </c>
      <c r="D1056" s="4" t="s">
        <v>13</v>
      </c>
      <c r="E1056" s="4" t="s">
        <v>23</v>
      </c>
      <c r="F1056" s="4" t="s">
        <v>10</v>
      </c>
    </row>
    <row r="1057" spans="1:9">
      <c r="A1057" t="n">
        <v>9082</v>
      </c>
      <c r="B1057" s="15" t="n">
        <v>45</v>
      </c>
      <c r="C1057" s="7" t="n">
        <v>5</v>
      </c>
      <c r="D1057" s="7" t="n">
        <v>3</v>
      </c>
      <c r="E1057" s="7" t="n">
        <v>13.3000001907349</v>
      </c>
      <c r="F1057" s="7" t="n">
        <v>1580</v>
      </c>
    </row>
    <row r="1058" spans="1:9">
      <c r="A1058" t="s">
        <v>4</v>
      </c>
      <c r="B1058" s="4" t="s">
        <v>5</v>
      </c>
      <c r="C1058" s="4" t="s">
        <v>13</v>
      </c>
      <c r="D1058" s="4" t="s">
        <v>23</v>
      </c>
      <c r="E1058" s="4" t="s">
        <v>23</v>
      </c>
      <c r="F1058" s="4" t="s">
        <v>23</v>
      </c>
    </row>
    <row r="1059" spans="1:9">
      <c r="A1059" t="n">
        <v>9091</v>
      </c>
      <c r="B1059" s="15" t="n">
        <v>45</v>
      </c>
      <c r="C1059" s="7" t="n">
        <v>9</v>
      </c>
      <c r="D1059" s="7" t="n">
        <v>0.300000011920929</v>
      </c>
      <c r="E1059" s="7" t="n">
        <v>0.300000011920929</v>
      </c>
      <c r="F1059" s="7" t="n">
        <v>0.300000011920929</v>
      </c>
    </row>
    <row r="1060" spans="1:9">
      <c r="A1060" t="s">
        <v>4</v>
      </c>
      <c r="B1060" s="4" t="s">
        <v>5</v>
      </c>
      <c r="C1060" s="4" t="s">
        <v>13</v>
      </c>
      <c r="D1060" s="4" t="s">
        <v>10</v>
      </c>
      <c r="E1060" s="4" t="s">
        <v>10</v>
      </c>
      <c r="F1060" s="4" t="s">
        <v>10</v>
      </c>
      <c r="G1060" s="4" t="s">
        <v>10</v>
      </c>
      <c r="H1060" s="4" t="s">
        <v>10</v>
      </c>
      <c r="I1060" s="4" t="s">
        <v>6</v>
      </c>
      <c r="J1060" s="4" t="s">
        <v>23</v>
      </c>
      <c r="K1060" s="4" t="s">
        <v>23</v>
      </c>
      <c r="L1060" s="4" t="s">
        <v>23</v>
      </c>
      <c r="M1060" s="4" t="s">
        <v>9</v>
      </c>
      <c r="N1060" s="4" t="s">
        <v>9</v>
      </c>
      <c r="O1060" s="4" t="s">
        <v>23</v>
      </c>
      <c r="P1060" s="4" t="s">
        <v>23</v>
      </c>
      <c r="Q1060" s="4" t="s">
        <v>23</v>
      </c>
      <c r="R1060" s="4" t="s">
        <v>23</v>
      </c>
      <c r="S1060" s="4" t="s">
        <v>13</v>
      </c>
    </row>
    <row r="1061" spans="1:9">
      <c r="A1061" t="n">
        <v>9105</v>
      </c>
      <c r="B1061" s="30" t="n">
        <v>39</v>
      </c>
      <c r="C1061" s="7" t="n">
        <v>12</v>
      </c>
      <c r="D1061" s="7" t="n">
        <v>65533</v>
      </c>
      <c r="E1061" s="7" t="n">
        <v>205</v>
      </c>
      <c r="F1061" s="7" t="n">
        <v>0</v>
      </c>
      <c r="G1061" s="7" t="n">
        <v>7033</v>
      </c>
      <c r="H1061" s="7" t="n">
        <v>3</v>
      </c>
      <c r="I1061" s="7" t="s">
        <v>12</v>
      </c>
      <c r="J1061" s="7" t="n">
        <v>0</v>
      </c>
      <c r="K1061" s="7" t="n">
        <v>2.5</v>
      </c>
      <c r="L1061" s="7" t="n">
        <v>0</v>
      </c>
      <c r="M1061" s="7" t="n">
        <v>0</v>
      </c>
      <c r="N1061" s="7" t="n">
        <v>0</v>
      </c>
      <c r="O1061" s="7" t="n">
        <v>0</v>
      </c>
      <c r="P1061" s="7" t="n">
        <v>1</v>
      </c>
      <c r="Q1061" s="7" t="n">
        <v>1</v>
      </c>
      <c r="R1061" s="7" t="n">
        <v>1</v>
      </c>
      <c r="S1061" s="7" t="n">
        <v>255</v>
      </c>
    </row>
    <row r="1062" spans="1:9">
      <c r="A1062" t="s">
        <v>4</v>
      </c>
      <c r="B1062" s="4" t="s">
        <v>5</v>
      </c>
      <c r="C1062" s="4" t="s">
        <v>13</v>
      </c>
      <c r="D1062" s="4" t="s">
        <v>10</v>
      </c>
      <c r="E1062" s="4" t="s">
        <v>23</v>
      </c>
      <c r="F1062" s="4" t="s">
        <v>10</v>
      </c>
      <c r="G1062" s="4" t="s">
        <v>9</v>
      </c>
      <c r="H1062" s="4" t="s">
        <v>9</v>
      </c>
      <c r="I1062" s="4" t="s">
        <v>10</v>
      </c>
      <c r="J1062" s="4" t="s">
        <v>10</v>
      </c>
      <c r="K1062" s="4" t="s">
        <v>9</v>
      </c>
      <c r="L1062" s="4" t="s">
        <v>9</v>
      </c>
      <c r="M1062" s="4" t="s">
        <v>9</v>
      </c>
      <c r="N1062" s="4" t="s">
        <v>9</v>
      </c>
      <c r="O1062" s="4" t="s">
        <v>6</v>
      </c>
    </row>
    <row r="1063" spans="1:9">
      <c r="A1063" t="n">
        <v>9155</v>
      </c>
      <c r="B1063" s="45" t="n">
        <v>50</v>
      </c>
      <c r="C1063" s="7" t="n">
        <v>0</v>
      </c>
      <c r="D1063" s="7" t="n">
        <v>4420</v>
      </c>
      <c r="E1063" s="7" t="n">
        <v>1</v>
      </c>
      <c r="F1063" s="7" t="n">
        <v>0</v>
      </c>
      <c r="G1063" s="7" t="n">
        <v>0</v>
      </c>
      <c r="H1063" s="7" t="n">
        <v>0</v>
      </c>
      <c r="I1063" s="7" t="n">
        <v>0</v>
      </c>
      <c r="J1063" s="7" t="n">
        <v>65533</v>
      </c>
      <c r="K1063" s="7" t="n">
        <v>0</v>
      </c>
      <c r="L1063" s="7" t="n">
        <v>0</v>
      </c>
      <c r="M1063" s="7" t="n">
        <v>0</v>
      </c>
      <c r="N1063" s="7" t="n">
        <v>0</v>
      </c>
      <c r="O1063" s="7" t="s">
        <v>12</v>
      </c>
    </row>
    <row r="1064" spans="1:9">
      <c r="A1064" t="s">
        <v>4</v>
      </c>
      <c r="B1064" s="4" t="s">
        <v>5</v>
      </c>
      <c r="C1064" s="4" t="s">
        <v>13</v>
      </c>
      <c r="D1064" s="4" t="s">
        <v>10</v>
      </c>
      <c r="E1064" s="4" t="s">
        <v>23</v>
      </c>
      <c r="F1064" s="4" t="s">
        <v>10</v>
      </c>
      <c r="G1064" s="4" t="s">
        <v>9</v>
      </c>
      <c r="H1064" s="4" t="s">
        <v>9</v>
      </c>
      <c r="I1064" s="4" t="s">
        <v>10</v>
      </c>
      <c r="J1064" s="4" t="s">
        <v>10</v>
      </c>
      <c r="K1064" s="4" t="s">
        <v>9</v>
      </c>
      <c r="L1064" s="4" t="s">
        <v>9</v>
      </c>
      <c r="M1064" s="4" t="s">
        <v>9</v>
      </c>
      <c r="N1064" s="4" t="s">
        <v>9</v>
      </c>
      <c r="O1064" s="4" t="s">
        <v>6</v>
      </c>
    </row>
    <row r="1065" spans="1:9">
      <c r="A1065" t="n">
        <v>9194</v>
      </c>
      <c r="B1065" s="45" t="n">
        <v>50</v>
      </c>
      <c r="C1065" s="7" t="n">
        <v>0</v>
      </c>
      <c r="D1065" s="7" t="n">
        <v>4429</v>
      </c>
      <c r="E1065" s="7" t="n">
        <v>0.699999988079071</v>
      </c>
      <c r="F1065" s="7" t="n">
        <v>0</v>
      </c>
      <c r="G1065" s="7" t="n">
        <v>0</v>
      </c>
      <c r="H1065" s="7" t="n">
        <v>0</v>
      </c>
      <c r="I1065" s="7" t="n">
        <v>0</v>
      </c>
      <c r="J1065" s="7" t="n">
        <v>65533</v>
      </c>
      <c r="K1065" s="7" t="n">
        <v>0</v>
      </c>
      <c r="L1065" s="7" t="n">
        <v>0</v>
      </c>
      <c r="M1065" s="7" t="n">
        <v>0</v>
      </c>
      <c r="N1065" s="7" t="n">
        <v>0</v>
      </c>
      <c r="O1065" s="7" t="s">
        <v>12</v>
      </c>
    </row>
    <row r="1066" spans="1:9">
      <c r="A1066" t="s">
        <v>4</v>
      </c>
      <c r="B1066" s="4" t="s">
        <v>5</v>
      </c>
      <c r="C1066" s="4" t="s">
        <v>13</v>
      </c>
      <c r="D1066" s="4" t="s">
        <v>10</v>
      </c>
      <c r="E1066" s="4" t="s">
        <v>23</v>
      </c>
      <c r="F1066" s="4" t="s">
        <v>10</v>
      </c>
      <c r="G1066" s="4" t="s">
        <v>9</v>
      </c>
      <c r="H1066" s="4" t="s">
        <v>9</v>
      </c>
      <c r="I1066" s="4" t="s">
        <v>10</v>
      </c>
      <c r="J1066" s="4" t="s">
        <v>10</v>
      </c>
      <c r="K1066" s="4" t="s">
        <v>9</v>
      </c>
      <c r="L1066" s="4" t="s">
        <v>9</v>
      </c>
      <c r="M1066" s="4" t="s">
        <v>9</v>
      </c>
      <c r="N1066" s="4" t="s">
        <v>9</v>
      </c>
      <c r="O1066" s="4" t="s">
        <v>6</v>
      </c>
    </row>
    <row r="1067" spans="1:9">
      <c r="A1067" t="n">
        <v>9233</v>
      </c>
      <c r="B1067" s="45" t="n">
        <v>50</v>
      </c>
      <c r="C1067" s="7" t="n">
        <v>0</v>
      </c>
      <c r="D1067" s="7" t="n">
        <v>4415</v>
      </c>
      <c r="E1067" s="7" t="n">
        <v>1</v>
      </c>
      <c r="F1067" s="7" t="n">
        <v>200</v>
      </c>
      <c r="G1067" s="7" t="n">
        <v>0</v>
      </c>
      <c r="H1067" s="7" t="n">
        <v>0</v>
      </c>
      <c r="I1067" s="7" t="n">
        <v>0</v>
      </c>
      <c r="J1067" s="7" t="n">
        <v>65533</v>
      </c>
      <c r="K1067" s="7" t="n">
        <v>0</v>
      </c>
      <c r="L1067" s="7" t="n">
        <v>0</v>
      </c>
      <c r="M1067" s="7" t="n">
        <v>0</v>
      </c>
      <c r="N1067" s="7" t="n">
        <v>0</v>
      </c>
      <c r="O1067" s="7" t="s">
        <v>12</v>
      </c>
    </row>
    <row r="1068" spans="1:9">
      <c r="A1068" t="s">
        <v>4</v>
      </c>
      <c r="B1068" s="4" t="s">
        <v>5</v>
      </c>
      <c r="C1068" s="4" t="s">
        <v>13</v>
      </c>
      <c r="D1068" s="4" t="s">
        <v>9</v>
      </c>
      <c r="E1068" s="4" t="s">
        <v>9</v>
      </c>
      <c r="F1068" s="4" t="s">
        <v>9</v>
      </c>
    </row>
    <row r="1069" spans="1:9">
      <c r="A1069" t="n">
        <v>9272</v>
      </c>
      <c r="B1069" s="45" t="n">
        <v>50</v>
      </c>
      <c r="C1069" s="7" t="n">
        <v>255</v>
      </c>
      <c r="D1069" s="7" t="n">
        <v>1056964608</v>
      </c>
      <c r="E1069" s="7" t="n">
        <v>1065353216</v>
      </c>
      <c r="F1069" s="7" t="n">
        <v>1050253722</v>
      </c>
    </row>
    <row r="1070" spans="1:9">
      <c r="A1070" t="s">
        <v>4</v>
      </c>
      <c r="B1070" s="4" t="s">
        <v>5</v>
      </c>
      <c r="C1070" s="4" t="s">
        <v>10</v>
      </c>
    </row>
    <row r="1071" spans="1:9">
      <c r="A1071" t="n">
        <v>9286</v>
      </c>
      <c r="B1071" s="17" t="n">
        <v>16</v>
      </c>
      <c r="C1071" s="7" t="n">
        <v>610</v>
      </c>
    </row>
    <row r="1072" spans="1:9">
      <c r="A1072" t="s">
        <v>4</v>
      </c>
      <c r="B1072" s="4" t="s">
        <v>5</v>
      </c>
      <c r="C1072" s="4" t="s">
        <v>13</v>
      </c>
      <c r="D1072" s="4" t="s">
        <v>23</v>
      </c>
      <c r="E1072" s="4" t="s">
        <v>23</v>
      </c>
      <c r="F1072" s="4" t="s">
        <v>23</v>
      </c>
    </row>
    <row r="1073" spans="1:19">
      <c r="A1073" t="n">
        <v>9289</v>
      </c>
      <c r="B1073" s="15" t="n">
        <v>45</v>
      </c>
      <c r="C1073" s="7" t="n">
        <v>9</v>
      </c>
      <c r="D1073" s="7" t="n">
        <v>0.300000011920929</v>
      </c>
      <c r="E1073" s="7" t="n">
        <v>0.300000011920929</v>
      </c>
      <c r="F1073" s="7" t="n">
        <v>0.300000011920929</v>
      </c>
    </row>
    <row r="1074" spans="1:19">
      <c r="A1074" t="s">
        <v>4</v>
      </c>
      <c r="B1074" s="4" t="s">
        <v>5</v>
      </c>
      <c r="C1074" s="4" t="s">
        <v>13</v>
      </c>
      <c r="D1074" s="4" t="s">
        <v>10</v>
      </c>
      <c r="E1074" s="4" t="s">
        <v>10</v>
      </c>
      <c r="F1074" s="4" t="s">
        <v>10</v>
      </c>
      <c r="G1074" s="4" t="s">
        <v>10</v>
      </c>
      <c r="H1074" s="4" t="s">
        <v>10</v>
      </c>
      <c r="I1074" s="4" t="s">
        <v>6</v>
      </c>
      <c r="J1074" s="4" t="s">
        <v>23</v>
      </c>
      <c r="K1074" s="4" t="s">
        <v>23</v>
      </c>
      <c r="L1074" s="4" t="s">
        <v>23</v>
      </c>
      <c r="M1074" s="4" t="s">
        <v>9</v>
      </c>
      <c r="N1074" s="4" t="s">
        <v>9</v>
      </c>
      <c r="O1074" s="4" t="s">
        <v>23</v>
      </c>
      <c r="P1074" s="4" t="s">
        <v>23</v>
      </c>
      <c r="Q1074" s="4" t="s">
        <v>23</v>
      </c>
      <c r="R1074" s="4" t="s">
        <v>23</v>
      </c>
      <c r="S1074" s="4" t="s">
        <v>13</v>
      </c>
    </row>
    <row r="1075" spans="1:19">
      <c r="A1075" t="n">
        <v>9303</v>
      </c>
      <c r="B1075" s="30" t="n">
        <v>39</v>
      </c>
      <c r="C1075" s="7" t="n">
        <v>12</v>
      </c>
      <c r="D1075" s="7" t="n">
        <v>65533</v>
      </c>
      <c r="E1075" s="7" t="n">
        <v>203</v>
      </c>
      <c r="F1075" s="7" t="n">
        <v>0</v>
      </c>
      <c r="G1075" s="7" t="n">
        <v>7033</v>
      </c>
      <c r="H1075" s="7" t="n">
        <v>3</v>
      </c>
      <c r="I1075" s="7" t="s">
        <v>12</v>
      </c>
      <c r="J1075" s="7" t="n">
        <v>0</v>
      </c>
      <c r="K1075" s="7" t="n">
        <v>2.5</v>
      </c>
      <c r="L1075" s="7" t="n">
        <v>0</v>
      </c>
      <c r="M1075" s="7" t="n">
        <v>0</v>
      </c>
      <c r="N1075" s="7" t="n">
        <v>0</v>
      </c>
      <c r="O1075" s="7" t="n">
        <v>0</v>
      </c>
      <c r="P1075" s="7" t="n">
        <v>1</v>
      </c>
      <c r="Q1075" s="7" t="n">
        <v>1</v>
      </c>
      <c r="R1075" s="7" t="n">
        <v>1</v>
      </c>
      <c r="S1075" s="7" t="n">
        <v>255</v>
      </c>
    </row>
    <row r="1076" spans="1:19">
      <c r="A1076" t="s">
        <v>4</v>
      </c>
      <c r="B1076" s="4" t="s">
        <v>5</v>
      </c>
      <c r="C1076" s="4" t="s">
        <v>13</v>
      </c>
      <c r="D1076" s="4" t="s">
        <v>10</v>
      </c>
      <c r="E1076" s="4" t="s">
        <v>23</v>
      </c>
      <c r="F1076" s="4" t="s">
        <v>10</v>
      </c>
      <c r="G1076" s="4" t="s">
        <v>9</v>
      </c>
      <c r="H1076" s="4" t="s">
        <v>9</v>
      </c>
      <c r="I1076" s="4" t="s">
        <v>10</v>
      </c>
      <c r="J1076" s="4" t="s">
        <v>10</v>
      </c>
      <c r="K1076" s="4" t="s">
        <v>9</v>
      </c>
      <c r="L1076" s="4" t="s">
        <v>9</v>
      </c>
      <c r="M1076" s="4" t="s">
        <v>9</v>
      </c>
      <c r="N1076" s="4" t="s">
        <v>9</v>
      </c>
      <c r="O1076" s="4" t="s">
        <v>6</v>
      </c>
    </row>
    <row r="1077" spans="1:19">
      <c r="A1077" t="n">
        <v>9353</v>
      </c>
      <c r="B1077" s="45" t="n">
        <v>50</v>
      </c>
      <c r="C1077" s="7" t="n">
        <v>0</v>
      </c>
      <c r="D1077" s="7" t="n">
        <v>4420</v>
      </c>
      <c r="E1077" s="7" t="n">
        <v>1</v>
      </c>
      <c r="F1077" s="7" t="n">
        <v>0</v>
      </c>
      <c r="G1077" s="7" t="n">
        <v>0</v>
      </c>
      <c r="H1077" s="7" t="n">
        <v>0</v>
      </c>
      <c r="I1077" s="7" t="n">
        <v>0</v>
      </c>
      <c r="J1077" s="7" t="n">
        <v>65533</v>
      </c>
      <c r="K1077" s="7" t="n">
        <v>0</v>
      </c>
      <c r="L1077" s="7" t="n">
        <v>0</v>
      </c>
      <c r="M1077" s="7" t="n">
        <v>0</v>
      </c>
      <c r="N1077" s="7" t="n">
        <v>0</v>
      </c>
      <c r="O1077" s="7" t="s">
        <v>12</v>
      </c>
    </row>
    <row r="1078" spans="1:19">
      <c r="A1078" t="s">
        <v>4</v>
      </c>
      <c r="B1078" s="4" t="s">
        <v>5</v>
      </c>
      <c r="C1078" s="4" t="s">
        <v>13</v>
      </c>
      <c r="D1078" s="4" t="s">
        <v>10</v>
      </c>
      <c r="E1078" s="4" t="s">
        <v>23</v>
      </c>
      <c r="F1078" s="4" t="s">
        <v>10</v>
      </c>
      <c r="G1078" s="4" t="s">
        <v>9</v>
      </c>
      <c r="H1078" s="4" t="s">
        <v>9</v>
      </c>
      <c r="I1078" s="4" t="s">
        <v>10</v>
      </c>
      <c r="J1078" s="4" t="s">
        <v>10</v>
      </c>
      <c r="K1078" s="4" t="s">
        <v>9</v>
      </c>
      <c r="L1078" s="4" t="s">
        <v>9</v>
      </c>
      <c r="M1078" s="4" t="s">
        <v>9</v>
      </c>
      <c r="N1078" s="4" t="s">
        <v>9</v>
      </c>
      <c r="O1078" s="4" t="s">
        <v>6</v>
      </c>
    </row>
    <row r="1079" spans="1:19">
      <c r="A1079" t="n">
        <v>9392</v>
      </c>
      <c r="B1079" s="45" t="n">
        <v>50</v>
      </c>
      <c r="C1079" s="7" t="n">
        <v>0</v>
      </c>
      <c r="D1079" s="7" t="n">
        <v>4429</v>
      </c>
      <c r="E1079" s="7" t="n">
        <v>0.699999988079071</v>
      </c>
      <c r="F1079" s="7" t="n">
        <v>0</v>
      </c>
      <c r="G1079" s="7" t="n">
        <v>0</v>
      </c>
      <c r="H1079" s="7" t="n">
        <v>0</v>
      </c>
      <c r="I1079" s="7" t="n">
        <v>0</v>
      </c>
      <c r="J1079" s="7" t="n">
        <v>65533</v>
      </c>
      <c r="K1079" s="7" t="n">
        <v>0</v>
      </c>
      <c r="L1079" s="7" t="n">
        <v>0</v>
      </c>
      <c r="M1079" s="7" t="n">
        <v>0</v>
      </c>
      <c r="N1079" s="7" t="n">
        <v>0</v>
      </c>
      <c r="O1079" s="7" t="s">
        <v>12</v>
      </c>
    </row>
    <row r="1080" spans="1:19">
      <c r="A1080" t="s">
        <v>4</v>
      </c>
      <c r="B1080" s="4" t="s">
        <v>5</v>
      </c>
      <c r="C1080" s="4" t="s">
        <v>13</v>
      </c>
      <c r="D1080" s="4" t="s">
        <v>10</v>
      </c>
      <c r="E1080" s="4" t="s">
        <v>23</v>
      </c>
      <c r="F1080" s="4" t="s">
        <v>10</v>
      </c>
      <c r="G1080" s="4" t="s">
        <v>9</v>
      </c>
      <c r="H1080" s="4" t="s">
        <v>9</v>
      </c>
      <c r="I1080" s="4" t="s">
        <v>10</v>
      </c>
      <c r="J1080" s="4" t="s">
        <v>10</v>
      </c>
      <c r="K1080" s="4" t="s">
        <v>9</v>
      </c>
      <c r="L1080" s="4" t="s">
        <v>9</v>
      </c>
      <c r="M1080" s="4" t="s">
        <v>9</v>
      </c>
      <c r="N1080" s="4" t="s">
        <v>9</v>
      </c>
      <c r="O1080" s="4" t="s">
        <v>6</v>
      </c>
    </row>
    <row r="1081" spans="1:19">
      <c r="A1081" t="n">
        <v>9431</v>
      </c>
      <c r="B1081" s="45" t="n">
        <v>50</v>
      </c>
      <c r="C1081" s="7" t="n">
        <v>0</v>
      </c>
      <c r="D1081" s="7" t="n">
        <v>4415</v>
      </c>
      <c r="E1081" s="7" t="n">
        <v>1</v>
      </c>
      <c r="F1081" s="7" t="n">
        <v>200</v>
      </c>
      <c r="G1081" s="7" t="n">
        <v>0</v>
      </c>
      <c r="H1081" s="7" t="n">
        <v>0</v>
      </c>
      <c r="I1081" s="7" t="n">
        <v>0</v>
      </c>
      <c r="J1081" s="7" t="n">
        <v>65533</v>
      </c>
      <c r="K1081" s="7" t="n">
        <v>0</v>
      </c>
      <c r="L1081" s="7" t="n">
        <v>0</v>
      </c>
      <c r="M1081" s="7" t="n">
        <v>0</v>
      </c>
      <c r="N1081" s="7" t="n">
        <v>0</v>
      </c>
      <c r="O1081" s="7" t="s">
        <v>12</v>
      </c>
    </row>
    <row r="1082" spans="1:19">
      <c r="A1082" t="s">
        <v>4</v>
      </c>
      <c r="B1082" s="4" t="s">
        <v>5</v>
      </c>
      <c r="C1082" s="4" t="s">
        <v>13</v>
      </c>
      <c r="D1082" s="4" t="s">
        <v>9</v>
      </c>
      <c r="E1082" s="4" t="s">
        <v>9</v>
      </c>
      <c r="F1082" s="4" t="s">
        <v>9</v>
      </c>
    </row>
    <row r="1083" spans="1:19">
      <c r="A1083" t="n">
        <v>9470</v>
      </c>
      <c r="B1083" s="45" t="n">
        <v>50</v>
      </c>
      <c r="C1083" s="7" t="n">
        <v>255</v>
      </c>
      <c r="D1083" s="7" t="n">
        <v>1056964608</v>
      </c>
      <c r="E1083" s="7" t="n">
        <v>1065353216</v>
      </c>
      <c r="F1083" s="7" t="n">
        <v>1050253722</v>
      </c>
    </row>
    <row r="1084" spans="1:19">
      <c r="A1084" t="s">
        <v>4</v>
      </c>
      <c r="B1084" s="4" t="s">
        <v>5</v>
      </c>
      <c r="C1084" s="4" t="s">
        <v>10</v>
      </c>
    </row>
    <row r="1085" spans="1:19">
      <c r="A1085" t="n">
        <v>9484</v>
      </c>
      <c r="B1085" s="17" t="n">
        <v>16</v>
      </c>
      <c r="C1085" s="7" t="n">
        <v>770</v>
      </c>
    </row>
    <row r="1086" spans="1:19">
      <c r="A1086" t="s">
        <v>4</v>
      </c>
      <c r="B1086" s="4" t="s">
        <v>5</v>
      </c>
      <c r="C1086" s="4" t="s">
        <v>13</v>
      </c>
      <c r="D1086" s="4" t="s">
        <v>23</v>
      </c>
      <c r="E1086" s="4" t="s">
        <v>23</v>
      </c>
      <c r="F1086" s="4" t="s">
        <v>23</v>
      </c>
    </row>
    <row r="1087" spans="1:19">
      <c r="A1087" t="n">
        <v>9487</v>
      </c>
      <c r="B1087" s="15" t="n">
        <v>45</v>
      </c>
      <c r="C1087" s="7" t="n">
        <v>9</v>
      </c>
      <c r="D1087" s="7" t="n">
        <v>0.300000011920929</v>
      </c>
      <c r="E1087" s="7" t="n">
        <v>0.300000011920929</v>
      </c>
      <c r="F1087" s="7" t="n">
        <v>0.300000011920929</v>
      </c>
    </row>
    <row r="1088" spans="1:19">
      <c r="A1088" t="s">
        <v>4</v>
      </c>
      <c r="B1088" s="4" t="s">
        <v>5</v>
      </c>
      <c r="C1088" s="4" t="s">
        <v>13</v>
      </c>
      <c r="D1088" s="4" t="s">
        <v>10</v>
      </c>
      <c r="E1088" s="4" t="s">
        <v>10</v>
      </c>
      <c r="F1088" s="4" t="s">
        <v>10</v>
      </c>
      <c r="G1088" s="4" t="s">
        <v>10</v>
      </c>
      <c r="H1088" s="4" t="s">
        <v>10</v>
      </c>
      <c r="I1088" s="4" t="s">
        <v>6</v>
      </c>
      <c r="J1088" s="4" t="s">
        <v>23</v>
      </c>
      <c r="K1088" s="4" t="s">
        <v>23</v>
      </c>
      <c r="L1088" s="4" t="s">
        <v>23</v>
      </c>
      <c r="M1088" s="4" t="s">
        <v>9</v>
      </c>
      <c r="N1088" s="4" t="s">
        <v>9</v>
      </c>
      <c r="O1088" s="4" t="s">
        <v>23</v>
      </c>
      <c r="P1088" s="4" t="s">
        <v>23</v>
      </c>
      <c r="Q1088" s="4" t="s">
        <v>23</v>
      </c>
      <c r="R1088" s="4" t="s">
        <v>23</v>
      </c>
      <c r="S1088" s="4" t="s">
        <v>13</v>
      </c>
    </row>
    <row r="1089" spans="1:19">
      <c r="A1089" t="n">
        <v>9501</v>
      </c>
      <c r="B1089" s="30" t="n">
        <v>39</v>
      </c>
      <c r="C1089" s="7" t="n">
        <v>12</v>
      </c>
      <c r="D1089" s="7" t="n">
        <v>65533</v>
      </c>
      <c r="E1089" s="7" t="n">
        <v>206</v>
      </c>
      <c r="F1089" s="7" t="n">
        <v>0</v>
      </c>
      <c r="G1089" s="7" t="n">
        <v>7033</v>
      </c>
      <c r="H1089" s="7" t="n">
        <v>3</v>
      </c>
      <c r="I1089" s="7" t="s">
        <v>12</v>
      </c>
      <c r="J1089" s="7" t="n">
        <v>0</v>
      </c>
      <c r="K1089" s="7" t="n">
        <v>2.5</v>
      </c>
      <c r="L1089" s="7" t="n">
        <v>0</v>
      </c>
      <c r="M1089" s="7" t="n">
        <v>0</v>
      </c>
      <c r="N1089" s="7" t="n">
        <v>0</v>
      </c>
      <c r="O1089" s="7" t="n">
        <v>0</v>
      </c>
      <c r="P1089" s="7" t="n">
        <v>1</v>
      </c>
      <c r="Q1089" s="7" t="n">
        <v>1</v>
      </c>
      <c r="R1089" s="7" t="n">
        <v>1</v>
      </c>
      <c r="S1089" s="7" t="n">
        <v>255</v>
      </c>
    </row>
    <row r="1090" spans="1:19">
      <c r="A1090" t="s">
        <v>4</v>
      </c>
      <c r="B1090" s="4" t="s">
        <v>5</v>
      </c>
      <c r="C1090" s="4" t="s">
        <v>13</v>
      </c>
      <c r="D1090" s="4" t="s">
        <v>10</v>
      </c>
      <c r="E1090" s="4" t="s">
        <v>23</v>
      </c>
      <c r="F1090" s="4" t="s">
        <v>10</v>
      </c>
      <c r="G1090" s="4" t="s">
        <v>9</v>
      </c>
      <c r="H1090" s="4" t="s">
        <v>9</v>
      </c>
      <c r="I1090" s="4" t="s">
        <v>10</v>
      </c>
      <c r="J1090" s="4" t="s">
        <v>10</v>
      </c>
      <c r="K1090" s="4" t="s">
        <v>9</v>
      </c>
      <c r="L1090" s="4" t="s">
        <v>9</v>
      </c>
      <c r="M1090" s="4" t="s">
        <v>9</v>
      </c>
      <c r="N1090" s="4" t="s">
        <v>9</v>
      </c>
      <c r="O1090" s="4" t="s">
        <v>6</v>
      </c>
    </row>
    <row r="1091" spans="1:19">
      <c r="A1091" t="n">
        <v>9551</v>
      </c>
      <c r="B1091" s="45" t="n">
        <v>50</v>
      </c>
      <c r="C1091" s="7" t="n">
        <v>0</v>
      </c>
      <c r="D1091" s="7" t="n">
        <v>4420</v>
      </c>
      <c r="E1091" s="7" t="n">
        <v>1</v>
      </c>
      <c r="F1091" s="7" t="n">
        <v>0</v>
      </c>
      <c r="G1091" s="7" t="n">
        <v>0</v>
      </c>
      <c r="H1091" s="7" t="n">
        <v>0</v>
      </c>
      <c r="I1091" s="7" t="n">
        <v>0</v>
      </c>
      <c r="J1091" s="7" t="n">
        <v>65533</v>
      </c>
      <c r="K1091" s="7" t="n">
        <v>0</v>
      </c>
      <c r="L1091" s="7" t="n">
        <v>0</v>
      </c>
      <c r="M1091" s="7" t="n">
        <v>0</v>
      </c>
      <c r="N1091" s="7" t="n">
        <v>0</v>
      </c>
      <c r="O1091" s="7" t="s">
        <v>12</v>
      </c>
    </row>
    <row r="1092" spans="1:19">
      <c r="A1092" t="s">
        <v>4</v>
      </c>
      <c r="B1092" s="4" t="s">
        <v>5</v>
      </c>
      <c r="C1092" s="4" t="s">
        <v>13</v>
      </c>
      <c r="D1092" s="4" t="s">
        <v>10</v>
      </c>
      <c r="E1092" s="4" t="s">
        <v>23</v>
      </c>
      <c r="F1092" s="4" t="s">
        <v>10</v>
      </c>
      <c r="G1092" s="4" t="s">
        <v>9</v>
      </c>
      <c r="H1092" s="4" t="s">
        <v>9</v>
      </c>
      <c r="I1092" s="4" t="s">
        <v>10</v>
      </c>
      <c r="J1092" s="4" t="s">
        <v>10</v>
      </c>
      <c r="K1092" s="4" t="s">
        <v>9</v>
      </c>
      <c r="L1092" s="4" t="s">
        <v>9</v>
      </c>
      <c r="M1092" s="4" t="s">
        <v>9</v>
      </c>
      <c r="N1092" s="4" t="s">
        <v>9</v>
      </c>
      <c r="O1092" s="4" t="s">
        <v>6</v>
      </c>
    </row>
    <row r="1093" spans="1:19">
      <c r="A1093" t="n">
        <v>9590</v>
      </c>
      <c r="B1093" s="45" t="n">
        <v>50</v>
      </c>
      <c r="C1093" s="7" t="n">
        <v>0</v>
      </c>
      <c r="D1093" s="7" t="n">
        <v>4429</v>
      </c>
      <c r="E1093" s="7" t="n">
        <v>0.699999988079071</v>
      </c>
      <c r="F1093" s="7" t="n">
        <v>0</v>
      </c>
      <c r="G1093" s="7" t="n">
        <v>0</v>
      </c>
      <c r="H1093" s="7" t="n">
        <v>0</v>
      </c>
      <c r="I1093" s="7" t="n">
        <v>0</v>
      </c>
      <c r="J1093" s="7" t="n">
        <v>65533</v>
      </c>
      <c r="K1093" s="7" t="n">
        <v>0</v>
      </c>
      <c r="L1093" s="7" t="n">
        <v>0</v>
      </c>
      <c r="M1093" s="7" t="n">
        <v>0</v>
      </c>
      <c r="N1093" s="7" t="n">
        <v>0</v>
      </c>
      <c r="O1093" s="7" t="s">
        <v>12</v>
      </c>
    </row>
    <row r="1094" spans="1:19">
      <c r="A1094" t="s">
        <v>4</v>
      </c>
      <c r="B1094" s="4" t="s">
        <v>5</v>
      </c>
      <c r="C1094" s="4" t="s">
        <v>13</v>
      </c>
      <c r="D1094" s="4" t="s">
        <v>10</v>
      </c>
      <c r="E1094" s="4" t="s">
        <v>23</v>
      </c>
      <c r="F1094" s="4" t="s">
        <v>10</v>
      </c>
      <c r="G1094" s="4" t="s">
        <v>9</v>
      </c>
      <c r="H1094" s="4" t="s">
        <v>9</v>
      </c>
      <c r="I1094" s="4" t="s">
        <v>10</v>
      </c>
      <c r="J1094" s="4" t="s">
        <v>10</v>
      </c>
      <c r="K1094" s="4" t="s">
        <v>9</v>
      </c>
      <c r="L1094" s="4" t="s">
        <v>9</v>
      </c>
      <c r="M1094" s="4" t="s">
        <v>9</v>
      </c>
      <c r="N1094" s="4" t="s">
        <v>9</v>
      </c>
      <c r="O1094" s="4" t="s">
        <v>6</v>
      </c>
    </row>
    <row r="1095" spans="1:19">
      <c r="A1095" t="n">
        <v>9629</v>
      </c>
      <c r="B1095" s="45" t="n">
        <v>50</v>
      </c>
      <c r="C1095" s="7" t="n">
        <v>0</v>
      </c>
      <c r="D1095" s="7" t="n">
        <v>4415</v>
      </c>
      <c r="E1095" s="7" t="n">
        <v>1</v>
      </c>
      <c r="F1095" s="7" t="n">
        <v>200</v>
      </c>
      <c r="G1095" s="7" t="n">
        <v>0</v>
      </c>
      <c r="H1095" s="7" t="n">
        <v>0</v>
      </c>
      <c r="I1095" s="7" t="n">
        <v>0</v>
      </c>
      <c r="J1095" s="7" t="n">
        <v>65533</v>
      </c>
      <c r="K1095" s="7" t="n">
        <v>0</v>
      </c>
      <c r="L1095" s="7" t="n">
        <v>0</v>
      </c>
      <c r="M1095" s="7" t="n">
        <v>0</v>
      </c>
      <c r="N1095" s="7" t="n">
        <v>0</v>
      </c>
      <c r="O1095" s="7" t="s">
        <v>12</v>
      </c>
    </row>
    <row r="1096" spans="1:19">
      <c r="A1096" t="s">
        <v>4</v>
      </c>
      <c r="B1096" s="4" t="s">
        <v>5</v>
      </c>
      <c r="C1096" s="4" t="s">
        <v>13</v>
      </c>
      <c r="D1096" s="4" t="s">
        <v>9</v>
      </c>
      <c r="E1096" s="4" t="s">
        <v>9</v>
      </c>
      <c r="F1096" s="4" t="s">
        <v>9</v>
      </c>
    </row>
    <row r="1097" spans="1:19">
      <c r="A1097" t="n">
        <v>9668</v>
      </c>
      <c r="B1097" s="45" t="n">
        <v>50</v>
      </c>
      <c r="C1097" s="7" t="n">
        <v>255</v>
      </c>
      <c r="D1097" s="7" t="n">
        <v>1056964608</v>
      </c>
      <c r="E1097" s="7" t="n">
        <v>1065353216</v>
      </c>
      <c r="F1097" s="7" t="n">
        <v>1050253722</v>
      </c>
    </row>
    <row r="1098" spans="1:19">
      <c r="A1098" t="s">
        <v>4</v>
      </c>
      <c r="B1098" s="4" t="s">
        <v>5</v>
      </c>
      <c r="C1098" s="4" t="s">
        <v>10</v>
      </c>
    </row>
    <row r="1099" spans="1:19">
      <c r="A1099" t="n">
        <v>9682</v>
      </c>
      <c r="B1099" s="17" t="n">
        <v>16</v>
      </c>
      <c r="C1099" s="7" t="n">
        <v>810</v>
      </c>
    </row>
    <row r="1100" spans="1:19">
      <c r="A1100" t="s">
        <v>4</v>
      </c>
      <c r="B1100" s="4" t="s">
        <v>5</v>
      </c>
      <c r="C1100" s="4" t="s">
        <v>13</v>
      </c>
      <c r="D1100" s="4" t="s">
        <v>13</v>
      </c>
      <c r="E1100" s="4" t="s">
        <v>23</v>
      </c>
      <c r="F1100" s="4" t="s">
        <v>23</v>
      </c>
      <c r="G1100" s="4" t="s">
        <v>23</v>
      </c>
      <c r="H1100" s="4" t="s">
        <v>10</v>
      </c>
    </row>
    <row r="1101" spans="1:19">
      <c r="A1101" t="n">
        <v>9685</v>
      </c>
      <c r="B1101" s="15" t="n">
        <v>45</v>
      </c>
      <c r="C1101" s="7" t="n">
        <v>2</v>
      </c>
      <c r="D1101" s="7" t="n">
        <v>3</v>
      </c>
      <c r="E1101" s="7" t="n">
        <v>0</v>
      </c>
      <c r="F1101" s="7" t="n">
        <v>4</v>
      </c>
      <c r="G1101" s="7" t="n">
        <v>-22.5</v>
      </c>
      <c r="H1101" s="7" t="n">
        <v>0</v>
      </c>
    </row>
    <row r="1102" spans="1:19">
      <c r="A1102" t="s">
        <v>4</v>
      </c>
      <c r="B1102" s="4" t="s">
        <v>5</v>
      </c>
      <c r="C1102" s="4" t="s">
        <v>13</v>
      </c>
      <c r="D1102" s="4" t="s">
        <v>13</v>
      </c>
      <c r="E1102" s="4" t="s">
        <v>23</v>
      </c>
      <c r="F1102" s="4" t="s">
        <v>23</v>
      </c>
      <c r="G1102" s="4" t="s">
        <v>23</v>
      </c>
      <c r="H1102" s="4" t="s">
        <v>10</v>
      </c>
      <c r="I1102" s="4" t="s">
        <v>13</v>
      </c>
    </row>
    <row r="1103" spans="1:19">
      <c r="A1103" t="n">
        <v>9702</v>
      </c>
      <c r="B1103" s="15" t="n">
        <v>45</v>
      </c>
      <c r="C1103" s="7" t="n">
        <v>4</v>
      </c>
      <c r="D1103" s="7" t="n">
        <v>3</v>
      </c>
      <c r="E1103" s="7" t="n">
        <v>343.5</v>
      </c>
      <c r="F1103" s="7" t="n">
        <v>77</v>
      </c>
      <c r="G1103" s="7" t="n">
        <v>0</v>
      </c>
      <c r="H1103" s="7" t="n">
        <v>0</v>
      </c>
      <c r="I1103" s="7" t="n">
        <v>0</v>
      </c>
    </row>
    <row r="1104" spans="1:19">
      <c r="A1104" t="s">
        <v>4</v>
      </c>
      <c r="B1104" s="4" t="s">
        <v>5</v>
      </c>
      <c r="C1104" s="4" t="s">
        <v>13</v>
      </c>
      <c r="D1104" s="4" t="s">
        <v>13</v>
      </c>
      <c r="E1104" s="4" t="s">
        <v>23</v>
      </c>
      <c r="F1104" s="4" t="s">
        <v>10</v>
      </c>
    </row>
    <row r="1105" spans="1:19">
      <c r="A1105" t="n">
        <v>9720</v>
      </c>
      <c r="B1105" s="15" t="n">
        <v>45</v>
      </c>
      <c r="C1105" s="7" t="n">
        <v>5</v>
      </c>
      <c r="D1105" s="7" t="n">
        <v>3</v>
      </c>
      <c r="E1105" s="7" t="n">
        <v>5.59999990463257</v>
      </c>
      <c r="F1105" s="7" t="n">
        <v>0</v>
      </c>
    </row>
    <row r="1106" spans="1:19">
      <c r="A1106" t="s">
        <v>4</v>
      </c>
      <c r="B1106" s="4" t="s">
        <v>5</v>
      </c>
      <c r="C1106" s="4" t="s">
        <v>13</v>
      </c>
      <c r="D1106" s="4" t="s">
        <v>13</v>
      </c>
      <c r="E1106" s="4" t="s">
        <v>23</v>
      </c>
      <c r="F1106" s="4" t="s">
        <v>10</v>
      </c>
    </row>
    <row r="1107" spans="1:19">
      <c r="A1107" t="n">
        <v>9729</v>
      </c>
      <c r="B1107" s="15" t="n">
        <v>45</v>
      </c>
      <c r="C1107" s="7" t="n">
        <v>11</v>
      </c>
      <c r="D1107" s="7" t="n">
        <v>3</v>
      </c>
      <c r="E1107" s="7" t="n">
        <v>46</v>
      </c>
      <c r="F1107" s="7" t="n">
        <v>0</v>
      </c>
    </row>
    <row r="1108" spans="1:19">
      <c r="A1108" t="s">
        <v>4</v>
      </c>
      <c r="B1108" s="4" t="s">
        <v>5</v>
      </c>
      <c r="C1108" s="4" t="s">
        <v>13</v>
      </c>
      <c r="D1108" s="4" t="s">
        <v>13</v>
      </c>
      <c r="E1108" s="4" t="s">
        <v>23</v>
      </c>
      <c r="F1108" s="4" t="s">
        <v>23</v>
      </c>
      <c r="G1108" s="4" t="s">
        <v>23</v>
      </c>
      <c r="H1108" s="4" t="s">
        <v>10</v>
      </c>
    </row>
    <row r="1109" spans="1:19">
      <c r="A1109" t="n">
        <v>9738</v>
      </c>
      <c r="B1109" s="15" t="n">
        <v>45</v>
      </c>
      <c r="C1109" s="7" t="n">
        <v>2</v>
      </c>
      <c r="D1109" s="7" t="n">
        <v>3</v>
      </c>
      <c r="E1109" s="7" t="n">
        <v>0</v>
      </c>
      <c r="F1109" s="7" t="n">
        <v>5.30000019073486</v>
      </c>
      <c r="G1109" s="7" t="n">
        <v>-23.2999992370605</v>
      </c>
      <c r="H1109" s="7" t="n">
        <v>1960</v>
      </c>
    </row>
    <row r="1110" spans="1:19">
      <c r="A1110" t="s">
        <v>4</v>
      </c>
      <c r="B1110" s="4" t="s">
        <v>5</v>
      </c>
      <c r="C1110" s="4" t="s">
        <v>13</v>
      </c>
      <c r="D1110" s="4" t="s">
        <v>13</v>
      </c>
      <c r="E1110" s="4" t="s">
        <v>23</v>
      </c>
      <c r="F1110" s="4" t="s">
        <v>23</v>
      </c>
      <c r="G1110" s="4" t="s">
        <v>23</v>
      </c>
      <c r="H1110" s="4" t="s">
        <v>10</v>
      </c>
      <c r="I1110" s="4" t="s">
        <v>13</v>
      </c>
    </row>
    <row r="1111" spans="1:19">
      <c r="A1111" t="n">
        <v>9755</v>
      </c>
      <c r="B1111" s="15" t="n">
        <v>45</v>
      </c>
      <c r="C1111" s="7" t="n">
        <v>4</v>
      </c>
      <c r="D1111" s="7" t="n">
        <v>3</v>
      </c>
      <c r="E1111" s="7" t="n">
        <v>343.5</v>
      </c>
      <c r="F1111" s="7" t="n">
        <v>30</v>
      </c>
      <c r="G1111" s="7" t="n">
        <v>-15</v>
      </c>
      <c r="H1111" s="7" t="n">
        <v>1960</v>
      </c>
      <c r="I1111" s="7" t="n">
        <v>0</v>
      </c>
    </row>
    <row r="1112" spans="1:19">
      <c r="A1112" t="s">
        <v>4</v>
      </c>
      <c r="B1112" s="4" t="s">
        <v>5</v>
      </c>
      <c r="C1112" s="4" t="s">
        <v>13</v>
      </c>
      <c r="D1112" s="4" t="s">
        <v>13</v>
      </c>
      <c r="E1112" s="4" t="s">
        <v>23</v>
      </c>
      <c r="F1112" s="4" t="s">
        <v>10</v>
      </c>
    </row>
    <row r="1113" spans="1:19">
      <c r="A1113" t="n">
        <v>9773</v>
      </c>
      <c r="B1113" s="15" t="n">
        <v>45</v>
      </c>
      <c r="C1113" s="7" t="n">
        <v>5</v>
      </c>
      <c r="D1113" s="7" t="n">
        <v>3</v>
      </c>
      <c r="E1113" s="7" t="n">
        <v>11.6000003814697</v>
      </c>
      <c r="F1113" s="7" t="n">
        <v>1960</v>
      </c>
    </row>
    <row r="1114" spans="1:19">
      <c r="A1114" t="s">
        <v>4</v>
      </c>
      <c r="B1114" s="4" t="s">
        <v>5</v>
      </c>
      <c r="C1114" s="4" t="s">
        <v>13</v>
      </c>
      <c r="D1114" s="4" t="s">
        <v>13</v>
      </c>
      <c r="E1114" s="4" t="s">
        <v>23</v>
      </c>
      <c r="F1114" s="4" t="s">
        <v>10</v>
      </c>
    </row>
    <row r="1115" spans="1:19">
      <c r="A1115" t="n">
        <v>9782</v>
      </c>
      <c r="B1115" s="15" t="n">
        <v>45</v>
      </c>
      <c r="C1115" s="7" t="n">
        <v>11</v>
      </c>
      <c r="D1115" s="7" t="n">
        <v>3</v>
      </c>
      <c r="E1115" s="7" t="n">
        <v>46</v>
      </c>
      <c r="F1115" s="7" t="n">
        <v>1960</v>
      </c>
    </row>
    <row r="1116" spans="1:19">
      <c r="A1116" t="s">
        <v>4</v>
      </c>
      <c r="B1116" s="4" t="s">
        <v>5</v>
      </c>
      <c r="C1116" s="4" t="s">
        <v>10</v>
      </c>
    </row>
    <row r="1117" spans="1:19">
      <c r="A1117" t="n">
        <v>9791</v>
      </c>
      <c r="B1117" s="17" t="n">
        <v>16</v>
      </c>
      <c r="C1117" s="7" t="n">
        <v>800</v>
      </c>
    </row>
    <row r="1118" spans="1:19">
      <c r="A1118" t="s">
        <v>4</v>
      </c>
      <c r="B1118" s="4" t="s">
        <v>5</v>
      </c>
      <c r="C1118" s="4" t="s">
        <v>13</v>
      </c>
      <c r="D1118" s="4" t="s">
        <v>10</v>
      </c>
      <c r="E1118" s="4" t="s">
        <v>23</v>
      </c>
      <c r="F1118" s="4" t="s">
        <v>10</v>
      </c>
      <c r="G1118" s="4" t="s">
        <v>9</v>
      </c>
      <c r="H1118" s="4" t="s">
        <v>9</v>
      </c>
      <c r="I1118" s="4" t="s">
        <v>10</v>
      </c>
      <c r="J1118" s="4" t="s">
        <v>10</v>
      </c>
      <c r="K1118" s="4" t="s">
        <v>9</v>
      </c>
      <c r="L1118" s="4" t="s">
        <v>9</v>
      </c>
      <c r="M1118" s="4" t="s">
        <v>9</v>
      </c>
      <c r="N1118" s="4" t="s">
        <v>9</v>
      </c>
      <c r="O1118" s="4" t="s">
        <v>6</v>
      </c>
    </row>
    <row r="1119" spans="1:19">
      <c r="A1119" t="n">
        <v>9794</v>
      </c>
      <c r="B1119" s="45" t="n">
        <v>50</v>
      </c>
      <c r="C1119" s="7" t="n">
        <v>0</v>
      </c>
      <c r="D1119" s="7" t="n">
        <v>4400</v>
      </c>
      <c r="E1119" s="7" t="n">
        <v>1</v>
      </c>
      <c r="F1119" s="7" t="n">
        <v>0</v>
      </c>
      <c r="G1119" s="7" t="n">
        <v>0</v>
      </c>
      <c r="H1119" s="7" t="n">
        <v>0</v>
      </c>
      <c r="I1119" s="7" t="n">
        <v>0</v>
      </c>
      <c r="J1119" s="7" t="n">
        <v>65533</v>
      </c>
      <c r="K1119" s="7" t="n">
        <v>0</v>
      </c>
      <c r="L1119" s="7" t="n">
        <v>0</v>
      </c>
      <c r="M1119" s="7" t="n">
        <v>0</v>
      </c>
      <c r="N1119" s="7" t="n">
        <v>0</v>
      </c>
      <c r="O1119" s="7" t="s">
        <v>12</v>
      </c>
    </row>
    <row r="1120" spans="1:19">
      <c r="A1120" t="s">
        <v>4</v>
      </c>
      <c r="B1120" s="4" t="s">
        <v>5</v>
      </c>
      <c r="C1120" s="4" t="s">
        <v>13</v>
      </c>
      <c r="D1120" s="4" t="s">
        <v>10</v>
      </c>
    </row>
    <row r="1121" spans="1:15">
      <c r="A1121" t="n">
        <v>9833</v>
      </c>
      <c r="B1121" s="15" t="n">
        <v>45</v>
      </c>
      <c r="C1121" s="7" t="n">
        <v>7</v>
      </c>
      <c r="D1121" s="7" t="n">
        <v>255</v>
      </c>
    </row>
    <row r="1122" spans="1:15">
      <c r="A1122" t="s">
        <v>4</v>
      </c>
      <c r="B1122" s="4" t="s">
        <v>5</v>
      </c>
      <c r="C1122" s="4" t="s">
        <v>10</v>
      </c>
    </row>
    <row r="1123" spans="1:15">
      <c r="A1123" t="n">
        <v>9837</v>
      </c>
      <c r="B1123" s="17" t="n">
        <v>16</v>
      </c>
      <c r="C1123" s="7" t="n">
        <v>2000</v>
      </c>
    </row>
    <row r="1124" spans="1:15">
      <c r="A1124" t="s">
        <v>4</v>
      </c>
      <c r="B1124" s="4" t="s">
        <v>5</v>
      </c>
      <c r="C1124" s="4" t="s">
        <v>13</v>
      </c>
      <c r="D1124" s="4" t="s">
        <v>13</v>
      </c>
      <c r="E1124" s="4" t="s">
        <v>23</v>
      </c>
      <c r="F1124" s="4" t="s">
        <v>23</v>
      </c>
      <c r="G1124" s="4" t="s">
        <v>23</v>
      </c>
      <c r="H1124" s="4" t="s">
        <v>10</v>
      </c>
    </row>
    <row r="1125" spans="1:15">
      <c r="A1125" t="n">
        <v>9840</v>
      </c>
      <c r="B1125" s="15" t="n">
        <v>45</v>
      </c>
      <c r="C1125" s="7" t="n">
        <v>2</v>
      </c>
      <c r="D1125" s="7" t="n">
        <v>3</v>
      </c>
      <c r="E1125" s="7" t="n">
        <v>0</v>
      </c>
      <c r="F1125" s="7" t="n">
        <v>5</v>
      </c>
      <c r="G1125" s="7" t="n">
        <v>-26.8999996185303</v>
      </c>
      <c r="H1125" s="7" t="n">
        <v>0</v>
      </c>
    </row>
    <row r="1126" spans="1:15">
      <c r="A1126" t="s">
        <v>4</v>
      </c>
      <c r="B1126" s="4" t="s">
        <v>5</v>
      </c>
      <c r="C1126" s="4" t="s">
        <v>13</v>
      </c>
      <c r="D1126" s="4" t="s">
        <v>13</v>
      </c>
      <c r="E1126" s="4" t="s">
        <v>23</v>
      </c>
      <c r="F1126" s="4" t="s">
        <v>23</v>
      </c>
      <c r="G1126" s="4" t="s">
        <v>23</v>
      </c>
      <c r="H1126" s="4" t="s">
        <v>10</v>
      </c>
      <c r="I1126" s="4" t="s">
        <v>13</v>
      </c>
    </row>
    <row r="1127" spans="1:15">
      <c r="A1127" t="n">
        <v>9857</v>
      </c>
      <c r="B1127" s="15" t="n">
        <v>45</v>
      </c>
      <c r="C1127" s="7" t="n">
        <v>4</v>
      </c>
      <c r="D1127" s="7" t="n">
        <v>3</v>
      </c>
      <c r="E1127" s="7" t="n">
        <v>349</v>
      </c>
      <c r="F1127" s="7" t="n">
        <v>280</v>
      </c>
      <c r="G1127" s="7" t="n">
        <v>25</v>
      </c>
      <c r="H1127" s="7" t="n">
        <v>0</v>
      </c>
      <c r="I1127" s="7" t="n">
        <v>0</v>
      </c>
    </row>
    <row r="1128" spans="1:15">
      <c r="A1128" t="s">
        <v>4</v>
      </c>
      <c r="B1128" s="4" t="s">
        <v>5</v>
      </c>
      <c r="C1128" s="4" t="s">
        <v>13</v>
      </c>
      <c r="D1128" s="4" t="s">
        <v>13</v>
      </c>
      <c r="E1128" s="4" t="s">
        <v>23</v>
      </c>
      <c r="F1128" s="4" t="s">
        <v>10</v>
      </c>
    </row>
    <row r="1129" spans="1:15">
      <c r="A1129" t="n">
        <v>9875</v>
      </c>
      <c r="B1129" s="15" t="n">
        <v>45</v>
      </c>
      <c r="C1129" s="7" t="n">
        <v>5</v>
      </c>
      <c r="D1129" s="7" t="n">
        <v>3</v>
      </c>
      <c r="E1129" s="7" t="n">
        <v>6</v>
      </c>
      <c r="F1129" s="7" t="n">
        <v>0</v>
      </c>
    </row>
    <row r="1130" spans="1:15">
      <c r="A1130" t="s">
        <v>4</v>
      </c>
      <c r="B1130" s="4" t="s">
        <v>5</v>
      </c>
      <c r="C1130" s="4" t="s">
        <v>13</v>
      </c>
      <c r="D1130" s="4" t="s">
        <v>13</v>
      </c>
      <c r="E1130" s="4" t="s">
        <v>23</v>
      </c>
      <c r="F1130" s="4" t="s">
        <v>10</v>
      </c>
    </row>
    <row r="1131" spans="1:15">
      <c r="A1131" t="n">
        <v>9884</v>
      </c>
      <c r="B1131" s="15" t="n">
        <v>45</v>
      </c>
      <c r="C1131" s="7" t="n">
        <v>11</v>
      </c>
      <c r="D1131" s="7" t="n">
        <v>3</v>
      </c>
      <c r="E1131" s="7" t="n">
        <v>46</v>
      </c>
      <c r="F1131" s="7" t="n">
        <v>0</v>
      </c>
    </row>
    <row r="1132" spans="1:15">
      <c r="A1132" t="s">
        <v>4</v>
      </c>
      <c r="B1132" s="4" t="s">
        <v>5</v>
      </c>
      <c r="C1132" s="4" t="s">
        <v>13</v>
      </c>
      <c r="D1132" s="4" t="s">
        <v>13</v>
      </c>
      <c r="E1132" s="4" t="s">
        <v>23</v>
      </c>
      <c r="F1132" s="4" t="s">
        <v>23</v>
      </c>
      <c r="G1132" s="4" t="s">
        <v>23</v>
      </c>
      <c r="H1132" s="4" t="s">
        <v>10</v>
      </c>
    </row>
    <row r="1133" spans="1:15">
      <c r="A1133" t="n">
        <v>9893</v>
      </c>
      <c r="B1133" s="15" t="n">
        <v>45</v>
      </c>
      <c r="C1133" s="7" t="n">
        <v>2</v>
      </c>
      <c r="D1133" s="7" t="n">
        <v>3</v>
      </c>
      <c r="E1133" s="7" t="n">
        <v>0</v>
      </c>
      <c r="F1133" s="7" t="n">
        <v>5</v>
      </c>
      <c r="G1133" s="7" t="n">
        <v>-26.5</v>
      </c>
      <c r="H1133" s="7" t="n">
        <v>1000</v>
      </c>
    </row>
    <row r="1134" spans="1:15">
      <c r="A1134" t="s">
        <v>4</v>
      </c>
      <c r="B1134" s="4" t="s">
        <v>5</v>
      </c>
      <c r="C1134" s="4" t="s">
        <v>13</v>
      </c>
      <c r="D1134" s="4" t="s">
        <v>13</v>
      </c>
      <c r="E1134" s="4" t="s">
        <v>23</v>
      </c>
      <c r="F1134" s="4" t="s">
        <v>23</v>
      </c>
      <c r="G1134" s="4" t="s">
        <v>23</v>
      </c>
      <c r="H1134" s="4" t="s">
        <v>10</v>
      </c>
      <c r="I1134" s="4" t="s">
        <v>13</v>
      </c>
    </row>
    <row r="1135" spans="1:15">
      <c r="A1135" t="n">
        <v>9910</v>
      </c>
      <c r="B1135" s="15" t="n">
        <v>45</v>
      </c>
      <c r="C1135" s="7" t="n">
        <v>4</v>
      </c>
      <c r="D1135" s="7" t="n">
        <v>3</v>
      </c>
      <c r="E1135" s="7" t="n">
        <v>349</v>
      </c>
      <c r="F1135" s="7" t="n">
        <v>300</v>
      </c>
      <c r="G1135" s="7" t="n">
        <v>15</v>
      </c>
      <c r="H1135" s="7" t="n">
        <v>1000</v>
      </c>
      <c r="I1135" s="7" t="n">
        <v>0</v>
      </c>
    </row>
    <row r="1136" spans="1:15">
      <c r="A1136" t="s">
        <v>4</v>
      </c>
      <c r="B1136" s="4" t="s">
        <v>5</v>
      </c>
      <c r="C1136" s="4" t="s">
        <v>13</v>
      </c>
      <c r="D1136" s="4" t="s">
        <v>13</v>
      </c>
      <c r="E1136" s="4" t="s">
        <v>23</v>
      </c>
      <c r="F1136" s="4" t="s">
        <v>10</v>
      </c>
    </row>
    <row r="1137" spans="1:9">
      <c r="A1137" t="n">
        <v>9928</v>
      </c>
      <c r="B1137" s="15" t="n">
        <v>45</v>
      </c>
      <c r="C1137" s="7" t="n">
        <v>5</v>
      </c>
      <c r="D1137" s="7" t="n">
        <v>3</v>
      </c>
      <c r="E1137" s="7" t="n">
        <v>10</v>
      </c>
      <c r="F1137" s="7" t="n">
        <v>1000</v>
      </c>
    </row>
    <row r="1138" spans="1:9">
      <c r="A1138" t="s">
        <v>4</v>
      </c>
      <c r="B1138" s="4" t="s">
        <v>5</v>
      </c>
      <c r="C1138" s="4" t="s">
        <v>10</v>
      </c>
      <c r="D1138" s="4" t="s">
        <v>23</v>
      </c>
      <c r="E1138" s="4" t="s">
        <v>23</v>
      </c>
      <c r="F1138" s="4" t="s">
        <v>23</v>
      </c>
      <c r="G1138" s="4" t="s">
        <v>23</v>
      </c>
    </row>
    <row r="1139" spans="1:9">
      <c r="A1139" t="n">
        <v>9937</v>
      </c>
      <c r="B1139" s="38" t="n">
        <v>46</v>
      </c>
      <c r="C1139" s="7" t="n">
        <v>7033</v>
      </c>
      <c r="D1139" s="7" t="n">
        <v>0</v>
      </c>
      <c r="E1139" s="7" t="n">
        <v>1.10000002384186</v>
      </c>
      <c r="F1139" s="7" t="n">
        <v>-24</v>
      </c>
      <c r="G1139" s="7" t="n">
        <v>180</v>
      </c>
    </row>
    <row r="1140" spans="1:9">
      <c r="A1140" t="s">
        <v>4</v>
      </c>
      <c r="B1140" s="4" t="s">
        <v>5</v>
      </c>
      <c r="C1140" s="4" t="s">
        <v>10</v>
      </c>
    </row>
    <row r="1141" spans="1:9">
      <c r="A1141" t="n">
        <v>9956</v>
      </c>
      <c r="B1141" s="17" t="n">
        <v>16</v>
      </c>
      <c r="C1141" s="7" t="n">
        <v>0</v>
      </c>
    </row>
    <row r="1142" spans="1:9">
      <c r="A1142" t="s">
        <v>4</v>
      </c>
      <c r="B1142" s="4" t="s">
        <v>5</v>
      </c>
      <c r="C1142" s="4" t="s">
        <v>13</v>
      </c>
      <c r="D1142" s="4" t="s">
        <v>23</v>
      </c>
      <c r="E1142" s="4" t="s">
        <v>23</v>
      </c>
      <c r="F1142" s="4" t="s">
        <v>23</v>
      </c>
    </row>
    <row r="1143" spans="1:9">
      <c r="A1143" t="n">
        <v>9959</v>
      </c>
      <c r="B1143" s="15" t="n">
        <v>45</v>
      </c>
      <c r="C1143" s="7" t="n">
        <v>9</v>
      </c>
      <c r="D1143" s="7" t="n">
        <v>0.5</v>
      </c>
      <c r="E1143" s="7" t="n">
        <v>0.5</v>
      </c>
      <c r="F1143" s="7" t="n">
        <v>1.20000004768372</v>
      </c>
    </row>
    <row r="1144" spans="1:9">
      <c r="A1144" t="s">
        <v>4</v>
      </c>
      <c r="B1144" s="4" t="s">
        <v>5</v>
      </c>
      <c r="C1144" s="4" t="s">
        <v>13</v>
      </c>
      <c r="D1144" s="4" t="s">
        <v>10</v>
      </c>
      <c r="E1144" s="4" t="s">
        <v>10</v>
      </c>
      <c r="F1144" s="4" t="s">
        <v>10</v>
      </c>
      <c r="G1144" s="4" t="s">
        <v>10</v>
      </c>
      <c r="H1144" s="4" t="s">
        <v>10</v>
      </c>
      <c r="I1144" s="4" t="s">
        <v>6</v>
      </c>
      <c r="J1144" s="4" t="s">
        <v>23</v>
      </c>
      <c r="K1144" s="4" t="s">
        <v>23</v>
      </c>
      <c r="L1144" s="4" t="s">
        <v>23</v>
      </c>
      <c r="M1144" s="4" t="s">
        <v>9</v>
      </c>
      <c r="N1144" s="4" t="s">
        <v>9</v>
      </c>
      <c r="O1144" s="4" t="s">
        <v>23</v>
      </c>
      <c r="P1144" s="4" t="s">
        <v>23</v>
      </c>
      <c r="Q1144" s="4" t="s">
        <v>23</v>
      </c>
      <c r="R1144" s="4" t="s">
        <v>23</v>
      </c>
      <c r="S1144" s="4" t="s">
        <v>13</v>
      </c>
    </row>
    <row r="1145" spans="1:9">
      <c r="A1145" t="n">
        <v>9973</v>
      </c>
      <c r="B1145" s="30" t="n">
        <v>39</v>
      </c>
      <c r="C1145" s="7" t="n">
        <v>12</v>
      </c>
      <c r="D1145" s="7" t="n">
        <v>65533</v>
      </c>
      <c r="E1145" s="7" t="n">
        <v>207</v>
      </c>
      <c r="F1145" s="7" t="n">
        <v>0</v>
      </c>
      <c r="G1145" s="7" t="n">
        <v>7033</v>
      </c>
      <c r="H1145" s="7" t="n">
        <v>3</v>
      </c>
      <c r="I1145" s="7" t="s">
        <v>12</v>
      </c>
      <c r="J1145" s="7" t="n">
        <v>0</v>
      </c>
      <c r="K1145" s="7" t="n">
        <v>4</v>
      </c>
      <c r="L1145" s="7" t="n">
        <v>0</v>
      </c>
      <c r="M1145" s="7" t="n">
        <v>0</v>
      </c>
      <c r="N1145" s="7" t="n">
        <v>0</v>
      </c>
      <c r="O1145" s="7" t="n">
        <v>0</v>
      </c>
      <c r="P1145" s="7" t="n">
        <v>1</v>
      </c>
      <c r="Q1145" s="7" t="n">
        <v>1</v>
      </c>
      <c r="R1145" s="7" t="n">
        <v>1</v>
      </c>
      <c r="S1145" s="7" t="n">
        <v>255</v>
      </c>
    </row>
    <row r="1146" spans="1:9">
      <c r="A1146" t="s">
        <v>4</v>
      </c>
      <c r="B1146" s="4" t="s">
        <v>5</v>
      </c>
      <c r="C1146" s="4" t="s">
        <v>13</v>
      </c>
      <c r="D1146" s="4" t="s">
        <v>10</v>
      </c>
      <c r="E1146" s="4" t="s">
        <v>23</v>
      </c>
      <c r="F1146" s="4" t="s">
        <v>10</v>
      </c>
      <c r="G1146" s="4" t="s">
        <v>9</v>
      </c>
      <c r="H1146" s="4" t="s">
        <v>9</v>
      </c>
      <c r="I1146" s="4" t="s">
        <v>10</v>
      </c>
      <c r="J1146" s="4" t="s">
        <v>10</v>
      </c>
      <c r="K1146" s="4" t="s">
        <v>9</v>
      </c>
      <c r="L1146" s="4" t="s">
        <v>9</v>
      </c>
      <c r="M1146" s="4" t="s">
        <v>9</v>
      </c>
      <c r="N1146" s="4" t="s">
        <v>9</v>
      </c>
      <c r="O1146" s="4" t="s">
        <v>6</v>
      </c>
    </row>
    <row r="1147" spans="1:9">
      <c r="A1147" t="n">
        <v>10023</v>
      </c>
      <c r="B1147" s="45" t="n">
        <v>50</v>
      </c>
      <c r="C1147" s="7" t="n">
        <v>0</v>
      </c>
      <c r="D1147" s="7" t="n">
        <v>4422</v>
      </c>
      <c r="E1147" s="7" t="n">
        <v>1</v>
      </c>
      <c r="F1147" s="7" t="n">
        <v>0</v>
      </c>
      <c r="G1147" s="7" t="n">
        <v>0</v>
      </c>
      <c r="H1147" s="7" t="n">
        <v>0</v>
      </c>
      <c r="I1147" s="7" t="n">
        <v>0</v>
      </c>
      <c r="J1147" s="7" t="n">
        <v>65533</v>
      </c>
      <c r="K1147" s="7" t="n">
        <v>0</v>
      </c>
      <c r="L1147" s="7" t="n">
        <v>0</v>
      </c>
      <c r="M1147" s="7" t="n">
        <v>0</v>
      </c>
      <c r="N1147" s="7" t="n">
        <v>0</v>
      </c>
      <c r="O1147" s="7" t="s">
        <v>12</v>
      </c>
    </row>
    <row r="1148" spans="1:9">
      <c r="A1148" t="s">
        <v>4</v>
      </c>
      <c r="B1148" s="4" t="s">
        <v>5</v>
      </c>
      <c r="C1148" s="4" t="s">
        <v>13</v>
      </c>
      <c r="D1148" s="4" t="s">
        <v>10</v>
      </c>
      <c r="E1148" s="4" t="s">
        <v>23</v>
      </c>
      <c r="F1148" s="4" t="s">
        <v>10</v>
      </c>
      <c r="G1148" s="4" t="s">
        <v>9</v>
      </c>
      <c r="H1148" s="4" t="s">
        <v>9</v>
      </c>
      <c r="I1148" s="4" t="s">
        <v>10</v>
      </c>
      <c r="J1148" s="4" t="s">
        <v>10</v>
      </c>
      <c r="K1148" s="4" t="s">
        <v>9</v>
      </c>
      <c r="L1148" s="4" t="s">
        <v>9</v>
      </c>
      <c r="M1148" s="4" t="s">
        <v>9</v>
      </c>
      <c r="N1148" s="4" t="s">
        <v>9</v>
      </c>
      <c r="O1148" s="4" t="s">
        <v>6</v>
      </c>
    </row>
    <row r="1149" spans="1:9">
      <c r="A1149" t="n">
        <v>10062</v>
      </c>
      <c r="B1149" s="45" t="n">
        <v>50</v>
      </c>
      <c r="C1149" s="7" t="n">
        <v>0</v>
      </c>
      <c r="D1149" s="7" t="n">
        <v>4401</v>
      </c>
      <c r="E1149" s="7" t="n">
        <v>1</v>
      </c>
      <c r="F1149" s="7" t="n">
        <v>0</v>
      </c>
      <c r="G1149" s="7" t="n">
        <v>0</v>
      </c>
      <c r="H1149" s="7" t="n">
        <v>0</v>
      </c>
      <c r="I1149" s="7" t="n">
        <v>0</v>
      </c>
      <c r="J1149" s="7" t="n">
        <v>65533</v>
      </c>
      <c r="K1149" s="7" t="n">
        <v>0</v>
      </c>
      <c r="L1149" s="7" t="n">
        <v>0</v>
      </c>
      <c r="M1149" s="7" t="n">
        <v>0</v>
      </c>
      <c r="N1149" s="7" t="n">
        <v>0</v>
      </c>
      <c r="O1149" s="7" t="s">
        <v>12</v>
      </c>
    </row>
    <row r="1150" spans="1:9">
      <c r="A1150" t="s">
        <v>4</v>
      </c>
      <c r="B1150" s="4" t="s">
        <v>5</v>
      </c>
      <c r="C1150" s="4" t="s">
        <v>13</v>
      </c>
      <c r="D1150" s="4" t="s">
        <v>10</v>
      </c>
      <c r="E1150" s="4" t="s">
        <v>23</v>
      </c>
      <c r="F1150" s="4" t="s">
        <v>10</v>
      </c>
      <c r="G1150" s="4" t="s">
        <v>9</v>
      </c>
      <c r="H1150" s="4" t="s">
        <v>9</v>
      </c>
      <c r="I1150" s="4" t="s">
        <v>10</v>
      </c>
      <c r="J1150" s="4" t="s">
        <v>10</v>
      </c>
      <c r="K1150" s="4" t="s">
        <v>9</v>
      </c>
      <c r="L1150" s="4" t="s">
        <v>9</v>
      </c>
      <c r="M1150" s="4" t="s">
        <v>9</v>
      </c>
      <c r="N1150" s="4" t="s">
        <v>9</v>
      </c>
      <c r="O1150" s="4" t="s">
        <v>6</v>
      </c>
    </row>
    <row r="1151" spans="1:9">
      <c r="A1151" t="n">
        <v>10101</v>
      </c>
      <c r="B1151" s="45" t="n">
        <v>50</v>
      </c>
      <c r="C1151" s="7" t="n">
        <v>0</v>
      </c>
      <c r="D1151" s="7" t="n">
        <v>4437</v>
      </c>
      <c r="E1151" s="7" t="n">
        <v>1</v>
      </c>
      <c r="F1151" s="7" t="n">
        <v>0</v>
      </c>
      <c r="G1151" s="7" t="n">
        <v>0</v>
      </c>
      <c r="H1151" s="7" t="n">
        <v>0</v>
      </c>
      <c r="I1151" s="7" t="n">
        <v>0</v>
      </c>
      <c r="J1151" s="7" t="n">
        <v>65533</v>
      </c>
      <c r="K1151" s="7" t="n">
        <v>0</v>
      </c>
      <c r="L1151" s="7" t="n">
        <v>0</v>
      </c>
      <c r="M1151" s="7" t="n">
        <v>0</v>
      </c>
      <c r="N1151" s="7" t="n">
        <v>0</v>
      </c>
      <c r="O1151" s="7" t="s">
        <v>12</v>
      </c>
    </row>
    <row r="1152" spans="1:9">
      <c r="A1152" t="s">
        <v>4</v>
      </c>
      <c r="B1152" s="4" t="s">
        <v>5</v>
      </c>
      <c r="C1152" s="4" t="s">
        <v>13</v>
      </c>
      <c r="D1152" s="4" t="s">
        <v>9</v>
      </c>
      <c r="E1152" s="4" t="s">
        <v>9</v>
      </c>
      <c r="F1152" s="4" t="s">
        <v>9</v>
      </c>
    </row>
    <row r="1153" spans="1:19">
      <c r="A1153" t="n">
        <v>10140</v>
      </c>
      <c r="B1153" s="45" t="n">
        <v>50</v>
      </c>
      <c r="C1153" s="7" t="n">
        <v>255</v>
      </c>
      <c r="D1153" s="7" t="n">
        <v>1065353216</v>
      </c>
      <c r="E1153" s="7" t="n">
        <v>1065353216</v>
      </c>
      <c r="F1153" s="7" t="n">
        <v>1056964608</v>
      </c>
    </row>
    <row r="1154" spans="1:19">
      <c r="A1154" t="s">
        <v>4</v>
      </c>
      <c r="B1154" s="4" t="s">
        <v>5</v>
      </c>
      <c r="C1154" s="4" t="s">
        <v>10</v>
      </c>
    </row>
    <row r="1155" spans="1:19">
      <c r="A1155" t="n">
        <v>10154</v>
      </c>
      <c r="B1155" s="17" t="n">
        <v>16</v>
      </c>
      <c r="C1155" s="7" t="n">
        <v>2300</v>
      </c>
    </row>
    <row r="1156" spans="1:19">
      <c r="A1156" t="s">
        <v>4</v>
      </c>
      <c r="B1156" s="4" t="s">
        <v>5</v>
      </c>
      <c r="C1156" s="4" t="s">
        <v>13</v>
      </c>
      <c r="D1156" s="4" t="s">
        <v>10</v>
      </c>
      <c r="E1156" s="4" t="s">
        <v>23</v>
      </c>
      <c r="F1156" s="4" t="s">
        <v>10</v>
      </c>
      <c r="G1156" s="4" t="s">
        <v>9</v>
      </c>
      <c r="H1156" s="4" t="s">
        <v>9</v>
      </c>
      <c r="I1156" s="4" t="s">
        <v>10</v>
      </c>
      <c r="J1156" s="4" t="s">
        <v>10</v>
      </c>
      <c r="K1156" s="4" t="s">
        <v>9</v>
      </c>
      <c r="L1156" s="4" t="s">
        <v>9</v>
      </c>
      <c r="M1156" s="4" t="s">
        <v>9</v>
      </c>
      <c r="N1156" s="4" t="s">
        <v>9</v>
      </c>
      <c r="O1156" s="4" t="s">
        <v>6</v>
      </c>
    </row>
    <row r="1157" spans="1:19">
      <c r="A1157" t="n">
        <v>10157</v>
      </c>
      <c r="B1157" s="45" t="n">
        <v>50</v>
      </c>
      <c r="C1157" s="7" t="n">
        <v>0</v>
      </c>
      <c r="D1157" s="7" t="n">
        <v>4402</v>
      </c>
      <c r="E1157" s="7" t="n">
        <v>1</v>
      </c>
      <c r="F1157" s="7" t="n">
        <v>0</v>
      </c>
      <c r="G1157" s="7" t="n">
        <v>0</v>
      </c>
      <c r="H1157" s="7" t="n">
        <v>0</v>
      </c>
      <c r="I1157" s="7" t="n">
        <v>0</v>
      </c>
      <c r="J1157" s="7" t="n">
        <v>65533</v>
      </c>
      <c r="K1157" s="7" t="n">
        <v>0</v>
      </c>
      <c r="L1157" s="7" t="n">
        <v>0</v>
      </c>
      <c r="M1157" s="7" t="n">
        <v>0</v>
      </c>
      <c r="N1157" s="7" t="n">
        <v>0</v>
      </c>
      <c r="O1157" s="7" t="s">
        <v>12</v>
      </c>
    </row>
    <row r="1158" spans="1:19">
      <c r="A1158" t="s">
        <v>4</v>
      </c>
      <c r="B1158" s="4" t="s">
        <v>5</v>
      </c>
      <c r="C1158" s="4" t="s">
        <v>13</v>
      </c>
      <c r="D1158" s="4" t="s">
        <v>10</v>
      </c>
      <c r="E1158" s="4" t="s">
        <v>10</v>
      </c>
    </row>
    <row r="1159" spans="1:19">
      <c r="A1159" t="n">
        <v>10196</v>
      </c>
      <c r="B1159" s="45" t="n">
        <v>50</v>
      </c>
      <c r="C1159" s="7" t="n">
        <v>1</v>
      </c>
      <c r="D1159" s="7" t="n">
        <v>4523</v>
      </c>
      <c r="E1159" s="7" t="n">
        <v>300</v>
      </c>
    </row>
    <row r="1160" spans="1:19">
      <c r="A1160" t="s">
        <v>4</v>
      </c>
      <c r="B1160" s="4" t="s">
        <v>5</v>
      </c>
      <c r="C1160" s="4" t="s">
        <v>10</v>
      </c>
    </row>
    <row r="1161" spans="1:19">
      <c r="A1161" t="n">
        <v>10202</v>
      </c>
      <c r="B1161" s="17" t="n">
        <v>16</v>
      </c>
      <c r="C1161" s="7" t="n">
        <v>230</v>
      </c>
    </row>
    <row r="1162" spans="1:19">
      <c r="A1162" t="s">
        <v>4</v>
      </c>
      <c r="B1162" s="4" t="s">
        <v>5</v>
      </c>
      <c r="C1162" s="4" t="s">
        <v>13</v>
      </c>
      <c r="D1162" s="4" t="s">
        <v>10</v>
      </c>
      <c r="E1162" s="4" t="s">
        <v>13</v>
      </c>
    </row>
    <row r="1163" spans="1:19">
      <c r="A1163" t="n">
        <v>10205</v>
      </c>
      <c r="B1163" s="30" t="n">
        <v>39</v>
      </c>
      <c r="C1163" s="7" t="n">
        <v>14</v>
      </c>
      <c r="D1163" s="7" t="n">
        <v>65533</v>
      </c>
      <c r="E1163" s="7" t="n">
        <v>101</v>
      </c>
    </row>
    <row r="1164" spans="1:19">
      <c r="A1164" t="s">
        <v>4</v>
      </c>
      <c r="B1164" s="4" t="s">
        <v>5</v>
      </c>
      <c r="C1164" s="4" t="s">
        <v>10</v>
      </c>
    </row>
    <row r="1165" spans="1:19">
      <c r="A1165" t="n">
        <v>10210</v>
      </c>
      <c r="B1165" s="17" t="n">
        <v>16</v>
      </c>
      <c r="C1165" s="7" t="n">
        <v>800</v>
      </c>
    </row>
    <row r="1166" spans="1:19">
      <c r="A1166" t="s">
        <v>4</v>
      </c>
      <c r="B1166" s="4" t="s">
        <v>5</v>
      </c>
      <c r="C1166" s="4" t="s">
        <v>13</v>
      </c>
      <c r="D1166" s="4" t="s">
        <v>10</v>
      </c>
      <c r="E1166" s="4" t="s">
        <v>23</v>
      </c>
      <c r="F1166" s="4" t="s">
        <v>10</v>
      </c>
      <c r="G1166" s="4" t="s">
        <v>9</v>
      </c>
      <c r="H1166" s="4" t="s">
        <v>9</v>
      </c>
      <c r="I1166" s="4" t="s">
        <v>10</v>
      </c>
      <c r="J1166" s="4" t="s">
        <v>10</v>
      </c>
      <c r="K1166" s="4" t="s">
        <v>9</v>
      </c>
      <c r="L1166" s="4" t="s">
        <v>9</v>
      </c>
      <c r="M1166" s="4" t="s">
        <v>9</v>
      </c>
      <c r="N1166" s="4" t="s">
        <v>9</v>
      </c>
      <c r="O1166" s="4" t="s">
        <v>6</v>
      </c>
    </row>
    <row r="1167" spans="1:19">
      <c r="A1167" t="n">
        <v>10213</v>
      </c>
      <c r="B1167" s="45" t="n">
        <v>50</v>
      </c>
      <c r="C1167" s="7" t="n">
        <v>0</v>
      </c>
      <c r="D1167" s="7" t="n">
        <v>4427</v>
      </c>
      <c r="E1167" s="7" t="n">
        <v>1</v>
      </c>
      <c r="F1167" s="7" t="n">
        <v>0</v>
      </c>
      <c r="G1167" s="7" t="n">
        <v>0</v>
      </c>
      <c r="H1167" s="7" t="n">
        <v>0</v>
      </c>
      <c r="I1167" s="7" t="n">
        <v>0</v>
      </c>
      <c r="J1167" s="7" t="n">
        <v>65533</v>
      </c>
      <c r="K1167" s="7" t="n">
        <v>0</v>
      </c>
      <c r="L1167" s="7" t="n">
        <v>0</v>
      </c>
      <c r="M1167" s="7" t="n">
        <v>0</v>
      </c>
      <c r="N1167" s="7" t="n">
        <v>0</v>
      </c>
      <c r="O1167" s="7" t="s">
        <v>12</v>
      </c>
    </row>
    <row r="1168" spans="1:19">
      <c r="A1168" t="s">
        <v>4</v>
      </c>
      <c r="B1168" s="4" t="s">
        <v>5</v>
      </c>
      <c r="C1168" s="4" t="s">
        <v>10</v>
      </c>
    </row>
    <row r="1169" spans="1:15">
      <c r="A1169" t="n">
        <v>10252</v>
      </c>
      <c r="B1169" s="17" t="n">
        <v>16</v>
      </c>
      <c r="C1169" s="7" t="n">
        <v>700</v>
      </c>
    </row>
    <row r="1170" spans="1:15">
      <c r="A1170" t="s">
        <v>4</v>
      </c>
      <c r="B1170" s="4" t="s">
        <v>5</v>
      </c>
      <c r="C1170" s="4" t="s">
        <v>13</v>
      </c>
      <c r="D1170" s="4" t="s">
        <v>10</v>
      </c>
      <c r="E1170" s="4" t="s">
        <v>23</v>
      </c>
    </row>
    <row r="1171" spans="1:15">
      <c r="A1171" t="n">
        <v>10255</v>
      </c>
      <c r="B1171" s="22" t="n">
        <v>58</v>
      </c>
      <c r="C1171" s="7" t="n">
        <v>101</v>
      </c>
      <c r="D1171" s="7" t="n">
        <v>500</v>
      </c>
      <c r="E1171" s="7" t="n">
        <v>1</v>
      </c>
    </row>
    <row r="1172" spans="1:15">
      <c r="A1172" t="s">
        <v>4</v>
      </c>
      <c r="B1172" s="4" t="s">
        <v>5</v>
      </c>
      <c r="C1172" s="4" t="s">
        <v>13</v>
      </c>
      <c r="D1172" s="4" t="s">
        <v>10</v>
      </c>
    </row>
    <row r="1173" spans="1:15">
      <c r="A1173" t="n">
        <v>10263</v>
      </c>
      <c r="B1173" s="22" t="n">
        <v>58</v>
      </c>
      <c r="C1173" s="7" t="n">
        <v>254</v>
      </c>
      <c r="D1173" s="7" t="n">
        <v>0</v>
      </c>
    </row>
    <row r="1174" spans="1:15">
      <c r="A1174" t="s">
        <v>4</v>
      </c>
      <c r="B1174" s="4" t="s">
        <v>5</v>
      </c>
      <c r="C1174" s="4" t="s">
        <v>13</v>
      </c>
      <c r="D1174" s="4" t="s">
        <v>13</v>
      </c>
      <c r="E1174" s="4" t="s">
        <v>23</v>
      </c>
      <c r="F1174" s="4" t="s">
        <v>23</v>
      </c>
      <c r="G1174" s="4" t="s">
        <v>23</v>
      </c>
      <c r="H1174" s="4" t="s">
        <v>10</v>
      </c>
    </row>
    <row r="1175" spans="1:15">
      <c r="A1175" t="n">
        <v>10267</v>
      </c>
      <c r="B1175" s="15" t="n">
        <v>45</v>
      </c>
      <c r="C1175" s="7" t="n">
        <v>2</v>
      </c>
      <c r="D1175" s="7" t="n">
        <v>3</v>
      </c>
      <c r="E1175" s="7" t="n">
        <v>0</v>
      </c>
      <c r="F1175" s="7" t="n">
        <v>5</v>
      </c>
      <c r="G1175" s="7" t="n">
        <v>-29</v>
      </c>
      <c r="H1175" s="7" t="n">
        <v>0</v>
      </c>
    </row>
    <row r="1176" spans="1:15">
      <c r="A1176" t="s">
        <v>4</v>
      </c>
      <c r="B1176" s="4" t="s">
        <v>5</v>
      </c>
      <c r="C1176" s="4" t="s">
        <v>13</v>
      </c>
      <c r="D1176" s="4" t="s">
        <v>13</v>
      </c>
      <c r="E1176" s="4" t="s">
        <v>23</v>
      </c>
      <c r="F1176" s="4" t="s">
        <v>23</v>
      </c>
      <c r="G1176" s="4" t="s">
        <v>23</v>
      </c>
      <c r="H1176" s="4" t="s">
        <v>10</v>
      </c>
      <c r="I1176" s="4" t="s">
        <v>13</v>
      </c>
    </row>
    <row r="1177" spans="1:15">
      <c r="A1177" t="n">
        <v>10284</v>
      </c>
      <c r="B1177" s="15" t="n">
        <v>45</v>
      </c>
      <c r="C1177" s="7" t="n">
        <v>4</v>
      </c>
      <c r="D1177" s="7" t="n">
        <v>3</v>
      </c>
      <c r="E1177" s="7" t="n">
        <v>-7</v>
      </c>
      <c r="F1177" s="7" t="n">
        <v>315</v>
      </c>
      <c r="G1177" s="7" t="n">
        <v>5</v>
      </c>
      <c r="H1177" s="7" t="n">
        <v>0</v>
      </c>
      <c r="I1177" s="7" t="n">
        <v>0</v>
      </c>
    </row>
    <row r="1178" spans="1:15">
      <c r="A1178" t="s">
        <v>4</v>
      </c>
      <c r="B1178" s="4" t="s">
        <v>5</v>
      </c>
      <c r="C1178" s="4" t="s">
        <v>13</v>
      </c>
      <c r="D1178" s="4" t="s">
        <v>13</v>
      </c>
      <c r="E1178" s="4" t="s">
        <v>23</v>
      </c>
      <c r="F1178" s="4" t="s">
        <v>10</v>
      </c>
    </row>
    <row r="1179" spans="1:15">
      <c r="A1179" t="n">
        <v>10302</v>
      </c>
      <c r="B1179" s="15" t="n">
        <v>45</v>
      </c>
      <c r="C1179" s="7" t="n">
        <v>5</v>
      </c>
      <c r="D1179" s="7" t="n">
        <v>3</v>
      </c>
      <c r="E1179" s="7" t="n">
        <v>3.70000004768372</v>
      </c>
      <c r="F1179" s="7" t="n">
        <v>0</v>
      </c>
    </row>
    <row r="1180" spans="1:15">
      <c r="A1180" t="s">
        <v>4</v>
      </c>
      <c r="B1180" s="4" t="s">
        <v>5</v>
      </c>
      <c r="C1180" s="4" t="s">
        <v>13</v>
      </c>
      <c r="D1180" s="4" t="s">
        <v>13</v>
      </c>
      <c r="E1180" s="4" t="s">
        <v>23</v>
      </c>
      <c r="F1180" s="4" t="s">
        <v>10</v>
      </c>
    </row>
    <row r="1181" spans="1:15">
      <c r="A1181" t="n">
        <v>10311</v>
      </c>
      <c r="B1181" s="15" t="n">
        <v>45</v>
      </c>
      <c r="C1181" s="7" t="n">
        <v>11</v>
      </c>
      <c r="D1181" s="7" t="n">
        <v>3</v>
      </c>
      <c r="E1181" s="7" t="n">
        <v>40.2999992370605</v>
      </c>
      <c r="F1181" s="7" t="n">
        <v>0</v>
      </c>
    </row>
    <row r="1182" spans="1:15">
      <c r="A1182" t="s">
        <v>4</v>
      </c>
      <c r="B1182" s="4" t="s">
        <v>5</v>
      </c>
      <c r="C1182" s="4" t="s">
        <v>13</v>
      </c>
      <c r="D1182" s="4" t="s">
        <v>13</v>
      </c>
      <c r="E1182" s="4" t="s">
        <v>23</v>
      </c>
      <c r="F1182" s="4" t="s">
        <v>10</v>
      </c>
    </row>
    <row r="1183" spans="1:15">
      <c r="A1183" t="n">
        <v>10320</v>
      </c>
      <c r="B1183" s="15" t="n">
        <v>45</v>
      </c>
      <c r="C1183" s="7" t="n">
        <v>5</v>
      </c>
      <c r="D1183" s="7" t="n">
        <v>3</v>
      </c>
      <c r="E1183" s="7" t="n">
        <v>3.20000004768372</v>
      </c>
      <c r="F1183" s="7" t="n">
        <v>2000</v>
      </c>
    </row>
    <row r="1184" spans="1:15">
      <c r="A1184" t="s">
        <v>4</v>
      </c>
      <c r="B1184" s="4" t="s">
        <v>5</v>
      </c>
      <c r="C1184" s="4" t="s">
        <v>10</v>
      </c>
      <c r="D1184" s="4" t="s">
        <v>23</v>
      </c>
      <c r="E1184" s="4" t="s">
        <v>23</v>
      </c>
      <c r="F1184" s="4" t="s">
        <v>23</v>
      </c>
      <c r="G1184" s="4" t="s">
        <v>23</v>
      </c>
    </row>
    <row r="1185" spans="1:9">
      <c r="A1185" t="n">
        <v>10329</v>
      </c>
      <c r="B1185" s="38" t="n">
        <v>46</v>
      </c>
      <c r="C1185" s="7" t="n">
        <v>7033</v>
      </c>
      <c r="D1185" s="7" t="n">
        <v>0</v>
      </c>
      <c r="E1185" s="7" t="n">
        <v>0</v>
      </c>
      <c r="F1185" s="7" t="n">
        <v>-24</v>
      </c>
      <c r="G1185" s="7" t="n">
        <v>180</v>
      </c>
    </row>
    <row r="1186" spans="1:9">
      <c r="A1186" t="s">
        <v>4</v>
      </c>
      <c r="B1186" s="4" t="s">
        <v>5</v>
      </c>
      <c r="C1186" s="4" t="s">
        <v>13</v>
      </c>
      <c r="D1186" s="4" t="s">
        <v>10</v>
      </c>
    </row>
    <row r="1187" spans="1:9">
      <c r="A1187" t="n">
        <v>10348</v>
      </c>
      <c r="B1187" s="15" t="n">
        <v>45</v>
      </c>
      <c r="C1187" s="7" t="n">
        <v>7</v>
      </c>
      <c r="D1187" s="7" t="n">
        <v>255</v>
      </c>
    </row>
    <row r="1188" spans="1:9">
      <c r="A1188" t="s">
        <v>4</v>
      </c>
      <c r="B1188" s="4" t="s">
        <v>5</v>
      </c>
      <c r="C1188" s="4" t="s">
        <v>10</v>
      </c>
      <c r="D1188" s="4" t="s">
        <v>13</v>
      </c>
      <c r="E1188" s="4" t="s">
        <v>6</v>
      </c>
      <c r="F1188" s="4" t="s">
        <v>23</v>
      </c>
      <c r="G1188" s="4" t="s">
        <v>23</v>
      </c>
      <c r="H1188" s="4" t="s">
        <v>23</v>
      </c>
    </row>
    <row r="1189" spans="1:9">
      <c r="A1189" t="n">
        <v>10352</v>
      </c>
      <c r="B1189" s="39" t="n">
        <v>48</v>
      </c>
      <c r="C1189" s="7" t="n">
        <v>7033</v>
      </c>
      <c r="D1189" s="7" t="n">
        <v>0</v>
      </c>
      <c r="E1189" s="7" t="s">
        <v>73</v>
      </c>
      <c r="F1189" s="7" t="n">
        <v>-1</v>
      </c>
      <c r="G1189" s="7" t="n">
        <v>1</v>
      </c>
      <c r="H1189" s="7" t="n">
        <v>0</v>
      </c>
    </row>
    <row r="1190" spans="1:9">
      <c r="A1190" t="s">
        <v>4</v>
      </c>
      <c r="B1190" s="4" t="s">
        <v>5</v>
      </c>
      <c r="C1190" s="4" t="s">
        <v>10</v>
      </c>
      <c r="D1190" s="4" t="s">
        <v>13</v>
      </c>
      <c r="E1190" s="4" t="s">
        <v>6</v>
      </c>
      <c r="F1190" s="4" t="s">
        <v>23</v>
      </c>
      <c r="G1190" s="4" t="s">
        <v>23</v>
      </c>
      <c r="H1190" s="4" t="s">
        <v>23</v>
      </c>
    </row>
    <row r="1191" spans="1:9">
      <c r="A1191" t="n">
        <v>10379</v>
      </c>
      <c r="B1191" s="39" t="n">
        <v>48</v>
      </c>
      <c r="C1191" s="7" t="n">
        <v>1660</v>
      </c>
      <c r="D1191" s="7" t="n">
        <v>0</v>
      </c>
      <c r="E1191" s="7" t="s">
        <v>80</v>
      </c>
      <c r="F1191" s="7" t="n">
        <v>-1</v>
      </c>
      <c r="G1191" s="7" t="n">
        <v>1</v>
      </c>
      <c r="H1191" s="7" t="n">
        <v>0</v>
      </c>
    </row>
    <row r="1192" spans="1:9">
      <c r="A1192" t="s">
        <v>4</v>
      </c>
      <c r="B1192" s="4" t="s">
        <v>5</v>
      </c>
      <c r="C1192" s="4" t="s">
        <v>10</v>
      </c>
    </row>
    <row r="1193" spans="1:9">
      <c r="A1193" t="n">
        <v>10406</v>
      </c>
      <c r="B1193" s="17" t="n">
        <v>16</v>
      </c>
      <c r="C1193" s="7" t="n">
        <v>1600</v>
      </c>
    </row>
    <row r="1194" spans="1:9">
      <c r="A1194" t="s">
        <v>4</v>
      </c>
      <c r="B1194" s="4" t="s">
        <v>5</v>
      </c>
      <c r="C1194" s="4" t="s">
        <v>13</v>
      </c>
      <c r="D1194" s="4" t="s">
        <v>9</v>
      </c>
      <c r="E1194" s="4" t="s">
        <v>9</v>
      </c>
      <c r="F1194" s="4" t="s">
        <v>9</v>
      </c>
    </row>
    <row r="1195" spans="1:9">
      <c r="A1195" t="n">
        <v>10409</v>
      </c>
      <c r="B1195" s="45" t="n">
        <v>50</v>
      </c>
      <c r="C1195" s="7" t="n">
        <v>255</v>
      </c>
      <c r="D1195" s="7" t="n">
        <v>1050253722</v>
      </c>
      <c r="E1195" s="7" t="n">
        <v>1065353216</v>
      </c>
      <c r="F1195" s="7" t="n">
        <v>1045220557</v>
      </c>
    </row>
    <row r="1196" spans="1:9">
      <c r="A1196" t="s">
        <v>4</v>
      </c>
      <c r="B1196" s="4" t="s">
        <v>5</v>
      </c>
      <c r="C1196" s="4" t="s">
        <v>13</v>
      </c>
      <c r="D1196" s="4" t="s">
        <v>10</v>
      </c>
      <c r="E1196" s="4" t="s">
        <v>23</v>
      </c>
      <c r="F1196" s="4" t="s">
        <v>10</v>
      </c>
      <c r="G1196" s="4" t="s">
        <v>9</v>
      </c>
      <c r="H1196" s="4" t="s">
        <v>9</v>
      </c>
      <c r="I1196" s="4" t="s">
        <v>10</v>
      </c>
      <c r="J1196" s="4" t="s">
        <v>10</v>
      </c>
      <c r="K1196" s="4" t="s">
        <v>9</v>
      </c>
      <c r="L1196" s="4" t="s">
        <v>9</v>
      </c>
      <c r="M1196" s="4" t="s">
        <v>9</v>
      </c>
      <c r="N1196" s="4" t="s">
        <v>9</v>
      </c>
      <c r="O1196" s="4" t="s">
        <v>6</v>
      </c>
    </row>
    <row r="1197" spans="1:9">
      <c r="A1197" t="n">
        <v>10423</v>
      </c>
      <c r="B1197" s="45" t="n">
        <v>50</v>
      </c>
      <c r="C1197" s="7" t="n">
        <v>0</v>
      </c>
      <c r="D1197" s="7" t="n">
        <v>4415</v>
      </c>
      <c r="E1197" s="7" t="n">
        <v>1</v>
      </c>
      <c r="F1197" s="7" t="n">
        <v>0</v>
      </c>
      <c r="G1197" s="7" t="n">
        <v>0</v>
      </c>
      <c r="H1197" s="7" t="n">
        <v>0</v>
      </c>
      <c r="I1197" s="7" t="n">
        <v>0</v>
      </c>
      <c r="J1197" s="7" t="n">
        <v>65533</v>
      </c>
      <c r="K1197" s="7" t="n">
        <v>0</v>
      </c>
      <c r="L1197" s="7" t="n">
        <v>0</v>
      </c>
      <c r="M1197" s="7" t="n">
        <v>0</v>
      </c>
      <c r="N1197" s="7" t="n">
        <v>0</v>
      </c>
      <c r="O1197" s="7" t="s">
        <v>12</v>
      </c>
    </row>
    <row r="1198" spans="1:9">
      <c r="A1198" t="s">
        <v>4</v>
      </c>
      <c r="B1198" s="4" t="s">
        <v>5</v>
      </c>
      <c r="C1198" s="4" t="s">
        <v>10</v>
      </c>
    </row>
    <row r="1199" spans="1:9">
      <c r="A1199" t="n">
        <v>10462</v>
      </c>
      <c r="B1199" s="17" t="n">
        <v>16</v>
      </c>
      <c r="C1199" s="7" t="n">
        <v>400</v>
      </c>
    </row>
    <row r="1200" spans="1:9">
      <c r="A1200" t="s">
        <v>4</v>
      </c>
      <c r="B1200" s="4" t="s">
        <v>5</v>
      </c>
      <c r="C1200" s="4" t="s">
        <v>13</v>
      </c>
      <c r="D1200" s="4" t="s">
        <v>13</v>
      </c>
      <c r="E1200" s="4" t="s">
        <v>23</v>
      </c>
      <c r="F1200" s="4" t="s">
        <v>23</v>
      </c>
      <c r="G1200" s="4" t="s">
        <v>23</v>
      </c>
      <c r="H1200" s="4" t="s">
        <v>10</v>
      </c>
    </row>
    <row r="1201" spans="1:15">
      <c r="A1201" t="n">
        <v>10465</v>
      </c>
      <c r="B1201" s="15" t="n">
        <v>45</v>
      </c>
      <c r="C1201" s="7" t="n">
        <v>2</v>
      </c>
      <c r="D1201" s="7" t="n">
        <v>3</v>
      </c>
      <c r="E1201" s="7" t="n">
        <v>0</v>
      </c>
      <c r="F1201" s="7" t="n">
        <v>5</v>
      </c>
      <c r="G1201" s="7" t="n">
        <v>-27</v>
      </c>
      <c r="H1201" s="7" t="n">
        <v>8000</v>
      </c>
    </row>
    <row r="1202" spans="1:15">
      <c r="A1202" t="s">
        <v>4</v>
      </c>
      <c r="B1202" s="4" t="s">
        <v>5</v>
      </c>
      <c r="C1202" s="4" t="s">
        <v>13</v>
      </c>
      <c r="D1202" s="4" t="s">
        <v>13</v>
      </c>
      <c r="E1202" s="4" t="s">
        <v>23</v>
      </c>
      <c r="F1202" s="4" t="s">
        <v>23</v>
      </c>
      <c r="G1202" s="4" t="s">
        <v>23</v>
      </c>
      <c r="H1202" s="4" t="s">
        <v>10</v>
      </c>
      <c r="I1202" s="4" t="s">
        <v>13</v>
      </c>
    </row>
    <row r="1203" spans="1:15">
      <c r="A1203" t="n">
        <v>10482</v>
      </c>
      <c r="B1203" s="15" t="n">
        <v>45</v>
      </c>
      <c r="C1203" s="7" t="n">
        <v>4</v>
      </c>
      <c r="D1203" s="7" t="n">
        <v>3</v>
      </c>
      <c r="E1203" s="7" t="n">
        <v>17</v>
      </c>
      <c r="F1203" s="7" t="n">
        <v>290</v>
      </c>
      <c r="G1203" s="7" t="n">
        <v>5</v>
      </c>
      <c r="H1203" s="7" t="n">
        <v>4000</v>
      </c>
      <c r="I1203" s="7" t="n">
        <v>0</v>
      </c>
    </row>
    <row r="1204" spans="1:15">
      <c r="A1204" t="s">
        <v>4</v>
      </c>
      <c r="B1204" s="4" t="s">
        <v>5</v>
      </c>
      <c r="C1204" s="4" t="s">
        <v>13</v>
      </c>
      <c r="D1204" s="4" t="s">
        <v>13</v>
      </c>
      <c r="E1204" s="4" t="s">
        <v>23</v>
      </c>
      <c r="F1204" s="4" t="s">
        <v>10</v>
      </c>
    </row>
    <row r="1205" spans="1:15">
      <c r="A1205" t="n">
        <v>10500</v>
      </c>
      <c r="B1205" s="15" t="n">
        <v>45</v>
      </c>
      <c r="C1205" s="7" t="n">
        <v>5</v>
      </c>
      <c r="D1205" s="7" t="n">
        <v>3</v>
      </c>
      <c r="E1205" s="7" t="n">
        <v>3.5</v>
      </c>
      <c r="F1205" s="7" t="n">
        <v>4000</v>
      </c>
    </row>
    <row r="1206" spans="1:15">
      <c r="A1206" t="s">
        <v>4</v>
      </c>
      <c r="B1206" s="4" t="s">
        <v>5</v>
      </c>
      <c r="C1206" s="4" t="s">
        <v>10</v>
      </c>
    </row>
    <row r="1207" spans="1:15">
      <c r="A1207" t="n">
        <v>10509</v>
      </c>
      <c r="B1207" s="17" t="n">
        <v>16</v>
      </c>
      <c r="C1207" s="7" t="n">
        <v>2400</v>
      </c>
    </row>
    <row r="1208" spans="1:15">
      <c r="A1208" t="s">
        <v>4</v>
      </c>
      <c r="B1208" s="4" t="s">
        <v>5</v>
      </c>
      <c r="C1208" s="4" t="s">
        <v>13</v>
      </c>
      <c r="D1208" s="4" t="s">
        <v>9</v>
      </c>
      <c r="E1208" s="4" t="s">
        <v>9</v>
      </c>
      <c r="F1208" s="4" t="s">
        <v>9</v>
      </c>
    </row>
    <row r="1209" spans="1:15">
      <c r="A1209" t="n">
        <v>10512</v>
      </c>
      <c r="B1209" s="45" t="n">
        <v>50</v>
      </c>
      <c r="C1209" s="7" t="n">
        <v>255</v>
      </c>
      <c r="D1209" s="7" t="n">
        <v>1050253722</v>
      </c>
      <c r="E1209" s="7" t="n">
        <v>1065353216</v>
      </c>
      <c r="F1209" s="7" t="n">
        <v>1045220557</v>
      </c>
    </row>
    <row r="1210" spans="1:15">
      <c r="A1210" t="s">
        <v>4</v>
      </c>
      <c r="B1210" s="4" t="s">
        <v>5</v>
      </c>
      <c r="C1210" s="4" t="s">
        <v>13</v>
      </c>
      <c r="D1210" s="4" t="s">
        <v>10</v>
      </c>
      <c r="E1210" s="4" t="s">
        <v>23</v>
      </c>
      <c r="F1210" s="4" t="s">
        <v>10</v>
      </c>
      <c r="G1210" s="4" t="s">
        <v>9</v>
      </c>
      <c r="H1210" s="4" t="s">
        <v>9</v>
      </c>
      <c r="I1210" s="4" t="s">
        <v>10</v>
      </c>
      <c r="J1210" s="4" t="s">
        <v>10</v>
      </c>
      <c r="K1210" s="4" t="s">
        <v>9</v>
      </c>
      <c r="L1210" s="4" t="s">
        <v>9</v>
      </c>
      <c r="M1210" s="4" t="s">
        <v>9</v>
      </c>
      <c r="N1210" s="4" t="s">
        <v>9</v>
      </c>
      <c r="O1210" s="4" t="s">
        <v>6</v>
      </c>
    </row>
    <row r="1211" spans="1:15">
      <c r="A1211" t="n">
        <v>10526</v>
      </c>
      <c r="B1211" s="45" t="n">
        <v>50</v>
      </c>
      <c r="C1211" s="7" t="n">
        <v>0</v>
      </c>
      <c r="D1211" s="7" t="n">
        <v>4415</v>
      </c>
      <c r="E1211" s="7" t="n">
        <v>1</v>
      </c>
      <c r="F1211" s="7" t="n">
        <v>0</v>
      </c>
      <c r="G1211" s="7" t="n">
        <v>0</v>
      </c>
      <c r="H1211" s="7" t="n">
        <v>0</v>
      </c>
      <c r="I1211" s="7" t="n">
        <v>0</v>
      </c>
      <c r="J1211" s="7" t="n">
        <v>65533</v>
      </c>
      <c r="K1211" s="7" t="n">
        <v>0</v>
      </c>
      <c r="L1211" s="7" t="n">
        <v>0</v>
      </c>
      <c r="M1211" s="7" t="n">
        <v>0</v>
      </c>
      <c r="N1211" s="7" t="n">
        <v>0</v>
      </c>
      <c r="O1211" s="7" t="s">
        <v>12</v>
      </c>
    </row>
    <row r="1212" spans="1:15">
      <c r="A1212" t="s">
        <v>4</v>
      </c>
      <c r="B1212" s="4" t="s">
        <v>5</v>
      </c>
      <c r="C1212" s="4" t="s">
        <v>10</v>
      </c>
    </row>
    <row r="1213" spans="1:15">
      <c r="A1213" t="n">
        <v>10565</v>
      </c>
      <c r="B1213" s="17" t="n">
        <v>16</v>
      </c>
      <c r="C1213" s="7" t="n">
        <v>600</v>
      </c>
    </row>
    <row r="1214" spans="1:15">
      <c r="A1214" t="s">
        <v>4</v>
      </c>
      <c r="B1214" s="4" t="s">
        <v>5</v>
      </c>
      <c r="C1214" s="4" t="s">
        <v>13</v>
      </c>
      <c r="D1214" s="4" t="s">
        <v>23</v>
      </c>
      <c r="E1214" s="4" t="s">
        <v>23</v>
      </c>
      <c r="F1214" s="4" t="s">
        <v>23</v>
      </c>
    </row>
    <row r="1215" spans="1:15">
      <c r="A1215" t="n">
        <v>10568</v>
      </c>
      <c r="B1215" s="15" t="n">
        <v>45</v>
      </c>
      <c r="C1215" s="7" t="n">
        <v>9</v>
      </c>
      <c r="D1215" s="7" t="n">
        <v>0.0500000007450581</v>
      </c>
      <c r="E1215" s="7" t="n">
        <v>0.0500000007450581</v>
      </c>
      <c r="F1215" s="7" t="n">
        <v>0.5</v>
      </c>
    </row>
    <row r="1216" spans="1:15">
      <c r="A1216" t="s">
        <v>4</v>
      </c>
      <c r="B1216" s="4" t="s">
        <v>5</v>
      </c>
      <c r="C1216" s="4" t="s">
        <v>13</v>
      </c>
      <c r="D1216" s="4" t="s">
        <v>10</v>
      </c>
      <c r="E1216" s="4" t="s">
        <v>10</v>
      </c>
      <c r="F1216" s="4" t="s">
        <v>13</v>
      </c>
    </row>
    <row r="1217" spans="1:15">
      <c r="A1217" t="n">
        <v>10582</v>
      </c>
      <c r="B1217" s="49" t="n">
        <v>25</v>
      </c>
      <c r="C1217" s="7" t="n">
        <v>1</v>
      </c>
      <c r="D1217" s="7" t="n">
        <v>65535</v>
      </c>
      <c r="E1217" s="7" t="n">
        <v>65535</v>
      </c>
      <c r="F1217" s="7" t="n">
        <v>0</v>
      </c>
    </row>
    <row r="1218" spans="1:15">
      <c r="A1218" t="s">
        <v>4</v>
      </c>
      <c r="B1218" s="4" t="s">
        <v>5</v>
      </c>
      <c r="C1218" s="4" t="s">
        <v>13</v>
      </c>
      <c r="D1218" s="4" t="s">
        <v>13</v>
      </c>
      <c r="E1218" s="4" t="s">
        <v>13</v>
      </c>
      <c r="F1218" s="4" t="s">
        <v>13</v>
      </c>
    </row>
    <row r="1219" spans="1:15">
      <c r="A1219" t="n">
        <v>10589</v>
      </c>
      <c r="B1219" s="20" t="n">
        <v>14</v>
      </c>
      <c r="C1219" s="7" t="n">
        <v>0</v>
      </c>
      <c r="D1219" s="7" t="n">
        <v>1</v>
      </c>
      <c r="E1219" s="7" t="n">
        <v>0</v>
      </c>
      <c r="F1219" s="7" t="n">
        <v>0</v>
      </c>
    </row>
    <row r="1220" spans="1:15">
      <c r="A1220" t="s">
        <v>4</v>
      </c>
      <c r="B1220" s="4" t="s">
        <v>5</v>
      </c>
      <c r="C1220" s="4" t="s">
        <v>13</v>
      </c>
      <c r="D1220" s="4" t="s">
        <v>10</v>
      </c>
      <c r="E1220" s="4" t="s">
        <v>6</v>
      </c>
    </row>
    <row r="1221" spans="1:15">
      <c r="A1221" t="n">
        <v>10594</v>
      </c>
      <c r="B1221" s="16" t="n">
        <v>51</v>
      </c>
      <c r="C1221" s="7" t="n">
        <v>4</v>
      </c>
      <c r="D1221" s="7" t="n">
        <v>7033</v>
      </c>
      <c r="E1221" s="7" t="s">
        <v>112</v>
      </c>
    </row>
    <row r="1222" spans="1:15">
      <c r="A1222" t="s">
        <v>4</v>
      </c>
      <c r="B1222" s="4" t="s">
        <v>5</v>
      </c>
      <c r="C1222" s="4" t="s">
        <v>10</v>
      </c>
    </row>
    <row r="1223" spans="1:15">
      <c r="A1223" t="n">
        <v>10607</v>
      </c>
      <c r="B1223" s="17" t="n">
        <v>16</v>
      </c>
      <c r="C1223" s="7" t="n">
        <v>0</v>
      </c>
    </row>
    <row r="1224" spans="1:15">
      <c r="A1224" t="s">
        <v>4</v>
      </c>
      <c r="B1224" s="4" t="s">
        <v>5</v>
      </c>
      <c r="C1224" s="4" t="s">
        <v>10</v>
      </c>
      <c r="D1224" s="4" t="s">
        <v>13</v>
      </c>
      <c r="E1224" s="4" t="s">
        <v>9</v>
      </c>
      <c r="F1224" s="4" t="s">
        <v>25</v>
      </c>
      <c r="G1224" s="4" t="s">
        <v>13</v>
      </c>
      <c r="H1224" s="4" t="s">
        <v>13</v>
      </c>
      <c r="I1224" s="4" t="s">
        <v>13</v>
      </c>
    </row>
    <row r="1225" spans="1:15">
      <c r="A1225" t="n">
        <v>10610</v>
      </c>
      <c r="B1225" s="18" t="n">
        <v>26</v>
      </c>
      <c r="C1225" s="7" t="n">
        <v>7033</v>
      </c>
      <c r="D1225" s="7" t="n">
        <v>17</v>
      </c>
      <c r="E1225" s="7" t="n">
        <v>53152</v>
      </c>
      <c r="F1225" s="7" t="s">
        <v>113</v>
      </c>
      <c r="G1225" s="7" t="n">
        <v>8</v>
      </c>
      <c r="H1225" s="7" t="n">
        <v>2</v>
      </c>
      <c r="I1225" s="7" t="n">
        <v>0</v>
      </c>
    </row>
    <row r="1226" spans="1:15">
      <c r="A1226" t="s">
        <v>4</v>
      </c>
      <c r="B1226" s="4" t="s">
        <v>5</v>
      </c>
      <c r="C1226" s="4" t="s">
        <v>13</v>
      </c>
      <c r="D1226" s="4" t="s">
        <v>10</v>
      </c>
      <c r="E1226" s="4" t="s">
        <v>23</v>
      </c>
      <c r="F1226" s="4" t="s">
        <v>10</v>
      </c>
      <c r="G1226" s="4" t="s">
        <v>9</v>
      </c>
      <c r="H1226" s="4" t="s">
        <v>9</v>
      </c>
      <c r="I1226" s="4" t="s">
        <v>10</v>
      </c>
      <c r="J1226" s="4" t="s">
        <v>10</v>
      </c>
      <c r="K1226" s="4" t="s">
        <v>9</v>
      </c>
      <c r="L1226" s="4" t="s">
        <v>9</v>
      </c>
      <c r="M1226" s="4" t="s">
        <v>9</v>
      </c>
      <c r="N1226" s="4" t="s">
        <v>9</v>
      </c>
      <c r="O1226" s="4" t="s">
        <v>6</v>
      </c>
    </row>
    <row r="1227" spans="1:15">
      <c r="A1227" t="n">
        <v>10634</v>
      </c>
      <c r="B1227" s="45" t="n">
        <v>50</v>
      </c>
      <c r="C1227" s="7" t="n">
        <v>0</v>
      </c>
      <c r="D1227" s="7" t="n">
        <v>2140</v>
      </c>
      <c r="E1227" s="7" t="n">
        <v>0.600000023841858</v>
      </c>
      <c r="F1227" s="7" t="n">
        <v>0</v>
      </c>
      <c r="G1227" s="7" t="n">
        <v>0</v>
      </c>
      <c r="H1227" s="7" t="n">
        <v>-1056964608</v>
      </c>
      <c r="I1227" s="7" t="n">
        <v>0</v>
      </c>
      <c r="J1227" s="7" t="n">
        <v>65533</v>
      </c>
      <c r="K1227" s="7" t="n">
        <v>0</v>
      </c>
      <c r="L1227" s="7" t="n">
        <v>0</v>
      </c>
      <c r="M1227" s="7" t="n">
        <v>0</v>
      </c>
      <c r="N1227" s="7" t="n">
        <v>0</v>
      </c>
      <c r="O1227" s="7" t="s">
        <v>12</v>
      </c>
    </row>
    <row r="1228" spans="1:15">
      <c r="A1228" t="s">
        <v>4</v>
      </c>
      <c r="B1228" s="4" t="s">
        <v>5</v>
      </c>
      <c r="C1228" s="4" t="s">
        <v>10</v>
      </c>
    </row>
    <row r="1229" spans="1:15">
      <c r="A1229" t="n">
        <v>10673</v>
      </c>
      <c r="B1229" s="17" t="n">
        <v>16</v>
      </c>
      <c r="C1229" s="7" t="n">
        <v>2000</v>
      </c>
    </row>
    <row r="1230" spans="1:15">
      <c r="A1230" t="s">
        <v>4</v>
      </c>
      <c r="B1230" s="4" t="s">
        <v>5</v>
      </c>
      <c r="C1230" s="4" t="s">
        <v>13</v>
      </c>
      <c r="D1230" s="4" t="s">
        <v>10</v>
      </c>
      <c r="E1230" s="4" t="s">
        <v>23</v>
      </c>
      <c r="F1230" s="4" t="s">
        <v>10</v>
      </c>
      <c r="G1230" s="4" t="s">
        <v>9</v>
      </c>
      <c r="H1230" s="4" t="s">
        <v>9</v>
      </c>
      <c r="I1230" s="4" t="s">
        <v>10</v>
      </c>
      <c r="J1230" s="4" t="s">
        <v>10</v>
      </c>
      <c r="K1230" s="4" t="s">
        <v>9</v>
      </c>
      <c r="L1230" s="4" t="s">
        <v>9</v>
      </c>
      <c r="M1230" s="4" t="s">
        <v>9</v>
      </c>
      <c r="N1230" s="4" t="s">
        <v>9</v>
      </c>
      <c r="O1230" s="4" t="s">
        <v>6</v>
      </c>
    </row>
    <row r="1231" spans="1:15">
      <c r="A1231" t="n">
        <v>10676</v>
      </c>
      <c r="B1231" s="45" t="n">
        <v>50</v>
      </c>
      <c r="C1231" s="7" t="n">
        <v>0</v>
      </c>
      <c r="D1231" s="7" t="n">
        <v>2140</v>
      </c>
      <c r="E1231" s="7" t="n">
        <v>0.600000023841858</v>
      </c>
      <c r="F1231" s="7" t="n">
        <v>0</v>
      </c>
      <c r="G1231" s="7" t="n">
        <v>0</v>
      </c>
      <c r="H1231" s="7" t="n">
        <v>-1056964608</v>
      </c>
      <c r="I1231" s="7" t="n">
        <v>0</v>
      </c>
      <c r="J1231" s="7" t="n">
        <v>65533</v>
      </c>
      <c r="K1231" s="7" t="n">
        <v>0</v>
      </c>
      <c r="L1231" s="7" t="n">
        <v>0</v>
      </c>
      <c r="M1231" s="7" t="n">
        <v>0</v>
      </c>
      <c r="N1231" s="7" t="n">
        <v>0</v>
      </c>
      <c r="O1231" s="7" t="s">
        <v>12</v>
      </c>
    </row>
    <row r="1232" spans="1:15">
      <c r="A1232" t="s">
        <v>4</v>
      </c>
      <c r="B1232" s="4" t="s">
        <v>5</v>
      </c>
      <c r="C1232" s="4" t="s">
        <v>10</v>
      </c>
    </row>
    <row r="1233" spans="1:15">
      <c r="A1233" t="n">
        <v>10715</v>
      </c>
      <c r="B1233" s="17" t="n">
        <v>16</v>
      </c>
      <c r="C1233" s="7" t="n">
        <v>2000</v>
      </c>
    </row>
    <row r="1234" spans="1:15">
      <c r="A1234" t="s">
        <v>4</v>
      </c>
      <c r="B1234" s="4" t="s">
        <v>5</v>
      </c>
      <c r="C1234" s="4" t="s">
        <v>13</v>
      </c>
      <c r="D1234" s="4" t="s">
        <v>10</v>
      </c>
      <c r="E1234" s="4" t="s">
        <v>23</v>
      </c>
      <c r="F1234" s="4" t="s">
        <v>10</v>
      </c>
      <c r="G1234" s="4" t="s">
        <v>9</v>
      </c>
      <c r="H1234" s="4" t="s">
        <v>9</v>
      </c>
      <c r="I1234" s="4" t="s">
        <v>10</v>
      </c>
      <c r="J1234" s="4" t="s">
        <v>10</v>
      </c>
      <c r="K1234" s="4" t="s">
        <v>9</v>
      </c>
      <c r="L1234" s="4" t="s">
        <v>9</v>
      </c>
      <c r="M1234" s="4" t="s">
        <v>9</v>
      </c>
      <c r="N1234" s="4" t="s">
        <v>9</v>
      </c>
      <c r="O1234" s="4" t="s">
        <v>6</v>
      </c>
    </row>
    <row r="1235" spans="1:15">
      <c r="A1235" t="n">
        <v>10718</v>
      </c>
      <c r="B1235" s="45" t="n">
        <v>50</v>
      </c>
      <c r="C1235" s="7" t="n">
        <v>0</v>
      </c>
      <c r="D1235" s="7" t="n">
        <v>4427</v>
      </c>
      <c r="E1235" s="7" t="n">
        <v>1</v>
      </c>
      <c r="F1235" s="7" t="n">
        <v>0</v>
      </c>
      <c r="G1235" s="7" t="n">
        <v>0</v>
      </c>
      <c r="H1235" s="7" t="n">
        <v>0</v>
      </c>
      <c r="I1235" s="7" t="n">
        <v>0</v>
      </c>
      <c r="J1235" s="7" t="n">
        <v>65533</v>
      </c>
      <c r="K1235" s="7" t="n">
        <v>0</v>
      </c>
      <c r="L1235" s="7" t="n">
        <v>0</v>
      </c>
      <c r="M1235" s="7" t="n">
        <v>0</v>
      </c>
      <c r="N1235" s="7" t="n">
        <v>0</v>
      </c>
      <c r="O1235" s="7" t="s">
        <v>12</v>
      </c>
    </row>
    <row r="1236" spans="1:15">
      <c r="A1236" t="s">
        <v>4</v>
      </c>
      <c r="B1236" s="4" t="s">
        <v>5</v>
      </c>
      <c r="C1236" s="4" t="s">
        <v>13</v>
      </c>
      <c r="D1236" s="4" t="s">
        <v>10</v>
      </c>
      <c r="E1236" s="4" t="s">
        <v>23</v>
      </c>
      <c r="F1236" s="4" t="s">
        <v>10</v>
      </c>
      <c r="G1236" s="4" t="s">
        <v>9</v>
      </c>
      <c r="H1236" s="4" t="s">
        <v>9</v>
      </c>
      <c r="I1236" s="4" t="s">
        <v>10</v>
      </c>
      <c r="J1236" s="4" t="s">
        <v>10</v>
      </c>
      <c r="K1236" s="4" t="s">
        <v>9</v>
      </c>
      <c r="L1236" s="4" t="s">
        <v>9</v>
      </c>
      <c r="M1236" s="4" t="s">
        <v>9</v>
      </c>
      <c r="N1236" s="4" t="s">
        <v>9</v>
      </c>
      <c r="O1236" s="4" t="s">
        <v>6</v>
      </c>
    </row>
    <row r="1237" spans="1:15">
      <c r="A1237" t="n">
        <v>10757</v>
      </c>
      <c r="B1237" s="45" t="n">
        <v>50</v>
      </c>
      <c r="C1237" s="7" t="n">
        <v>0</v>
      </c>
      <c r="D1237" s="7" t="n">
        <v>4422</v>
      </c>
      <c r="E1237" s="7" t="n">
        <v>0.800000011920929</v>
      </c>
      <c r="F1237" s="7" t="n">
        <v>200</v>
      </c>
      <c r="G1237" s="7" t="n">
        <v>0</v>
      </c>
      <c r="H1237" s="7" t="n">
        <v>0</v>
      </c>
      <c r="I1237" s="7" t="n">
        <v>0</v>
      </c>
      <c r="J1237" s="7" t="n">
        <v>65533</v>
      </c>
      <c r="K1237" s="7" t="n">
        <v>0</v>
      </c>
      <c r="L1237" s="7" t="n">
        <v>0</v>
      </c>
      <c r="M1237" s="7" t="n">
        <v>0</v>
      </c>
      <c r="N1237" s="7" t="n">
        <v>0</v>
      </c>
      <c r="O1237" s="7" t="s">
        <v>12</v>
      </c>
    </row>
    <row r="1238" spans="1:15">
      <c r="A1238" t="s">
        <v>4</v>
      </c>
      <c r="B1238" s="4" t="s">
        <v>5</v>
      </c>
      <c r="C1238" s="4" t="s">
        <v>13</v>
      </c>
      <c r="D1238" s="4" t="s">
        <v>9</v>
      </c>
      <c r="E1238" s="4" t="s">
        <v>9</v>
      </c>
      <c r="F1238" s="4" t="s">
        <v>9</v>
      </c>
    </row>
    <row r="1239" spans="1:15">
      <c r="A1239" t="n">
        <v>10796</v>
      </c>
      <c r="B1239" s="45" t="n">
        <v>50</v>
      </c>
      <c r="C1239" s="7" t="n">
        <v>255</v>
      </c>
      <c r="D1239" s="7" t="n">
        <v>1050253722</v>
      </c>
      <c r="E1239" s="7" t="n">
        <v>1065353216</v>
      </c>
      <c r="F1239" s="7" t="n">
        <v>1045220557</v>
      </c>
    </row>
    <row r="1240" spans="1:15">
      <c r="A1240" t="s">
        <v>4</v>
      </c>
      <c r="B1240" s="4" t="s">
        <v>5</v>
      </c>
      <c r="C1240" s="4" t="s">
        <v>10</v>
      </c>
      <c r="D1240" s="4" t="s">
        <v>13</v>
      </c>
    </row>
    <row r="1241" spans="1:15">
      <c r="A1241" t="n">
        <v>10810</v>
      </c>
      <c r="B1241" s="19" t="n">
        <v>89</v>
      </c>
      <c r="C1241" s="7" t="n">
        <v>7033</v>
      </c>
      <c r="D1241" s="7" t="n">
        <v>0</v>
      </c>
    </row>
    <row r="1242" spans="1:15">
      <c r="A1242" t="s">
        <v>4</v>
      </c>
      <c r="B1242" s="4" t="s">
        <v>5</v>
      </c>
      <c r="C1242" s="4" t="s">
        <v>9</v>
      </c>
    </row>
    <row r="1243" spans="1:15">
      <c r="A1243" t="n">
        <v>10814</v>
      </c>
      <c r="B1243" s="50" t="n">
        <v>15</v>
      </c>
      <c r="C1243" s="7" t="n">
        <v>256</v>
      </c>
    </row>
    <row r="1244" spans="1:15">
      <c r="A1244" t="s">
        <v>4</v>
      </c>
      <c r="B1244" s="4" t="s">
        <v>5</v>
      </c>
      <c r="C1244" s="4" t="s">
        <v>13</v>
      </c>
      <c r="D1244" s="4" t="s">
        <v>10</v>
      </c>
    </row>
    <row r="1245" spans="1:15">
      <c r="A1245" t="n">
        <v>10819</v>
      </c>
      <c r="B1245" s="15" t="n">
        <v>45</v>
      </c>
      <c r="C1245" s="7" t="n">
        <v>7</v>
      </c>
      <c r="D1245" s="7" t="n">
        <v>255</v>
      </c>
    </row>
    <row r="1246" spans="1:15">
      <c r="A1246" t="s">
        <v>4</v>
      </c>
      <c r="B1246" s="4" t="s">
        <v>5</v>
      </c>
      <c r="C1246" s="4" t="s">
        <v>13</v>
      </c>
      <c r="D1246" s="4" t="s">
        <v>10</v>
      </c>
      <c r="E1246" s="4" t="s">
        <v>23</v>
      </c>
    </row>
    <row r="1247" spans="1:15">
      <c r="A1247" t="n">
        <v>10823</v>
      </c>
      <c r="B1247" s="22" t="n">
        <v>58</v>
      </c>
      <c r="C1247" s="7" t="n">
        <v>101</v>
      </c>
      <c r="D1247" s="7" t="n">
        <v>300</v>
      </c>
      <c r="E1247" s="7" t="n">
        <v>1</v>
      </c>
    </row>
    <row r="1248" spans="1:15">
      <c r="A1248" t="s">
        <v>4</v>
      </c>
      <c r="B1248" s="4" t="s">
        <v>5</v>
      </c>
      <c r="C1248" s="4" t="s">
        <v>13</v>
      </c>
      <c r="D1248" s="4" t="s">
        <v>10</v>
      </c>
    </row>
    <row r="1249" spans="1:15">
      <c r="A1249" t="n">
        <v>10831</v>
      </c>
      <c r="B1249" s="22" t="n">
        <v>58</v>
      </c>
      <c r="C1249" s="7" t="n">
        <v>254</v>
      </c>
      <c r="D1249" s="7" t="n">
        <v>0</v>
      </c>
    </row>
    <row r="1250" spans="1:15">
      <c r="A1250" t="s">
        <v>4</v>
      </c>
      <c r="B1250" s="4" t="s">
        <v>5</v>
      </c>
      <c r="C1250" s="4" t="s">
        <v>13</v>
      </c>
      <c r="D1250" s="4" t="s">
        <v>13</v>
      </c>
      <c r="E1250" s="4" t="s">
        <v>23</v>
      </c>
      <c r="F1250" s="4" t="s">
        <v>23</v>
      </c>
      <c r="G1250" s="4" t="s">
        <v>23</v>
      </c>
      <c r="H1250" s="4" t="s">
        <v>10</v>
      </c>
    </row>
    <row r="1251" spans="1:15">
      <c r="A1251" t="n">
        <v>10835</v>
      </c>
      <c r="B1251" s="15" t="n">
        <v>45</v>
      </c>
      <c r="C1251" s="7" t="n">
        <v>2</v>
      </c>
      <c r="D1251" s="7" t="n">
        <v>3</v>
      </c>
      <c r="E1251" s="7" t="n">
        <v>0</v>
      </c>
      <c r="F1251" s="7" t="n">
        <v>3.79999995231628</v>
      </c>
      <c r="G1251" s="7" t="n">
        <v>-26.2000007629395</v>
      </c>
      <c r="H1251" s="7" t="n">
        <v>0</v>
      </c>
    </row>
    <row r="1252" spans="1:15">
      <c r="A1252" t="s">
        <v>4</v>
      </c>
      <c r="B1252" s="4" t="s">
        <v>5</v>
      </c>
      <c r="C1252" s="4" t="s">
        <v>13</v>
      </c>
      <c r="D1252" s="4" t="s">
        <v>13</v>
      </c>
      <c r="E1252" s="4" t="s">
        <v>23</v>
      </c>
      <c r="F1252" s="4" t="s">
        <v>23</v>
      </c>
      <c r="G1252" s="4" t="s">
        <v>23</v>
      </c>
      <c r="H1252" s="4" t="s">
        <v>10</v>
      </c>
      <c r="I1252" s="4" t="s">
        <v>13</v>
      </c>
    </row>
    <row r="1253" spans="1:15">
      <c r="A1253" t="n">
        <v>10852</v>
      </c>
      <c r="B1253" s="15" t="n">
        <v>45</v>
      </c>
      <c r="C1253" s="7" t="n">
        <v>4</v>
      </c>
      <c r="D1253" s="7" t="n">
        <v>3</v>
      </c>
      <c r="E1253" s="7" t="n">
        <v>9</v>
      </c>
      <c r="F1253" s="7" t="n">
        <v>292</v>
      </c>
      <c r="G1253" s="7" t="n">
        <v>340</v>
      </c>
      <c r="H1253" s="7" t="n">
        <v>0</v>
      </c>
      <c r="I1253" s="7" t="n">
        <v>0</v>
      </c>
    </row>
    <row r="1254" spans="1:15">
      <c r="A1254" t="s">
        <v>4</v>
      </c>
      <c r="B1254" s="4" t="s">
        <v>5</v>
      </c>
      <c r="C1254" s="4" t="s">
        <v>13</v>
      </c>
      <c r="D1254" s="4" t="s">
        <v>13</v>
      </c>
      <c r="E1254" s="4" t="s">
        <v>23</v>
      </c>
      <c r="F1254" s="4" t="s">
        <v>10</v>
      </c>
    </row>
    <row r="1255" spans="1:15">
      <c r="A1255" t="n">
        <v>10870</v>
      </c>
      <c r="B1255" s="15" t="n">
        <v>45</v>
      </c>
      <c r="C1255" s="7" t="n">
        <v>5</v>
      </c>
      <c r="D1255" s="7" t="n">
        <v>3</v>
      </c>
      <c r="E1255" s="7" t="n">
        <v>11</v>
      </c>
      <c r="F1255" s="7" t="n">
        <v>0</v>
      </c>
    </row>
    <row r="1256" spans="1:15">
      <c r="A1256" t="s">
        <v>4</v>
      </c>
      <c r="B1256" s="4" t="s">
        <v>5</v>
      </c>
      <c r="C1256" s="4" t="s">
        <v>13</v>
      </c>
      <c r="D1256" s="4" t="s">
        <v>13</v>
      </c>
      <c r="E1256" s="4" t="s">
        <v>23</v>
      </c>
      <c r="F1256" s="4" t="s">
        <v>10</v>
      </c>
    </row>
    <row r="1257" spans="1:15">
      <c r="A1257" t="n">
        <v>10879</v>
      </c>
      <c r="B1257" s="15" t="n">
        <v>45</v>
      </c>
      <c r="C1257" s="7" t="n">
        <v>11</v>
      </c>
      <c r="D1257" s="7" t="n">
        <v>3</v>
      </c>
      <c r="E1257" s="7" t="n">
        <v>40.2999992370605</v>
      </c>
      <c r="F1257" s="7" t="n">
        <v>0</v>
      </c>
    </row>
    <row r="1258" spans="1:15">
      <c r="A1258" t="s">
        <v>4</v>
      </c>
      <c r="B1258" s="4" t="s">
        <v>5</v>
      </c>
      <c r="C1258" s="4" t="s">
        <v>13</v>
      </c>
      <c r="D1258" s="4" t="s">
        <v>13</v>
      </c>
      <c r="E1258" s="4" t="s">
        <v>23</v>
      </c>
      <c r="F1258" s="4" t="s">
        <v>23</v>
      </c>
      <c r="G1258" s="4" t="s">
        <v>23</v>
      </c>
      <c r="H1258" s="4" t="s">
        <v>10</v>
      </c>
      <c r="I1258" s="4" t="s">
        <v>13</v>
      </c>
    </row>
    <row r="1259" spans="1:15">
      <c r="A1259" t="n">
        <v>10888</v>
      </c>
      <c r="B1259" s="15" t="n">
        <v>45</v>
      </c>
      <c r="C1259" s="7" t="n">
        <v>4</v>
      </c>
      <c r="D1259" s="7" t="n">
        <v>3</v>
      </c>
      <c r="E1259" s="7" t="n">
        <v>11</v>
      </c>
      <c r="F1259" s="7" t="n">
        <v>292</v>
      </c>
      <c r="G1259" s="7" t="n">
        <v>335</v>
      </c>
      <c r="H1259" s="7" t="n">
        <v>4000</v>
      </c>
      <c r="I1259" s="7" t="n">
        <v>0</v>
      </c>
    </row>
    <row r="1260" spans="1:15">
      <c r="A1260" t="s">
        <v>4</v>
      </c>
      <c r="B1260" s="4" t="s">
        <v>5</v>
      </c>
      <c r="C1260" s="4" t="s">
        <v>13</v>
      </c>
      <c r="D1260" s="4" t="s">
        <v>13</v>
      </c>
      <c r="E1260" s="4" t="s">
        <v>23</v>
      </c>
      <c r="F1260" s="4" t="s">
        <v>10</v>
      </c>
    </row>
    <row r="1261" spans="1:15">
      <c r="A1261" t="n">
        <v>10906</v>
      </c>
      <c r="B1261" s="15" t="n">
        <v>45</v>
      </c>
      <c r="C1261" s="7" t="n">
        <v>5</v>
      </c>
      <c r="D1261" s="7" t="n">
        <v>3</v>
      </c>
      <c r="E1261" s="7" t="n">
        <v>14</v>
      </c>
      <c r="F1261" s="7" t="n">
        <v>4000</v>
      </c>
    </row>
    <row r="1262" spans="1:15">
      <c r="A1262" t="s">
        <v>4</v>
      </c>
      <c r="B1262" s="4" t="s">
        <v>5</v>
      </c>
      <c r="C1262" s="4" t="s">
        <v>10</v>
      </c>
    </row>
    <row r="1263" spans="1:15">
      <c r="A1263" t="n">
        <v>10915</v>
      </c>
      <c r="B1263" s="17" t="n">
        <v>16</v>
      </c>
      <c r="C1263" s="7" t="n">
        <v>1000</v>
      </c>
    </row>
    <row r="1264" spans="1:15">
      <c r="A1264" t="s">
        <v>4</v>
      </c>
      <c r="B1264" s="4" t="s">
        <v>5</v>
      </c>
      <c r="C1264" s="4" t="s">
        <v>13</v>
      </c>
      <c r="D1264" s="4" t="s">
        <v>10</v>
      </c>
      <c r="E1264" s="4" t="s">
        <v>10</v>
      </c>
      <c r="F1264" s="4" t="s">
        <v>10</v>
      </c>
      <c r="G1264" s="4" t="s">
        <v>10</v>
      </c>
      <c r="H1264" s="4" t="s">
        <v>10</v>
      </c>
      <c r="I1264" s="4" t="s">
        <v>6</v>
      </c>
      <c r="J1264" s="4" t="s">
        <v>23</v>
      </c>
      <c r="K1264" s="4" t="s">
        <v>23</v>
      </c>
      <c r="L1264" s="4" t="s">
        <v>23</v>
      </c>
      <c r="M1264" s="4" t="s">
        <v>9</v>
      </c>
      <c r="N1264" s="4" t="s">
        <v>9</v>
      </c>
      <c r="O1264" s="4" t="s">
        <v>23</v>
      </c>
      <c r="P1264" s="4" t="s">
        <v>23</v>
      </c>
      <c r="Q1264" s="4" t="s">
        <v>23</v>
      </c>
      <c r="R1264" s="4" t="s">
        <v>23</v>
      </c>
      <c r="S1264" s="4" t="s">
        <v>13</v>
      </c>
    </row>
    <row r="1265" spans="1:19">
      <c r="A1265" t="n">
        <v>10918</v>
      </c>
      <c r="B1265" s="30" t="n">
        <v>39</v>
      </c>
      <c r="C1265" s="7" t="n">
        <v>12</v>
      </c>
      <c r="D1265" s="7" t="n">
        <v>65533</v>
      </c>
      <c r="E1265" s="7" t="n">
        <v>213</v>
      </c>
      <c r="F1265" s="7" t="n">
        <v>0</v>
      </c>
      <c r="G1265" s="7" t="n">
        <v>7033</v>
      </c>
      <c r="H1265" s="7" t="n">
        <v>259</v>
      </c>
      <c r="I1265" s="7" t="s">
        <v>114</v>
      </c>
      <c r="J1265" s="7" t="n">
        <v>0</v>
      </c>
      <c r="K1265" s="7" t="n">
        <v>0</v>
      </c>
      <c r="L1265" s="7" t="n">
        <v>0</v>
      </c>
      <c r="M1265" s="7" t="n">
        <v>0</v>
      </c>
      <c r="N1265" s="7" t="n">
        <v>0</v>
      </c>
      <c r="O1265" s="7" t="n">
        <v>0</v>
      </c>
      <c r="P1265" s="7" t="n">
        <v>1</v>
      </c>
      <c r="Q1265" s="7" t="n">
        <v>1</v>
      </c>
      <c r="R1265" s="7" t="n">
        <v>1</v>
      </c>
      <c r="S1265" s="7" t="n">
        <v>113</v>
      </c>
    </row>
    <row r="1266" spans="1:19">
      <c r="A1266" t="s">
        <v>4</v>
      </c>
      <c r="B1266" s="4" t="s">
        <v>5</v>
      </c>
      <c r="C1266" s="4" t="s">
        <v>13</v>
      </c>
      <c r="D1266" s="4" t="s">
        <v>10</v>
      </c>
      <c r="E1266" s="4" t="s">
        <v>10</v>
      </c>
      <c r="F1266" s="4" t="s">
        <v>10</v>
      </c>
      <c r="G1266" s="4" t="s">
        <v>10</v>
      </c>
      <c r="H1266" s="4" t="s">
        <v>10</v>
      </c>
      <c r="I1266" s="4" t="s">
        <v>6</v>
      </c>
      <c r="J1266" s="4" t="s">
        <v>23</v>
      </c>
      <c r="K1266" s="4" t="s">
        <v>23</v>
      </c>
      <c r="L1266" s="4" t="s">
        <v>23</v>
      </c>
      <c r="M1266" s="4" t="s">
        <v>9</v>
      </c>
      <c r="N1266" s="4" t="s">
        <v>9</v>
      </c>
      <c r="O1266" s="4" t="s">
        <v>23</v>
      </c>
      <c r="P1266" s="4" t="s">
        <v>23</v>
      </c>
      <c r="Q1266" s="4" t="s">
        <v>23</v>
      </c>
      <c r="R1266" s="4" t="s">
        <v>23</v>
      </c>
      <c r="S1266" s="4" t="s">
        <v>13</v>
      </c>
    </row>
    <row r="1267" spans="1:19">
      <c r="A1267" t="n">
        <v>10980</v>
      </c>
      <c r="B1267" s="30" t="n">
        <v>39</v>
      </c>
      <c r="C1267" s="7" t="n">
        <v>12</v>
      </c>
      <c r="D1267" s="7" t="n">
        <v>65533</v>
      </c>
      <c r="E1267" s="7" t="n">
        <v>213</v>
      </c>
      <c r="F1267" s="7" t="n">
        <v>0</v>
      </c>
      <c r="G1267" s="7" t="n">
        <v>7033</v>
      </c>
      <c r="H1267" s="7" t="n">
        <v>259</v>
      </c>
      <c r="I1267" s="7" t="s">
        <v>115</v>
      </c>
      <c r="J1267" s="7" t="n">
        <v>0</v>
      </c>
      <c r="K1267" s="7" t="n">
        <v>0</v>
      </c>
      <c r="L1267" s="7" t="n">
        <v>0</v>
      </c>
      <c r="M1267" s="7" t="n">
        <v>0</v>
      </c>
      <c r="N1267" s="7" t="n">
        <v>0</v>
      </c>
      <c r="O1267" s="7" t="n">
        <v>0</v>
      </c>
      <c r="P1267" s="7" t="n">
        <v>1</v>
      </c>
      <c r="Q1267" s="7" t="n">
        <v>1</v>
      </c>
      <c r="R1267" s="7" t="n">
        <v>1</v>
      </c>
      <c r="S1267" s="7" t="n">
        <v>114</v>
      </c>
    </row>
    <row r="1268" spans="1:19">
      <c r="A1268" t="s">
        <v>4</v>
      </c>
      <c r="B1268" s="4" t="s">
        <v>5</v>
      </c>
      <c r="C1268" s="4" t="s">
        <v>10</v>
      </c>
    </row>
    <row r="1269" spans="1:19">
      <c r="A1269" t="n">
        <v>11042</v>
      </c>
      <c r="B1269" s="17" t="n">
        <v>16</v>
      </c>
      <c r="C1269" s="7" t="n">
        <v>1800</v>
      </c>
    </row>
    <row r="1270" spans="1:19">
      <c r="A1270" t="s">
        <v>4</v>
      </c>
      <c r="B1270" s="4" t="s">
        <v>5</v>
      </c>
      <c r="C1270" s="4" t="s">
        <v>13</v>
      </c>
      <c r="D1270" s="4" t="s">
        <v>10</v>
      </c>
      <c r="E1270" s="4" t="s">
        <v>23</v>
      </c>
      <c r="F1270" s="4" t="s">
        <v>10</v>
      </c>
      <c r="G1270" s="4" t="s">
        <v>9</v>
      </c>
      <c r="H1270" s="4" t="s">
        <v>9</v>
      </c>
      <c r="I1270" s="4" t="s">
        <v>10</v>
      </c>
      <c r="J1270" s="4" t="s">
        <v>10</v>
      </c>
      <c r="K1270" s="4" t="s">
        <v>9</v>
      </c>
      <c r="L1270" s="4" t="s">
        <v>9</v>
      </c>
      <c r="M1270" s="4" t="s">
        <v>9</v>
      </c>
      <c r="N1270" s="4" t="s">
        <v>9</v>
      </c>
      <c r="O1270" s="4" t="s">
        <v>6</v>
      </c>
    </row>
    <row r="1271" spans="1:19">
      <c r="A1271" t="n">
        <v>11045</v>
      </c>
      <c r="B1271" s="45" t="n">
        <v>50</v>
      </c>
      <c r="C1271" s="7" t="n">
        <v>0</v>
      </c>
      <c r="D1271" s="7" t="n">
        <v>2119</v>
      </c>
      <c r="E1271" s="7" t="n">
        <v>1</v>
      </c>
      <c r="F1271" s="7" t="n">
        <v>0</v>
      </c>
      <c r="G1271" s="7" t="n">
        <v>0</v>
      </c>
      <c r="H1271" s="7" t="n">
        <v>0</v>
      </c>
      <c r="I1271" s="7" t="n">
        <v>0</v>
      </c>
      <c r="J1271" s="7" t="n">
        <v>65533</v>
      </c>
      <c r="K1271" s="7" t="n">
        <v>0</v>
      </c>
      <c r="L1271" s="7" t="n">
        <v>0</v>
      </c>
      <c r="M1271" s="7" t="n">
        <v>0</v>
      </c>
      <c r="N1271" s="7" t="n">
        <v>0</v>
      </c>
      <c r="O1271" s="7" t="s">
        <v>12</v>
      </c>
    </row>
    <row r="1272" spans="1:19">
      <c r="A1272" t="s">
        <v>4</v>
      </c>
      <c r="B1272" s="4" t="s">
        <v>5</v>
      </c>
      <c r="C1272" s="4" t="s">
        <v>13</v>
      </c>
      <c r="D1272" s="4" t="s">
        <v>10</v>
      </c>
      <c r="E1272" s="4" t="s">
        <v>23</v>
      </c>
      <c r="F1272" s="4" t="s">
        <v>10</v>
      </c>
      <c r="G1272" s="4" t="s">
        <v>9</v>
      </c>
      <c r="H1272" s="4" t="s">
        <v>9</v>
      </c>
      <c r="I1272" s="4" t="s">
        <v>10</v>
      </c>
      <c r="J1272" s="4" t="s">
        <v>10</v>
      </c>
      <c r="K1272" s="4" t="s">
        <v>9</v>
      </c>
      <c r="L1272" s="4" t="s">
        <v>9</v>
      </c>
      <c r="M1272" s="4" t="s">
        <v>9</v>
      </c>
      <c r="N1272" s="4" t="s">
        <v>9</v>
      </c>
      <c r="O1272" s="4" t="s">
        <v>6</v>
      </c>
    </row>
    <row r="1273" spans="1:19">
      <c r="A1273" t="n">
        <v>11084</v>
      </c>
      <c r="B1273" s="45" t="n">
        <v>50</v>
      </c>
      <c r="C1273" s="7" t="n">
        <v>0</v>
      </c>
      <c r="D1273" s="7" t="n">
        <v>4415</v>
      </c>
      <c r="E1273" s="7" t="n">
        <v>1</v>
      </c>
      <c r="F1273" s="7" t="n">
        <v>0</v>
      </c>
      <c r="G1273" s="7" t="n">
        <v>0</v>
      </c>
      <c r="H1273" s="7" t="n">
        <v>0</v>
      </c>
      <c r="I1273" s="7" t="n">
        <v>0</v>
      </c>
      <c r="J1273" s="7" t="n">
        <v>65533</v>
      </c>
      <c r="K1273" s="7" t="n">
        <v>0</v>
      </c>
      <c r="L1273" s="7" t="n">
        <v>0</v>
      </c>
      <c r="M1273" s="7" t="n">
        <v>0</v>
      </c>
      <c r="N1273" s="7" t="n">
        <v>0</v>
      </c>
      <c r="O1273" s="7" t="s">
        <v>12</v>
      </c>
    </row>
    <row r="1274" spans="1:19">
      <c r="A1274" t="s">
        <v>4</v>
      </c>
      <c r="B1274" s="4" t="s">
        <v>5</v>
      </c>
      <c r="C1274" s="4" t="s">
        <v>13</v>
      </c>
      <c r="D1274" s="4" t="s">
        <v>9</v>
      </c>
      <c r="E1274" s="4" t="s">
        <v>9</v>
      </c>
      <c r="F1274" s="4" t="s">
        <v>9</v>
      </c>
    </row>
    <row r="1275" spans="1:19">
      <c r="A1275" t="n">
        <v>11123</v>
      </c>
      <c r="B1275" s="45" t="n">
        <v>50</v>
      </c>
      <c r="C1275" s="7" t="n">
        <v>255</v>
      </c>
      <c r="D1275" s="7" t="n">
        <v>1050253722</v>
      </c>
      <c r="E1275" s="7" t="n">
        <v>1065353216</v>
      </c>
      <c r="F1275" s="7" t="n">
        <v>1045220557</v>
      </c>
    </row>
    <row r="1276" spans="1:19">
      <c r="A1276" t="s">
        <v>4</v>
      </c>
      <c r="B1276" s="4" t="s">
        <v>5</v>
      </c>
      <c r="C1276" s="4" t="s">
        <v>13</v>
      </c>
      <c r="D1276" s="4" t="s">
        <v>10</v>
      </c>
      <c r="E1276" s="4" t="s">
        <v>10</v>
      </c>
      <c r="F1276" s="4" t="s">
        <v>10</v>
      </c>
      <c r="G1276" s="4" t="s">
        <v>10</v>
      </c>
      <c r="H1276" s="4" t="s">
        <v>10</v>
      </c>
      <c r="I1276" s="4" t="s">
        <v>6</v>
      </c>
      <c r="J1276" s="4" t="s">
        <v>23</v>
      </c>
      <c r="K1276" s="4" t="s">
        <v>23</v>
      </c>
      <c r="L1276" s="4" t="s">
        <v>23</v>
      </c>
      <c r="M1276" s="4" t="s">
        <v>9</v>
      </c>
      <c r="N1276" s="4" t="s">
        <v>9</v>
      </c>
      <c r="O1276" s="4" t="s">
        <v>23</v>
      </c>
      <c r="P1276" s="4" t="s">
        <v>23</v>
      </c>
      <c r="Q1276" s="4" t="s">
        <v>23</v>
      </c>
      <c r="R1276" s="4" t="s">
        <v>23</v>
      </c>
      <c r="S1276" s="4" t="s">
        <v>13</v>
      </c>
    </row>
    <row r="1277" spans="1:19">
      <c r="A1277" t="n">
        <v>11137</v>
      </c>
      <c r="B1277" s="30" t="n">
        <v>39</v>
      </c>
      <c r="C1277" s="7" t="n">
        <v>12</v>
      </c>
      <c r="D1277" s="7" t="n">
        <v>65533</v>
      </c>
      <c r="E1277" s="7" t="n">
        <v>214</v>
      </c>
      <c r="F1277" s="7" t="n">
        <v>0</v>
      </c>
      <c r="G1277" s="7" t="n">
        <v>7033</v>
      </c>
      <c r="H1277" s="7" t="n">
        <v>259</v>
      </c>
      <c r="I1277" s="7" t="s">
        <v>114</v>
      </c>
      <c r="J1277" s="7" t="n">
        <v>0</v>
      </c>
      <c r="K1277" s="7" t="n">
        <v>0</v>
      </c>
      <c r="L1277" s="7" t="n">
        <v>0</v>
      </c>
      <c r="M1277" s="7" t="n">
        <v>0</v>
      </c>
      <c r="N1277" s="7" t="n">
        <v>0</v>
      </c>
      <c r="O1277" s="7" t="n">
        <v>0</v>
      </c>
      <c r="P1277" s="7" t="n">
        <v>1</v>
      </c>
      <c r="Q1277" s="7" t="n">
        <v>1</v>
      </c>
      <c r="R1277" s="7" t="n">
        <v>1</v>
      </c>
      <c r="S1277" s="7" t="n">
        <v>255</v>
      </c>
    </row>
    <row r="1278" spans="1:19">
      <c r="A1278" t="s">
        <v>4</v>
      </c>
      <c r="B1278" s="4" t="s">
        <v>5</v>
      </c>
      <c r="C1278" s="4" t="s">
        <v>13</v>
      </c>
      <c r="D1278" s="4" t="s">
        <v>10</v>
      </c>
      <c r="E1278" s="4" t="s">
        <v>10</v>
      </c>
      <c r="F1278" s="4" t="s">
        <v>10</v>
      </c>
      <c r="G1278" s="4" t="s">
        <v>10</v>
      </c>
      <c r="H1278" s="4" t="s">
        <v>10</v>
      </c>
      <c r="I1278" s="4" t="s">
        <v>6</v>
      </c>
      <c r="J1278" s="4" t="s">
        <v>23</v>
      </c>
      <c r="K1278" s="4" t="s">
        <v>23</v>
      </c>
      <c r="L1278" s="4" t="s">
        <v>23</v>
      </c>
      <c r="M1278" s="4" t="s">
        <v>9</v>
      </c>
      <c r="N1278" s="4" t="s">
        <v>9</v>
      </c>
      <c r="O1278" s="4" t="s">
        <v>23</v>
      </c>
      <c r="P1278" s="4" t="s">
        <v>23</v>
      </c>
      <c r="Q1278" s="4" t="s">
        <v>23</v>
      </c>
      <c r="R1278" s="4" t="s">
        <v>23</v>
      </c>
      <c r="S1278" s="4" t="s">
        <v>13</v>
      </c>
    </row>
    <row r="1279" spans="1:19">
      <c r="A1279" t="n">
        <v>11199</v>
      </c>
      <c r="B1279" s="30" t="n">
        <v>39</v>
      </c>
      <c r="C1279" s="7" t="n">
        <v>12</v>
      </c>
      <c r="D1279" s="7" t="n">
        <v>65533</v>
      </c>
      <c r="E1279" s="7" t="n">
        <v>214</v>
      </c>
      <c r="F1279" s="7" t="n">
        <v>0</v>
      </c>
      <c r="G1279" s="7" t="n">
        <v>7033</v>
      </c>
      <c r="H1279" s="7" t="n">
        <v>259</v>
      </c>
      <c r="I1279" s="7" t="s">
        <v>115</v>
      </c>
      <c r="J1279" s="7" t="n">
        <v>0</v>
      </c>
      <c r="K1279" s="7" t="n">
        <v>0</v>
      </c>
      <c r="L1279" s="7" t="n">
        <v>0</v>
      </c>
      <c r="M1279" s="7" t="n">
        <v>0</v>
      </c>
      <c r="N1279" s="7" t="n">
        <v>0</v>
      </c>
      <c r="O1279" s="7" t="n">
        <v>0</v>
      </c>
      <c r="P1279" s="7" t="n">
        <v>1</v>
      </c>
      <c r="Q1279" s="7" t="n">
        <v>1</v>
      </c>
      <c r="R1279" s="7" t="n">
        <v>1</v>
      </c>
      <c r="S1279" s="7" t="n">
        <v>255</v>
      </c>
    </row>
    <row r="1280" spans="1:19">
      <c r="A1280" t="s">
        <v>4</v>
      </c>
      <c r="B1280" s="4" t="s">
        <v>5</v>
      </c>
      <c r="C1280" s="4" t="s">
        <v>13</v>
      </c>
      <c r="D1280" s="4" t="s">
        <v>10</v>
      </c>
    </row>
    <row r="1281" spans="1:19">
      <c r="A1281" t="n">
        <v>11261</v>
      </c>
      <c r="B1281" s="15" t="n">
        <v>45</v>
      </c>
      <c r="C1281" s="7" t="n">
        <v>7</v>
      </c>
      <c r="D1281" s="7" t="n">
        <v>255</v>
      </c>
    </row>
    <row r="1282" spans="1:19">
      <c r="A1282" t="s">
        <v>4</v>
      </c>
      <c r="B1282" s="4" t="s">
        <v>5</v>
      </c>
      <c r="C1282" s="4" t="s">
        <v>13</v>
      </c>
      <c r="D1282" s="4" t="s">
        <v>10</v>
      </c>
      <c r="E1282" s="4" t="s">
        <v>23</v>
      </c>
    </row>
    <row r="1283" spans="1:19">
      <c r="A1283" t="n">
        <v>11265</v>
      </c>
      <c r="B1283" s="22" t="n">
        <v>58</v>
      </c>
      <c r="C1283" s="7" t="n">
        <v>101</v>
      </c>
      <c r="D1283" s="7" t="n">
        <v>500</v>
      </c>
      <c r="E1283" s="7" t="n">
        <v>1</v>
      </c>
    </row>
    <row r="1284" spans="1:19">
      <c r="A1284" t="s">
        <v>4</v>
      </c>
      <c r="B1284" s="4" t="s">
        <v>5</v>
      </c>
      <c r="C1284" s="4" t="s">
        <v>13</v>
      </c>
      <c r="D1284" s="4" t="s">
        <v>10</v>
      </c>
    </row>
    <row r="1285" spans="1:19">
      <c r="A1285" t="n">
        <v>11273</v>
      </c>
      <c r="B1285" s="22" t="n">
        <v>58</v>
      </c>
      <c r="C1285" s="7" t="n">
        <v>254</v>
      </c>
      <c r="D1285" s="7" t="n">
        <v>0</v>
      </c>
    </row>
    <row r="1286" spans="1:19">
      <c r="A1286" t="s">
        <v>4</v>
      </c>
      <c r="B1286" s="4" t="s">
        <v>5</v>
      </c>
      <c r="C1286" s="4" t="s">
        <v>13</v>
      </c>
      <c r="D1286" s="4" t="s">
        <v>10</v>
      </c>
      <c r="E1286" s="4" t="s">
        <v>10</v>
      </c>
      <c r="F1286" s="4" t="s">
        <v>9</v>
      </c>
    </row>
    <row r="1287" spans="1:19">
      <c r="A1287" t="n">
        <v>11277</v>
      </c>
      <c r="B1287" s="46" t="n">
        <v>84</v>
      </c>
      <c r="C1287" s="7" t="n">
        <v>0</v>
      </c>
      <c r="D1287" s="7" t="n">
        <v>2</v>
      </c>
      <c r="E1287" s="7" t="n">
        <v>0</v>
      </c>
      <c r="F1287" s="7" t="n">
        <v>1056964608</v>
      </c>
    </row>
    <row r="1288" spans="1:19">
      <c r="A1288" t="s">
        <v>4</v>
      </c>
      <c r="B1288" s="4" t="s">
        <v>5</v>
      </c>
      <c r="C1288" s="4" t="s">
        <v>13</v>
      </c>
      <c r="D1288" s="4" t="s">
        <v>13</v>
      </c>
      <c r="E1288" s="4" t="s">
        <v>23</v>
      </c>
      <c r="F1288" s="4" t="s">
        <v>23</v>
      </c>
      <c r="G1288" s="4" t="s">
        <v>23</v>
      </c>
      <c r="H1288" s="4" t="s">
        <v>10</v>
      </c>
    </row>
    <row r="1289" spans="1:19">
      <c r="A1289" t="n">
        <v>11287</v>
      </c>
      <c r="B1289" s="15" t="n">
        <v>45</v>
      </c>
      <c r="C1289" s="7" t="n">
        <v>2</v>
      </c>
      <c r="D1289" s="7" t="n">
        <v>3</v>
      </c>
      <c r="E1289" s="7" t="n">
        <v>0</v>
      </c>
      <c r="F1289" s="7" t="n">
        <v>6</v>
      </c>
      <c r="G1289" s="7" t="n">
        <v>-31.5</v>
      </c>
      <c r="H1289" s="7" t="n">
        <v>0</v>
      </c>
    </row>
    <row r="1290" spans="1:19">
      <c r="A1290" t="s">
        <v>4</v>
      </c>
      <c r="B1290" s="4" t="s">
        <v>5</v>
      </c>
      <c r="C1290" s="4" t="s">
        <v>13</v>
      </c>
      <c r="D1290" s="4" t="s">
        <v>13</v>
      </c>
      <c r="E1290" s="4" t="s">
        <v>23</v>
      </c>
      <c r="F1290" s="4" t="s">
        <v>23</v>
      </c>
      <c r="G1290" s="4" t="s">
        <v>23</v>
      </c>
      <c r="H1290" s="4" t="s">
        <v>10</v>
      </c>
      <c r="I1290" s="4" t="s">
        <v>13</v>
      </c>
    </row>
    <row r="1291" spans="1:19">
      <c r="A1291" t="n">
        <v>11304</v>
      </c>
      <c r="B1291" s="15" t="n">
        <v>45</v>
      </c>
      <c r="C1291" s="7" t="n">
        <v>4</v>
      </c>
      <c r="D1291" s="7" t="n">
        <v>3</v>
      </c>
      <c r="E1291" s="7" t="n">
        <v>58</v>
      </c>
      <c r="F1291" s="7" t="n">
        <v>335</v>
      </c>
      <c r="G1291" s="7" t="n">
        <v>350</v>
      </c>
      <c r="H1291" s="7" t="n">
        <v>0</v>
      </c>
      <c r="I1291" s="7" t="n">
        <v>0</v>
      </c>
    </row>
    <row r="1292" spans="1:19">
      <c r="A1292" t="s">
        <v>4</v>
      </c>
      <c r="B1292" s="4" t="s">
        <v>5</v>
      </c>
      <c r="C1292" s="4" t="s">
        <v>13</v>
      </c>
      <c r="D1292" s="4" t="s">
        <v>13</v>
      </c>
      <c r="E1292" s="4" t="s">
        <v>23</v>
      </c>
      <c r="F1292" s="4" t="s">
        <v>10</v>
      </c>
    </row>
    <row r="1293" spans="1:19">
      <c r="A1293" t="n">
        <v>11322</v>
      </c>
      <c r="B1293" s="15" t="n">
        <v>45</v>
      </c>
      <c r="C1293" s="7" t="n">
        <v>5</v>
      </c>
      <c r="D1293" s="7" t="n">
        <v>3</v>
      </c>
      <c r="E1293" s="7" t="n">
        <v>9</v>
      </c>
      <c r="F1293" s="7" t="n">
        <v>0</v>
      </c>
    </row>
    <row r="1294" spans="1:19">
      <c r="A1294" t="s">
        <v>4</v>
      </c>
      <c r="B1294" s="4" t="s">
        <v>5</v>
      </c>
      <c r="C1294" s="4" t="s">
        <v>13</v>
      </c>
      <c r="D1294" s="4" t="s">
        <v>13</v>
      </c>
      <c r="E1294" s="4" t="s">
        <v>23</v>
      </c>
      <c r="F1294" s="4" t="s">
        <v>10</v>
      </c>
    </row>
    <row r="1295" spans="1:19">
      <c r="A1295" t="n">
        <v>11331</v>
      </c>
      <c r="B1295" s="15" t="n">
        <v>45</v>
      </c>
      <c r="C1295" s="7" t="n">
        <v>11</v>
      </c>
      <c r="D1295" s="7" t="n">
        <v>3</v>
      </c>
      <c r="E1295" s="7" t="n">
        <v>46</v>
      </c>
      <c r="F1295" s="7" t="n">
        <v>0</v>
      </c>
    </row>
    <row r="1296" spans="1:19">
      <c r="A1296" t="s">
        <v>4</v>
      </c>
      <c r="B1296" s="4" t="s">
        <v>5</v>
      </c>
      <c r="C1296" s="4" t="s">
        <v>13</v>
      </c>
      <c r="D1296" s="4" t="s">
        <v>13</v>
      </c>
      <c r="E1296" s="4" t="s">
        <v>23</v>
      </c>
      <c r="F1296" s="4" t="s">
        <v>23</v>
      </c>
      <c r="G1296" s="4" t="s">
        <v>23</v>
      </c>
      <c r="H1296" s="4" t="s">
        <v>10</v>
      </c>
      <c r="I1296" s="4" t="s">
        <v>13</v>
      </c>
    </row>
    <row r="1297" spans="1:9">
      <c r="A1297" t="n">
        <v>11340</v>
      </c>
      <c r="B1297" s="15" t="n">
        <v>45</v>
      </c>
      <c r="C1297" s="7" t="n">
        <v>4</v>
      </c>
      <c r="D1297" s="7" t="n">
        <v>3</v>
      </c>
      <c r="E1297" s="7" t="n">
        <v>33</v>
      </c>
      <c r="F1297" s="7" t="n">
        <v>315</v>
      </c>
      <c r="G1297" s="7" t="n">
        <v>330</v>
      </c>
      <c r="H1297" s="7" t="n">
        <v>6500</v>
      </c>
      <c r="I1297" s="7" t="n">
        <v>0</v>
      </c>
    </row>
    <row r="1298" spans="1:9">
      <c r="A1298" t="s">
        <v>4</v>
      </c>
      <c r="B1298" s="4" t="s">
        <v>5</v>
      </c>
      <c r="C1298" s="4" t="s">
        <v>13</v>
      </c>
      <c r="D1298" s="4" t="s">
        <v>13</v>
      </c>
      <c r="E1298" s="4" t="s">
        <v>23</v>
      </c>
      <c r="F1298" s="4" t="s">
        <v>10</v>
      </c>
    </row>
    <row r="1299" spans="1:9">
      <c r="A1299" t="n">
        <v>11358</v>
      </c>
      <c r="B1299" s="15" t="n">
        <v>45</v>
      </c>
      <c r="C1299" s="7" t="n">
        <v>5</v>
      </c>
      <c r="D1299" s="7" t="n">
        <v>3</v>
      </c>
      <c r="E1299" s="7" t="n">
        <v>15</v>
      </c>
      <c r="F1299" s="7" t="n">
        <v>6500</v>
      </c>
    </row>
    <row r="1300" spans="1:9">
      <c r="A1300" t="s">
        <v>4</v>
      </c>
      <c r="B1300" s="4" t="s">
        <v>5</v>
      </c>
      <c r="C1300" s="4" t="s">
        <v>13</v>
      </c>
      <c r="D1300" s="4" t="s">
        <v>13</v>
      </c>
      <c r="E1300" s="4" t="s">
        <v>23</v>
      </c>
      <c r="F1300" s="4" t="s">
        <v>10</v>
      </c>
    </row>
    <row r="1301" spans="1:9">
      <c r="A1301" t="n">
        <v>11367</v>
      </c>
      <c r="B1301" s="15" t="n">
        <v>45</v>
      </c>
      <c r="C1301" s="7" t="n">
        <v>11</v>
      </c>
      <c r="D1301" s="7" t="n">
        <v>3</v>
      </c>
      <c r="E1301" s="7" t="n">
        <v>46</v>
      </c>
      <c r="F1301" s="7" t="n">
        <v>6500</v>
      </c>
    </row>
    <row r="1302" spans="1:9">
      <c r="A1302" t="s">
        <v>4</v>
      </c>
      <c r="B1302" s="4" t="s">
        <v>5</v>
      </c>
      <c r="C1302" s="4" t="s">
        <v>13</v>
      </c>
      <c r="D1302" s="4" t="s">
        <v>23</v>
      </c>
      <c r="E1302" s="4" t="s">
        <v>23</v>
      </c>
      <c r="F1302" s="4" t="s">
        <v>23</v>
      </c>
    </row>
    <row r="1303" spans="1:9">
      <c r="A1303" t="n">
        <v>11376</v>
      </c>
      <c r="B1303" s="15" t="n">
        <v>45</v>
      </c>
      <c r="C1303" s="7" t="n">
        <v>9</v>
      </c>
      <c r="D1303" s="7" t="n">
        <v>0.100000001490116</v>
      </c>
      <c r="E1303" s="7" t="n">
        <v>0.100000001490116</v>
      </c>
      <c r="F1303" s="7" t="n">
        <v>6</v>
      </c>
    </row>
    <row r="1304" spans="1:9">
      <c r="A1304" t="s">
        <v>4</v>
      </c>
      <c r="B1304" s="4" t="s">
        <v>5</v>
      </c>
      <c r="C1304" s="4" t="s">
        <v>10</v>
      </c>
      <c r="D1304" s="4" t="s">
        <v>13</v>
      </c>
      <c r="E1304" s="4" t="s">
        <v>6</v>
      </c>
      <c r="F1304" s="4" t="s">
        <v>23</v>
      </c>
      <c r="G1304" s="4" t="s">
        <v>23</v>
      </c>
      <c r="H1304" s="4" t="s">
        <v>23</v>
      </c>
    </row>
    <row r="1305" spans="1:9">
      <c r="A1305" t="n">
        <v>11390</v>
      </c>
      <c r="B1305" s="39" t="n">
        <v>48</v>
      </c>
      <c r="C1305" s="7" t="n">
        <v>1660</v>
      </c>
      <c r="D1305" s="7" t="n">
        <v>0</v>
      </c>
      <c r="E1305" s="7" t="s">
        <v>65</v>
      </c>
      <c r="F1305" s="7" t="n">
        <v>-1</v>
      </c>
      <c r="G1305" s="7" t="n">
        <v>1</v>
      </c>
      <c r="H1305" s="7" t="n">
        <v>0</v>
      </c>
    </row>
    <row r="1306" spans="1:9">
      <c r="A1306" t="s">
        <v>4</v>
      </c>
      <c r="B1306" s="4" t="s">
        <v>5</v>
      </c>
      <c r="C1306" s="4" t="s">
        <v>13</v>
      </c>
      <c r="D1306" s="4" t="s">
        <v>10</v>
      </c>
    </row>
    <row r="1307" spans="1:9">
      <c r="A1307" t="n">
        <v>11417</v>
      </c>
      <c r="B1307" s="22" t="n">
        <v>58</v>
      </c>
      <c r="C1307" s="7" t="n">
        <v>255</v>
      </c>
      <c r="D1307" s="7" t="n">
        <v>0</v>
      </c>
    </row>
    <row r="1308" spans="1:9">
      <c r="A1308" t="s">
        <v>4</v>
      </c>
      <c r="B1308" s="4" t="s">
        <v>5</v>
      </c>
      <c r="C1308" s="4" t="s">
        <v>13</v>
      </c>
      <c r="D1308" s="4" t="s">
        <v>10</v>
      </c>
      <c r="E1308" s="4" t="s">
        <v>23</v>
      </c>
      <c r="F1308" s="4" t="s">
        <v>10</v>
      </c>
      <c r="G1308" s="4" t="s">
        <v>9</v>
      </c>
      <c r="H1308" s="4" t="s">
        <v>9</v>
      </c>
      <c r="I1308" s="4" t="s">
        <v>10</v>
      </c>
      <c r="J1308" s="4" t="s">
        <v>10</v>
      </c>
      <c r="K1308" s="4" t="s">
        <v>9</v>
      </c>
      <c r="L1308" s="4" t="s">
        <v>9</v>
      </c>
      <c r="M1308" s="4" t="s">
        <v>9</v>
      </c>
      <c r="N1308" s="4" t="s">
        <v>9</v>
      </c>
      <c r="O1308" s="4" t="s">
        <v>6</v>
      </c>
    </row>
    <row r="1309" spans="1:9">
      <c r="A1309" t="n">
        <v>11421</v>
      </c>
      <c r="B1309" s="45" t="n">
        <v>50</v>
      </c>
      <c r="C1309" s="7" t="n">
        <v>0</v>
      </c>
      <c r="D1309" s="7" t="n">
        <v>2134</v>
      </c>
      <c r="E1309" s="7" t="n">
        <v>1</v>
      </c>
      <c r="F1309" s="7" t="n">
        <v>0</v>
      </c>
      <c r="G1309" s="7" t="n">
        <v>0</v>
      </c>
      <c r="H1309" s="7" t="n">
        <v>0</v>
      </c>
      <c r="I1309" s="7" t="n">
        <v>0</v>
      </c>
      <c r="J1309" s="7" t="n">
        <v>65533</v>
      </c>
      <c r="K1309" s="7" t="n">
        <v>0</v>
      </c>
      <c r="L1309" s="7" t="n">
        <v>0</v>
      </c>
      <c r="M1309" s="7" t="n">
        <v>0</v>
      </c>
      <c r="N1309" s="7" t="n">
        <v>0</v>
      </c>
      <c r="O1309" s="7" t="s">
        <v>12</v>
      </c>
    </row>
    <row r="1310" spans="1:9">
      <c r="A1310" t="s">
        <v>4</v>
      </c>
      <c r="B1310" s="4" t="s">
        <v>5</v>
      </c>
      <c r="C1310" s="4" t="s">
        <v>13</v>
      </c>
      <c r="D1310" s="4" t="s">
        <v>9</v>
      </c>
      <c r="E1310" s="4" t="s">
        <v>9</v>
      </c>
      <c r="F1310" s="4" t="s">
        <v>9</v>
      </c>
    </row>
    <row r="1311" spans="1:9">
      <c r="A1311" t="n">
        <v>11460</v>
      </c>
      <c r="B1311" s="45" t="n">
        <v>50</v>
      </c>
      <c r="C1311" s="7" t="n">
        <v>255</v>
      </c>
      <c r="D1311" s="7" t="n">
        <v>1050253722</v>
      </c>
      <c r="E1311" s="7" t="n">
        <v>1065353216</v>
      </c>
      <c r="F1311" s="7" t="n">
        <v>1082549862</v>
      </c>
    </row>
    <row r="1312" spans="1:9">
      <c r="A1312" t="s">
        <v>4</v>
      </c>
      <c r="B1312" s="4" t="s">
        <v>5</v>
      </c>
      <c r="C1312" s="4" t="s">
        <v>13</v>
      </c>
      <c r="D1312" s="4" t="s">
        <v>10</v>
      </c>
      <c r="E1312" s="4" t="s">
        <v>10</v>
      </c>
      <c r="F1312" s="4" t="s">
        <v>10</v>
      </c>
      <c r="G1312" s="4" t="s">
        <v>10</v>
      </c>
      <c r="H1312" s="4" t="s">
        <v>10</v>
      </c>
      <c r="I1312" s="4" t="s">
        <v>6</v>
      </c>
      <c r="J1312" s="4" t="s">
        <v>23</v>
      </c>
      <c r="K1312" s="4" t="s">
        <v>23</v>
      </c>
      <c r="L1312" s="4" t="s">
        <v>23</v>
      </c>
      <c r="M1312" s="4" t="s">
        <v>9</v>
      </c>
      <c r="N1312" s="4" t="s">
        <v>9</v>
      </c>
      <c r="O1312" s="4" t="s">
        <v>23</v>
      </c>
      <c r="P1312" s="4" t="s">
        <v>23</v>
      </c>
      <c r="Q1312" s="4" t="s">
        <v>23</v>
      </c>
      <c r="R1312" s="4" t="s">
        <v>23</v>
      </c>
      <c r="S1312" s="4" t="s">
        <v>13</v>
      </c>
    </row>
    <row r="1313" spans="1:19">
      <c r="A1313" t="n">
        <v>11474</v>
      </c>
      <c r="B1313" s="30" t="n">
        <v>39</v>
      </c>
      <c r="C1313" s="7" t="n">
        <v>12</v>
      </c>
      <c r="D1313" s="7" t="n">
        <v>65533</v>
      </c>
      <c r="E1313" s="7" t="n">
        <v>215</v>
      </c>
      <c r="F1313" s="7" t="n">
        <v>0</v>
      </c>
      <c r="G1313" s="7" t="n">
        <v>1660</v>
      </c>
      <c r="H1313" s="7" t="n">
        <v>259</v>
      </c>
      <c r="I1313" s="7" t="s">
        <v>12</v>
      </c>
      <c r="J1313" s="7" t="n">
        <v>0</v>
      </c>
      <c r="K1313" s="7" t="n">
        <v>0</v>
      </c>
      <c r="L1313" s="7" t="n">
        <v>0</v>
      </c>
      <c r="M1313" s="7" t="n">
        <v>0</v>
      </c>
      <c r="N1313" s="7" t="n">
        <v>0</v>
      </c>
      <c r="O1313" s="7" t="n">
        <v>0</v>
      </c>
      <c r="P1313" s="7" t="n">
        <v>1</v>
      </c>
      <c r="Q1313" s="7" t="n">
        <v>1</v>
      </c>
      <c r="R1313" s="7" t="n">
        <v>1</v>
      </c>
      <c r="S1313" s="7" t="n">
        <v>100</v>
      </c>
    </row>
    <row r="1314" spans="1:19">
      <c r="A1314" t="s">
        <v>4</v>
      </c>
      <c r="B1314" s="4" t="s">
        <v>5</v>
      </c>
      <c r="C1314" s="4" t="s">
        <v>10</v>
      </c>
    </row>
    <row r="1315" spans="1:19">
      <c r="A1315" t="n">
        <v>11524</v>
      </c>
      <c r="B1315" s="17" t="n">
        <v>16</v>
      </c>
      <c r="C1315" s="7" t="n">
        <v>4000</v>
      </c>
    </row>
    <row r="1316" spans="1:19">
      <c r="A1316" t="s">
        <v>4</v>
      </c>
      <c r="B1316" s="4" t="s">
        <v>5</v>
      </c>
      <c r="C1316" s="4" t="s">
        <v>13</v>
      </c>
      <c r="D1316" s="4" t="s">
        <v>10</v>
      </c>
      <c r="E1316" s="4" t="s">
        <v>23</v>
      </c>
    </row>
    <row r="1317" spans="1:19">
      <c r="A1317" t="n">
        <v>11527</v>
      </c>
      <c r="B1317" s="22" t="n">
        <v>58</v>
      </c>
      <c r="C1317" s="7" t="n">
        <v>3</v>
      </c>
      <c r="D1317" s="7" t="n">
        <v>2000</v>
      </c>
      <c r="E1317" s="7" t="n">
        <v>1</v>
      </c>
    </row>
    <row r="1318" spans="1:19">
      <c r="A1318" t="s">
        <v>4</v>
      </c>
      <c r="B1318" s="4" t="s">
        <v>5</v>
      </c>
      <c r="C1318" s="4" t="s">
        <v>13</v>
      </c>
      <c r="D1318" s="4" t="s">
        <v>10</v>
      </c>
    </row>
    <row r="1319" spans="1:19">
      <c r="A1319" t="n">
        <v>11535</v>
      </c>
      <c r="B1319" s="22" t="n">
        <v>58</v>
      </c>
      <c r="C1319" s="7" t="n">
        <v>255</v>
      </c>
      <c r="D1319" s="7" t="n">
        <v>0</v>
      </c>
    </row>
    <row r="1320" spans="1:19">
      <c r="A1320" t="s">
        <v>4</v>
      </c>
      <c r="B1320" s="4" t="s">
        <v>5</v>
      </c>
      <c r="C1320" s="4" t="s">
        <v>13</v>
      </c>
      <c r="D1320" s="4" t="s">
        <v>10</v>
      </c>
    </row>
    <row r="1321" spans="1:19">
      <c r="A1321" t="n">
        <v>11539</v>
      </c>
      <c r="B1321" s="15" t="n">
        <v>45</v>
      </c>
      <c r="C1321" s="7" t="n">
        <v>7</v>
      </c>
      <c r="D1321" s="7" t="n">
        <v>255</v>
      </c>
    </row>
    <row r="1322" spans="1:19">
      <c r="A1322" t="s">
        <v>4</v>
      </c>
      <c r="B1322" s="4" t="s">
        <v>5</v>
      </c>
      <c r="C1322" s="4" t="s">
        <v>10</v>
      </c>
    </row>
    <row r="1323" spans="1:19">
      <c r="A1323" t="n">
        <v>11543</v>
      </c>
      <c r="B1323" s="17" t="n">
        <v>16</v>
      </c>
      <c r="C1323" s="7" t="n">
        <v>1000</v>
      </c>
    </row>
    <row r="1324" spans="1:19">
      <c r="A1324" t="s">
        <v>4</v>
      </c>
      <c r="B1324" s="4" t="s">
        <v>5</v>
      </c>
      <c r="C1324" s="4" t="s">
        <v>13</v>
      </c>
      <c r="D1324" s="4" t="s">
        <v>13</v>
      </c>
      <c r="E1324" s="4" t="s">
        <v>13</v>
      </c>
      <c r="F1324" s="4" t="s">
        <v>23</v>
      </c>
      <c r="G1324" s="4" t="s">
        <v>23</v>
      </c>
      <c r="H1324" s="4" t="s">
        <v>23</v>
      </c>
      <c r="I1324" s="4" t="s">
        <v>23</v>
      </c>
      <c r="J1324" s="4" t="s">
        <v>23</v>
      </c>
    </row>
    <row r="1325" spans="1:19">
      <c r="A1325" t="n">
        <v>11546</v>
      </c>
      <c r="B1325" s="58" t="n">
        <v>76</v>
      </c>
      <c r="C1325" s="7" t="n">
        <v>1</v>
      </c>
      <c r="D1325" s="7" t="n">
        <v>3</v>
      </c>
      <c r="E1325" s="7" t="n">
        <v>2</v>
      </c>
      <c r="F1325" s="7" t="n">
        <v>0</v>
      </c>
      <c r="G1325" s="7" t="n">
        <v>0</v>
      </c>
      <c r="H1325" s="7" t="n">
        <v>0</v>
      </c>
      <c r="I1325" s="7" t="n">
        <v>1</v>
      </c>
      <c r="J1325" s="7" t="n">
        <v>1000</v>
      </c>
    </row>
    <row r="1326" spans="1:19">
      <c r="A1326" t="s">
        <v>4</v>
      </c>
      <c r="B1326" s="4" t="s">
        <v>5</v>
      </c>
      <c r="C1326" s="4" t="s">
        <v>13</v>
      </c>
      <c r="D1326" s="4" t="s">
        <v>13</v>
      </c>
    </row>
    <row r="1327" spans="1:19">
      <c r="A1327" t="n">
        <v>11570</v>
      </c>
      <c r="B1327" s="59" t="n">
        <v>77</v>
      </c>
      <c r="C1327" s="7" t="n">
        <v>1</v>
      </c>
      <c r="D1327" s="7" t="n">
        <v>3</v>
      </c>
    </row>
    <row r="1328" spans="1:19">
      <c r="A1328" t="s">
        <v>4</v>
      </c>
      <c r="B1328" s="4" t="s">
        <v>5</v>
      </c>
      <c r="C1328" s="4" t="s">
        <v>13</v>
      </c>
      <c r="D1328" s="4" t="s">
        <v>10</v>
      </c>
      <c r="E1328" s="4" t="s">
        <v>23</v>
      </c>
    </row>
    <row r="1329" spans="1:19">
      <c r="A1329" t="n">
        <v>11573</v>
      </c>
      <c r="B1329" s="22" t="n">
        <v>58</v>
      </c>
      <c r="C1329" s="7" t="n">
        <v>0</v>
      </c>
      <c r="D1329" s="7" t="n">
        <v>0</v>
      </c>
      <c r="E1329" s="7" t="n">
        <v>1</v>
      </c>
    </row>
    <row r="1330" spans="1:19">
      <c r="A1330" t="s">
        <v>4</v>
      </c>
      <c r="B1330" s="4" t="s">
        <v>5</v>
      </c>
      <c r="C1330" s="4" t="s">
        <v>13</v>
      </c>
      <c r="D1330" s="4" t="s">
        <v>10</v>
      </c>
    </row>
    <row r="1331" spans="1:19">
      <c r="A1331" t="n">
        <v>11581</v>
      </c>
      <c r="B1331" s="22" t="n">
        <v>58</v>
      </c>
      <c r="C1331" s="7" t="n">
        <v>255</v>
      </c>
      <c r="D1331" s="7" t="n">
        <v>0</v>
      </c>
    </row>
    <row r="1332" spans="1:19">
      <c r="A1332" t="s">
        <v>4</v>
      </c>
      <c r="B1332" s="4" t="s">
        <v>5</v>
      </c>
      <c r="C1332" s="4" t="s">
        <v>13</v>
      </c>
      <c r="D1332" s="4" t="s">
        <v>10</v>
      </c>
      <c r="E1332" s="4" t="s">
        <v>13</v>
      </c>
    </row>
    <row r="1333" spans="1:19">
      <c r="A1333" t="n">
        <v>11585</v>
      </c>
      <c r="B1333" s="30" t="n">
        <v>39</v>
      </c>
      <c r="C1333" s="7" t="n">
        <v>14</v>
      </c>
      <c r="D1333" s="7" t="n">
        <v>65533</v>
      </c>
      <c r="E1333" s="7" t="n">
        <v>100</v>
      </c>
    </row>
    <row r="1334" spans="1:19">
      <c r="A1334" t="s">
        <v>4</v>
      </c>
      <c r="B1334" s="4" t="s">
        <v>5</v>
      </c>
      <c r="C1334" s="4" t="s">
        <v>13</v>
      </c>
      <c r="D1334" s="4" t="s">
        <v>10</v>
      </c>
      <c r="E1334" s="4" t="s">
        <v>10</v>
      </c>
      <c r="F1334" s="4" t="s">
        <v>9</v>
      </c>
    </row>
    <row r="1335" spans="1:19">
      <c r="A1335" t="n">
        <v>11590</v>
      </c>
      <c r="B1335" s="46" t="n">
        <v>84</v>
      </c>
      <c r="C1335" s="7" t="n">
        <v>1</v>
      </c>
      <c r="D1335" s="7" t="n">
        <v>0</v>
      </c>
      <c r="E1335" s="7" t="n">
        <v>0</v>
      </c>
      <c r="F1335" s="7" t="n">
        <v>0</v>
      </c>
    </row>
    <row r="1336" spans="1:19">
      <c r="A1336" t="s">
        <v>4</v>
      </c>
      <c r="B1336" s="4" t="s">
        <v>5</v>
      </c>
      <c r="C1336" s="4" t="s">
        <v>9</v>
      </c>
    </row>
    <row r="1337" spans="1:19">
      <c r="A1337" t="n">
        <v>11600</v>
      </c>
      <c r="B1337" s="50" t="n">
        <v>15</v>
      </c>
      <c r="C1337" s="7" t="n">
        <v>256</v>
      </c>
    </row>
    <row r="1338" spans="1:19">
      <c r="A1338" t="s">
        <v>4</v>
      </c>
      <c r="B1338" s="4" t="s">
        <v>5</v>
      </c>
      <c r="C1338" s="4" t="s">
        <v>13</v>
      </c>
      <c r="D1338" s="4" t="s">
        <v>10</v>
      </c>
      <c r="E1338" s="4" t="s">
        <v>10</v>
      </c>
    </row>
    <row r="1339" spans="1:19">
      <c r="A1339" t="n">
        <v>11605</v>
      </c>
      <c r="B1339" s="45" t="n">
        <v>50</v>
      </c>
      <c r="C1339" s="7" t="n">
        <v>1</v>
      </c>
      <c r="D1339" s="7" t="n">
        <v>2135</v>
      </c>
      <c r="E1339" s="7" t="n">
        <v>4000</v>
      </c>
    </row>
    <row r="1340" spans="1:19">
      <c r="A1340" t="s">
        <v>4</v>
      </c>
      <c r="B1340" s="4" t="s">
        <v>5</v>
      </c>
      <c r="C1340" s="4" t="s">
        <v>13</v>
      </c>
      <c r="D1340" s="4" t="s">
        <v>10</v>
      </c>
      <c r="E1340" s="4" t="s">
        <v>13</v>
      </c>
    </row>
    <row r="1341" spans="1:19">
      <c r="A1341" t="n">
        <v>11611</v>
      </c>
      <c r="B1341" s="37" t="n">
        <v>49</v>
      </c>
      <c r="C1341" s="7" t="n">
        <v>1</v>
      </c>
      <c r="D1341" s="7" t="n">
        <v>8000</v>
      </c>
      <c r="E1341" s="7" t="n">
        <v>0</v>
      </c>
    </row>
    <row r="1342" spans="1:19">
      <c r="A1342" t="s">
        <v>4</v>
      </c>
      <c r="B1342" s="4" t="s">
        <v>5</v>
      </c>
      <c r="C1342" s="4" t="s">
        <v>13</v>
      </c>
      <c r="D1342" s="4" t="s">
        <v>13</v>
      </c>
    </row>
    <row r="1343" spans="1:19">
      <c r="A1343" t="n">
        <v>11616</v>
      </c>
      <c r="B1343" s="37" t="n">
        <v>49</v>
      </c>
      <c r="C1343" s="7" t="n">
        <v>2</v>
      </c>
      <c r="D1343" s="7" t="n">
        <v>0</v>
      </c>
    </row>
    <row r="1344" spans="1:19">
      <c r="A1344" t="s">
        <v>4</v>
      </c>
      <c r="B1344" s="4" t="s">
        <v>5</v>
      </c>
      <c r="C1344" s="4" t="s">
        <v>13</v>
      </c>
      <c r="D1344" s="4" t="s">
        <v>10</v>
      </c>
    </row>
    <row r="1345" spans="1:6">
      <c r="A1345" t="n">
        <v>11619</v>
      </c>
      <c r="B1345" s="37" t="n">
        <v>49</v>
      </c>
      <c r="C1345" s="7" t="n">
        <v>6</v>
      </c>
      <c r="D1345" s="7" t="n">
        <v>1</v>
      </c>
    </row>
    <row r="1346" spans="1:6">
      <c r="A1346" t="s">
        <v>4</v>
      </c>
      <c r="B1346" s="4" t="s">
        <v>5</v>
      </c>
      <c r="C1346" s="4" t="s">
        <v>13</v>
      </c>
      <c r="D1346" s="4" t="s">
        <v>13</v>
      </c>
    </row>
    <row r="1347" spans="1:6">
      <c r="A1347" t="n">
        <v>11623</v>
      </c>
      <c r="B1347" s="48" t="n">
        <v>178</v>
      </c>
      <c r="C1347" s="7" t="n">
        <v>5</v>
      </c>
      <c r="D1347" s="7" t="n">
        <v>0</v>
      </c>
    </row>
    <row r="1348" spans="1:6">
      <c r="A1348" t="s">
        <v>4</v>
      </c>
      <c r="B1348" s="4" t="s">
        <v>5</v>
      </c>
      <c r="C1348" s="4" t="s">
        <v>13</v>
      </c>
      <c r="D1348" s="4" t="s">
        <v>13</v>
      </c>
    </row>
    <row r="1349" spans="1:6">
      <c r="A1349" t="n">
        <v>11626</v>
      </c>
      <c r="B1349" s="48" t="n">
        <v>178</v>
      </c>
      <c r="C1349" s="7" t="n">
        <v>2</v>
      </c>
      <c r="D1349" s="7" t="n">
        <v>0</v>
      </c>
    </row>
    <row r="1350" spans="1:6">
      <c r="A1350" t="s">
        <v>4</v>
      </c>
      <c r="B1350" s="4" t="s">
        <v>5</v>
      </c>
      <c r="C1350" s="4" t="s">
        <v>6</v>
      </c>
      <c r="D1350" s="4" t="s">
        <v>10</v>
      </c>
    </row>
    <row r="1351" spans="1:6">
      <c r="A1351" t="n">
        <v>11629</v>
      </c>
      <c r="B1351" s="34" t="n">
        <v>29</v>
      </c>
      <c r="C1351" s="7" t="s">
        <v>116</v>
      </c>
      <c r="D1351" s="7" t="n">
        <v>7033</v>
      </c>
    </row>
    <row r="1352" spans="1:6">
      <c r="A1352" t="s">
        <v>4</v>
      </c>
      <c r="B1352" s="4" t="s">
        <v>5</v>
      </c>
      <c r="C1352" s="4" t="s">
        <v>6</v>
      </c>
      <c r="D1352" s="4" t="s">
        <v>10</v>
      </c>
    </row>
    <row r="1353" spans="1:6">
      <c r="A1353" t="n">
        <v>11645</v>
      </c>
      <c r="B1353" s="34" t="n">
        <v>29</v>
      </c>
      <c r="C1353" s="7" t="s">
        <v>117</v>
      </c>
      <c r="D1353" s="7" t="n">
        <v>7034</v>
      </c>
    </row>
    <row r="1354" spans="1:6">
      <c r="A1354" t="s">
        <v>4</v>
      </c>
      <c r="B1354" s="4" t="s">
        <v>5</v>
      </c>
      <c r="C1354" s="4" t="s">
        <v>13</v>
      </c>
    </row>
    <row r="1355" spans="1:6">
      <c r="A1355" t="n">
        <v>11661</v>
      </c>
      <c r="B1355" s="60" t="n">
        <v>78</v>
      </c>
      <c r="C1355" s="7" t="n">
        <v>255</v>
      </c>
    </row>
    <row r="1356" spans="1:6">
      <c r="A1356" t="s">
        <v>4</v>
      </c>
      <c r="B1356" s="4" t="s">
        <v>5</v>
      </c>
      <c r="C1356" s="4" t="s">
        <v>13</v>
      </c>
      <c r="D1356" s="4" t="s">
        <v>10</v>
      </c>
      <c r="E1356" s="4" t="s">
        <v>13</v>
      </c>
    </row>
    <row r="1357" spans="1:6">
      <c r="A1357" t="n">
        <v>11663</v>
      </c>
      <c r="B1357" s="30" t="n">
        <v>39</v>
      </c>
      <c r="C1357" s="7" t="n">
        <v>11</v>
      </c>
      <c r="D1357" s="7" t="n">
        <v>65533</v>
      </c>
      <c r="E1357" s="7" t="n">
        <v>202</v>
      </c>
    </row>
    <row r="1358" spans="1:6">
      <c r="A1358" t="s">
        <v>4</v>
      </c>
      <c r="B1358" s="4" t="s">
        <v>5</v>
      </c>
      <c r="C1358" s="4" t="s">
        <v>13</v>
      </c>
      <c r="D1358" s="4" t="s">
        <v>10</v>
      </c>
      <c r="E1358" s="4" t="s">
        <v>13</v>
      </c>
    </row>
    <row r="1359" spans="1:6">
      <c r="A1359" t="n">
        <v>11668</v>
      </c>
      <c r="B1359" s="30" t="n">
        <v>39</v>
      </c>
      <c r="C1359" s="7" t="n">
        <v>11</v>
      </c>
      <c r="D1359" s="7" t="n">
        <v>65533</v>
      </c>
      <c r="E1359" s="7" t="n">
        <v>203</v>
      </c>
    </row>
    <row r="1360" spans="1:6">
      <c r="A1360" t="s">
        <v>4</v>
      </c>
      <c r="B1360" s="4" t="s">
        <v>5</v>
      </c>
      <c r="C1360" s="4" t="s">
        <v>13</v>
      </c>
      <c r="D1360" s="4" t="s">
        <v>10</v>
      </c>
      <c r="E1360" s="4" t="s">
        <v>13</v>
      </c>
    </row>
    <row r="1361" spans="1:5">
      <c r="A1361" t="n">
        <v>11673</v>
      </c>
      <c r="B1361" s="30" t="n">
        <v>39</v>
      </c>
      <c r="C1361" s="7" t="n">
        <v>11</v>
      </c>
      <c r="D1361" s="7" t="n">
        <v>65533</v>
      </c>
      <c r="E1361" s="7" t="n">
        <v>204</v>
      </c>
    </row>
    <row r="1362" spans="1:5">
      <c r="A1362" t="s">
        <v>4</v>
      </c>
      <c r="B1362" s="4" t="s">
        <v>5</v>
      </c>
      <c r="C1362" s="4" t="s">
        <v>13</v>
      </c>
      <c r="D1362" s="4" t="s">
        <v>10</v>
      </c>
      <c r="E1362" s="4" t="s">
        <v>13</v>
      </c>
    </row>
    <row r="1363" spans="1:5">
      <c r="A1363" t="n">
        <v>11678</v>
      </c>
      <c r="B1363" s="30" t="n">
        <v>39</v>
      </c>
      <c r="C1363" s="7" t="n">
        <v>11</v>
      </c>
      <c r="D1363" s="7" t="n">
        <v>65533</v>
      </c>
      <c r="E1363" s="7" t="n">
        <v>205</v>
      </c>
    </row>
    <row r="1364" spans="1:5">
      <c r="A1364" t="s">
        <v>4</v>
      </c>
      <c r="B1364" s="4" t="s">
        <v>5</v>
      </c>
      <c r="C1364" s="4" t="s">
        <v>13</v>
      </c>
      <c r="D1364" s="4" t="s">
        <v>10</v>
      </c>
      <c r="E1364" s="4" t="s">
        <v>13</v>
      </c>
    </row>
    <row r="1365" spans="1:5">
      <c r="A1365" t="n">
        <v>11683</v>
      </c>
      <c r="B1365" s="30" t="n">
        <v>39</v>
      </c>
      <c r="C1365" s="7" t="n">
        <v>11</v>
      </c>
      <c r="D1365" s="7" t="n">
        <v>65533</v>
      </c>
      <c r="E1365" s="7" t="n">
        <v>206</v>
      </c>
    </row>
    <row r="1366" spans="1:5">
      <c r="A1366" t="s">
        <v>4</v>
      </c>
      <c r="B1366" s="4" t="s">
        <v>5</v>
      </c>
      <c r="C1366" s="4" t="s">
        <v>13</v>
      </c>
      <c r="D1366" s="4" t="s">
        <v>10</v>
      </c>
      <c r="E1366" s="4" t="s">
        <v>13</v>
      </c>
    </row>
    <row r="1367" spans="1:5">
      <c r="A1367" t="n">
        <v>11688</v>
      </c>
      <c r="B1367" s="30" t="n">
        <v>39</v>
      </c>
      <c r="C1367" s="7" t="n">
        <v>11</v>
      </c>
      <c r="D1367" s="7" t="n">
        <v>65533</v>
      </c>
      <c r="E1367" s="7" t="n">
        <v>207</v>
      </c>
    </row>
    <row r="1368" spans="1:5">
      <c r="A1368" t="s">
        <v>4</v>
      </c>
      <c r="B1368" s="4" t="s">
        <v>5</v>
      </c>
      <c r="C1368" s="4" t="s">
        <v>13</v>
      </c>
      <c r="D1368" s="4" t="s">
        <v>10</v>
      </c>
      <c r="E1368" s="4" t="s">
        <v>13</v>
      </c>
    </row>
    <row r="1369" spans="1:5">
      <c r="A1369" t="n">
        <v>11693</v>
      </c>
      <c r="B1369" s="30" t="n">
        <v>39</v>
      </c>
      <c r="C1369" s="7" t="n">
        <v>11</v>
      </c>
      <c r="D1369" s="7" t="n">
        <v>65533</v>
      </c>
      <c r="E1369" s="7" t="n">
        <v>208</v>
      </c>
    </row>
    <row r="1370" spans="1:5">
      <c r="A1370" t="s">
        <v>4</v>
      </c>
      <c r="B1370" s="4" t="s">
        <v>5</v>
      </c>
      <c r="C1370" s="4" t="s">
        <v>13</v>
      </c>
      <c r="D1370" s="4" t="s">
        <v>10</v>
      </c>
      <c r="E1370" s="4" t="s">
        <v>13</v>
      </c>
    </row>
    <row r="1371" spans="1:5">
      <c r="A1371" t="n">
        <v>11698</v>
      </c>
      <c r="B1371" s="30" t="n">
        <v>39</v>
      </c>
      <c r="C1371" s="7" t="n">
        <v>11</v>
      </c>
      <c r="D1371" s="7" t="n">
        <v>65533</v>
      </c>
      <c r="E1371" s="7" t="n">
        <v>209</v>
      </c>
    </row>
    <row r="1372" spans="1:5">
      <c r="A1372" t="s">
        <v>4</v>
      </c>
      <c r="B1372" s="4" t="s">
        <v>5</v>
      </c>
      <c r="C1372" s="4" t="s">
        <v>13</v>
      </c>
      <c r="D1372" s="4" t="s">
        <v>10</v>
      </c>
      <c r="E1372" s="4" t="s">
        <v>13</v>
      </c>
    </row>
    <row r="1373" spans="1:5">
      <c r="A1373" t="n">
        <v>11703</v>
      </c>
      <c r="B1373" s="30" t="n">
        <v>39</v>
      </c>
      <c r="C1373" s="7" t="n">
        <v>11</v>
      </c>
      <c r="D1373" s="7" t="n">
        <v>65533</v>
      </c>
      <c r="E1373" s="7" t="n">
        <v>210</v>
      </c>
    </row>
    <row r="1374" spans="1:5">
      <c r="A1374" t="s">
        <v>4</v>
      </c>
      <c r="B1374" s="4" t="s">
        <v>5</v>
      </c>
      <c r="C1374" s="4" t="s">
        <v>13</v>
      </c>
      <c r="D1374" s="4" t="s">
        <v>10</v>
      </c>
      <c r="E1374" s="4" t="s">
        <v>13</v>
      </c>
    </row>
    <row r="1375" spans="1:5">
      <c r="A1375" t="n">
        <v>11708</v>
      </c>
      <c r="B1375" s="30" t="n">
        <v>39</v>
      </c>
      <c r="C1375" s="7" t="n">
        <v>11</v>
      </c>
      <c r="D1375" s="7" t="n">
        <v>65533</v>
      </c>
      <c r="E1375" s="7" t="n">
        <v>211</v>
      </c>
    </row>
    <row r="1376" spans="1:5">
      <c r="A1376" t="s">
        <v>4</v>
      </c>
      <c r="B1376" s="4" t="s">
        <v>5</v>
      </c>
      <c r="C1376" s="4" t="s">
        <v>13</v>
      </c>
      <c r="D1376" s="4" t="s">
        <v>10</v>
      </c>
      <c r="E1376" s="4" t="s">
        <v>13</v>
      </c>
    </row>
    <row r="1377" spans="1:5">
      <c r="A1377" t="n">
        <v>11713</v>
      </c>
      <c r="B1377" s="30" t="n">
        <v>39</v>
      </c>
      <c r="C1377" s="7" t="n">
        <v>11</v>
      </c>
      <c r="D1377" s="7" t="n">
        <v>65533</v>
      </c>
      <c r="E1377" s="7" t="n">
        <v>212</v>
      </c>
    </row>
    <row r="1378" spans="1:5">
      <c r="A1378" t="s">
        <v>4</v>
      </c>
      <c r="B1378" s="4" t="s">
        <v>5</v>
      </c>
      <c r="C1378" s="4" t="s">
        <v>13</v>
      </c>
      <c r="D1378" s="4" t="s">
        <v>10</v>
      </c>
      <c r="E1378" s="4" t="s">
        <v>13</v>
      </c>
    </row>
    <row r="1379" spans="1:5">
      <c r="A1379" t="n">
        <v>11718</v>
      </c>
      <c r="B1379" s="30" t="n">
        <v>39</v>
      </c>
      <c r="C1379" s="7" t="n">
        <v>11</v>
      </c>
      <c r="D1379" s="7" t="n">
        <v>65533</v>
      </c>
      <c r="E1379" s="7" t="n">
        <v>213</v>
      </c>
    </row>
    <row r="1380" spans="1:5">
      <c r="A1380" t="s">
        <v>4</v>
      </c>
      <c r="B1380" s="4" t="s">
        <v>5</v>
      </c>
      <c r="C1380" s="4" t="s">
        <v>13</v>
      </c>
      <c r="D1380" s="4" t="s">
        <v>10</v>
      </c>
      <c r="E1380" s="4" t="s">
        <v>13</v>
      </c>
    </row>
    <row r="1381" spans="1:5">
      <c r="A1381" t="n">
        <v>11723</v>
      </c>
      <c r="B1381" s="30" t="n">
        <v>39</v>
      </c>
      <c r="C1381" s="7" t="n">
        <v>11</v>
      </c>
      <c r="D1381" s="7" t="n">
        <v>65533</v>
      </c>
      <c r="E1381" s="7" t="n">
        <v>214</v>
      </c>
    </row>
    <row r="1382" spans="1:5">
      <c r="A1382" t="s">
        <v>4</v>
      </c>
      <c r="B1382" s="4" t="s">
        <v>5</v>
      </c>
      <c r="C1382" s="4" t="s">
        <v>13</v>
      </c>
      <c r="D1382" s="4" t="s">
        <v>10</v>
      </c>
      <c r="E1382" s="4" t="s">
        <v>13</v>
      </c>
    </row>
    <row r="1383" spans="1:5">
      <c r="A1383" t="n">
        <v>11728</v>
      </c>
      <c r="B1383" s="30" t="n">
        <v>39</v>
      </c>
      <c r="C1383" s="7" t="n">
        <v>11</v>
      </c>
      <c r="D1383" s="7" t="n">
        <v>65533</v>
      </c>
      <c r="E1383" s="7" t="n">
        <v>215</v>
      </c>
    </row>
    <row r="1384" spans="1:5">
      <c r="A1384" t="s">
        <v>4</v>
      </c>
      <c r="B1384" s="4" t="s">
        <v>5</v>
      </c>
      <c r="C1384" s="4" t="s">
        <v>13</v>
      </c>
      <c r="D1384" s="4" t="s">
        <v>10</v>
      </c>
      <c r="E1384" s="4" t="s">
        <v>13</v>
      </c>
    </row>
    <row r="1385" spans="1:5">
      <c r="A1385" t="n">
        <v>11733</v>
      </c>
      <c r="B1385" s="30" t="n">
        <v>39</v>
      </c>
      <c r="C1385" s="7" t="n">
        <v>11</v>
      </c>
      <c r="D1385" s="7" t="n">
        <v>65533</v>
      </c>
      <c r="E1385" s="7" t="n">
        <v>216</v>
      </c>
    </row>
    <row r="1386" spans="1:5">
      <c r="A1386" t="s">
        <v>4</v>
      </c>
      <c r="B1386" s="4" t="s">
        <v>5</v>
      </c>
      <c r="C1386" s="4" t="s">
        <v>13</v>
      </c>
      <c r="D1386" s="4" t="s">
        <v>10</v>
      </c>
      <c r="E1386" s="4" t="s">
        <v>13</v>
      </c>
    </row>
    <row r="1387" spans="1:5">
      <c r="A1387" t="n">
        <v>11738</v>
      </c>
      <c r="B1387" s="35" t="n">
        <v>36</v>
      </c>
      <c r="C1387" s="7" t="n">
        <v>9</v>
      </c>
      <c r="D1387" s="7" t="n">
        <v>0</v>
      </c>
      <c r="E1387" s="7" t="n">
        <v>0</v>
      </c>
    </row>
    <row r="1388" spans="1:5">
      <c r="A1388" t="s">
        <v>4</v>
      </c>
      <c r="B1388" s="4" t="s">
        <v>5</v>
      </c>
      <c r="C1388" s="4" t="s">
        <v>13</v>
      </c>
      <c r="D1388" s="4" t="s">
        <v>10</v>
      </c>
      <c r="E1388" s="4" t="s">
        <v>13</v>
      </c>
    </row>
    <row r="1389" spans="1:5">
      <c r="A1389" t="n">
        <v>11743</v>
      </c>
      <c r="B1389" s="35" t="n">
        <v>36</v>
      </c>
      <c r="C1389" s="7" t="n">
        <v>9</v>
      </c>
      <c r="D1389" s="7" t="n">
        <v>23</v>
      </c>
      <c r="E1389" s="7" t="n">
        <v>0</v>
      </c>
    </row>
    <row r="1390" spans="1:5">
      <c r="A1390" t="s">
        <v>4</v>
      </c>
      <c r="B1390" s="4" t="s">
        <v>5</v>
      </c>
      <c r="C1390" s="4" t="s">
        <v>13</v>
      </c>
      <c r="D1390" s="4" t="s">
        <v>10</v>
      </c>
      <c r="E1390" s="4" t="s">
        <v>13</v>
      </c>
    </row>
    <row r="1391" spans="1:5">
      <c r="A1391" t="n">
        <v>11748</v>
      </c>
      <c r="B1391" s="35" t="n">
        <v>36</v>
      </c>
      <c r="C1391" s="7" t="n">
        <v>9</v>
      </c>
      <c r="D1391" s="7" t="n">
        <v>7034</v>
      </c>
      <c r="E1391" s="7" t="n">
        <v>0</v>
      </c>
    </row>
    <row r="1392" spans="1:5">
      <c r="A1392" t="s">
        <v>4</v>
      </c>
      <c r="B1392" s="4" t="s">
        <v>5</v>
      </c>
      <c r="C1392" s="4" t="s">
        <v>13</v>
      </c>
      <c r="D1392" s="4" t="s">
        <v>10</v>
      </c>
      <c r="E1392" s="4" t="s">
        <v>13</v>
      </c>
    </row>
    <row r="1393" spans="1:5">
      <c r="A1393" t="n">
        <v>11753</v>
      </c>
      <c r="B1393" s="35" t="n">
        <v>36</v>
      </c>
      <c r="C1393" s="7" t="n">
        <v>9</v>
      </c>
      <c r="D1393" s="7" t="n">
        <v>7033</v>
      </c>
      <c r="E1393" s="7" t="n">
        <v>0</v>
      </c>
    </row>
    <row r="1394" spans="1:5">
      <c r="A1394" t="s">
        <v>4</v>
      </c>
      <c r="B1394" s="4" t="s">
        <v>5</v>
      </c>
      <c r="C1394" s="4" t="s">
        <v>13</v>
      </c>
      <c r="D1394" s="4" t="s">
        <v>10</v>
      </c>
      <c r="E1394" s="4" t="s">
        <v>13</v>
      </c>
    </row>
    <row r="1395" spans="1:5">
      <c r="A1395" t="n">
        <v>11758</v>
      </c>
      <c r="B1395" s="35" t="n">
        <v>36</v>
      </c>
      <c r="C1395" s="7" t="n">
        <v>9</v>
      </c>
      <c r="D1395" s="7" t="n">
        <v>1660</v>
      </c>
      <c r="E1395" s="7" t="n">
        <v>0</v>
      </c>
    </row>
    <row r="1396" spans="1:5">
      <c r="A1396" t="s">
        <v>4</v>
      </c>
      <c r="B1396" s="4" t="s">
        <v>5</v>
      </c>
      <c r="C1396" s="4" t="s">
        <v>13</v>
      </c>
      <c r="D1396" s="4" t="s">
        <v>10</v>
      </c>
    </row>
    <row r="1397" spans="1:5">
      <c r="A1397" t="n">
        <v>11763</v>
      </c>
      <c r="B1397" s="9" t="n">
        <v>162</v>
      </c>
      <c r="C1397" s="7" t="n">
        <v>1</v>
      </c>
      <c r="D1397" s="7" t="n">
        <v>0</v>
      </c>
    </row>
    <row r="1398" spans="1:5">
      <c r="A1398" t="s">
        <v>4</v>
      </c>
      <c r="B1398" s="4" t="s">
        <v>5</v>
      </c>
    </row>
    <row r="1399" spans="1:5">
      <c r="A1399" t="n">
        <v>11767</v>
      </c>
      <c r="B1399" s="5" t="n">
        <v>1</v>
      </c>
    </row>
    <row r="1400" spans="1:5" s="3" customFormat="1" customHeight="0">
      <c r="A1400" s="3" t="s">
        <v>2</v>
      </c>
      <c r="B1400" s="3" t="s">
        <v>118</v>
      </c>
    </row>
    <row r="1401" spans="1:5">
      <c r="A1401" t="s">
        <v>4</v>
      </c>
      <c r="B1401" s="4" t="s">
        <v>5</v>
      </c>
      <c r="C1401" s="4" t="s">
        <v>13</v>
      </c>
      <c r="D1401" s="4" t="s">
        <v>10</v>
      </c>
      <c r="E1401" s="4" t="s">
        <v>10</v>
      </c>
      <c r="F1401" s="4" t="s">
        <v>10</v>
      </c>
      <c r="G1401" s="4" t="s">
        <v>10</v>
      </c>
      <c r="H1401" s="4" t="s">
        <v>10</v>
      </c>
      <c r="I1401" s="4" t="s">
        <v>6</v>
      </c>
      <c r="J1401" s="4" t="s">
        <v>23</v>
      </c>
      <c r="K1401" s="4" t="s">
        <v>23</v>
      </c>
      <c r="L1401" s="4" t="s">
        <v>23</v>
      </c>
      <c r="M1401" s="4" t="s">
        <v>9</v>
      </c>
      <c r="N1401" s="4" t="s">
        <v>9</v>
      </c>
      <c r="O1401" s="4" t="s">
        <v>23</v>
      </c>
      <c r="P1401" s="4" t="s">
        <v>23</v>
      </c>
      <c r="Q1401" s="4" t="s">
        <v>23</v>
      </c>
      <c r="R1401" s="4" t="s">
        <v>23</v>
      </c>
      <c r="S1401" s="4" t="s">
        <v>13</v>
      </c>
    </row>
    <row r="1402" spans="1:5">
      <c r="A1402" t="n">
        <v>11768</v>
      </c>
      <c r="B1402" s="30" t="n">
        <v>39</v>
      </c>
      <c r="C1402" s="7" t="n">
        <v>12</v>
      </c>
      <c r="D1402" s="7" t="n">
        <v>65533</v>
      </c>
      <c r="E1402" s="7" t="n">
        <v>204</v>
      </c>
      <c r="F1402" s="7" t="n">
        <v>0</v>
      </c>
      <c r="G1402" s="7" t="n">
        <v>23</v>
      </c>
      <c r="H1402" s="7" t="n">
        <v>259</v>
      </c>
      <c r="I1402" s="7" t="s">
        <v>12</v>
      </c>
      <c r="J1402" s="7" t="n">
        <v>0</v>
      </c>
      <c r="K1402" s="7" t="n">
        <v>0.800000011920929</v>
      </c>
      <c r="L1402" s="7" t="n">
        <v>0</v>
      </c>
      <c r="M1402" s="7" t="n">
        <v>0</v>
      </c>
      <c r="N1402" s="7" t="n">
        <v>0</v>
      </c>
      <c r="O1402" s="7" t="n">
        <v>0</v>
      </c>
      <c r="P1402" s="7" t="n">
        <v>1</v>
      </c>
      <c r="Q1402" s="7" t="n">
        <v>1</v>
      </c>
      <c r="R1402" s="7" t="n">
        <v>1</v>
      </c>
      <c r="S1402" s="7" t="n">
        <v>255</v>
      </c>
    </row>
    <row r="1403" spans="1:5">
      <c r="A1403" t="s">
        <v>4</v>
      </c>
      <c r="B1403" s="4" t="s">
        <v>5</v>
      </c>
      <c r="C1403" s="4" t="s">
        <v>10</v>
      </c>
      <c r="D1403" s="4" t="s">
        <v>9</v>
      </c>
      <c r="E1403" s="4" t="s">
        <v>9</v>
      </c>
      <c r="F1403" s="4" t="s">
        <v>9</v>
      </c>
      <c r="G1403" s="4" t="s">
        <v>9</v>
      </c>
      <c r="H1403" s="4" t="s">
        <v>10</v>
      </c>
      <c r="I1403" s="4" t="s">
        <v>13</v>
      </c>
    </row>
    <row r="1404" spans="1:5">
      <c r="A1404" t="n">
        <v>11818</v>
      </c>
      <c r="B1404" s="61" t="n">
        <v>66</v>
      </c>
      <c r="C1404" s="7" t="n">
        <v>23</v>
      </c>
      <c r="D1404" s="7" t="n">
        <v>1065353216</v>
      </c>
      <c r="E1404" s="7" t="n">
        <v>1065353216</v>
      </c>
      <c r="F1404" s="7" t="n">
        <v>1065353216</v>
      </c>
      <c r="G1404" s="7" t="n">
        <v>0</v>
      </c>
      <c r="H1404" s="7" t="n">
        <v>1000</v>
      </c>
      <c r="I1404" s="7" t="n">
        <v>3</v>
      </c>
    </row>
    <row r="1405" spans="1:5">
      <c r="A1405" t="s">
        <v>4</v>
      </c>
      <c r="B1405" s="4" t="s">
        <v>5</v>
      </c>
      <c r="C1405" s="4" t="s">
        <v>10</v>
      </c>
      <c r="D1405" s="4" t="s">
        <v>9</v>
      </c>
    </row>
    <row r="1406" spans="1:5">
      <c r="A1406" t="n">
        <v>11840</v>
      </c>
      <c r="B1406" s="31" t="n">
        <v>43</v>
      </c>
      <c r="C1406" s="7" t="n">
        <v>23</v>
      </c>
      <c r="D1406" s="7" t="n">
        <v>512</v>
      </c>
    </row>
    <row r="1407" spans="1:5">
      <c r="A1407" t="s">
        <v>4</v>
      </c>
      <c r="B1407" s="4" t="s">
        <v>5</v>
      </c>
      <c r="C1407" s="4" t="s">
        <v>10</v>
      </c>
    </row>
    <row r="1408" spans="1:5">
      <c r="A1408" t="n">
        <v>11847</v>
      </c>
      <c r="B1408" s="17" t="n">
        <v>16</v>
      </c>
      <c r="C1408" s="7" t="n">
        <v>1000</v>
      </c>
    </row>
    <row r="1409" spans="1:19">
      <c r="A1409" t="s">
        <v>4</v>
      </c>
      <c r="B1409" s="4" t="s">
        <v>5</v>
      </c>
      <c r="C1409" s="4" t="s">
        <v>13</v>
      </c>
      <c r="D1409" s="4" t="s">
        <v>10</v>
      </c>
      <c r="E1409" s="4" t="s">
        <v>10</v>
      </c>
      <c r="F1409" s="4" t="s">
        <v>10</v>
      </c>
      <c r="G1409" s="4" t="s">
        <v>10</v>
      </c>
      <c r="H1409" s="4" t="s">
        <v>10</v>
      </c>
      <c r="I1409" s="4" t="s">
        <v>6</v>
      </c>
      <c r="J1409" s="4" t="s">
        <v>23</v>
      </c>
      <c r="K1409" s="4" t="s">
        <v>23</v>
      </c>
      <c r="L1409" s="4" t="s">
        <v>23</v>
      </c>
      <c r="M1409" s="4" t="s">
        <v>9</v>
      </c>
      <c r="N1409" s="4" t="s">
        <v>9</v>
      </c>
      <c r="O1409" s="4" t="s">
        <v>23</v>
      </c>
      <c r="P1409" s="4" t="s">
        <v>23</v>
      </c>
      <c r="Q1409" s="4" t="s">
        <v>23</v>
      </c>
      <c r="R1409" s="4" t="s">
        <v>23</v>
      </c>
      <c r="S1409" s="4" t="s">
        <v>13</v>
      </c>
    </row>
    <row r="1410" spans="1:19">
      <c r="A1410" t="n">
        <v>11850</v>
      </c>
      <c r="B1410" s="30" t="n">
        <v>39</v>
      </c>
      <c r="C1410" s="7" t="n">
        <v>12</v>
      </c>
      <c r="D1410" s="7" t="n">
        <v>65533</v>
      </c>
      <c r="E1410" s="7" t="n">
        <v>203</v>
      </c>
      <c r="F1410" s="7" t="n">
        <v>0</v>
      </c>
      <c r="G1410" s="7" t="n">
        <v>23</v>
      </c>
      <c r="H1410" s="7" t="n">
        <v>259</v>
      </c>
      <c r="I1410" s="7" t="s">
        <v>12</v>
      </c>
      <c r="J1410" s="7" t="n">
        <v>0</v>
      </c>
      <c r="K1410" s="7" t="n">
        <v>0.800000011920929</v>
      </c>
      <c r="L1410" s="7" t="n">
        <v>0</v>
      </c>
      <c r="M1410" s="7" t="n">
        <v>0</v>
      </c>
      <c r="N1410" s="7" t="n">
        <v>0</v>
      </c>
      <c r="O1410" s="7" t="n">
        <v>0</v>
      </c>
      <c r="P1410" s="7" t="n">
        <v>1.39999997615814</v>
      </c>
      <c r="Q1410" s="7" t="n">
        <v>1.39999997615814</v>
      </c>
      <c r="R1410" s="7" t="n">
        <v>1.39999997615814</v>
      </c>
      <c r="S1410" s="7" t="n">
        <v>103</v>
      </c>
    </row>
    <row r="1411" spans="1:19">
      <c r="A1411" t="s">
        <v>4</v>
      </c>
      <c r="B1411" s="4" t="s">
        <v>5</v>
      </c>
      <c r="C1411" s="4" t="s">
        <v>10</v>
      </c>
      <c r="D1411" s="4" t="s">
        <v>23</v>
      </c>
      <c r="E1411" s="4" t="s">
        <v>23</v>
      </c>
      <c r="F1411" s="4" t="s">
        <v>23</v>
      </c>
      <c r="G1411" s="4" t="s">
        <v>23</v>
      </c>
    </row>
    <row r="1412" spans="1:19">
      <c r="A1412" t="n">
        <v>11900</v>
      </c>
      <c r="B1412" s="62" t="n">
        <v>131</v>
      </c>
      <c r="C1412" s="7" t="n">
        <v>23</v>
      </c>
      <c r="D1412" s="7" t="n">
        <v>0.5</v>
      </c>
      <c r="E1412" s="7" t="n">
        <v>0.100000001490116</v>
      </c>
      <c r="F1412" s="7" t="n">
        <v>2</v>
      </c>
      <c r="G1412" s="7" t="n">
        <v>0.25</v>
      </c>
    </row>
    <row r="1413" spans="1:19">
      <c r="A1413" t="s">
        <v>4</v>
      </c>
      <c r="B1413" s="4" t="s">
        <v>5</v>
      </c>
      <c r="C1413" s="4" t="s">
        <v>10</v>
      </c>
      <c r="D1413" s="4" t="s">
        <v>10</v>
      </c>
      <c r="E1413" s="4" t="s">
        <v>23</v>
      </c>
      <c r="F1413" s="4" t="s">
        <v>23</v>
      </c>
      <c r="G1413" s="4" t="s">
        <v>23</v>
      </c>
      <c r="H1413" s="4" t="s">
        <v>23</v>
      </c>
      <c r="I1413" s="4" t="s">
        <v>13</v>
      </c>
      <c r="J1413" s="4" t="s">
        <v>10</v>
      </c>
    </row>
    <row r="1414" spans="1:19">
      <c r="A1414" t="n">
        <v>11919</v>
      </c>
      <c r="B1414" s="51" t="n">
        <v>55</v>
      </c>
      <c r="C1414" s="7" t="n">
        <v>23</v>
      </c>
      <c r="D1414" s="7" t="n">
        <v>65533</v>
      </c>
      <c r="E1414" s="7" t="n">
        <v>-4.19999980926514</v>
      </c>
      <c r="F1414" s="7" t="n">
        <v>1.60000002384186</v>
      </c>
      <c r="G1414" s="7" t="n">
        <v>24.3999996185303</v>
      </c>
      <c r="H1414" s="7" t="n">
        <v>4</v>
      </c>
      <c r="I1414" s="7" t="n">
        <v>0</v>
      </c>
      <c r="J1414" s="7" t="n">
        <v>1</v>
      </c>
    </row>
    <row r="1415" spans="1:19">
      <c r="A1415" t="s">
        <v>4</v>
      </c>
      <c r="B1415" s="4" t="s">
        <v>5</v>
      </c>
      <c r="C1415" s="4" t="s">
        <v>10</v>
      </c>
      <c r="D1415" s="4" t="s">
        <v>13</v>
      </c>
    </row>
    <row r="1416" spans="1:19">
      <c r="A1416" t="n">
        <v>11943</v>
      </c>
      <c r="B1416" s="52" t="n">
        <v>56</v>
      </c>
      <c r="C1416" s="7" t="n">
        <v>23</v>
      </c>
      <c r="D1416" s="7" t="n">
        <v>0</v>
      </c>
    </row>
    <row r="1417" spans="1:19">
      <c r="A1417" t="s">
        <v>4</v>
      </c>
      <c r="B1417" s="4" t="s">
        <v>5</v>
      </c>
      <c r="C1417" s="4" t="s">
        <v>13</v>
      </c>
      <c r="D1417" s="4" t="s">
        <v>10</v>
      </c>
      <c r="E1417" s="4" t="s">
        <v>13</v>
      </c>
    </row>
    <row r="1418" spans="1:19">
      <c r="A1418" t="n">
        <v>11947</v>
      </c>
      <c r="B1418" s="30" t="n">
        <v>39</v>
      </c>
      <c r="C1418" s="7" t="n">
        <v>14</v>
      </c>
      <c r="D1418" s="7" t="n">
        <v>65533</v>
      </c>
      <c r="E1418" s="7" t="n">
        <v>103</v>
      </c>
    </row>
    <row r="1419" spans="1:19">
      <c r="A1419" t="s">
        <v>4</v>
      </c>
      <c r="B1419" s="4" t="s">
        <v>5</v>
      </c>
      <c r="C1419" s="4" t="s">
        <v>10</v>
      </c>
    </row>
    <row r="1420" spans="1:19">
      <c r="A1420" t="n">
        <v>11952</v>
      </c>
      <c r="B1420" s="17" t="n">
        <v>16</v>
      </c>
      <c r="C1420" s="7" t="n">
        <v>100</v>
      </c>
    </row>
    <row r="1421" spans="1:19">
      <c r="A1421" t="s">
        <v>4</v>
      </c>
      <c r="B1421" s="4" t="s">
        <v>5</v>
      </c>
      <c r="C1421" s="4" t="s">
        <v>13</v>
      </c>
      <c r="D1421" s="4" t="s">
        <v>10</v>
      </c>
      <c r="E1421" s="4" t="s">
        <v>10</v>
      </c>
      <c r="F1421" s="4" t="s">
        <v>10</v>
      </c>
      <c r="G1421" s="4" t="s">
        <v>10</v>
      </c>
      <c r="H1421" s="4" t="s">
        <v>10</v>
      </c>
      <c r="I1421" s="4" t="s">
        <v>6</v>
      </c>
      <c r="J1421" s="4" t="s">
        <v>23</v>
      </c>
      <c r="K1421" s="4" t="s">
        <v>23</v>
      </c>
      <c r="L1421" s="4" t="s">
        <v>23</v>
      </c>
      <c r="M1421" s="4" t="s">
        <v>9</v>
      </c>
      <c r="N1421" s="4" t="s">
        <v>9</v>
      </c>
      <c r="O1421" s="4" t="s">
        <v>23</v>
      </c>
      <c r="P1421" s="4" t="s">
        <v>23</v>
      </c>
      <c r="Q1421" s="4" t="s">
        <v>23</v>
      </c>
      <c r="R1421" s="4" t="s">
        <v>23</v>
      </c>
      <c r="S1421" s="4" t="s">
        <v>13</v>
      </c>
    </row>
    <row r="1422" spans="1:19">
      <c r="A1422" t="n">
        <v>11955</v>
      </c>
      <c r="B1422" s="30" t="n">
        <v>39</v>
      </c>
      <c r="C1422" s="7" t="n">
        <v>12</v>
      </c>
      <c r="D1422" s="7" t="n">
        <v>65533</v>
      </c>
      <c r="E1422" s="7" t="n">
        <v>205</v>
      </c>
      <c r="F1422" s="7" t="n">
        <v>0</v>
      </c>
      <c r="G1422" s="7" t="n">
        <v>7034</v>
      </c>
      <c r="H1422" s="7" t="n">
        <v>259</v>
      </c>
      <c r="I1422" s="7" t="s">
        <v>12</v>
      </c>
      <c r="J1422" s="7" t="n">
        <v>0</v>
      </c>
      <c r="K1422" s="7" t="n">
        <v>2.09999990463257</v>
      </c>
      <c r="L1422" s="7" t="n">
        <v>0.699999988079071</v>
      </c>
      <c r="M1422" s="7" t="n">
        <v>0</v>
      </c>
      <c r="N1422" s="7" t="n">
        <v>0</v>
      </c>
      <c r="O1422" s="7" t="n">
        <v>0</v>
      </c>
      <c r="P1422" s="7" t="n">
        <v>1</v>
      </c>
      <c r="Q1422" s="7" t="n">
        <v>1</v>
      </c>
      <c r="R1422" s="7" t="n">
        <v>1</v>
      </c>
      <c r="S1422" s="7" t="n">
        <v>255</v>
      </c>
    </row>
    <row r="1423" spans="1:19">
      <c r="A1423" t="s">
        <v>4</v>
      </c>
      <c r="B1423" s="4" t="s">
        <v>5</v>
      </c>
    </row>
    <row r="1424" spans="1:19">
      <c r="A1424" t="n">
        <v>12005</v>
      </c>
      <c r="B1424" s="5" t="n">
        <v>1</v>
      </c>
    </row>
    <row r="1425" spans="1:19" s="3" customFormat="1" customHeight="0">
      <c r="A1425" s="3" t="s">
        <v>2</v>
      </c>
      <c r="B1425" s="3" t="s">
        <v>119</v>
      </c>
    </row>
    <row r="1426" spans="1:19">
      <c r="A1426" t="s">
        <v>4</v>
      </c>
      <c r="B1426" s="4" t="s">
        <v>5</v>
      </c>
      <c r="C1426" s="4" t="s">
        <v>13</v>
      </c>
      <c r="D1426" s="4" t="s">
        <v>10</v>
      </c>
      <c r="E1426" s="4" t="s">
        <v>23</v>
      </c>
      <c r="F1426" s="4" t="s">
        <v>10</v>
      </c>
      <c r="G1426" s="4" t="s">
        <v>9</v>
      </c>
      <c r="H1426" s="4" t="s">
        <v>9</v>
      </c>
      <c r="I1426" s="4" t="s">
        <v>10</v>
      </c>
      <c r="J1426" s="4" t="s">
        <v>10</v>
      </c>
      <c r="K1426" s="4" t="s">
        <v>9</v>
      </c>
      <c r="L1426" s="4" t="s">
        <v>9</v>
      </c>
      <c r="M1426" s="4" t="s">
        <v>9</v>
      </c>
      <c r="N1426" s="4" t="s">
        <v>9</v>
      </c>
      <c r="O1426" s="4" t="s">
        <v>6</v>
      </c>
    </row>
    <row r="1427" spans="1:19">
      <c r="A1427" t="n">
        <v>12008</v>
      </c>
      <c r="B1427" s="45" t="n">
        <v>50</v>
      </c>
      <c r="C1427" s="7" t="n">
        <v>0</v>
      </c>
      <c r="D1427" s="7" t="n">
        <v>4407</v>
      </c>
      <c r="E1427" s="7" t="n">
        <v>1</v>
      </c>
      <c r="F1427" s="7" t="n">
        <v>0</v>
      </c>
      <c r="G1427" s="7" t="n">
        <v>0</v>
      </c>
      <c r="H1427" s="7" t="n">
        <v>0</v>
      </c>
      <c r="I1427" s="7" t="n">
        <v>0</v>
      </c>
      <c r="J1427" s="7" t="n">
        <v>65533</v>
      </c>
      <c r="K1427" s="7" t="n">
        <v>0</v>
      </c>
      <c r="L1427" s="7" t="n">
        <v>0</v>
      </c>
      <c r="M1427" s="7" t="n">
        <v>0</v>
      </c>
      <c r="N1427" s="7" t="n">
        <v>0</v>
      </c>
      <c r="O1427" s="7" t="s">
        <v>12</v>
      </c>
    </row>
    <row r="1428" spans="1:19">
      <c r="A1428" t="s">
        <v>4</v>
      </c>
      <c r="B1428" s="4" t="s">
        <v>5</v>
      </c>
      <c r="C1428" s="4" t="s">
        <v>13</v>
      </c>
      <c r="D1428" s="4" t="s">
        <v>10</v>
      </c>
      <c r="E1428" s="4" t="s">
        <v>10</v>
      </c>
      <c r="F1428" s="4" t="s">
        <v>10</v>
      </c>
      <c r="G1428" s="4" t="s">
        <v>10</v>
      </c>
      <c r="H1428" s="4" t="s">
        <v>10</v>
      </c>
      <c r="I1428" s="4" t="s">
        <v>6</v>
      </c>
      <c r="J1428" s="4" t="s">
        <v>23</v>
      </c>
      <c r="K1428" s="4" t="s">
        <v>23</v>
      </c>
      <c r="L1428" s="4" t="s">
        <v>23</v>
      </c>
      <c r="M1428" s="4" t="s">
        <v>9</v>
      </c>
      <c r="N1428" s="4" t="s">
        <v>9</v>
      </c>
      <c r="O1428" s="4" t="s">
        <v>23</v>
      </c>
      <c r="P1428" s="4" t="s">
        <v>23</v>
      </c>
      <c r="Q1428" s="4" t="s">
        <v>23</v>
      </c>
      <c r="R1428" s="4" t="s">
        <v>23</v>
      </c>
      <c r="S1428" s="4" t="s">
        <v>13</v>
      </c>
    </row>
    <row r="1429" spans="1:19">
      <c r="A1429" t="n">
        <v>12047</v>
      </c>
      <c r="B1429" s="30" t="n">
        <v>39</v>
      </c>
      <c r="C1429" s="7" t="n">
        <v>12</v>
      </c>
      <c r="D1429" s="7" t="n">
        <v>65533</v>
      </c>
      <c r="E1429" s="7" t="n">
        <v>204</v>
      </c>
      <c r="F1429" s="7" t="n">
        <v>0</v>
      </c>
      <c r="G1429" s="7" t="n">
        <v>0</v>
      </c>
      <c r="H1429" s="7" t="n">
        <v>259</v>
      </c>
      <c r="I1429" s="7" t="s">
        <v>12</v>
      </c>
      <c r="J1429" s="7" t="n">
        <v>0</v>
      </c>
      <c r="K1429" s="7" t="n">
        <v>0.800000011920929</v>
      </c>
      <c r="L1429" s="7" t="n">
        <v>0</v>
      </c>
      <c r="M1429" s="7" t="n">
        <v>0</v>
      </c>
      <c r="N1429" s="7" t="n">
        <v>0</v>
      </c>
      <c r="O1429" s="7" t="n">
        <v>0</v>
      </c>
      <c r="P1429" s="7" t="n">
        <v>1</v>
      </c>
      <c r="Q1429" s="7" t="n">
        <v>1</v>
      </c>
      <c r="R1429" s="7" t="n">
        <v>1</v>
      </c>
      <c r="S1429" s="7" t="n">
        <v>255</v>
      </c>
    </row>
    <row r="1430" spans="1:19">
      <c r="A1430" t="s">
        <v>4</v>
      </c>
      <c r="B1430" s="4" t="s">
        <v>5</v>
      </c>
      <c r="C1430" s="4" t="s">
        <v>10</v>
      </c>
      <c r="D1430" s="4" t="s">
        <v>9</v>
      </c>
      <c r="E1430" s="4" t="s">
        <v>9</v>
      </c>
      <c r="F1430" s="4" t="s">
        <v>9</v>
      </c>
      <c r="G1430" s="4" t="s">
        <v>9</v>
      </c>
      <c r="H1430" s="4" t="s">
        <v>10</v>
      </c>
      <c r="I1430" s="4" t="s">
        <v>13</v>
      </c>
    </row>
    <row r="1431" spans="1:19">
      <c r="A1431" t="n">
        <v>12097</v>
      </c>
      <c r="B1431" s="61" t="n">
        <v>66</v>
      </c>
      <c r="C1431" s="7" t="n">
        <v>0</v>
      </c>
      <c r="D1431" s="7" t="n">
        <v>1065353216</v>
      </c>
      <c r="E1431" s="7" t="n">
        <v>1065353216</v>
      </c>
      <c r="F1431" s="7" t="n">
        <v>1065353216</v>
      </c>
      <c r="G1431" s="7" t="n">
        <v>0</v>
      </c>
      <c r="H1431" s="7" t="n">
        <v>1000</v>
      </c>
      <c r="I1431" s="7" t="n">
        <v>3</v>
      </c>
    </row>
    <row r="1432" spans="1:19">
      <c r="A1432" t="s">
        <v>4</v>
      </c>
      <c r="B1432" s="4" t="s">
        <v>5</v>
      </c>
      <c r="C1432" s="4" t="s">
        <v>10</v>
      </c>
      <c r="D1432" s="4" t="s">
        <v>9</v>
      </c>
    </row>
    <row r="1433" spans="1:19">
      <c r="A1433" t="n">
        <v>12119</v>
      </c>
      <c r="B1433" s="31" t="n">
        <v>43</v>
      </c>
      <c r="C1433" s="7" t="n">
        <v>0</v>
      </c>
      <c r="D1433" s="7" t="n">
        <v>512</v>
      </c>
    </row>
    <row r="1434" spans="1:19">
      <c r="A1434" t="s">
        <v>4</v>
      </c>
      <c r="B1434" s="4" t="s">
        <v>5</v>
      </c>
      <c r="C1434" s="4" t="s">
        <v>10</v>
      </c>
    </row>
    <row r="1435" spans="1:19">
      <c r="A1435" t="n">
        <v>12126</v>
      </c>
      <c r="B1435" s="17" t="n">
        <v>16</v>
      </c>
      <c r="C1435" s="7" t="n">
        <v>1000</v>
      </c>
    </row>
    <row r="1436" spans="1:19">
      <c r="A1436" t="s">
        <v>4</v>
      </c>
      <c r="B1436" s="4" t="s">
        <v>5</v>
      </c>
      <c r="C1436" s="4" t="s">
        <v>13</v>
      </c>
      <c r="D1436" s="4" t="s">
        <v>10</v>
      </c>
      <c r="E1436" s="4" t="s">
        <v>23</v>
      </c>
      <c r="F1436" s="4" t="s">
        <v>10</v>
      </c>
      <c r="G1436" s="4" t="s">
        <v>9</v>
      </c>
      <c r="H1436" s="4" t="s">
        <v>9</v>
      </c>
      <c r="I1436" s="4" t="s">
        <v>10</v>
      </c>
      <c r="J1436" s="4" t="s">
        <v>10</v>
      </c>
      <c r="K1436" s="4" t="s">
        <v>9</v>
      </c>
      <c r="L1436" s="4" t="s">
        <v>9</v>
      </c>
      <c r="M1436" s="4" t="s">
        <v>9</v>
      </c>
      <c r="N1436" s="4" t="s">
        <v>9</v>
      </c>
      <c r="O1436" s="4" t="s">
        <v>6</v>
      </c>
    </row>
    <row r="1437" spans="1:19">
      <c r="A1437" t="n">
        <v>12129</v>
      </c>
      <c r="B1437" s="45" t="n">
        <v>50</v>
      </c>
      <c r="C1437" s="7" t="n">
        <v>0</v>
      </c>
      <c r="D1437" s="7" t="n">
        <v>4120</v>
      </c>
      <c r="E1437" s="7" t="n">
        <v>0.5</v>
      </c>
      <c r="F1437" s="7" t="n">
        <v>0</v>
      </c>
      <c r="G1437" s="7" t="n">
        <v>0</v>
      </c>
      <c r="H1437" s="7" t="n">
        <v>-1073741824</v>
      </c>
      <c r="I1437" s="7" t="n">
        <v>0</v>
      </c>
      <c r="J1437" s="7" t="n">
        <v>65533</v>
      </c>
      <c r="K1437" s="7" t="n">
        <v>0</v>
      </c>
      <c r="L1437" s="7" t="n">
        <v>0</v>
      </c>
      <c r="M1437" s="7" t="n">
        <v>0</v>
      </c>
      <c r="N1437" s="7" t="n">
        <v>0</v>
      </c>
      <c r="O1437" s="7" t="s">
        <v>12</v>
      </c>
    </row>
    <row r="1438" spans="1:19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10</v>
      </c>
      <c r="F1438" s="4" t="s">
        <v>10</v>
      </c>
      <c r="G1438" s="4" t="s">
        <v>10</v>
      </c>
      <c r="H1438" s="4" t="s">
        <v>10</v>
      </c>
      <c r="I1438" s="4" t="s">
        <v>6</v>
      </c>
      <c r="J1438" s="4" t="s">
        <v>23</v>
      </c>
      <c r="K1438" s="4" t="s">
        <v>23</v>
      </c>
      <c r="L1438" s="4" t="s">
        <v>23</v>
      </c>
      <c r="M1438" s="4" t="s">
        <v>9</v>
      </c>
      <c r="N1438" s="4" t="s">
        <v>9</v>
      </c>
      <c r="O1438" s="4" t="s">
        <v>23</v>
      </c>
      <c r="P1438" s="4" t="s">
        <v>23</v>
      </c>
      <c r="Q1438" s="4" t="s">
        <v>23</v>
      </c>
      <c r="R1438" s="4" t="s">
        <v>23</v>
      </c>
      <c r="S1438" s="4" t="s">
        <v>13</v>
      </c>
    </row>
    <row r="1439" spans="1:19">
      <c r="A1439" t="n">
        <v>12168</v>
      </c>
      <c r="B1439" s="30" t="n">
        <v>39</v>
      </c>
      <c r="C1439" s="7" t="n">
        <v>12</v>
      </c>
      <c r="D1439" s="7" t="n">
        <v>65533</v>
      </c>
      <c r="E1439" s="7" t="n">
        <v>203</v>
      </c>
      <c r="F1439" s="7" t="n">
        <v>0</v>
      </c>
      <c r="G1439" s="7" t="n">
        <v>0</v>
      </c>
      <c r="H1439" s="7" t="n">
        <v>259</v>
      </c>
      <c r="I1439" s="7" t="s">
        <v>12</v>
      </c>
      <c r="J1439" s="7" t="n">
        <v>0</v>
      </c>
      <c r="K1439" s="7" t="n">
        <v>0.800000011920929</v>
      </c>
      <c r="L1439" s="7" t="n">
        <v>0</v>
      </c>
      <c r="M1439" s="7" t="n">
        <v>0</v>
      </c>
      <c r="N1439" s="7" t="n">
        <v>0</v>
      </c>
      <c r="O1439" s="7" t="n">
        <v>0</v>
      </c>
      <c r="P1439" s="7" t="n">
        <v>1.39999997615814</v>
      </c>
      <c r="Q1439" s="7" t="n">
        <v>1.39999997615814</v>
      </c>
      <c r="R1439" s="7" t="n">
        <v>1.39999997615814</v>
      </c>
      <c r="S1439" s="7" t="n">
        <v>104</v>
      </c>
    </row>
    <row r="1440" spans="1:19">
      <c r="A1440" t="s">
        <v>4</v>
      </c>
      <c r="B1440" s="4" t="s">
        <v>5</v>
      </c>
      <c r="C1440" s="4" t="s">
        <v>10</v>
      </c>
      <c r="D1440" s="4" t="s">
        <v>23</v>
      </c>
      <c r="E1440" s="4" t="s">
        <v>23</v>
      </c>
      <c r="F1440" s="4" t="s">
        <v>23</v>
      </c>
      <c r="G1440" s="4" t="s">
        <v>23</v>
      </c>
    </row>
    <row r="1441" spans="1:19">
      <c r="A1441" t="n">
        <v>12218</v>
      </c>
      <c r="B1441" s="62" t="n">
        <v>131</v>
      </c>
      <c r="C1441" s="7" t="n">
        <v>0</v>
      </c>
      <c r="D1441" s="7" t="n">
        <v>0.5</v>
      </c>
      <c r="E1441" s="7" t="n">
        <v>0.100000001490116</v>
      </c>
      <c r="F1441" s="7" t="n">
        <v>2</v>
      </c>
      <c r="G1441" s="7" t="n">
        <v>0.25</v>
      </c>
    </row>
    <row r="1442" spans="1:19">
      <c r="A1442" t="s">
        <v>4</v>
      </c>
      <c r="B1442" s="4" t="s">
        <v>5</v>
      </c>
      <c r="C1442" s="4" t="s">
        <v>10</v>
      </c>
      <c r="D1442" s="4" t="s">
        <v>10</v>
      </c>
      <c r="E1442" s="4" t="s">
        <v>23</v>
      </c>
      <c r="F1442" s="4" t="s">
        <v>23</v>
      </c>
      <c r="G1442" s="4" t="s">
        <v>23</v>
      </c>
      <c r="H1442" s="4" t="s">
        <v>23</v>
      </c>
      <c r="I1442" s="4" t="s">
        <v>13</v>
      </c>
      <c r="J1442" s="4" t="s">
        <v>10</v>
      </c>
    </row>
    <row r="1443" spans="1:19">
      <c r="A1443" t="n">
        <v>12237</v>
      </c>
      <c r="B1443" s="51" t="n">
        <v>55</v>
      </c>
      <c r="C1443" s="7" t="n">
        <v>0</v>
      </c>
      <c r="D1443" s="7" t="n">
        <v>65533</v>
      </c>
      <c r="E1443" s="7" t="n">
        <v>4.19999980926514</v>
      </c>
      <c r="F1443" s="7" t="n">
        <v>1.60000002384186</v>
      </c>
      <c r="G1443" s="7" t="n">
        <v>24.3999996185303</v>
      </c>
      <c r="H1443" s="7" t="n">
        <v>4</v>
      </c>
      <c r="I1443" s="7" t="n">
        <v>0</v>
      </c>
      <c r="J1443" s="7" t="n">
        <v>1</v>
      </c>
    </row>
    <row r="1444" spans="1:19">
      <c r="A1444" t="s">
        <v>4</v>
      </c>
      <c r="B1444" s="4" t="s">
        <v>5</v>
      </c>
      <c r="C1444" s="4" t="s">
        <v>10</v>
      </c>
      <c r="D1444" s="4" t="s">
        <v>13</v>
      </c>
    </row>
    <row r="1445" spans="1:19">
      <c r="A1445" t="n">
        <v>12261</v>
      </c>
      <c r="B1445" s="52" t="n">
        <v>56</v>
      </c>
      <c r="C1445" s="7" t="n">
        <v>0</v>
      </c>
      <c r="D1445" s="7" t="n">
        <v>0</v>
      </c>
    </row>
    <row r="1446" spans="1:19">
      <c r="A1446" t="s">
        <v>4</v>
      </c>
      <c r="B1446" s="4" t="s">
        <v>5</v>
      </c>
      <c r="C1446" s="4" t="s">
        <v>13</v>
      </c>
      <c r="D1446" s="4" t="s">
        <v>10</v>
      </c>
      <c r="E1446" s="4" t="s">
        <v>13</v>
      </c>
    </row>
    <row r="1447" spans="1:19">
      <c r="A1447" t="n">
        <v>12265</v>
      </c>
      <c r="B1447" s="30" t="n">
        <v>39</v>
      </c>
      <c r="C1447" s="7" t="n">
        <v>14</v>
      </c>
      <c r="D1447" s="7" t="n">
        <v>65533</v>
      </c>
      <c r="E1447" s="7" t="n">
        <v>104</v>
      </c>
    </row>
    <row r="1448" spans="1:19">
      <c r="A1448" t="s">
        <v>4</v>
      </c>
      <c r="B1448" s="4" t="s">
        <v>5</v>
      </c>
      <c r="C1448" s="4" t="s">
        <v>10</v>
      </c>
    </row>
    <row r="1449" spans="1:19">
      <c r="A1449" t="n">
        <v>12270</v>
      </c>
      <c r="B1449" s="17" t="n">
        <v>16</v>
      </c>
      <c r="C1449" s="7" t="n">
        <v>100</v>
      </c>
    </row>
    <row r="1450" spans="1:19">
      <c r="A1450" t="s">
        <v>4</v>
      </c>
      <c r="B1450" s="4" t="s">
        <v>5</v>
      </c>
      <c r="C1450" s="4" t="s">
        <v>13</v>
      </c>
      <c r="D1450" s="4" t="s">
        <v>10</v>
      </c>
      <c r="E1450" s="4" t="s">
        <v>23</v>
      </c>
      <c r="F1450" s="4" t="s">
        <v>10</v>
      </c>
      <c r="G1450" s="4" t="s">
        <v>9</v>
      </c>
      <c r="H1450" s="4" t="s">
        <v>9</v>
      </c>
      <c r="I1450" s="4" t="s">
        <v>10</v>
      </c>
      <c r="J1450" s="4" t="s">
        <v>10</v>
      </c>
      <c r="K1450" s="4" t="s">
        <v>9</v>
      </c>
      <c r="L1450" s="4" t="s">
        <v>9</v>
      </c>
      <c r="M1450" s="4" t="s">
        <v>9</v>
      </c>
      <c r="N1450" s="4" t="s">
        <v>9</v>
      </c>
      <c r="O1450" s="4" t="s">
        <v>6</v>
      </c>
    </row>
    <row r="1451" spans="1:19">
      <c r="A1451" t="n">
        <v>12273</v>
      </c>
      <c r="B1451" s="45" t="n">
        <v>50</v>
      </c>
      <c r="C1451" s="7" t="n">
        <v>0</v>
      </c>
      <c r="D1451" s="7" t="n">
        <v>4120</v>
      </c>
      <c r="E1451" s="7" t="n">
        <v>1</v>
      </c>
      <c r="F1451" s="7" t="n">
        <v>0</v>
      </c>
      <c r="G1451" s="7" t="n">
        <v>0</v>
      </c>
      <c r="H1451" s="7" t="n">
        <v>0</v>
      </c>
      <c r="I1451" s="7" t="n">
        <v>0</v>
      </c>
      <c r="J1451" s="7" t="n">
        <v>65533</v>
      </c>
      <c r="K1451" s="7" t="n">
        <v>0</v>
      </c>
      <c r="L1451" s="7" t="n">
        <v>0</v>
      </c>
      <c r="M1451" s="7" t="n">
        <v>0</v>
      </c>
      <c r="N1451" s="7" t="n">
        <v>0</v>
      </c>
      <c r="O1451" s="7" t="s">
        <v>12</v>
      </c>
    </row>
    <row r="1452" spans="1:19">
      <c r="A1452" t="s">
        <v>4</v>
      </c>
      <c r="B1452" s="4" t="s">
        <v>5</v>
      </c>
      <c r="C1452" s="4" t="s">
        <v>13</v>
      </c>
      <c r="D1452" s="4" t="s">
        <v>10</v>
      </c>
      <c r="E1452" s="4" t="s">
        <v>10</v>
      </c>
      <c r="F1452" s="4" t="s">
        <v>10</v>
      </c>
      <c r="G1452" s="4" t="s">
        <v>10</v>
      </c>
      <c r="H1452" s="4" t="s">
        <v>10</v>
      </c>
      <c r="I1452" s="4" t="s">
        <v>6</v>
      </c>
      <c r="J1452" s="4" t="s">
        <v>23</v>
      </c>
      <c r="K1452" s="4" t="s">
        <v>23</v>
      </c>
      <c r="L1452" s="4" t="s">
        <v>23</v>
      </c>
      <c r="M1452" s="4" t="s">
        <v>9</v>
      </c>
      <c r="N1452" s="4" t="s">
        <v>9</v>
      </c>
      <c r="O1452" s="4" t="s">
        <v>23</v>
      </c>
      <c r="P1452" s="4" t="s">
        <v>23</v>
      </c>
      <c r="Q1452" s="4" t="s">
        <v>23</v>
      </c>
      <c r="R1452" s="4" t="s">
        <v>23</v>
      </c>
      <c r="S1452" s="4" t="s">
        <v>13</v>
      </c>
    </row>
    <row r="1453" spans="1:19">
      <c r="A1453" t="n">
        <v>12312</v>
      </c>
      <c r="B1453" s="30" t="n">
        <v>39</v>
      </c>
      <c r="C1453" s="7" t="n">
        <v>12</v>
      </c>
      <c r="D1453" s="7" t="n">
        <v>65533</v>
      </c>
      <c r="E1453" s="7" t="n">
        <v>205</v>
      </c>
      <c r="F1453" s="7" t="n">
        <v>0</v>
      </c>
      <c r="G1453" s="7" t="n">
        <v>7033</v>
      </c>
      <c r="H1453" s="7" t="n">
        <v>259</v>
      </c>
      <c r="I1453" s="7" t="s">
        <v>12</v>
      </c>
      <c r="J1453" s="7" t="n">
        <v>0</v>
      </c>
      <c r="K1453" s="7" t="n">
        <v>2.09999990463257</v>
      </c>
      <c r="L1453" s="7" t="n">
        <v>0.699999988079071</v>
      </c>
      <c r="M1453" s="7" t="n">
        <v>0</v>
      </c>
      <c r="N1453" s="7" t="n">
        <v>0</v>
      </c>
      <c r="O1453" s="7" t="n">
        <v>0</v>
      </c>
      <c r="P1453" s="7" t="n">
        <v>1</v>
      </c>
      <c r="Q1453" s="7" t="n">
        <v>1</v>
      </c>
      <c r="R1453" s="7" t="n">
        <v>1</v>
      </c>
      <c r="S1453" s="7" t="n">
        <v>255</v>
      </c>
    </row>
    <row r="1454" spans="1:19">
      <c r="A1454" t="s">
        <v>4</v>
      </c>
      <c r="B1454" s="4" t="s">
        <v>5</v>
      </c>
    </row>
    <row r="1455" spans="1:19">
      <c r="A1455" t="n">
        <v>12362</v>
      </c>
      <c r="B1455" s="5" t="n">
        <v>1</v>
      </c>
    </row>
    <row r="1456" spans="1:19" s="3" customFormat="1" customHeight="0">
      <c r="A1456" s="3" t="s">
        <v>2</v>
      </c>
      <c r="B1456" s="3" t="s">
        <v>120</v>
      </c>
    </row>
    <row r="1457" spans="1:19">
      <c r="A1457" t="s">
        <v>4</v>
      </c>
      <c r="B1457" s="4" t="s">
        <v>5</v>
      </c>
      <c r="C1457" s="4" t="s">
        <v>13</v>
      </c>
      <c r="D1457" s="4" t="s">
        <v>10</v>
      </c>
      <c r="E1457" s="4" t="s">
        <v>23</v>
      </c>
      <c r="F1457" s="4" t="s">
        <v>10</v>
      </c>
      <c r="G1457" s="4" t="s">
        <v>9</v>
      </c>
      <c r="H1457" s="4" t="s">
        <v>9</v>
      </c>
      <c r="I1457" s="4" t="s">
        <v>10</v>
      </c>
      <c r="J1457" s="4" t="s">
        <v>10</v>
      </c>
      <c r="K1457" s="4" t="s">
        <v>9</v>
      </c>
      <c r="L1457" s="4" t="s">
        <v>9</v>
      </c>
      <c r="M1457" s="4" t="s">
        <v>9</v>
      </c>
      <c r="N1457" s="4" t="s">
        <v>9</v>
      </c>
      <c r="O1457" s="4" t="s">
        <v>6</v>
      </c>
    </row>
    <row r="1458" spans="1:19">
      <c r="A1458" t="n">
        <v>12364</v>
      </c>
      <c r="B1458" s="45" t="n">
        <v>50</v>
      </c>
      <c r="C1458" s="7" t="n">
        <v>0</v>
      </c>
      <c r="D1458" s="7" t="n">
        <v>5313</v>
      </c>
      <c r="E1458" s="7" t="n">
        <v>1</v>
      </c>
      <c r="F1458" s="7" t="n">
        <v>0</v>
      </c>
      <c r="G1458" s="7" t="n">
        <v>0</v>
      </c>
      <c r="H1458" s="7" t="n">
        <v>-1073741824</v>
      </c>
      <c r="I1458" s="7" t="n">
        <v>0</v>
      </c>
      <c r="J1458" s="7" t="n">
        <v>65533</v>
      </c>
      <c r="K1458" s="7" t="n">
        <v>0</v>
      </c>
      <c r="L1458" s="7" t="n">
        <v>0</v>
      </c>
      <c r="M1458" s="7" t="n">
        <v>0</v>
      </c>
      <c r="N1458" s="7" t="n">
        <v>0</v>
      </c>
      <c r="O1458" s="7" t="s">
        <v>12</v>
      </c>
    </row>
    <row r="1459" spans="1:19">
      <c r="A1459" t="s">
        <v>4</v>
      </c>
      <c r="B1459" s="4" t="s">
        <v>5</v>
      </c>
      <c r="C1459" s="4" t="s">
        <v>13</v>
      </c>
      <c r="D1459" s="4" t="s">
        <v>10</v>
      </c>
      <c r="E1459" s="4" t="s">
        <v>10</v>
      </c>
      <c r="F1459" s="4" t="s">
        <v>10</v>
      </c>
      <c r="G1459" s="4" t="s">
        <v>10</v>
      </c>
      <c r="H1459" s="4" t="s">
        <v>10</v>
      </c>
      <c r="I1459" s="4" t="s">
        <v>6</v>
      </c>
      <c r="J1459" s="4" t="s">
        <v>23</v>
      </c>
      <c r="K1459" s="4" t="s">
        <v>23</v>
      </c>
      <c r="L1459" s="4" t="s">
        <v>23</v>
      </c>
      <c r="M1459" s="4" t="s">
        <v>9</v>
      </c>
      <c r="N1459" s="4" t="s">
        <v>9</v>
      </c>
      <c r="O1459" s="4" t="s">
        <v>23</v>
      </c>
      <c r="P1459" s="4" t="s">
        <v>23</v>
      </c>
      <c r="Q1459" s="4" t="s">
        <v>23</v>
      </c>
      <c r="R1459" s="4" t="s">
        <v>23</v>
      </c>
      <c r="S1459" s="4" t="s">
        <v>13</v>
      </c>
    </row>
    <row r="1460" spans="1:19">
      <c r="A1460" t="n">
        <v>12403</v>
      </c>
      <c r="B1460" s="30" t="n">
        <v>39</v>
      </c>
      <c r="C1460" s="7" t="n">
        <v>12</v>
      </c>
      <c r="D1460" s="7" t="n">
        <v>65533</v>
      </c>
      <c r="E1460" s="7" t="n">
        <v>206</v>
      </c>
      <c r="F1460" s="7" t="n">
        <v>0</v>
      </c>
      <c r="G1460" s="7" t="n">
        <v>7033</v>
      </c>
      <c r="H1460" s="7" t="n">
        <v>259</v>
      </c>
      <c r="I1460" s="7" t="s">
        <v>12</v>
      </c>
      <c r="J1460" s="7" t="n">
        <v>0</v>
      </c>
      <c r="K1460" s="7" t="n">
        <v>4</v>
      </c>
      <c r="L1460" s="7" t="n">
        <v>0</v>
      </c>
      <c r="M1460" s="7" t="n">
        <v>0</v>
      </c>
      <c r="N1460" s="7" t="n">
        <v>0</v>
      </c>
      <c r="O1460" s="7" t="n">
        <v>0</v>
      </c>
      <c r="P1460" s="7" t="n">
        <v>1</v>
      </c>
      <c r="Q1460" s="7" t="n">
        <v>1</v>
      </c>
      <c r="R1460" s="7" t="n">
        <v>1</v>
      </c>
      <c r="S1460" s="7" t="n">
        <v>255</v>
      </c>
    </row>
    <row r="1461" spans="1:19">
      <c r="A1461" t="s">
        <v>4</v>
      </c>
      <c r="B1461" s="4" t="s">
        <v>5</v>
      </c>
      <c r="C1461" s="4" t="s">
        <v>10</v>
      </c>
    </row>
    <row r="1462" spans="1:19">
      <c r="A1462" t="n">
        <v>12453</v>
      </c>
      <c r="B1462" s="17" t="n">
        <v>16</v>
      </c>
      <c r="C1462" s="7" t="n">
        <v>1000</v>
      </c>
    </row>
    <row r="1463" spans="1:19">
      <c r="A1463" t="s">
        <v>4</v>
      </c>
      <c r="B1463" s="4" t="s">
        <v>5</v>
      </c>
      <c r="C1463" s="4" t="s">
        <v>10</v>
      </c>
      <c r="D1463" s="4" t="s">
        <v>9</v>
      </c>
      <c r="E1463" s="4" t="s">
        <v>9</v>
      </c>
      <c r="F1463" s="4" t="s">
        <v>9</v>
      </c>
      <c r="G1463" s="4" t="s">
        <v>9</v>
      </c>
      <c r="H1463" s="4" t="s">
        <v>10</v>
      </c>
      <c r="I1463" s="4" t="s">
        <v>13</v>
      </c>
    </row>
    <row r="1464" spans="1:19">
      <c r="A1464" t="n">
        <v>12456</v>
      </c>
      <c r="B1464" s="61" t="n">
        <v>66</v>
      </c>
      <c r="C1464" s="7" t="n">
        <v>7033</v>
      </c>
      <c r="D1464" s="7" t="n">
        <v>1065353216</v>
      </c>
      <c r="E1464" s="7" t="n">
        <v>1065353216</v>
      </c>
      <c r="F1464" s="7" t="n">
        <v>1065353216</v>
      </c>
      <c r="G1464" s="7" t="n">
        <v>1065353216</v>
      </c>
      <c r="H1464" s="7" t="n">
        <v>200</v>
      </c>
      <c r="I1464" s="7" t="n">
        <v>3</v>
      </c>
    </row>
    <row r="1465" spans="1:19">
      <c r="A1465" t="s">
        <v>4</v>
      </c>
      <c r="B1465" s="4" t="s">
        <v>5</v>
      </c>
      <c r="C1465" s="4" t="s">
        <v>10</v>
      </c>
    </row>
    <row r="1466" spans="1:19">
      <c r="A1466" t="n">
        <v>12478</v>
      </c>
      <c r="B1466" s="17" t="n">
        <v>16</v>
      </c>
      <c r="C1466" s="7" t="n">
        <v>800</v>
      </c>
    </row>
    <row r="1467" spans="1:19">
      <c r="A1467" t="s">
        <v>4</v>
      </c>
      <c r="B1467" s="4" t="s">
        <v>5</v>
      </c>
      <c r="C1467" s="4" t="s">
        <v>10</v>
      </c>
      <c r="D1467" s="4" t="s">
        <v>13</v>
      </c>
      <c r="E1467" s="4" t="s">
        <v>6</v>
      </c>
      <c r="F1467" s="4" t="s">
        <v>23</v>
      </c>
      <c r="G1467" s="4" t="s">
        <v>23</v>
      </c>
      <c r="H1467" s="4" t="s">
        <v>23</v>
      </c>
    </row>
    <row r="1468" spans="1:19">
      <c r="A1468" t="n">
        <v>12481</v>
      </c>
      <c r="B1468" s="39" t="n">
        <v>48</v>
      </c>
      <c r="C1468" s="7" t="n">
        <v>7033</v>
      </c>
      <c r="D1468" s="7" t="n">
        <v>0</v>
      </c>
      <c r="E1468" s="7" t="s">
        <v>121</v>
      </c>
      <c r="F1468" s="7" t="n">
        <v>-1</v>
      </c>
      <c r="G1468" s="7" t="n">
        <v>1</v>
      </c>
      <c r="H1468" s="7" t="n">
        <v>0</v>
      </c>
    </row>
    <row r="1469" spans="1:19">
      <c r="A1469" t="s">
        <v>4</v>
      </c>
      <c r="B1469" s="4" t="s">
        <v>5</v>
      </c>
    </row>
    <row r="1470" spans="1:19">
      <c r="A1470" t="n">
        <v>12508</v>
      </c>
      <c r="B1470" s="5" t="n">
        <v>1</v>
      </c>
    </row>
    <row r="1471" spans="1:19" s="3" customFormat="1" customHeight="0">
      <c r="A1471" s="3" t="s">
        <v>2</v>
      </c>
      <c r="B1471" s="3" t="s">
        <v>122</v>
      </c>
    </row>
    <row r="1472" spans="1:19">
      <c r="A1472" t="s">
        <v>4</v>
      </c>
      <c r="B1472" s="4" t="s">
        <v>5</v>
      </c>
      <c r="C1472" s="4" t="s">
        <v>13</v>
      </c>
      <c r="D1472" s="4" t="s">
        <v>10</v>
      </c>
      <c r="E1472" s="4" t="s">
        <v>23</v>
      </c>
      <c r="F1472" s="4" t="s">
        <v>10</v>
      </c>
      <c r="G1472" s="4" t="s">
        <v>9</v>
      </c>
      <c r="H1472" s="4" t="s">
        <v>9</v>
      </c>
      <c r="I1472" s="4" t="s">
        <v>10</v>
      </c>
      <c r="J1472" s="4" t="s">
        <v>10</v>
      </c>
      <c r="K1472" s="4" t="s">
        <v>9</v>
      </c>
      <c r="L1472" s="4" t="s">
        <v>9</v>
      </c>
      <c r="M1472" s="4" t="s">
        <v>9</v>
      </c>
      <c r="N1472" s="4" t="s">
        <v>9</v>
      </c>
      <c r="O1472" s="4" t="s">
        <v>6</v>
      </c>
    </row>
    <row r="1473" spans="1:19">
      <c r="A1473" t="n">
        <v>12512</v>
      </c>
      <c r="B1473" s="45" t="n">
        <v>50</v>
      </c>
      <c r="C1473" s="7" t="n">
        <v>0</v>
      </c>
      <c r="D1473" s="7" t="n">
        <v>5313</v>
      </c>
      <c r="E1473" s="7" t="n">
        <v>0.699999988079071</v>
      </c>
      <c r="F1473" s="7" t="n">
        <v>0</v>
      </c>
      <c r="G1473" s="7" t="n">
        <v>0</v>
      </c>
      <c r="H1473" s="7" t="n">
        <v>-1073741824</v>
      </c>
      <c r="I1473" s="7" t="n">
        <v>0</v>
      </c>
      <c r="J1473" s="7" t="n">
        <v>65533</v>
      </c>
      <c r="K1473" s="7" t="n">
        <v>0</v>
      </c>
      <c r="L1473" s="7" t="n">
        <v>0</v>
      </c>
      <c r="M1473" s="7" t="n">
        <v>0</v>
      </c>
      <c r="N1473" s="7" t="n">
        <v>0</v>
      </c>
      <c r="O1473" s="7" t="s">
        <v>12</v>
      </c>
    </row>
    <row r="1474" spans="1:19">
      <c r="A1474" t="s">
        <v>4</v>
      </c>
      <c r="B1474" s="4" t="s">
        <v>5</v>
      </c>
      <c r="C1474" s="4" t="s">
        <v>13</v>
      </c>
      <c r="D1474" s="4" t="s">
        <v>10</v>
      </c>
      <c r="E1474" s="4" t="s">
        <v>10</v>
      </c>
      <c r="F1474" s="4" t="s">
        <v>10</v>
      </c>
      <c r="G1474" s="4" t="s">
        <v>10</v>
      </c>
      <c r="H1474" s="4" t="s">
        <v>10</v>
      </c>
      <c r="I1474" s="4" t="s">
        <v>6</v>
      </c>
      <c r="J1474" s="4" t="s">
        <v>23</v>
      </c>
      <c r="K1474" s="4" t="s">
        <v>23</v>
      </c>
      <c r="L1474" s="4" t="s">
        <v>23</v>
      </c>
      <c r="M1474" s="4" t="s">
        <v>9</v>
      </c>
      <c r="N1474" s="4" t="s">
        <v>9</v>
      </c>
      <c r="O1474" s="4" t="s">
        <v>23</v>
      </c>
      <c r="P1474" s="4" t="s">
        <v>23</v>
      </c>
      <c r="Q1474" s="4" t="s">
        <v>23</v>
      </c>
      <c r="R1474" s="4" t="s">
        <v>23</v>
      </c>
      <c r="S1474" s="4" t="s">
        <v>13</v>
      </c>
    </row>
    <row r="1475" spans="1:19">
      <c r="A1475" t="n">
        <v>12551</v>
      </c>
      <c r="B1475" s="30" t="n">
        <v>39</v>
      </c>
      <c r="C1475" s="7" t="n">
        <v>12</v>
      </c>
      <c r="D1475" s="7" t="n">
        <v>65533</v>
      </c>
      <c r="E1475" s="7" t="n">
        <v>206</v>
      </c>
      <c r="F1475" s="7" t="n">
        <v>0</v>
      </c>
      <c r="G1475" s="7" t="n">
        <v>7034</v>
      </c>
      <c r="H1475" s="7" t="n">
        <v>259</v>
      </c>
      <c r="I1475" s="7" t="s">
        <v>12</v>
      </c>
      <c r="J1475" s="7" t="n">
        <v>0</v>
      </c>
      <c r="K1475" s="7" t="n">
        <v>4</v>
      </c>
      <c r="L1475" s="7" t="n">
        <v>0</v>
      </c>
      <c r="M1475" s="7" t="n">
        <v>0</v>
      </c>
      <c r="N1475" s="7" t="n">
        <v>0</v>
      </c>
      <c r="O1475" s="7" t="n">
        <v>0</v>
      </c>
      <c r="P1475" s="7" t="n">
        <v>1</v>
      </c>
      <c r="Q1475" s="7" t="n">
        <v>1</v>
      </c>
      <c r="R1475" s="7" t="n">
        <v>1</v>
      </c>
      <c r="S1475" s="7" t="n">
        <v>255</v>
      </c>
    </row>
    <row r="1476" spans="1:19">
      <c r="A1476" t="s">
        <v>4</v>
      </c>
      <c r="B1476" s="4" t="s">
        <v>5</v>
      </c>
      <c r="C1476" s="4" t="s">
        <v>10</v>
      </c>
    </row>
    <row r="1477" spans="1:19">
      <c r="A1477" t="n">
        <v>12601</v>
      </c>
      <c r="B1477" s="17" t="n">
        <v>16</v>
      </c>
      <c r="C1477" s="7" t="n">
        <v>1000</v>
      </c>
    </row>
    <row r="1478" spans="1:19">
      <c r="A1478" t="s">
        <v>4</v>
      </c>
      <c r="B1478" s="4" t="s">
        <v>5</v>
      </c>
      <c r="C1478" s="4" t="s">
        <v>10</v>
      </c>
      <c r="D1478" s="4" t="s">
        <v>9</v>
      </c>
      <c r="E1478" s="4" t="s">
        <v>9</v>
      </c>
      <c r="F1478" s="4" t="s">
        <v>9</v>
      </c>
      <c r="G1478" s="4" t="s">
        <v>9</v>
      </c>
      <c r="H1478" s="4" t="s">
        <v>10</v>
      </c>
      <c r="I1478" s="4" t="s">
        <v>13</v>
      </c>
    </row>
    <row r="1479" spans="1:19">
      <c r="A1479" t="n">
        <v>12604</v>
      </c>
      <c r="B1479" s="61" t="n">
        <v>66</v>
      </c>
      <c r="C1479" s="7" t="n">
        <v>7034</v>
      </c>
      <c r="D1479" s="7" t="n">
        <v>1065353216</v>
      </c>
      <c r="E1479" s="7" t="n">
        <v>1065353216</v>
      </c>
      <c r="F1479" s="7" t="n">
        <v>1065353216</v>
      </c>
      <c r="G1479" s="7" t="n">
        <v>1065353216</v>
      </c>
      <c r="H1479" s="7" t="n">
        <v>200</v>
      </c>
      <c r="I1479" s="7" t="n">
        <v>3</v>
      </c>
    </row>
    <row r="1480" spans="1:19">
      <c r="A1480" t="s">
        <v>4</v>
      </c>
      <c r="B1480" s="4" t="s">
        <v>5</v>
      </c>
      <c r="C1480" s="4" t="s">
        <v>10</v>
      </c>
    </row>
    <row r="1481" spans="1:19">
      <c r="A1481" t="n">
        <v>12626</v>
      </c>
      <c r="B1481" s="17" t="n">
        <v>16</v>
      </c>
      <c r="C1481" s="7" t="n">
        <v>800</v>
      </c>
    </row>
    <row r="1482" spans="1:19">
      <c r="A1482" t="s">
        <v>4</v>
      </c>
      <c r="B1482" s="4" t="s">
        <v>5</v>
      </c>
      <c r="C1482" s="4" t="s">
        <v>10</v>
      </c>
      <c r="D1482" s="4" t="s">
        <v>13</v>
      </c>
      <c r="E1482" s="4" t="s">
        <v>6</v>
      </c>
      <c r="F1482" s="4" t="s">
        <v>23</v>
      </c>
      <c r="G1482" s="4" t="s">
        <v>23</v>
      </c>
      <c r="H1482" s="4" t="s">
        <v>23</v>
      </c>
    </row>
    <row r="1483" spans="1:19">
      <c r="A1483" t="n">
        <v>12629</v>
      </c>
      <c r="B1483" s="39" t="n">
        <v>48</v>
      </c>
      <c r="C1483" s="7" t="n">
        <v>7034</v>
      </c>
      <c r="D1483" s="7" t="n">
        <v>0</v>
      </c>
      <c r="E1483" s="7" t="s">
        <v>121</v>
      </c>
      <c r="F1483" s="7" t="n">
        <v>-1</v>
      </c>
      <c r="G1483" s="7" t="n">
        <v>1</v>
      </c>
      <c r="H1483" s="7" t="n">
        <v>0</v>
      </c>
    </row>
    <row r="1484" spans="1:19">
      <c r="A1484" t="s">
        <v>4</v>
      </c>
      <c r="B1484" s="4" t="s">
        <v>5</v>
      </c>
    </row>
    <row r="1485" spans="1:19">
      <c r="A1485" t="n">
        <v>12656</v>
      </c>
      <c r="B1485" s="5" t="n">
        <v>1</v>
      </c>
    </row>
    <row r="1486" spans="1:19" s="3" customFormat="1" customHeight="0">
      <c r="A1486" s="3" t="s">
        <v>2</v>
      </c>
      <c r="B1486" s="3" t="s">
        <v>123</v>
      </c>
    </row>
    <row r="1487" spans="1:19">
      <c r="A1487" t="s">
        <v>4</v>
      </c>
      <c r="B1487" s="4" t="s">
        <v>5</v>
      </c>
      <c r="C1487" s="4" t="s">
        <v>10</v>
      </c>
    </row>
    <row r="1488" spans="1:19">
      <c r="A1488" t="n">
        <v>12660</v>
      </c>
      <c r="B1488" s="17" t="n">
        <v>16</v>
      </c>
      <c r="C1488" s="7" t="n">
        <v>130</v>
      </c>
    </row>
    <row r="1489" spans="1:19">
      <c r="A1489" t="s">
        <v>4</v>
      </c>
      <c r="B1489" s="4" t="s">
        <v>5</v>
      </c>
      <c r="C1489" s="4" t="s">
        <v>13</v>
      </c>
      <c r="D1489" s="4" t="s">
        <v>10</v>
      </c>
      <c r="E1489" s="4" t="s">
        <v>23</v>
      </c>
      <c r="F1489" s="4" t="s">
        <v>10</v>
      </c>
      <c r="G1489" s="4" t="s">
        <v>9</v>
      </c>
      <c r="H1489" s="4" t="s">
        <v>9</v>
      </c>
      <c r="I1489" s="4" t="s">
        <v>10</v>
      </c>
      <c r="J1489" s="4" t="s">
        <v>10</v>
      </c>
      <c r="K1489" s="4" t="s">
        <v>9</v>
      </c>
      <c r="L1489" s="4" t="s">
        <v>9</v>
      </c>
      <c r="M1489" s="4" t="s">
        <v>9</v>
      </c>
      <c r="N1489" s="4" t="s">
        <v>9</v>
      </c>
      <c r="O1489" s="4" t="s">
        <v>6</v>
      </c>
    </row>
    <row r="1490" spans="1:19">
      <c r="A1490" t="n">
        <v>12663</v>
      </c>
      <c r="B1490" s="45" t="n">
        <v>50</v>
      </c>
      <c r="C1490" s="7" t="n">
        <v>0</v>
      </c>
      <c r="D1490" s="7" t="n">
        <v>4416</v>
      </c>
      <c r="E1490" s="7" t="n">
        <v>0.800000011920929</v>
      </c>
      <c r="F1490" s="7" t="n">
        <v>0</v>
      </c>
      <c r="G1490" s="7" t="n">
        <v>0</v>
      </c>
      <c r="H1490" s="7" t="n">
        <v>0</v>
      </c>
      <c r="I1490" s="7" t="n">
        <v>0</v>
      </c>
      <c r="J1490" s="7" t="n">
        <v>65533</v>
      </c>
      <c r="K1490" s="7" t="n">
        <v>0</v>
      </c>
      <c r="L1490" s="7" t="n">
        <v>0</v>
      </c>
      <c r="M1490" s="7" t="n">
        <v>0</v>
      </c>
      <c r="N1490" s="7" t="n">
        <v>0</v>
      </c>
      <c r="O1490" s="7" t="s">
        <v>12</v>
      </c>
    </row>
    <row r="1491" spans="1:19">
      <c r="A1491" t="s">
        <v>4</v>
      </c>
      <c r="B1491" s="4" t="s">
        <v>5</v>
      </c>
      <c r="C1491" s="4" t="s">
        <v>13</v>
      </c>
      <c r="D1491" s="4" t="s">
        <v>9</v>
      </c>
      <c r="E1491" s="4" t="s">
        <v>9</v>
      </c>
      <c r="F1491" s="4" t="s">
        <v>9</v>
      </c>
    </row>
    <row r="1492" spans="1:19">
      <c r="A1492" t="n">
        <v>12702</v>
      </c>
      <c r="B1492" s="45" t="n">
        <v>50</v>
      </c>
      <c r="C1492" s="7" t="n">
        <v>255</v>
      </c>
      <c r="D1492" s="7" t="n">
        <v>1050253722</v>
      </c>
      <c r="E1492" s="7" t="n">
        <v>1065353216</v>
      </c>
      <c r="F1492" s="7" t="n">
        <v>1045220557</v>
      </c>
    </row>
    <row r="1493" spans="1:19">
      <c r="A1493" t="s">
        <v>4</v>
      </c>
      <c r="B1493" s="4" t="s">
        <v>5</v>
      </c>
      <c r="C1493" s="4" t="s">
        <v>10</v>
      </c>
    </row>
    <row r="1494" spans="1:19">
      <c r="A1494" t="n">
        <v>12716</v>
      </c>
      <c r="B1494" s="17" t="n">
        <v>16</v>
      </c>
      <c r="C1494" s="7" t="n">
        <v>300</v>
      </c>
    </row>
    <row r="1495" spans="1:19">
      <c r="A1495" t="s">
        <v>4</v>
      </c>
      <c r="B1495" s="4" t="s">
        <v>5</v>
      </c>
      <c r="C1495" s="4" t="s">
        <v>13</v>
      </c>
      <c r="D1495" s="4" t="s">
        <v>10</v>
      </c>
      <c r="E1495" s="4" t="s">
        <v>23</v>
      </c>
      <c r="F1495" s="4" t="s">
        <v>10</v>
      </c>
      <c r="G1495" s="4" t="s">
        <v>9</v>
      </c>
      <c r="H1495" s="4" t="s">
        <v>9</v>
      </c>
      <c r="I1495" s="4" t="s">
        <v>10</v>
      </c>
      <c r="J1495" s="4" t="s">
        <v>10</v>
      </c>
      <c r="K1495" s="4" t="s">
        <v>9</v>
      </c>
      <c r="L1495" s="4" t="s">
        <v>9</v>
      </c>
      <c r="M1495" s="4" t="s">
        <v>9</v>
      </c>
      <c r="N1495" s="4" t="s">
        <v>9</v>
      </c>
      <c r="O1495" s="4" t="s">
        <v>6</v>
      </c>
    </row>
    <row r="1496" spans="1:19">
      <c r="A1496" t="n">
        <v>12719</v>
      </c>
      <c r="B1496" s="45" t="n">
        <v>50</v>
      </c>
      <c r="C1496" s="7" t="n">
        <v>0</v>
      </c>
      <c r="D1496" s="7" t="n">
        <v>4416</v>
      </c>
      <c r="E1496" s="7" t="n">
        <v>0.800000011920929</v>
      </c>
      <c r="F1496" s="7" t="n">
        <v>0</v>
      </c>
      <c r="G1496" s="7" t="n">
        <v>0</v>
      </c>
      <c r="H1496" s="7" t="n">
        <v>0</v>
      </c>
      <c r="I1496" s="7" t="n">
        <v>0</v>
      </c>
      <c r="J1496" s="7" t="n">
        <v>65533</v>
      </c>
      <c r="K1496" s="7" t="n">
        <v>0</v>
      </c>
      <c r="L1496" s="7" t="n">
        <v>0</v>
      </c>
      <c r="M1496" s="7" t="n">
        <v>0</v>
      </c>
      <c r="N1496" s="7" t="n">
        <v>0</v>
      </c>
      <c r="O1496" s="7" t="s">
        <v>12</v>
      </c>
    </row>
    <row r="1497" spans="1:19">
      <c r="A1497" t="s">
        <v>4</v>
      </c>
      <c r="B1497" s="4" t="s">
        <v>5</v>
      </c>
      <c r="C1497" s="4" t="s">
        <v>13</v>
      </c>
      <c r="D1497" s="4" t="s">
        <v>9</v>
      </c>
      <c r="E1497" s="4" t="s">
        <v>9</v>
      </c>
      <c r="F1497" s="4" t="s">
        <v>9</v>
      </c>
    </row>
    <row r="1498" spans="1:19">
      <c r="A1498" t="n">
        <v>12758</v>
      </c>
      <c r="B1498" s="45" t="n">
        <v>50</v>
      </c>
      <c r="C1498" s="7" t="n">
        <v>255</v>
      </c>
      <c r="D1498" s="7" t="n">
        <v>1050253722</v>
      </c>
      <c r="E1498" s="7" t="n">
        <v>1065353216</v>
      </c>
      <c r="F1498" s="7" t="n">
        <v>1045220557</v>
      </c>
    </row>
    <row r="1499" spans="1:19">
      <c r="A1499" t="s">
        <v>4</v>
      </c>
      <c r="B1499" s="4" t="s">
        <v>5</v>
      </c>
      <c r="C1499" s="4" t="s">
        <v>10</v>
      </c>
    </row>
    <row r="1500" spans="1:19">
      <c r="A1500" t="n">
        <v>12772</v>
      </c>
      <c r="B1500" s="17" t="n">
        <v>16</v>
      </c>
      <c r="C1500" s="7" t="n">
        <v>720</v>
      </c>
    </row>
    <row r="1501" spans="1:19">
      <c r="A1501" t="s">
        <v>4</v>
      </c>
      <c r="B1501" s="4" t="s">
        <v>5</v>
      </c>
      <c r="C1501" s="4" t="s">
        <v>13</v>
      </c>
      <c r="D1501" s="4" t="s">
        <v>10</v>
      </c>
      <c r="E1501" s="4" t="s">
        <v>23</v>
      </c>
      <c r="F1501" s="4" t="s">
        <v>10</v>
      </c>
      <c r="G1501" s="4" t="s">
        <v>9</v>
      </c>
      <c r="H1501" s="4" t="s">
        <v>9</v>
      </c>
      <c r="I1501" s="4" t="s">
        <v>10</v>
      </c>
      <c r="J1501" s="4" t="s">
        <v>10</v>
      </c>
      <c r="K1501" s="4" t="s">
        <v>9</v>
      </c>
      <c r="L1501" s="4" t="s">
        <v>9</v>
      </c>
      <c r="M1501" s="4" t="s">
        <v>9</v>
      </c>
      <c r="N1501" s="4" t="s">
        <v>9</v>
      </c>
      <c r="O1501" s="4" t="s">
        <v>6</v>
      </c>
    </row>
    <row r="1502" spans="1:19">
      <c r="A1502" t="n">
        <v>12775</v>
      </c>
      <c r="B1502" s="45" t="n">
        <v>50</v>
      </c>
      <c r="C1502" s="7" t="n">
        <v>0</v>
      </c>
      <c r="D1502" s="7" t="n">
        <v>4416</v>
      </c>
      <c r="E1502" s="7" t="n">
        <v>0.800000011920929</v>
      </c>
      <c r="F1502" s="7" t="n">
        <v>0</v>
      </c>
      <c r="G1502" s="7" t="n">
        <v>0</v>
      </c>
      <c r="H1502" s="7" t="n">
        <v>0</v>
      </c>
      <c r="I1502" s="7" t="n">
        <v>0</v>
      </c>
      <c r="J1502" s="7" t="n">
        <v>65533</v>
      </c>
      <c r="K1502" s="7" t="n">
        <v>0</v>
      </c>
      <c r="L1502" s="7" t="n">
        <v>0</v>
      </c>
      <c r="M1502" s="7" t="n">
        <v>0</v>
      </c>
      <c r="N1502" s="7" t="n">
        <v>0</v>
      </c>
      <c r="O1502" s="7" t="s">
        <v>12</v>
      </c>
    </row>
    <row r="1503" spans="1:19">
      <c r="A1503" t="s">
        <v>4</v>
      </c>
      <c r="B1503" s="4" t="s">
        <v>5</v>
      </c>
      <c r="C1503" s="4" t="s">
        <v>13</v>
      </c>
      <c r="D1503" s="4" t="s">
        <v>9</v>
      </c>
      <c r="E1503" s="4" t="s">
        <v>9</v>
      </c>
      <c r="F1503" s="4" t="s">
        <v>9</v>
      </c>
    </row>
    <row r="1504" spans="1:19">
      <c r="A1504" t="n">
        <v>12814</v>
      </c>
      <c r="B1504" s="45" t="n">
        <v>50</v>
      </c>
      <c r="C1504" s="7" t="n">
        <v>255</v>
      </c>
      <c r="D1504" s="7" t="n">
        <v>1050253722</v>
      </c>
      <c r="E1504" s="7" t="n">
        <v>1065353216</v>
      </c>
      <c r="F1504" s="7" t="n">
        <v>1045220557</v>
      </c>
    </row>
    <row r="1505" spans="1:15">
      <c r="A1505" t="s">
        <v>4</v>
      </c>
      <c r="B1505" s="4" t="s">
        <v>5</v>
      </c>
      <c r="C1505" s="4" t="s">
        <v>10</v>
      </c>
    </row>
    <row r="1506" spans="1:15">
      <c r="A1506" t="n">
        <v>12828</v>
      </c>
      <c r="B1506" s="17" t="n">
        <v>16</v>
      </c>
      <c r="C1506" s="7" t="n">
        <v>300</v>
      </c>
    </row>
    <row r="1507" spans="1:15">
      <c r="A1507" t="s">
        <v>4</v>
      </c>
      <c r="B1507" s="4" t="s">
        <v>5</v>
      </c>
      <c r="C1507" s="4" t="s">
        <v>13</v>
      </c>
      <c r="D1507" s="4" t="s">
        <v>10</v>
      </c>
      <c r="E1507" s="4" t="s">
        <v>23</v>
      </c>
      <c r="F1507" s="4" t="s">
        <v>10</v>
      </c>
      <c r="G1507" s="4" t="s">
        <v>9</v>
      </c>
      <c r="H1507" s="4" t="s">
        <v>9</v>
      </c>
      <c r="I1507" s="4" t="s">
        <v>10</v>
      </c>
      <c r="J1507" s="4" t="s">
        <v>10</v>
      </c>
      <c r="K1507" s="4" t="s">
        <v>9</v>
      </c>
      <c r="L1507" s="4" t="s">
        <v>9</v>
      </c>
      <c r="M1507" s="4" t="s">
        <v>9</v>
      </c>
      <c r="N1507" s="4" t="s">
        <v>9</v>
      </c>
      <c r="O1507" s="4" t="s">
        <v>6</v>
      </c>
    </row>
    <row r="1508" spans="1:15">
      <c r="A1508" t="n">
        <v>12831</v>
      </c>
      <c r="B1508" s="45" t="n">
        <v>50</v>
      </c>
      <c r="C1508" s="7" t="n">
        <v>0</v>
      </c>
      <c r="D1508" s="7" t="n">
        <v>4416</v>
      </c>
      <c r="E1508" s="7" t="n">
        <v>0.800000011920929</v>
      </c>
      <c r="F1508" s="7" t="n">
        <v>0</v>
      </c>
      <c r="G1508" s="7" t="n">
        <v>0</v>
      </c>
      <c r="H1508" s="7" t="n">
        <v>0</v>
      </c>
      <c r="I1508" s="7" t="n">
        <v>0</v>
      </c>
      <c r="J1508" s="7" t="n">
        <v>65533</v>
      </c>
      <c r="K1508" s="7" t="n">
        <v>0</v>
      </c>
      <c r="L1508" s="7" t="n">
        <v>0</v>
      </c>
      <c r="M1508" s="7" t="n">
        <v>0</v>
      </c>
      <c r="N1508" s="7" t="n">
        <v>0</v>
      </c>
      <c r="O1508" s="7" t="s">
        <v>12</v>
      </c>
    </row>
    <row r="1509" spans="1:15">
      <c r="A1509" t="s">
        <v>4</v>
      </c>
      <c r="B1509" s="4" t="s">
        <v>5</v>
      </c>
      <c r="C1509" s="4" t="s">
        <v>13</v>
      </c>
      <c r="D1509" s="4" t="s">
        <v>9</v>
      </c>
      <c r="E1509" s="4" t="s">
        <v>9</v>
      </c>
      <c r="F1509" s="4" t="s">
        <v>9</v>
      </c>
    </row>
    <row r="1510" spans="1:15">
      <c r="A1510" t="n">
        <v>12870</v>
      </c>
      <c r="B1510" s="45" t="n">
        <v>50</v>
      </c>
      <c r="C1510" s="7" t="n">
        <v>255</v>
      </c>
      <c r="D1510" s="7" t="n">
        <v>1050253722</v>
      </c>
      <c r="E1510" s="7" t="n">
        <v>1065353216</v>
      </c>
      <c r="F1510" s="7" t="n">
        <v>1045220557</v>
      </c>
    </row>
    <row r="1511" spans="1:15">
      <c r="A1511" t="s">
        <v>4</v>
      </c>
      <c r="B1511" s="4" t="s">
        <v>5</v>
      </c>
    </row>
    <row r="1512" spans="1:15">
      <c r="A1512" t="n">
        <v>12884</v>
      </c>
      <c r="B1512" s="5" t="n">
        <v>1</v>
      </c>
    </row>
    <row r="1513" spans="1:15" s="3" customFormat="1" customHeight="0">
      <c r="A1513" s="3" t="s">
        <v>2</v>
      </c>
      <c r="B1513" s="3" t="s">
        <v>124</v>
      </c>
    </row>
    <row r="1514" spans="1:15">
      <c r="A1514" t="s">
        <v>4</v>
      </c>
      <c r="B1514" s="4" t="s">
        <v>5</v>
      </c>
      <c r="C1514" s="4" t="s">
        <v>13</v>
      </c>
      <c r="D1514" s="4" t="s">
        <v>13</v>
      </c>
      <c r="E1514" s="4" t="s">
        <v>13</v>
      </c>
      <c r="F1514" s="4" t="s">
        <v>13</v>
      </c>
    </row>
    <row r="1515" spans="1:15">
      <c r="A1515" t="n">
        <v>12888</v>
      </c>
      <c r="B1515" s="20" t="n">
        <v>14</v>
      </c>
      <c r="C1515" s="7" t="n">
        <v>2</v>
      </c>
      <c r="D1515" s="7" t="n">
        <v>0</v>
      </c>
      <c r="E1515" s="7" t="n">
        <v>0</v>
      </c>
      <c r="F1515" s="7" t="n">
        <v>0</v>
      </c>
    </row>
    <row r="1516" spans="1:15">
      <c r="A1516" t="s">
        <v>4</v>
      </c>
      <c r="B1516" s="4" t="s">
        <v>5</v>
      </c>
      <c r="C1516" s="4" t="s">
        <v>13</v>
      </c>
      <c r="D1516" s="21" t="s">
        <v>28</v>
      </c>
      <c r="E1516" s="4" t="s">
        <v>5</v>
      </c>
      <c r="F1516" s="4" t="s">
        <v>13</v>
      </c>
      <c r="G1516" s="4" t="s">
        <v>10</v>
      </c>
      <c r="H1516" s="21" t="s">
        <v>29</v>
      </c>
      <c r="I1516" s="4" t="s">
        <v>13</v>
      </c>
      <c r="J1516" s="4" t="s">
        <v>9</v>
      </c>
      <c r="K1516" s="4" t="s">
        <v>13</v>
      </c>
      <c r="L1516" s="4" t="s">
        <v>13</v>
      </c>
      <c r="M1516" s="21" t="s">
        <v>28</v>
      </c>
      <c r="N1516" s="4" t="s">
        <v>5</v>
      </c>
      <c r="O1516" s="4" t="s">
        <v>13</v>
      </c>
      <c r="P1516" s="4" t="s">
        <v>10</v>
      </c>
      <c r="Q1516" s="21" t="s">
        <v>29</v>
      </c>
      <c r="R1516" s="4" t="s">
        <v>13</v>
      </c>
      <c r="S1516" s="4" t="s">
        <v>9</v>
      </c>
      <c r="T1516" s="4" t="s">
        <v>13</v>
      </c>
      <c r="U1516" s="4" t="s">
        <v>13</v>
      </c>
      <c r="V1516" s="4" t="s">
        <v>13</v>
      </c>
      <c r="W1516" s="4" t="s">
        <v>20</v>
      </c>
    </row>
    <row r="1517" spans="1:15">
      <c r="A1517" t="n">
        <v>12893</v>
      </c>
      <c r="B1517" s="12" t="n">
        <v>5</v>
      </c>
      <c r="C1517" s="7" t="n">
        <v>28</v>
      </c>
      <c r="D1517" s="21" t="s">
        <v>3</v>
      </c>
      <c r="E1517" s="9" t="n">
        <v>162</v>
      </c>
      <c r="F1517" s="7" t="n">
        <v>3</v>
      </c>
      <c r="G1517" s="7" t="n">
        <v>16465</v>
      </c>
      <c r="H1517" s="21" t="s">
        <v>3</v>
      </c>
      <c r="I1517" s="7" t="n">
        <v>0</v>
      </c>
      <c r="J1517" s="7" t="n">
        <v>1</v>
      </c>
      <c r="K1517" s="7" t="n">
        <v>2</v>
      </c>
      <c r="L1517" s="7" t="n">
        <v>28</v>
      </c>
      <c r="M1517" s="21" t="s">
        <v>3</v>
      </c>
      <c r="N1517" s="9" t="n">
        <v>162</v>
      </c>
      <c r="O1517" s="7" t="n">
        <v>3</v>
      </c>
      <c r="P1517" s="7" t="n">
        <v>16465</v>
      </c>
      <c r="Q1517" s="21" t="s">
        <v>3</v>
      </c>
      <c r="R1517" s="7" t="n">
        <v>0</v>
      </c>
      <c r="S1517" s="7" t="n">
        <v>2</v>
      </c>
      <c r="T1517" s="7" t="n">
        <v>2</v>
      </c>
      <c r="U1517" s="7" t="n">
        <v>11</v>
      </c>
      <c r="V1517" s="7" t="n">
        <v>1</v>
      </c>
      <c r="W1517" s="13" t="n">
        <f t="normal" ca="1">A1521</f>
        <v>0</v>
      </c>
    </row>
    <row r="1518" spans="1:15">
      <c r="A1518" t="s">
        <v>4</v>
      </c>
      <c r="B1518" s="4" t="s">
        <v>5</v>
      </c>
      <c r="C1518" s="4" t="s">
        <v>13</v>
      </c>
      <c r="D1518" s="4" t="s">
        <v>10</v>
      </c>
      <c r="E1518" s="4" t="s">
        <v>23</v>
      </c>
    </row>
    <row r="1519" spans="1:15">
      <c r="A1519" t="n">
        <v>12922</v>
      </c>
      <c r="B1519" s="22" t="n">
        <v>58</v>
      </c>
      <c r="C1519" s="7" t="n">
        <v>0</v>
      </c>
      <c r="D1519" s="7" t="n">
        <v>0</v>
      </c>
      <c r="E1519" s="7" t="n">
        <v>1</v>
      </c>
    </row>
    <row r="1520" spans="1:15">
      <c r="A1520" t="s">
        <v>4</v>
      </c>
      <c r="B1520" s="4" t="s">
        <v>5</v>
      </c>
      <c r="C1520" s="4" t="s">
        <v>13</v>
      </c>
      <c r="D1520" s="21" t="s">
        <v>28</v>
      </c>
      <c r="E1520" s="4" t="s">
        <v>5</v>
      </c>
      <c r="F1520" s="4" t="s">
        <v>13</v>
      </c>
      <c r="G1520" s="4" t="s">
        <v>10</v>
      </c>
      <c r="H1520" s="21" t="s">
        <v>29</v>
      </c>
      <c r="I1520" s="4" t="s">
        <v>13</v>
      </c>
      <c r="J1520" s="4" t="s">
        <v>9</v>
      </c>
      <c r="K1520" s="4" t="s">
        <v>13</v>
      </c>
      <c r="L1520" s="4" t="s">
        <v>13</v>
      </c>
      <c r="M1520" s="21" t="s">
        <v>28</v>
      </c>
      <c r="N1520" s="4" t="s">
        <v>5</v>
      </c>
      <c r="O1520" s="4" t="s">
        <v>13</v>
      </c>
      <c r="P1520" s="4" t="s">
        <v>10</v>
      </c>
      <c r="Q1520" s="21" t="s">
        <v>29</v>
      </c>
      <c r="R1520" s="4" t="s">
        <v>13</v>
      </c>
      <c r="S1520" s="4" t="s">
        <v>9</v>
      </c>
      <c r="T1520" s="4" t="s">
        <v>13</v>
      </c>
      <c r="U1520" s="4" t="s">
        <v>13</v>
      </c>
      <c r="V1520" s="4" t="s">
        <v>13</v>
      </c>
      <c r="W1520" s="4" t="s">
        <v>20</v>
      </c>
    </row>
    <row r="1521" spans="1:23">
      <c r="A1521" t="n">
        <v>12930</v>
      </c>
      <c r="B1521" s="12" t="n">
        <v>5</v>
      </c>
      <c r="C1521" s="7" t="n">
        <v>28</v>
      </c>
      <c r="D1521" s="21" t="s">
        <v>3</v>
      </c>
      <c r="E1521" s="9" t="n">
        <v>162</v>
      </c>
      <c r="F1521" s="7" t="n">
        <v>3</v>
      </c>
      <c r="G1521" s="7" t="n">
        <v>16465</v>
      </c>
      <c r="H1521" s="21" t="s">
        <v>3</v>
      </c>
      <c r="I1521" s="7" t="n">
        <v>0</v>
      </c>
      <c r="J1521" s="7" t="n">
        <v>1</v>
      </c>
      <c r="K1521" s="7" t="n">
        <v>3</v>
      </c>
      <c r="L1521" s="7" t="n">
        <v>28</v>
      </c>
      <c r="M1521" s="21" t="s">
        <v>3</v>
      </c>
      <c r="N1521" s="9" t="n">
        <v>162</v>
      </c>
      <c r="O1521" s="7" t="n">
        <v>3</v>
      </c>
      <c r="P1521" s="7" t="n">
        <v>16465</v>
      </c>
      <c r="Q1521" s="21" t="s">
        <v>3</v>
      </c>
      <c r="R1521" s="7" t="n">
        <v>0</v>
      </c>
      <c r="S1521" s="7" t="n">
        <v>2</v>
      </c>
      <c r="T1521" s="7" t="n">
        <v>3</v>
      </c>
      <c r="U1521" s="7" t="n">
        <v>9</v>
      </c>
      <c r="V1521" s="7" t="n">
        <v>1</v>
      </c>
      <c r="W1521" s="13" t="n">
        <f t="normal" ca="1">A1531</f>
        <v>0</v>
      </c>
    </row>
    <row r="1522" spans="1:23">
      <c r="A1522" t="s">
        <v>4</v>
      </c>
      <c r="B1522" s="4" t="s">
        <v>5</v>
      </c>
      <c r="C1522" s="4" t="s">
        <v>13</v>
      </c>
      <c r="D1522" s="21" t="s">
        <v>28</v>
      </c>
      <c r="E1522" s="4" t="s">
        <v>5</v>
      </c>
      <c r="F1522" s="4" t="s">
        <v>10</v>
      </c>
      <c r="G1522" s="4" t="s">
        <v>13</v>
      </c>
      <c r="H1522" s="4" t="s">
        <v>13</v>
      </c>
      <c r="I1522" s="4" t="s">
        <v>6</v>
      </c>
      <c r="J1522" s="21" t="s">
        <v>29</v>
      </c>
      <c r="K1522" s="4" t="s">
        <v>13</v>
      </c>
      <c r="L1522" s="4" t="s">
        <v>13</v>
      </c>
      <c r="M1522" s="21" t="s">
        <v>28</v>
      </c>
      <c r="N1522" s="4" t="s">
        <v>5</v>
      </c>
      <c r="O1522" s="4" t="s">
        <v>13</v>
      </c>
      <c r="P1522" s="21" t="s">
        <v>29</v>
      </c>
      <c r="Q1522" s="4" t="s">
        <v>13</v>
      </c>
      <c r="R1522" s="4" t="s">
        <v>9</v>
      </c>
      <c r="S1522" s="4" t="s">
        <v>13</v>
      </c>
      <c r="T1522" s="4" t="s">
        <v>13</v>
      </c>
      <c r="U1522" s="4" t="s">
        <v>13</v>
      </c>
      <c r="V1522" s="21" t="s">
        <v>28</v>
      </c>
      <c r="W1522" s="4" t="s">
        <v>5</v>
      </c>
      <c r="X1522" s="4" t="s">
        <v>13</v>
      </c>
      <c r="Y1522" s="21" t="s">
        <v>29</v>
      </c>
      <c r="Z1522" s="4" t="s">
        <v>13</v>
      </c>
      <c r="AA1522" s="4" t="s">
        <v>9</v>
      </c>
      <c r="AB1522" s="4" t="s">
        <v>13</v>
      </c>
      <c r="AC1522" s="4" t="s">
        <v>13</v>
      </c>
      <c r="AD1522" s="4" t="s">
        <v>13</v>
      </c>
      <c r="AE1522" s="4" t="s">
        <v>20</v>
      </c>
    </row>
    <row r="1523" spans="1:23">
      <c r="A1523" t="n">
        <v>12959</v>
      </c>
      <c r="B1523" s="12" t="n">
        <v>5</v>
      </c>
      <c r="C1523" s="7" t="n">
        <v>28</v>
      </c>
      <c r="D1523" s="21" t="s">
        <v>3</v>
      </c>
      <c r="E1523" s="23" t="n">
        <v>47</v>
      </c>
      <c r="F1523" s="7" t="n">
        <v>61456</v>
      </c>
      <c r="G1523" s="7" t="n">
        <v>2</v>
      </c>
      <c r="H1523" s="7" t="n">
        <v>0</v>
      </c>
      <c r="I1523" s="7" t="s">
        <v>30</v>
      </c>
      <c r="J1523" s="21" t="s">
        <v>3</v>
      </c>
      <c r="K1523" s="7" t="n">
        <v>8</v>
      </c>
      <c r="L1523" s="7" t="n">
        <v>28</v>
      </c>
      <c r="M1523" s="21" t="s">
        <v>3</v>
      </c>
      <c r="N1523" s="24" t="n">
        <v>74</v>
      </c>
      <c r="O1523" s="7" t="n">
        <v>65</v>
      </c>
      <c r="P1523" s="21" t="s">
        <v>3</v>
      </c>
      <c r="Q1523" s="7" t="n">
        <v>0</v>
      </c>
      <c r="R1523" s="7" t="n">
        <v>1</v>
      </c>
      <c r="S1523" s="7" t="n">
        <v>3</v>
      </c>
      <c r="T1523" s="7" t="n">
        <v>9</v>
      </c>
      <c r="U1523" s="7" t="n">
        <v>28</v>
      </c>
      <c r="V1523" s="21" t="s">
        <v>3</v>
      </c>
      <c r="W1523" s="24" t="n">
        <v>74</v>
      </c>
      <c r="X1523" s="7" t="n">
        <v>65</v>
      </c>
      <c r="Y1523" s="21" t="s">
        <v>3</v>
      </c>
      <c r="Z1523" s="7" t="n">
        <v>0</v>
      </c>
      <c r="AA1523" s="7" t="n">
        <v>2</v>
      </c>
      <c r="AB1523" s="7" t="n">
        <v>3</v>
      </c>
      <c r="AC1523" s="7" t="n">
        <v>9</v>
      </c>
      <c r="AD1523" s="7" t="n">
        <v>1</v>
      </c>
      <c r="AE1523" s="13" t="n">
        <f t="normal" ca="1">A1527</f>
        <v>0</v>
      </c>
    </row>
    <row r="1524" spans="1:23">
      <c r="A1524" t="s">
        <v>4</v>
      </c>
      <c r="B1524" s="4" t="s">
        <v>5</v>
      </c>
      <c r="C1524" s="4" t="s">
        <v>10</v>
      </c>
      <c r="D1524" s="4" t="s">
        <v>13</v>
      </c>
      <c r="E1524" s="4" t="s">
        <v>13</v>
      </c>
      <c r="F1524" s="4" t="s">
        <v>6</v>
      </c>
    </row>
    <row r="1525" spans="1:23">
      <c r="A1525" t="n">
        <v>13007</v>
      </c>
      <c r="B1525" s="23" t="n">
        <v>47</v>
      </c>
      <c r="C1525" s="7" t="n">
        <v>61456</v>
      </c>
      <c r="D1525" s="7" t="n">
        <v>0</v>
      </c>
      <c r="E1525" s="7" t="n">
        <v>0</v>
      </c>
      <c r="F1525" s="7" t="s">
        <v>31</v>
      </c>
    </row>
    <row r="1526" spans="1:23">
      <c r="A1526" t="s">
        <v>4</v>
      </c>
      <c r="B1526" s="4" t="s">
        <v>5</v>
      </c>
      <c r="C1526" s="4" t="s">
        <v>13</v>
      </c>
      <c r="D1526" s="4" t="s">
        <v>10</v>
      </c>
      <c r="E1526" s="4" t="s">
        <v>23</v>
      </c>
    </row>
    <row r="1527" spans="1:23">
      <c r="A1527" t="n">
        <v>13020</v>
      </c>
      <c r="B1527" s="22" t="n">
        <v>58</v>
      </c>
      <c r="C1527" s="7" t="n">
        <v>0</v>
      </c>
      <c r="D1527" s="7" t="n">
        <v>300</v>
      </c>
      <c r="E1527" s="7" t="n">
        <v>1</v>
      </c>
    </row>
    <row r="1528" spans="1:23">
      <c r="A1528" t="s">
        <v>4</v>
      </c>
      <c r="B1528" s="4" t="s">
        <v>5</v>
      </c>
      <c r="C1528" s="4" t="s">
        <v>13</v>
      </c>
      <c r="D1528" s="4" t="s">
        <v>10</v>
      </c>
    </row>
    <row r="1529" spans="1:23">
      <c r="A1529" t="n">
        <v>13028</v>
      </c>
      <c r="B1529" s="22" t="n">
        <v>58</v>
      </c>
      <c r="C1529" s="7" t="n">
        <v>255</v>
      </c>
      <c r="D1529" s="7" t="n">
        <v>0</v>
      </c>
    </row>
    <row r="1530" spans="1:23">
      <c r="A1530" t="s">
        <v>4</v>
      </c>
      <c r="B1530" s="4" t="s">
        <v>5</v>
      </c>
      <c r="C1530" s="4" t="s">
        <v>13</v>
      </c>
      <c r="D1530" s="4" t="s">
        <v>13</v>
      </c>
      <c r="E1530" s="4" t="s">
        <v>13</v>
      </c>
      <c r="F1530" s="4" t="s">
        <v>13</v>
      </c>
    </row>
    <row r="1531" spans="1:23">
      <c r="A1531" t="n">
        <v>13032</v>
      </c>
      <c r="B1531" s="20" t="n">
        <v>14</v>
      </c>
      <c r="C1531" s="7" t="n">
        <v>0</v>
      </c>
      <c r="D1531" s="7" t="n">
        <v>0</v>
      </c>
      <c r="E1531" s="7" t="n">
        <v>0</v>
      </c>
      <c r="F1531" s="7" t="n">
        <v>64</v>
      </c>
    </row>
    <row r="1532" spans="1:23">
      <c r="A1532" t="s">
        <v>4</v>
      </c>
      <c r="B1532" s="4" t="s">
        <v>5</v>
      </c>
      <c r="C1532" s="4" t="s">
        <v>13</v>
      </c>
      <c r="D1532" s="4" t="s">
        <v>10</v>
      </c>
    </row>
    <row r="1533" spans="1:23">
      <c r="A1533" t="n">
        <v>13037</v>
      </c>
      <c r="B1533" s="25" t="n">
        <v>22</v>
      </c>
      <c r="C1533" s="7" t="n">
        <v>0</v>
      </c>
      <c r="D1533" s="7" t="n">
        <v>16465</v>
      </c>
    </row>
    <row r="1534" spans="1:23">
      <c r="A1534" t="s">
        <v>4</v>
      </c>
      <c r="B1534" s="4" t="s">
        <v>5</v>
      </c>
      <c r="C1534" s="4" t="s">
        <v>13</v>
      </c>
      <c r="D1534" s="4" t="s">
        <v>10</v>
      </c>
    </row>
    <row r="1535" spans="1:23">
      <c r="A1535" t="n">
        <v>13041</v>
      </c>
      <c r="B1535" s="22" t="n">
        <v>58</v>
      </c>
      <c r="C1535" s="7" t="n">
        <v>5</v>
      </c>
      <c r="D1535" s="7" t="n">
        <v>300</v>
      </c>
    </row>
    <row r="1536" spans="1:23">
      <c r="A1536" t="s">
        <v>4</v>
      </c>
      <c r="B1536" s="4" t="s">
        <v>5</v>
      </c>
      <c r="C1536" s="4" t="s">
        <v>23</v>
      </c>
      <c r="D1536" s="4" t="s">
        <v>10</v>
      </c>
    </row>
    <row r="1537" spans="1:31">
      <c r="A1537" t="n">
        <v>13045</v>
      </c>
      <c r="B1537" s="26" t="n">
        <v>103</v>
      </c>
      <c r="C1537" s="7" t="n">
        <v>0</v>
      </c>
      <c r="D1537" s="7" t="n">
        <v>300</v>
      </c>
    </row>
    <row r="1538" spans="1:31">
      <c r="A1538" t="s">
        <v>4</v>
      </c>
      <c r="B1538" s="4" t="s">
        <v>5</v>
      </c>
      <c r="C1538" s="4" t="s">
        <v>13</v>
      </c>
    </row>
    <row r="1539" spans="1:31">
      <c r="A1539" t="n">
        <v>13052</v>
      </c>
      <c r="B1539" s="27" t="n">
        <v>64</v>
      </c>
      <c r="C1539" s="7" t="n">
        <v>7</v>
      </c>
    </row>
    <row r="1540" spans="1:31">
      <c r="A1540" t="s">
        <v>4</v>
      </c>
      <c r="B1540" s="4" t="s">
        <v>5</v>
      </c>
      <c r="C1540" s="4" t="s">
        <v>13</v>
      </c>
      <c r="D1540" s="4" t="s">
        <v>10</v>
      </c>
    </row>
    <row r="1541" spans="1:31">
      <c r="A1541" t="n">
        <v>13054</v>
      </c>
      <c r="B1541" s="28" t="n">
        <v>72</v>
      </c>
      <c r="C1541" s="7" t="n">
        <v>5</v>
      </c>
      <c r="D1541" s="7" t="n">
        <v>0</v>
      </c>
    </row>
    <row r="1542" spans="1:31">
      <c r="A1542" t="s">
        <v>4</v>
      </c>
      <c r="B1542" s="4" t="s">
        <v>5</v>
      </c>
      <c r="C1542" s="4" t="s">
        <v>13</v>
      </c>
      <c r="D1542" s="21" t="s">
        <v>28</v>
      </c>
      <c r="E1542" s="4" t="s">
        <v>5</v>
      </c>
      <c r="F1542" s="4" t="s">
        <v>13</v>
      </c>
      <c r="G1542" s="4" t="s">
        <v>10</v>
      </c>
      <c r="H1542" s="21" t="s">
        <v>29</v>
      </c>
      <c r="I1542" s="4" t="s">
        <v>13</v>
      </c>
      <c r="J1542" s="4" t="s">
        <v>9</v>
      </c>
      <c r="K1542" s="4" t="s">
        <v>13</v>
      </c>
      <c r="L1542" s="4" t="s">
        <v>13</v>
      </c>
      <c r="M1542" s="4" t="s">
        <v>20</v>
      </c>
    </row>
    <row r="1543" spans="1:31">
      <c r="A1543" t="n">
        <v>13058</v>
      </c>
      <c r="B1543" s="12" t="n">
        <v>5</v>
      </c>
      <c r="C1543" s="7" t="n">
        <v>28</v>
      </c>
      <c r="D1543" s="21" t="s">
        <v>3</v>
      </c>
      <c r="E1543" s="9" t="n">
        <v>162</v>
      </c>
      <c r="F1543" s="7" t="n">
        <v>4</v>
      </c>
      <c r="G1543" s="7" t="n">
        <v>16465</v>
      </c>
      <c r="H1543" s="21" t="s">
        <v>3</v>
      </c>
      <c r="I1543" s="7" t="n">
        <v>0</v>
      </c>
      <c r="J1543" s="7" t="n">
        <v>1</v>
      </c>
      <c r="K1543" s="7" t="n">
        <v>2</v>
      </c>
      <c r="L1543" s="7" t="n">
        <v>1</v>
      </c>
      <c r="M1543" s="13" t="n">
        <f t="normal" ca="1">A1549</f>
        <v>0</v>
      </c>
    </row>
    <row r="1544" spans="1:31">
      <c r="A1544" t="s">
        <v>4</v>
      </c>
      <c r="B1544" s="4" t="s">
        <v>5</v>
      </c>
      <c r="C1544" s="4" t="s">
        <v>13</v>
      </c>
      <c r="D1544" s="4" t="s">
        <v>6</v>
      </c>
    </row>
    <row r="1545" spans="1:31">
      <c r="A1545" t="n">
        <v>13075</v>
      </c>
      <c r="B1545" s="8" t="n">
        <v>2</v>
      </c>
      <c r="C1545" s="7" t="n">
        <v>10</v>
      </c>
      <c r="D1545" s="7" t="s">
        <v>32</v>
      </c>
    </row>
    <row r="1546" spans="1:31">
      <c r="A1546" t="s">
        <v>4</v>
      </c>
      <c r="B1546" s="4" t="s">
        <v>5</v>
      </c>
      <c r="C1546" s="4" t="s">
        <v>10</v>
      </c>
    </row>
    <row r="1547" spans="1:31">
      <c r="A1547" t="n">
        <v>13092</v>
      </c>
      <c r="B1547" s="17" t="n">
        <v>16</v>
      </c>
      <c r="C1547" s="7" t="n">
        <v>0</v>
      </c>
    </row>
    <row r="1548" spans="1:31">
      <c r="A1548" t="s">
        <v>4</v>
      </c>
      <c r="B1548" s="4" t="s">
        <v>5</v>
      </c>
      <c r="C1548" s="4" t="s">
        <v>13</v>
      </c>
      <c r="D1548" s="4" t="s">
        <v>10</v>
      </c>
      <c r="E1548" s="4" t="s">
        <v>13</v>
      </c>
      <c r="F1548" s="4" t="s">
        <v>6</v>
      </c>
    </row>
    <row r="1549" spans="1:31">
      <c r="A1549" t="n">
        <v>13095</v>
      </c>
      <c r="B1549" s="30" t="n">
        <v>39</v>
      </c>
      <c r="C1549" s="7" t="n">
        <v>10</v>
      </c>
      <c r="D1549" s="7" t="n">
        <v>65533</v>
      </c>
      <c r="E1549" s="7" t="n">
        <v>203</v>
      </c>
      <c r="F1549" s="7" t="s">
        <v>125</v>
      </c>
    </row>
    <row r="1550" spans="1:31">
      <c r="A1550" t="s">
        <v>4</v>
      </c>
      <c r="B1550" s="4" t="s">
        <v>5</v>
      </c>
      <c r="C1550" s="4" t="s">
        <v>13</v>
      </c>
      <c r="D1550" s="4" t="s">
        <v>10</v>
      </c>
      <c r="E1550" s="4" t="s">
        <v>13</v>
      </c>
      <c r="F1550" s="4" t="s">
        <v>6</v>
      </c>
    </row>
    <row r="1551" spans="1:31">
      <c r="A1551" t="n">
        <v>13119</v>
      </c>
      <c r="B1551" s="30" t="n">
        <v>39</v>
      </c>
      <c r="C1551" s="7" t="n">
        <v>10</v>
      </c>
      <c r="D1551" s="7" t="n">
        <v>65533</v>
      </c>
      <c r="E1551" s="7" t="n">
        <v>204</v>
      </c>
      <c r="F1551" s="7" t="s">
        <v>126</v>
      </c>
    </row>
    <row r="1552" spans="1:31">
      <c r="A1552" t="s">
        <v>4</v>
      </c>
      <c r="B1552" s="4" t="s">
        <v>5</v>
      </c>
      <c r="C1552" s="4" t="s">
        <v>13</v>
      </c>
      <c r="D1552" s="4" t="s">
        <v>10</v>
      </c>
      <c r="E1552" s="4" t="s">
        <v>13</v>
      </c>
      <c r="F1552" s="4" t="s">
        <v>6</v>
      </c>
    </row>
    <row r="1553" spans="1:13">
      <c r="A1553" t="n">
        <v>13143</v>
      </c>
      <c r="B1553" s="30" t="n">
        <v>39</v>
      </c>
      <c r="C1553" s="7" t="n">
        <v>10</v>
      </c>
      <c r="D1553" s="7" t="n">
        <v>65533</v>
      </c>
      <c r="E1553" s="7" t="n">
        <v>205</v>
      </c>
      <c r="F1553" s="7" t="s">
        <v>127</v>
      </c>
    </row>
    <row r="1554" spans="1:13">
      <c r="A1554" t="s">
        <v>4</v>
      </c>
      <c r="B1554" s="4" t="s">
        <v>5</v>
      </c>
      <c r="C1554" s="4" t="s">
        <v>13</v>
      </c>
      <c r="D1554" s="4" t="s">
        <v>10</v>
      </c>
      <c r="E1554" s="4" t="s">
        <v>13</v>
      </c>
      <c r="F1554" s="4" t="s">
        <v>6</v>
      </c>
    </row>
    <row r="1555" spans="1:13">
      <c r="A1555" t="n">
        <v>13167</v>
      </c>
      <c r="B1555" s="30" t="n">
        <v>39</v>
      </c>
      <c r="C1555" s="7" t="n">
        <v>10</v>
      </c>
      <c r="D1555" s="7" t="n">
        <v>65533</v>
      </c>
      <c r="E1555" s="7" t="n">
        <v>206</v>
      </c>
      <c r="F1555" s="7" t="s">
        <v>128</v>
      </c>
    </row>
    <row r="1556" spans="1:13">
      <c r="A1556" t="s">
        <v>4</v>
      </c>
      <c r="B1556" s="4" t="s">
        <v>5</v>
      </c>
      <c r="C1556" s="4" t="s">
        <v>10</v>
      </c>
      <c r="D1556" s="4" t="s">
        <v>9</v>
      </c>
    </row>
    <row r="1557" spans="1:13">
      <c r="A1557" t="n">
        <v>13191</v>
      </c>
      <c r="B1557" s="31" t="n">
        <v>43</v>
      </c>
      <c r="C1557" s="7" t="n">
        <v>61456</v>
      </c>
      <c r="D1557" s="7" t="n">
        <v>1</v>
      </c>
    </row>
    <row r="1558" spans="1:13">
      <c r="A1558" t="s">
        <v>4</v>
      </c>
      <c r="B1558" s="4" t="s">
        <v>5</v>
      </c>
      <c r="C1558" s="4" t="s">
        <v>10</v>
      </c>
      <c r="D1558" s="4" t="s">
        <v>6</v>
      </c>
      <c r="E1558" s="4" t="s">
        <v>6</v>
      </c>
      <c r="F1558" s="4" t="s">
        <v>6</v>
      </c>
      <c r="G1558" s="4" t="s">
        <v>13</v>
      </c>
      <c r="H1558" s="4" t="s">
        <v>9</v>
      </c>
      <c r="I1558" s="4" t="s">
        <v>23</v>
      </c>
      <c r="J1558" s="4" t="s">
        <v>23</v>
      </c>
      <c r="K1558" s="4" t="s">
        <v>23</v>
      </c>
      <c r="L1558" s="4" t="s">
        <v>23</v>
      </c>
      <c r="M1558" s="4" t="s">
        <v>23</v>
      </c>
      <c r="N1558" s="4" t="s">
        <v>23</v>
      </c>
      <c r="O1558" s="4" t="s">
        <v>23</v>
      </c>
      <c r="P1558" s="4" t="s">
        <v>6</v>
      </c>
      <c r="Q1558" s="4" t="s">
        <v>6</v>
      </c>
      <c r="R1558" s="4" t="s">
        <v>9</v>
      </c>
      <c r="S1558" s="4" t="s">
        <v>13</v>
      </c>
      <c r="T1558" s="4" t="s">
        <v>9</v>
      </c>
      <c r="U1558" s="4" t="s">
        <v>9</v>
      </c>
      <c r="V1558" s="4" t="s">
        <v>10</v>
      </c>
    </row>
    <row r="1559" spans="1:13">
      <c r="A1559" t="n">
        <v>13198</v>
      </c>
      <c r="B1559" s="32" t="n">
        <v>19</v>
      </c>
      <c r="C1559" s="7" t="n">
        <v>23</v>
      </c>
      <c r="D1559" s="7" t="s">
        <v>50</v>
      </c>
      <c r="E1559" s="7" t="s">
        <v>51</v>
      </c>
      <c r="F1559" s="7" t="s">
        <v>12</v>
      </c>
      <c r="G1559" s="7" t="n">
        <v>0</v>
      </c>
      <c r="H1559" s="7" t="n">
        <v>257</v>
      </c>
      <c r="I1559" s="7" t="n">
        <v>0</v>
      </c>
      <c r="J1559" s="7" t="n">
        <v>0</v>
      </c>
      <c r="K1559" s="7" t="n">
        <v>0</v>
      </c>
      <c r="L1559" s="7" t="n">
        <v>0</v>
      </c>
      <c r="M1559" s="7" t="n">
        <v>1</v>
      </c>
      <c r="N1559" s="7" t="n">
        <v>1.60000002384186</v>
      </c>
      <c r="O1559" s="7" t="n">
        <v>0.0900000035762787</v>
      </c>
      <c r="P1559" s="7" t="s">
        <v>12</v>
      </c>
      <c r="Q1559" s="7" t="s">
        <v>12</v>
      </c>
      <c r="R1559" s="7" t="n">
        <v>-1</v>
      </c>
      <c r="S1559" s="7" t="n">
        <v>0</v>
      </c>
      <c r="T1559" s="7" t="n">
        <v>0</v>
      </c>
      <c r="U1559" s="7" t="n">
        <v>0</v>
      </c>
      <c r="V1559" s="7" t="n">
        <v>0</v>
      </c>
    </row>
    <row r="1560" spans="1:13">
      <c r="A1560" t="s">
        <v>4</v>
      </c>
      <c r="B1560" s="4" t="s">
        <v>5</v>
      </c>
      <c r="C1560" s="4" t="s">
        <v>10</v>
      </c>
      <c r="D1560" s="4" t="s">
        <v>6</v>
      </c>
      <c r="E1560" s="4" t="s">
        <v>6</v>
      </c>
      <c r="F1560" s="4" t="s">
        <v>6</v>
      </c>
      <c r="G1560" s="4" t="s">
        <v>13</v>
      </c>
      <c r="H1560" s="4" t="s">
        <v>9</v>
      </c>
      <c r="I1560" s="4" t="s">
        <v>23</v>
      </c>
      <c r="J1560" s="4" t="s">
        <v>23</v>
      </c>
      <c r="K1560" s="4" t="s">
        <v>23</v>
      </c>
      <c r="L1560" s="4" t="s">
        <v>23</v>
      </c>
      <c r="M1560" s="4" t="s">
        <v>23</v>
      </c>
      <c r="N1560" s="4" t="s">
        <v>23</v>
      </c>
      <c r="O1560" s="4" t="s">
        <v>23</v>
      </c>
      <c r="P1560" s="4" t="s">
        <v>6</v>
      </c>
      <c r="Q1560" s="4" t="s">
        <v>6</v>
      </c>
      <c r="R1560" s="4" t="s">
        <v>9</v>
      </c>
      <c r="S1560" s="4" t="s">
        <v>13</v>
      </c>
      <c r="T1560" s="4" t="s">
        <v>9</v>
      </c>
      <c r="U1560" s="4" t="s">
        <v>9</v>
      </c>
      <c r="V1560" s="4" t="s">
        <v>10</v>
      </c>
    </row>
    <row r="1561" spans="1:13">
      <c r="A1561" t="n">
        <v>13270</v>
      </c>
      <c r="B1561" s="32" t="n">
        <v>19</v>
      </c>
      <c r="C1561" s="7" t="n">
        <v>7034</v>
      </c>
      <c r="D1561" s="7" t="s">
        <v>129</v>
      </c>
      <c r="E1561" s="7" t="s">
        <v>53</v>
      </c>
      <c r="F1561" s="7" t="s">
        <v>12</v>
      </c>
      <c r="G1561" s="7" t="n">
        <v>0</v>
      </c>
      <c r="H1561" s="7" t="n">
        <v>257</v>
      </c>
      <c r="I1561" s="7" t="n">
        <v>0</v>
      </c>
      <c r="J1561" s="7" t="n">
        <v>0</v>
      </c>
      <c r="K1561" s="7" t="n">
        <v>0</v>
      </c>
      <c r="L1561" s="7" t="n">
        <v>0</v>
      </c>
      <c r="M1561" s="7" t="n">
        <v>1</v>
      </c>
      <c r="N1561" s="7" t="n">
        <v>1.60000002384186</v>
      </c>
      <c r="O1561" s="7" t="n">
        <v>0.0900000035762787</v>
      </c>
      <c r="P1561" s="7" t="s">
        <v>12</v>
      </c>
      <c r="Q1561" s="7" t="s">
        <v>12</v>
      </c>
      <c r="R1561" s="7" t="n">
        <v>-1</v>
      </c>
      <c r="S1561" s="7" t="n">
        <v>0</v>
      </c>
      <c r="T1561" s="7" t="n">
        <v>0</v>
      </c>
      <c r="U1561" s="7" t="n">
        <v>0</v>
      </c>
      <c r="V1561" s="7" t="n">
        <v>0</v>
      </c>
    </row>
    <row r="1562" spans="1:13">
      <c r="A1562" t="s">
        <v>4</v>
      </c>
      <c r="B1562" s="4" t="s">
        <v>5</v>
      </c>
      <c r="C1562" s="4" t="s">
        <v>10</v>
      </c>
      <c r="D1562" s="4" t="s">
        <v>6</v>
      </c>
      <c r="E1562" s="4" t="s">
        <v>6</v>
      </c>
      <c r="F1562" s="4" t="s">
        <v>6</v>
      </c>
      <c r="G1562" s="4" t="s">
        <v>13</v>
      </c>
      <c r="H1562" s="4" t="s">
        <v>9</v>
      </c>
      <c r="I1562" s="4" t="s">
        <v>23</v>
      </c>
      <c r="J1562" s="4" t="s">
        <v>23</v>
      </c>
      <c r="K1562" s="4" t="s">
        <v>23</v>
      </c>
      <c r="L1562" s="4" t="s">
        <v>23</v>
      </c>
      <c r="M1562" s="4" t="s">
        <v>23</v>
      </c>
      <c r="N1562" s="4" t="s">
        <v>23</v>
      </c>
      <c r="O1562" s="4" t="s">
        <v>23</v>
      </c>
      <c r="P1562" s="4" t="s">
        <v>6</v>
      </c>
      <c r="Q1562" s="4" t="s">
        <v>6</v>
      </c>
      <c r="R1562" s="4" t="s">
        <v>9</v>
      </c>
      <c r="S1562" s="4" t="s">
        <v>13</v>
      </c>
      <c r="T1562" s="4" t="s">
        <v>9</v>
      </c>
      <c r="U1562" s="4" t="s">
        <v>9</v>
      </c>
      <c r="V1562" s="4" t="s">
        <v>10</v>
      </c>
    </row>
    <row r="1563" spans="1:13">
      <c r="A1563" t="n">
        <v>13340</v>
      </c>
      <c r="B1563" s="32" t="n">
        <v>19</v>
      </c>
      <c r="C1563" s="7" t="n">
        <v>7033</v>
      </c>
      <c r="D1563" s="7" t="s">
        <v>54</v>
      </c>
      <c r="E1563" s="7" t="s">
        <v>55</v>
      </c>
      <c r="F1563" s="7" t="s">
        <v>12</v>
      </c>
      <c r="G1563" s="7" t="n">
        <v>0</v>
      </c>
      <c r="H1563" s="7" t="n">
        <v>257</v>
      </c>
      <c r="I1563" s="7" t="n">
        <v>0</v>
      </c>
      <c r="J1563" s="7" t="n">
        <v>0</v>
      </c>
      <c r="K1563" s="7" t="n">
        <v>0</v>
      </c>
      <c r="L1563" s="7" t="n">
        <v>0</v>
      </c>
      <c r="M1563" s="7" t="n">
        <v>1</v>
      </c>
      <c r="N1563" s="7" t="n">
        <v>1.60000002384186</v>
      </c>
      <c r="O1563" s="7" t="n">
        <v>0.0900000035762787</v>
      </c>
      <c r="P1563" s="7" t="s">
        <v>12</v>
      </c>
      <c r="Q1563" s="7" t="s">
        <v>12</v>
      </c>
      <c r="R1563" s="7" t="n">
        <v>-1</v>
      </c>
      <c r="S1563" s="7" t="n">
        <v>0</v>
      </c>
      <c r="T1563" s="7" t="n">
        <v>0</v>
      </c>
      <c r="U1563" s="7" t="n">
        <v>0</v>
      </c>
      <c r="V1563" s="7" t="n">
        <v>0</v>
      </c>
    </row>
    <row r="1564" spans="1:13">
      <c r="A1564" t="s">
        <v>4</v>
      </c>
      <c r="B1564" s="4" t="s">
        <v>5</v>
      </c>
      <c r="C1564" s="4" t="s">
        <v>10</v>
      </c>
      <c r="D1564" s="4" t="s">
        <v>6</v>
      </c>
      <c r="E1564" s="4" t="s">
        <v>6</v>
      </c>
      <c r="F1564" s="4" t="s">
        <v>6</v>
      </c>
      <c r="G1564" s="4" t="s">
        <v>13</v>
      </c>
      <c r="H1564" s="4" t="s">
        <v>9</v>
      </c>
      <c r="I1564" s="4" t="s">
        <v>23</v>
      </c>
      <c r="J1564" s="4" t="s">
        <v>23</v>
      </c>
      <c r="K1564" s="4" t="s">
        <v>23</v>
      </c>
      <c r="L1564" s="4" t="s">
        <v>23</v>
      </c>
      <c r="M1564" s="4" t="s">
        <v>23</v>
      </c>
      <c r="N1564" s="4" t="s">
        <v>23</v>
      </c>
      <c r="O1564" s="4" t="s">
        <v>23</v>
      </c>
      <c r="P1564" s="4" t="s">
        <v>6</v>
      </c>
      <c r="Q1564" s="4" t="s">
        <v>6</v>
      </c>
      <c r="R1564" s="4" t="s">
        <v>9</v>
      </c>
      <c r="S1564" s="4" t="s">
        <v>13</v>
      </c>
      <c r="T1564" s="4" t="s">
        <v>9</v>
      </c>
      <c r="U1564" s="4" t="s">
        <v>9</v>
      </c>
      <c r="V1564" s="4" t="s">
        <v>10</v>
      </c>
    </row>
    <row r="1565" spans="1:13">
      <c r="A1565" t="n">
        <v>13411</v>
      </c>
      <c r="B1565" s="32" t="n">
        <v>19</v>
      </c>
      <c r="C1565" s="7" t="n">
        <v>1660</v>
      </c>
      <c r="D1565" s="7" t="s">
        <v>56</v>
      </c>
      <c r="E1565" s="7" t="s">
        <v>130</v>
      </c>
      <c r="F1565" s="7" t="s">
        <v>12</v>
      </c>
      <c r="G1565" s="7" t="n">
        <v>0</v>
      </c>
      <c r="H1565" s="7" t="n">
        <v>769</v>
      </c>
      <c r="I1565" s="7" t="n">
        <v>0</v>
      </c>
      <c r="J1565" s="7" t="n">
        <v>0</v>
      </c>
      <c r="K1565" s="7" t="n">
        <v>0</v>
      </c>
      <c r="L1565" s="7" t="n">
        <v>0</v>
      </c>
      <c r="M1565" s="7" t="n">
        <v>1</v>
      </c>
      <c r="N1565" s="7" t="n">
        <v>1.60000002384186</v>
      </c>
      <c r="O1565" s="7" t="n">
        <v>0.0900000035762787</v>
      </c>
      <c r="P1565" s="7" t="s">
        <v>131</v>
      </c>
      <c r="Q1565" s="7" t="s">
        <v>12</v>
      </c>
      <c r="R1565" s="7" t="n">
        <v>-1</v>
      </c>
      <c r="S1565" s="7" t="n">
        <v>0</v>
      </c>
      <c r="T1565" s="7" t="n">
        <v>0</v>
      </c>
      <c r="U1565" s="7" t="n">
        <v>0</v>
      </c>
      <c r="V1565" s="7" t="n">
        <v>0</v>
      </c>
    </row>
    <row r="1566" spans="1:13">
      <c r="A1566" t="s">
        <v>4</v>
      </c>
      <c r="B1566" s="4" t="s">
        <v>5</v>
      </c>
      <c r="C1566" s="4" t="s">
        <v>10</v>
      </c>
      <c r="D1566" s="4" t="s">
        <v>13</v>
      </c>
      <c r="E1566" s="4" t="s">
        <v>13</v>
      </c>
      <c r="F1566" s="4" t="s">
        <v>6</v>
      </c>
    </row>
    <row r="1567" spans="1:13">
      <c r="A1567" t="n">
        <v>13506</v>
      </c>
      <c r="B1567" s="33" t="n">
        <v>20</v>
      </c>
      <c r="C1567" s="7" t="n">
        <v>0</v>
      </c>
      <c r="D1567" s="7" t="n">
        <v>3</v>
      </c>
      <c r="E1567" s="7" t="n">
        <v>10</v>
      </c>
      <c r="F1567" s="7" t="s">
        <v>60</v>
      </c>
    </row>
    <row r="1568" spans="1:13">
      <c r="A1568" t="s">
        <v>4</v>
      </c>
      <c r="B1568" s="4" t="s">
        <v>5</v>
      </c>
      <c r="C1568" s="4" t="s">
        <v>10</v>
      </c>
    </row>
    <row r="1569" spans="1:22">
      <c r="A1569" t="n">
        <v>13524</v>
      </c>
      <c r="B1569" s="17" t="n">
        <v>16</v>
      </c>
      <c r="C1569" s="7" t="n">
        <v>0</v>
      </c>
    </row>
    <row r="1570" spans="1:22">
      <c r="A1570" t="s">
        <v>4</v>
      </c>
      <c r="B1570" s="4" t="s">
        <v>5</v>
      </c>
      <c r="C1570" s="4" t="s">
        <v>10</v>
      </c>
      <c r="D1570" s="4" t="s">
        <v>13</v>
      </c>
      <c r="E1570" s="4" t="s">
        <v>13</v>
      </c>
      <c r="F1570" s="4" t="s">
        <v>6</v>
      </c>
    </row>
    <row r="1571" spans="1:22">
      <c r="A1571" t="n">
        <v>13527</v>
      </c>
      <c r="B1571" s="33" t="n">
        <v>20</v>
      </c>
      <c r="C1571" s="7" t="n">
        <v>23</v>
      </c>
      <c r="D1571" s="7" t="n">
        <v>3</v>
      </c>
      <c r="E1571" s="7" t="n">
        <v>10</v>
      </c>
      <c r="F1571" s="7" t="s">
        <v>60</v>
      </c>
    </row>
    <row r="1572" spans="1:22">
      <c r="A1572" t="s">
        <v>4</v>
      </c>
      <c r="B1572" s="4" t="s">
        <v>5</v>
      </c>
      <c r="C1572" s="4" t="s">
        <v>10</v>
      </c>
    </row>
    <row r="1573" spans="1:22">
      <c r="A1573" t="n">
        <v>13545</v>
      </c>
      <c r="B1573" s="17" t="n">
        <v>16</v>
      </c>
      <c r="C1573" s="7" t="n">
        <v>0</v>
      </c>
    </row>
    <row r="1574" spans="1:22">
      <c r="A1574" t="s">
        <v>4</v>
      </c>
      <c r="B1574" s="4" t="s">
        <v>5</v>
      </c>
      <c r="C1574" s="4" t="s">
        <v>10</v>
      </c>
      <c r="D1574" s="4" t="s">
        <v>13</v>
      </c>
      <c r="E1574" s="4" t="s">
        <v>13</v>
      </c>
      <c r="F1574" s="4" t="s">
        <v>6</v>
      </c>
    </row>
    <row r="1575" spans="1:22">
      <c r="A1575" t="n">
        <v>13548</v>
      </c>
      <c r="B1575" s="33" t="n">
        <v>20</v>
      </c>
      <c r="C1575" s="7" t="n">
        <v>7034</v>
      </c>
      <c r="D1575" s="7" t="n">
        <v>3</v>
      </c>
      <c r="E1575" s="7" t="n">
        <v>10</v>
      </c>
      <c r="F1575" s="7" t="s">
        <v>60</v>
      </c>
    </row>
    <row r="1576" spans="1:22">
      <c r="A1576" t="s">
        <v>4</v>
      </c>
      <c r="B1576" s="4" t="s">
        <v>5</v>
      </c>
      <c r="C1576" s="4" t="s">
        <v>10</v>
      </c>
    </row>
    <row r="1577" spans="1:22">
      <c r="A1577" t="n">
        <v>13566</v>
      </c>
      <c r="B1577" s="17" t="n">
        <v>16</v>
      </c>
      <c r="C1577" s="7" t="n">
        <v>0</v>
      </c>
    </row>
    <row r="1578" spans="1:22">
      <c r="A1578" t="s">
        <v>4</v>
      </c>
      <c r="B1578" s="4" t="s">
        <v>5</v>
      </c>
      <c r="C1578" s="4" t="s">
        <v>10</v>
      </c>
      <c r="D1578" s="4" t="s">
        <v>13</v>
      </c>
      <c r="E1578" s="4" t="s">
        <v>13</v>
      </c>
      <c r="F1578" s="4" t="s">
        <v>6</v>
      </c>
    </row>
    <row r="1579" spans="1:22">
      <c r="A1579" t="n">
        <v>13569</v>
      </c>
      <c r="B1579" s="33" t="n">
        <v>20</v>
      </c>
      <c r="C1579" s="7" t="n">
        <v>7033</v>
      </c>
      <c r="D1579" s="7" t="n">
        <v>3</v>
      </c>
      <c r="E1579" s="7" t="n">
        <v>10</v>
      </c>
      <c r="F1579" s="7" t="s">
        <v>60</v>
      </c>
    </row>
    <row r="1580" spans="1:22">
      <c r="A1580" t="s">
        <v>4</v>
      </c>
      <c r="B1580" s="4" t="s">
        <v>5</v>
      </c>
      <c r="C1580" s="4" t="s">
        <v>10</v>
      </c>
    </row>
    <row r="1581" spans="1:22">
      <c r="A1581" t="n">
        <v>13587</v>
      </c>
      <c r="B1581" s="17" t="n">
        <v>16</v>
      </c>
      <c r="C1581" s="7" t="n">
        <v>0</v>
      </c>
    </row>
    <row r="1582" spans="1:22">
      <c r="A1582" t="s">
        <v>4</v>
      </c>
      <c r="B1582" s="4" t="s">
        <v>5</v>
      </c>
      <c r="C1582" s="4" t="s">
        <v>10</v>
      </c>
      <c r="D1582" s="4" t="s">
        <v>13</v>
      </c>
      <c r="E1582" s="4" t="s">
        <v>13</v>
      </c>
      <c r="F1582" s="4" t="s">
        <v>6</v>
      </c>
    </row>
    <row r="1583" spans="1:22">
      <c r="A1583" t="n">
        <v>13590</v>
      </c>
      <c r="B1583" s="33" t="n">
        <v>20</v>
      </c>
      <c r="C1583" s="7" t="n">
        <v>1660</v>
      </c>
      <c r="D1583" s="7" t="n">
        <v>3</v>
      </c>
      <c r="E1583" s="7" t="n">
        <v>10</v>
      </c>
      <c r="F1583" s="7" t="s">
        <v>60</v>
      </c>
    </row>
    <row r="1584" spans="1:22">
      <c r="A1584" t="s">
        <v>4</v>
      </c>
      <c r="B1584" s="4" t="s">
        <v>5</v>
      </c>
      <c r="C1584" s="4" t="s">
        <v>10</v>
      </c>
    </row>
    <row r="1585" spans="1:6">
      <c r="A1585" t="n">
        <v>13608</v>
      </c>
      <c r="B1585" s="17" t="n">
        <v>16</v>
      </c>
      <c r="C1585" s="7" t="n">
        <v>0</v>
      </c>
    </row>
    <row r="1586" spans="1:6">
      <c r="A1586" t="s">
        <v>4</v>
      </c>
      <c r="B1586" s="4" t="s">
        <v>5</v>
      </c>
      <c r="C1586" s="4" t="s">
        <v>13</v>
      </c>
      <c r="D1586" s="4" t="s">
        <v>10</v>
      </c>
      <c r="E1586" s="4" t="s">
        <v>13</v>
      </c>
      <c r="F1586" s="4" t="s">
        <v>6</v>
      </c>
      <c r="G1586" s="4" t="s">
        <v>6</v>
      </c>
      <c r="H1586" s="4" t="s">
        <v>6</v>
      </c>
      <c r="I1586" s="4" t="s">
        <v>6</v>
      </c>
      <c r="J1586" s="4" t="s">
        <v>6</v>
      </c>
      <c r="K1586" s="4" t="s">
        <v>6</v>
      </c>
      <c r="L1586" s="4" t="s">
        <v>6</v>
      </c>
      <c r="M1586" s="4" t="s">
        <v>6</v>
      </c>
      <c r="N1586" s="4" t="s">
        <v>6</v>
      </c>
      <c r="O1586" s="4" t="s">
        <v>6</v>
      </c>
      <c r="P1586" s="4" t="s">
        <v>6</v>
      </c>
      <c r="Q1586" s="4" t="s">
        <v>6</v>
      </c>
      <c r="R1586" s="4" t="s">
        <v>6</v>
      </c>
      <c r="S1586" s="4" t="s">
        <v>6</v>
      </c>
      <c r="T1586" s="4" t="s">
        <v>6</v>
      </c>
      <c r="U1586" s="4" t="s">
        <v>6</v>
      </c>
    </row>
    <row r="1587" spans="1:6">
      <c r="A1587" t="n">
        <v>13611</v>
      </c>
      <c r="B1587" s="35" t="n">
        <v>36</v>
      </c>
      <c r="C1587" s="7" t="n">
        <v>8</v>
      </c>
      <c r="D1587" s="7" t="n">
        <v>23</v>
      </c>
      <c r="E1587" s="7" t="n">
        <v>0</v>
      </c>
      <c r="F1587" s="7" t="s">
        <v>132</v>
      </c>
      <c r="G1587" s="7" t="s">
        <v>133</v>
      </c>
      <c r="H1587" s="7" t="s">
        <v>12</v>
      </c>
      <c r="I1587" s="7" t="s">
        <v>12</v>
      </c>
      <c r="J1587" s="7" t="s">
        <v>12</v>
      </c>
      <c r="K1587" s="7" t="s">
        <v>12</v>
      </c>
      <c r="L1587" s="7" t="s">
        <v>12</v>
      </c>
      <c r="M1587" s="7" t="s">
        <v>12</v>
      </c>
      <c r="N1587" s="7" t="s">
        <v>12</v>
      </c>
      <c r="O1587" s="7" t="s">
        <v>12</v>
      </c>
      <c r="P1587" s="7" t="s">
        <v>12</v>
      </c>
      <c r="Q1587" s="7" t="s">
        <v>12</v>
      </c>
      <c r="R1587" s="7" t="s">
        <v>12</v>
      </c>
      <c r="S1587" s="7" t="s">
        <v>12</v>
      </c>
      <c r="T1587" s="7" t="s">
        <v>12</v>
      </c>
      <c r="U1587" s="7" t="s">
        <v>12</v>
      </c>
    </row>
    <row r="1588" spans="1:6">
      <c r="A1588" t="s">
        <v>4</v>
      </c>
      <c r="B1588" s="4" t="s">
        <v>5</v>
      </c>
      <c r="C1588" s="4" t="s">
        <v>13</v>
      </c>
      <c r="D1588" s="4" t="s">
        <v>10</v>
      </c>
      <c r="E1588" s="4" t="s">
        <v>13</v>
      </c>
      <c r="F1588" s="4" t="s">
        <v>6</v>
      </c>
      <c r="G1588" s="4" t="s">
        <v>6</v>
      </c>
      <c r="H1588" s="4" t="s">
        <v>6</v>
      </c>
      <c r="I1588" s="4" t="s">
        <v>6</v>
      </c>
      <c r="J1588" s="4" t="s">
        <v>6</v>
      </c>
      <c r="K1588" s="4" t="s">
        <v>6</v>
      </c>
      <c r="L1588" s="4" t="s">
        <v>6</v>
      </c>
      <c r="M1588" s="4" t="s">
        <v>6</v>
      </c>
      <c r="N1588" s="4" t="s">
        <v>6</v>
      </c>
      <c r="O1588" s="4" t="s">
        <v>6</v>
      </c>
      <c r="P1588" s="4" t="s">
        <v>6</v>
      </c>
      <c r="Q1588" s="4" t="s">
        <v>6</v>
      </c>
      <c r="R1588" s="4" t="s">
        <v>6</v>
      </c>
      <c r="S1588" s="4" t="s">
        <v>6</v>
      </c>
      <c r="T1588" s="4" t="s">
        <v>6</v>
      </c>
      <c r="U1588" s="4" t="s">
        <v>6</v>
      </c>
    </row>
    <row r="1589" spans="1:6">
      <c r="A1589" t="n">
        <v>13656</v>
      </c>
      <c r="B1589" s="35" t="n">
        <v>36</v>
      </c>
      <c r="C1589" s="7" t="n">
        <v>8</v>
      </c>
      <c r="D1589" s="7" t="n">
        <v>7034</v>
      </c>
      <c r="E1589" s="7" t="n">
        <v>0</v>
      </c>
      <c r="F1589" s="7" t="s">
        <v>134</v>
      </c>
      <c r="G1589" s="7" t="s">
        <v>135</v>
      </c>
      <c r="H1589" s="7" t="s">
        <v>136</v>
      </c>
      <c r="I1589" s="7" t="s">
        <v>137</v>
      </c>
      <c r="J1589" s="7" t="s">
        <v>121</v>
      </c>
      <c r="K1589" s="7" t="s">
        <v>138</v>
      </c>
      <c r="L1589" s="7" t="s">
        <v>12</v>
      </c>
      <c r="M1589" s="7" t="s">
        <v>12</v>
      </c>
      <c r="N1589" s="7" t="s">
        <v>12</v>
      </c>
      <c r="O1589" s="7" t="s">
        <v>12</v>
      </c>
      <c r="P1589" s="7" t="s">
        <v>12</v>
      </c>
      <c r="Q1589" s="7" t="s">
        <v>12</v>
      </c>
      <c r="R1589" s="7" t="s">
        <v>12</v>
      </c>
      <c r="S1589" s="7" t="s">
        <v>12</v>
      </c>
      <c r="T1589" s="7" t="s">
        <v>12</v>
      </c>
      <c r="U1589" s="7" t="s">
        <v>12</v>
      </c>
    </row>
    <row r="1590" spans="1:6">
      <c r="A1590" t="s">
        <v>4</v>
      </c>
      <c r="B1590" s="4" t="s">
        <v>5</v>
      </c>
      <c r="C1590" s="4" t="s">
        <v>13</v>
      </c>
      <c r="D1590" s="4" t="s">
        <v>10</v>
      </c>
      <c r="E1590" s="4" t="s">
        <v>13</v>
      </c>
      <c r="F1590" s="4" t="s">
        <v>6</v>
      </c>
      <c r="G1590" s="4" t="s">
        <v>6</v>
      </c>
      <c r="H1590" s="4" t="s">
        <v>6</v>
      </c>
      <c r="I1590" s="4" t="s">
        <v>6</v>
      </c>
      <c r="J1590" s="4" t="s">
        <v>6</v>
      </c>
      <c r="K1590" s="4" t="s">
        <v>6</v>
      </c>
      <c r="L1590" s="4" t="s">
        <v>6</v>
      </c>
      <c r="M1590" s="4" t="s">
        <v>6</v>
      </c>
      <c r="N1590" s="4" t="s">
        <v>6</v>
      </c>
      <c r="O1590" s="4" t="s">
        <v>6</v>
      </c>
      <c r="P1590" s="4" t="s">
        <v>6</v>
      </c>
      <c r="Q1590" s="4" t="s">
        <v>6</v>
      </c>
      <c r="R1590" s="4" t="s">
        <v>6</v>
      </c>
      <c r="S1590" s="4" t="s">
        <v>6</v>
      </c>
      <c r="T1590" s="4" t="s">
        <v>6</v>
      </c>
      <c r="U1590" s="4" t="s">
        <v>6</v>
      </c>
    </row>
    <row r="1591" spans="1:6">
      <c r="A1591" t="n">
        <v>13737</v>
      </c>
      <c r="B1591" s="35" t="n">
        <v>36</v>
      </c>
      <c r="C1591" s="7" t="n">
        <v>8</v>
      </c>
      <c r="D1591" s="7" t="n">
        <v>7033</v>
      </c>
      <c r="E1591" s="7" t="n">
        <v>0</v>
      </c>
      <c r="F1591" s="7" t="s">
        <v>134</v>
      </c>
      <c r="G1591" s="7" t="s">
        <v>135</v>
      </c>
      <c r="H1591" s="7" t="s">
        <v>136</v>
      </c>
      <c r="I1591" s="7" t="s">
        <v>137</v>
      </c>
      <c r="J1591" s="7" t="s">
        <v>121</v>
      </c>
      <c r="K1591" s="7" t="s">
        <v>138</v>
      </c>
      <c r="L1591" s="7" t="s">
        <v>12</v>
      </c>
      <c r="M1591" s="7" t="s">
        <v>12</v>
      </c>
      <c r="N1591" s="7" t="s">
        <v>12</v>
      </c>
      <c r="O1591" s="7" t="s">
        <v>12</v>
      </c>
      <c r="P1591" s="7" t="s">
        <v>12</v>
      </c>
      <c r="Q1591" s="7" t="s">
        <v>12</v>
      </c>
      <c r="R1591" s="7" t="s">
        <v>12</v>
      </c>
      <c r="S1591" s="7" t="s">
        <v>12</v>
      </c>
      <c r="T1591" s="7" t="s">
        <v>12</v>
      </c>
      <c r="U1591" s="7" t="s">
        <v>12</v>
      </c>
    </row>
    <row r="1592" spans="1:6">
      <c r="A1592" t="s">
        <v>4</v>
      </c>
      <c r="B1592" s="4" t="s">
        <v>5</v>
      </c>
      <c r="C1592" s="4" t="s">
        <v>13</v>
      </c>
      <c r="D1592" s="4" t="s">
        <v>10</v>
      </c>
      <c r="E1592" s="4" t="s">
        <v>13</v>
      </c>
      <c r="F1592" s="4" t="s">
        <v>6</v>
      </c>
      <c r="G1592" s="4" t="s">
        <v>6</v>
      </c>
      <c r="H1592" s="4" t="s">
        <v>6</v>
      </c>
      <c r="I1592" s="4" t="s">
        <v>6</v>
      </c>
      <c r="J1592" s="4" t="s">
        <v>6</v>
      </c>
      <c r="K1592" s="4" t="s">
        <v>6</v>
      </c>
      <c r="L1592" s="4" t="s">
        <v>6</v>
      </c>
      <c r="M1592" s="4" t="s">
        <v>6</v>
      </c>
      <c r="N1592" s="4" t="s">
        <v>6</v>
      </c>
      <c r="O1592" s="4" t="s">
        <v>6</v>
      </c>
      <c r="P1592" s="4" t="s">
        <v>6</v>
      </c>
      <c r="Q1592" s="4" t="s">
        <v>6</v>
      </c>
      <c r="R1592" s="4" t="s">
        <v>6</v>
      </c>
      <c r="S1592" s="4" t="s">
        <v>6</v>
      </c>
      <c r="T1592" s="4" t="s">
        <v>6</v>
      </c>
      <c r="U1592" s="4" t="s">
        <v>6</v>
      </c>
    </row>
    <row r="1593" spans="1:6">
      <c r="A1593" t="n">
        <v>13818</v>
      </c>
      <c r="B1593" s="35" t="n">
        <v>36</v>
      </c>
      <c r="C1593" s="7" t="n">
        <v>8</v>
      </c>
      <c r="D1593" s="7" t="n">
        <v>1660</v>
      </c>
      <c r="E1593" s="7" t="n">
        <v>0</v>
      </c>
      <c r="F1593" s="7" t="s">
        <v>139</v>
      </c>
      <c r="G1593" s="7" t="s">
        <v>12</v>
      </c>
      <c r="H1593" s="7" t="s">
        <v>12</v>
      </c>
      <c r="I1593" s="7" t="s">
        <v>12</v>
      </c>
      <c r="J1593" s="7" t="s">
        <v>12</v>
      </c>
      <c r="K1593" s="7" t="s">
        <v>12</v>
      </c>
      <c r="L1593" s="7" t="s">
        <v>12</v>
      </c>
      <c r="M1593" s="7" t="s">
        <v>12</v>
      </c>
      <c r="N1593" s="7" t="s">
        <v>12</v>
      </c>
      <c r="O1593" s="7" t="s">
        <v>12</v>
      </c>
      <c r="P1593" s="7" t="s">
        <v>12</v>
      </c>
      <c r="Q1593" s="7" t="s">
        <v>12</v>
      </c>
      <c r="R1593" s="7" t="s">
        <v>12</v>
      </c>
      <c r="S1593" s="7" t="s">
        <v>12</v>
      </c>
      <c r="T1593" s="7" t="s">
        <v>12</v>
      </c>
      <c r="U1593" s="7" t="s">
        <v>12</v>
      </c>
    </row>
    <row r="1594" spans="1:6">
      <c r="A1594" t="s">
        <v>4</v>
      </c>
      <c r="B1594" s="4" t="s">
        <v>5</v>
      </c>
      <c r="C1594" s="4" t="s">
        <v>10</v>
      </c>
    </row>
    <row r="1595" spans="1:6">
      <c r="A1595" t="n">
        <v>13849</v>
      </c>
      <c r="B1595" s="63" t="n">
        <v>13</v>
      </c>
      <c r="C1595" s="7" t="n">
        <v>6469</v>
      </c>
    </row>
    <row r="1596" spans="1:6">
      <c r="A1596" t="s">
        <v>4</v>
      </c>
      <c r="B1596" s="4" t="s">
        <v>5</v>
      </c>
      <c r="C1596" s="4" t="s">
        <v>13</v>
      </c>
    </row>
    <row r="1597" spans="1:6">
      <c r="A1597" t="n">
        <v>13852</v>
      </c>
      <c r="B1597" s="36" t="n">
        <v>116</v>
      </c>
      <c r="C1597" s="7" t="n">
        <v>0</v>
      </c>
    </row>
    <row r="1598" spans="1:6">
      <c r="A1598" t="s">
        <v>4</v>
      </c>
      <c r="B1598" s="4" t="s">
        <v>5</v>
      </c>
      <c r="C1598" s="4" t="s">
        <v>13</v>
      </c>
      <c r="D1598" s="4" t="s">
        <v>10</v>
      </c>
    </row>
    <row r="1599" spans="1:6">
      <c r="A1599" t="n">
        <v>13854</v>
      </c>
      <c r="B1599" s="36" t="n">
        <v>116</v>
      </c>
      <c r="C1599" s="7" t="n">
        <v>2</v>
      </c>
      <c r="D1599" s="7" t="n">
        <v>1</v>
      </c>
    </row>
    <row r="1600" spans="1:6">
      <c r="A1600" t="s">
        <v>4</v>
      </c>
      <c r="B1600" s="4" t="s">
        <v>5</v>
      </c>
      <c r="C1600" s="4" t="s">
        <v>13</v>
      </c>
      <c r="D1600" s="4" t="s">
        <v>9</v>
      </c>
    </row>
    <row r="1601" spans="1:21">
      <c r="A1601" t="n">
        <v>13858</v>
      </c>
      <c r="B1601" s="36" t="n">
        <v>116</v>
      </c>
      <c r="C1601" s="7" t="n">
        <v>5</v>
      </c>
      <c r="D1601" s="7" t="n">
        <v>1120403456</v>
      </c>
    </row>
    <row r="1602" spans="1:21">
      <c r="A1602" t="s">
        <v>4</v>
      </c>
      <c r="B1602" s="4" t="s">
        <v>5</v>
      </c>
      <c r="C1602" s="4" t="s">
        <v>13</v>
      </c>
      <c r="D1602" s="4" t="s">
        <v>10</v>
      </c>
    </row>
    <row r="1603" spans="1:21">
      <c r="A1603" t="n">
        <v>13864</v>
      </c>
      <c r="B1603" s="36" t="n">
        <v>116</v>
      </c>
      <c r="C1603" s="7" t="n">
        <v>6</v>
      </c>
      <c r="D1603" s="7" t="n">
        <v>1</v>
      </c>
    </row>
    <row r="1604" spans="1:21">
      <c r="A1604" t="s">
        <v>4</v>
      </c>
      <c r="B1604" s="4" t="s">
        <v>5</v>
      </c>
      <c r="C1604" s="4" t="s">
        <v>10</v>
      </c>
      <c r="D1604" s="4" t="s">
        <v>23</v>
      </c>
      <c r="E1604" s="4" t="s">
        <v>23</v>
      </c>
      <c r="F1604" s="4" t="s">
        <v>23</v>
      </c>
      <c r="G1604" s="4" t="s">
        <v>23</v>
      </c>
    </row>
    <row r="1605" spans="1:21">
      <c r="A1605" t="n">
        <v>13868</v>
      </c>
      <c r="B1605" s="38" t="n">
        <v>46</v>
      </c>
      <c r="C1605" s="7" t="n">
        <v>0</v>
      </c>
      <c r="D1605" s="7" t="n">
        <v>0.899999976158142</v>
      </c>
      <c r="E1605" s="7" t="n">
        <v>0</v>
      </c>
      <c r="F1605" s="7" t="n">
        <v>10</v>
      </c>
      <c r="G1605" s="7" t="n">
        <v>194</v>
      </c>
    </row>
    <row r="1606" spans="1:21">
      <c r="A1606" t="s">
        <v>4</v>
      </c>
      <c r="B1606" s="4" t="s">
        <v>5</v>
      </c>
      <c r="C1606" s="4" t="s">
        <v>10</v>
      </c>
      <c r="D1606" s="4" t="s">
        <v>23</v>
      </c>
      <c r="E1606" s="4" t="s">
        <v>23</v>
      </c>
      <c r="F1606" s="4" t="s">
        <v>23</v>
      </c>
      <c r="G1606" s="4" t="s">
        <v>23</v>
      </c>
    </row>
    <row r="1607" spans="1:21">
      <c r="A1607" t="n">
        <v>13887</v>
      </c>
      <c r="B1607" s="38" t="n">
        <v>46</v>
      </c>
      <c r="C1607" s="7" t="n">
        <v>23</v>
      </c>
      <c r="D1607" s="7" t="n">
        <v>-0.899999976158142</v>
      </c>
      <c r="E1607" s="7" t="n">
        <v>0</v>
      </c>
      <c r="F1607" s="7" t="n">
        <v>10</v>
      </c>
      <c r="G1607" s="7" t="n">
        <v>166</v>
      </c>
    </row>
    <row r="1608" spans="1:21">
      <c r="A1608" t="s">
        <v>4</v>
      </c>
      <c r="B1608" s="4" t="s">
        <v>5</v>
      </c>
      <c r="C1608" s="4" t="s">
        <v>10</v>
      </c>
      <c r="D1608" s="4" t="s">
        <v>9</v>
      </c>
    </row>
    <row r="1609" spans="1:21">
      <c r="A1609" t="n">
        <v>13906</v>
      </c>
      <c r="B1609" s="31" t="n">
        <v>43</v>
      </c>
      <c r="C1609" s="7" t="n">
        <v>0</v>
      </c>
      <c r="D1609" s="7" t="n">
        <v>16</v>
      </c>
    </row>
    <row r="1610" spans="1:21">
      <c r="A1610" t="s">
        <v>4</v>
      </c>
      <c r="B1610" s="4" t="s">
        <v>5</v>
      </c>
      <c r="C1610" s="4" t="s">
        <v>10</v>
      </c>
      <c r="D1610" s="4" t="s">
        <v>13</v>
      </c>
      <c r="E1610" s="4" t="s">
        <v>13</v>
      </c>
      <c r="F1610" s="4" t="s">
        <v>6</v>
      </c>
    </row>
    <row r="1611" spans="1:21">
      <c r="A1611" t="n">
        <v>13913</v>
      </c>
      <c r="B1611" s="23" t="n">
        <v>47</v>
      </c>
      <c r="C1611" s="7" t="n">
        <v>0</v>
      </c>
      <c r="D1611" s="7" t="n">
        <v>0</v>
      </c>
      <c r="E1611" s="7" t="n">
        <v>0</v>
      </c>
      <c r="F1611" s="7" t="s">
        <v>140</v>
      </c>
    </row>
    <row r="1612" spans="1:21">
      <c r="A1612" t="s">
        <v>4</v>
      </c>
      <c r="B1612" s="4" t="s">
        <v>5</v>
      </c>
      <c r="C1612" s="4" t="s">
        <v>10</v>
      </c>
    </row>
    <row r="1613" spans="1:21">
      <c r="A1613" t="n">
        <v>13935</v>
      </c>
      <c r="B1613" s="17" t="n">
        <v>16</v>
      </c>
      <c r="C1613" s="7" t="n">
        <v>0</v>
      </c>
    </row>
    <row r="1614" spans="1:21">
      <c r="A1614" t="s">
        <v>4</v>
      </c>
      <c r="B1614" s="4" t="s">
        <v>5</v>
      </c>
      <c r="C1614" s="4" t="s">
        <v>10</v>
      </c>
      <c r="D1614" s="4" t="s">
        <v>13</v>
      </c>
      <c r="E1614" s="4" t="s">
        <v>6</v>
      </c>
      <c r="F1614" s="4" t="s">
        <v>23</v>
      </c>
      <c r="G1614" s="4" t="s">
        <v>23</v>
      </c>
      <c r="H1614" s="4" t="s">
        <v>23</v>
      </c>
    </row>
    <row r="1615" spans="1:21">
      <c r="A1615" t="n">
        <v>13938</v>
      </c>
      <c r="B1615" s="39" t="n">
        <v>48</v>
      </c>
      <c r="C1615" s="7" t="n">
        <v>0</v>
      </c>
      <c r="D1615" s="7" t="n">
        <v>0</v>
      </c>
      <c r="E1615" s="7" t="s">
        <v>31</v>
      </c>
      <c r="F1615" s="7" t="n">
        <v>0</v>
      </c>
      <c r="G1615" s="7" t="n">
        <v>1</v>
      </c>
      <c r="H1615" s="7" t="n">
        <v>0</v>
      </c>
    </row>
    <row r="1616" spans="1:21">
      <c r="A1616" t="s">
        <v>4</v>
      </c>
      <c r="B1616" s="4" t="s">
        <v>5</v>
      </c>
      <c r="C1616" s="4" t="s">
        <v>10</v>
      </c>
      <c r="D1616" s="4" t="s">
        <v>9</v>
      </c>
    </row>
    <row r="1617" spans="1:8">
      <c r="A1617" t="n">
        <v>13962</v>
      </c>
      <c r="B1617" s="31" t="n">
        <v>43</v>
      </c>
      <c r="C1617" s="7" t="n">
        <v>23</v>
      </c>
      <c r="D1617" s="7" t="n">
        <v>16</v>
      </c>
    </row>
    <row r="1618" spans="1:8">
      <c r="A1618" t="s">
        <v>4</v>
      </c>
      <c r="B1618" s="4" t="s">
        <v>5</v>
      </c>
      <c r="C1618" s="4" t="s">
        <v>10</v>
      </c>
      <c r="D1618" s="4" t="s">
        <v>13</v>
      </c>
      <c r="E1618" s="4" t="s">
        <v>13</v>
      </c>
      <c r="F1618" s="4" t="s">
        <v>6</v>
      </c>
    </row>
    <row r="1619" spans="1:8">
      <c r="A1619" t="n">
        <v>13969</v>
      </c>
      <c r="B1619" s="23" t="n">
        <v>47</v>
      </c>
      <c r="C1619" s="7" t="n">
        <v>23</v>
      </c>
      <c r="D1619" s="7" t="n">
        <v>0</v>
      </c>
      <c r="E1619" s="7" t="n">
        <v>0</v>
      </c>
      <c r="F1619" s="7" t="s">
        <v>140</v>
      </c>
    </row>
    <row r="1620" spans="1:8">
      <c r="A1620" t="s">
        <v>4</v>
      </c>
      <c r="B1620" s="4" t="s">
        <v>5</v>
      </c>
      <c r="C1620" s="4" t="s">
        <v>10</v>
      </c>
    </row>
    <row r="1621" spans="1:8">
      <c r="A1621" t="n">
        <v>13991</v>
      </c>
      <c r="B1621" s="17" t="n">
        <v>16</v>
      </c>
      <c r="C1621" s="7" t="n">
        <v>0</v>
      </c>
    </row>
    <row r="1622" spans="1:8">
      <c r="A1622" t="s">
        <v>4</v>
      </c>
      <c r="B1622" s="4" t="s">
        <v>5</v>
      </c>
      <c r="C1622" s="4" t="s">
        <v>10</v>
      </c>
      <c r="D1622" s="4" t="s">
        <v>13</v>
      </c>
      <c r="E1622" s="4" t="s">
        <v>6</v>
      </c>
      <c r="F1622" s="4" t="s">
        <v>23</v>
      </c>
      <c r="G1622" s="4" t="s">
        <v>23</v>
      </c>
      <c r="H1622" s="4" t="s">
        <v>23</v>
      </c>
    </row>
    <row r="1623" spans="1:8">
      <c r="A1623" t="n">
        <v>13994</v>
      </c>
      <c r="B1623" s="39" t="n">
        <v>48</v>
      </c>
      <c r="C1623" s="7" t="n">
        <v>23</v>
      </c>
      <c r="D1623" s="7" t="n">
        <v>0</v>
      </c>
      <c r="E1623" s="7" t="s">
        <v>31</v>
      </c>
      <c r="F1623" s="7" t="n">
        <v>0</v>
      </c>
      <c r="G1623" s="7" t="n">
        <v>1</v>
      </c>
      <c r="H1623" s="7" t="n">
        <v>0</v>
      </c>
    </row>
    <row r="1624" spans="1:8">
      <c r="A1624" t="s">
        <v>4</v>
      </c>
      <c r="B1624" s="4" t="s">
        <v>5</v>
      </c>
      <c r="C1624" s="4" t="s">
        <v>10</v>
      </c>
      <c r="D1624" s="4" t="s">
        <v>13</v>
      </c>
      <c r="E1624" s="4" t="s">
        <v>6</v>
      </c>
      <c r="F1624" s="4" t="s">
        <v>23</v>
      </c>
      <c r="G1624" s="4" t="s">
        <v>23</v>
      </c>
      <c r="H1624" s="4" t="s">
        <v>23</v>
      </c>
    </row>
    <row r="1625" spans="1:8">
      <c r="A1625" t="n">
        <v>14018</v>
      </c>
      <c r="B1625" s="39" t="n">
        <v>48</v>
      </c>
      <c r="C1625" s="7" t="n">
        <v>23</v>
      </c>
      <c r="D1625" s="7" t="n">
        <v>0</v>
      </c>
      <c r="E1625" s="7" t="s">
        <v>132</v>
      </c>
      <c r="F1625" s="7" t="n">
        <v>-1</v>
      </c>
      <c r="G1625" s="7" t="n">
        <v>1</v>
      </c>
      <c r="H1625" s="7" t="n">
        <v>0</v>
      </c>
    </row>
    <row r="1626" spans="1:8">
      <c r="A1626" t="s">
        <v>4</v>
      </c>
      <c r="B1626" s="4" t="s">
        <v>5</v>
      </c>
      <c r="C1626" s="4" t="s">
        <v>13</v>
      </c>
      <c r="D1626" s="4" t="s">
        <v>10</v>
      </c>
      <c r="E1626" s="4" t="s">
        <v>6</v>
      </c>
      <c r="F1626" s="4" t="s">
        <v>6</v>
      </c>
      <c r="G1626" s="4" t="s">
        <v>6</v>
      </c>
      <c r="H1626" s="4" t="s">
        <v>6</v>
      </c>
    </row>
    <row r="1627" spans="1:8">
      <c r="A1627" t="n">
        <v>14047</v>
      </c>
      <c r="B1627" s="16" t="n">
        <v>51</v>
      </c>
      <c r="C1627" s="7" t="n">
        <v>3</v>
      </c>
      <c r="D1627" s="7" t="n">
        <v>0</v>
      </c>
      <c r="E1627" s="7" t="s">
        <v>141</v>
      </c>
      <c r="F1627" s="7" t="s">
        <v>82</v>
      </c>
      <c r="G1627" s="7" t="s">
        <v>83</v>
      </c>
      <c r="H1627" s="7" t="s">
        <v>84</v>
      </c>
    </row>
    <row r="1628" spans="1:8">
      <c r="A1628" t="s">
        <v>4</v>
      </c>
      <c r="B1628" s="4" t="s">
        <v>5</v>
      </c>
      <c r="C1628" s="4" t="s">
        <v>13</v>
      </c>
      <c r="D1628" s="4" t="s">
        <v>10</v>
      </c>
      <c r="E1628" s="4" t="s">
        <v>6</v>
      </c>
      <c r="F1628" s="4" t="s">
        <v>6</v>
      </c>
      <c r="G1628" s="4" t="s">
        <v>6</v>
      </c>
      <c r="H1628" s="4" t="s">
        <v>6</v>
      </c>
    </row>
    <row r="1629" spans="1:8">
      <c r="A1629" t="n">
        <v>14068</v>
      </c>
      <c r="B1629" s="16" t="n">
        <v>51</v>
      </c>
      <c r="C1629" s="7" t="n">
        <v>3</v>
      </c>
      <c r="D1629" s="7" t="n">
        <v>23</v>
      </c>
      <c r="E1629" s="7" t="s">
        <v>141</v>
      </c>
      <c r="F1629" s="7" t="s">
        <v>82</v>
      </c>
      <c r="G1629" s="7" t="s">
        <v>83</v>
      </c>
      <c r="H1629" s="7" t="s">
        <v>84</v>
      </c>
    </row>
    <row r="1630" spans="1:8">
      <c r="A1630" t="s">
        <v>4</v>
      </c>
      <c r="B1630" s="4" t="s">
        <v>5</v>
      </c>
      <c r="C1630" s="4" t="s">
        <v>10</v>
      </c>
      <c r="D1630" s="4" t="s">
        <v>23</v>
      </c>
      <c r="E1630" s="4" t="s">
        <v>23</v>
      </c>
      <c r="F1630" s="4" t="s">
        <v>23</v>
      </c>
      <c r="G1630" s="4" t="s">
        <v>23</v>
      </c>
    </row>
    <row r="1631" spans="1:8">
      <c r="A1631" t="n">
        <v>14089</v>
      </c>
      <c r="B1631" s="38" t="n">
        <v>46</v>
      </c>
      <c r="C1631" s="7" t="n">
        <v>7033</v>
      </c>
      <c r="D1631" s="7" t="n">
        <v>4.5</v>
      </c>
      <c r="E1631" s="7" t="n">
        <v>0</v>
      </c>
      <c r="F1631" s="7" t="n">
        <v>25</v>
      </c>
      <c r="G1631" s="7" t="n">
        <v>194</v>
      </c>
    </row>
    <row r="1632" spans="1:8">
      <c r="A1632" t="s">
        <v>4</v>
      </c>
      <c r="B1632" s="4" t="s">
        <v>5</v>
      </c>
      <c r="C1632" s="4" t="s">
        <v>10</v>
      </c>
      <c r="D1632" s="4" t="s">
        <v>23</v>
      </c>
      <c r="E1632" s="4" t="s">
        <v>23</v>
      </c>
      <c r="F1632" s="4" t="s">
        <v>23</v>
      </c>
      <c r="G1632" s="4" t="s">
        <v>23</v>
      </c>
    </row>
    <row r="1633" spans="1:8">
      <c r="A1633" t="n">
        <v>14108</v>
      </c>
      <c r="B1633" s="38" t="n">
        <v>46</v>
      </c>
      <c r="C1633" s="7" t="n">
        <v>7034</v>
      </c>
      <c r="D1633" s="7" t="n">
        <v>-4.5</v>
      </c>
      <c r="E1633" s="7" t="n">
        <v>0</v>
      </c>
      <c r="F1633" s="7" t="n">
        <v>25</v>
      </c>
      <c r="G1633" s="7" t="n">
        <v>166</v>
      </c>
    </row>
    <row r="1634" spans="1:8">
      <c r="A1634" t="s">
        <v>4</v>
      </c>
      <c r="B1634" s="4" t="s">
        <v>5</v>
      </c>
      <c r="C1634" s="4" t="s">
        <v>10</v>
      </c>
      <c r="D1634" s="4" t="s">
        <v>9</v>
      </c>
      <c r="E1634" s="4" t="s">
        <v>9</v>
      </c>
      <c r="F1634" s="4" t="s">
        <v>9</v>
      </c>
      <c r="G1634" s="4" t="s">
        <v>9</v>
      </c>
      <c r="H1634" s="4" t="s">
        <v>10</v>
      </c>
      <c r="I1634" s="4" t="s">
        <v>13</v>
      </c>
    </row>
    <row r="1635" spans="1:8">
      <c r="A1635" t="n">
        <v>14127</v>
      </c>
      <c r="B1635" s="61" t="n">
        <v>66</v>
      </c>
      <c r="C1635" s="7" t="n">
        <v>7033</v>
      </c>
      <c r="D1635" s="7" t="n">
        <v>1065353216</v>
      </c>
      <c r="E1635" s="7" t="n">
        <v>1065353216</v>
      </c>
      <c r="F1635" s="7" t="n">
        <v>1065353216</v>
      </c>
      <c r="G1635" s="7" t="n">
        <v>0</v>
      </c>
      <c r="H1635" s="7" t="n">
        <v>0</v>
      </c>
      <c r="I1635" s="7" t="n">
        <v>3</v>
      </c>
    </row>
    <row r="1636" spans="1:8">
      <c r="A1636" t="s">
        <v>4</v>
      </c>
      <c r="B1636" s="4" t="s">
        <v>5</v>
      </c>
      <c r="C1636" s="4" t="s">
        <v>10</v>
      </c>
      <c r="D1636" s="4" t="s">
        <v>13</v>
      </c>
      <c r="E1636" s="4" t="s">
        <v>6</v>
      </c>
      <c r="F1636" s="4" t="s">
        <v>23</v>
      </c>
      <c r="G1636" s="4" t="s">
        <v>23</v>
      </c>
      <c r="H1636" s="4" t="s">
        <v>23</v>
      </c>
    </row>
    <row r="1637" spans="1:8">
      <c r="A1637" t="n">
        <v>14149</v>
      </c>
      <c r="B1637" s="39" t="n">
        <v>48</v>
      </c>
      <c r="C1637" s="7" t="n">
        <v>7033</v>
      </c>
      <c r="D1637" s="7" t="n">
        <v>0</v>
      </c>
      <c r="E1637" s="7" t="s">
        <v>138</v>
      </c>
      <c r="F1637" s="7" t="n">
        <v>-1</v>
      </c>
      <c r="G1637" s="7" t="n">
        <v>1</v>
      </c>
      <c r="H1637" s="7" t="n">
        <v>0</v>
      </c>
    </row>
    <row r="1638" spans="1:8">
      <c r="A1638" t="s">
        <v>4</v>
      </c>
      <c r="B1638" s="4" t="s">
        <v>5</v>
      </c>
      <c r="C1638" s="4" t="s">
        <v>10</v>
      </c>
      <c r="D1638" s="4" t="s">
        <v>9</v>
      </c>
      <c r="E1638" s="4" t="s">
        <v>9</v>
      </c>
      <c r="F1638" s="4" t="s">
        <v>9</v>
      </c>
      <c r="G1638" s="4" t="s">
        <v>9</v>
      </c>
      <c r="H1638" s="4" t="s">
        <v>10</v>
      </c>
      <c r="I1638" s="4" t="s">
        <v>13</v>
      </c>
    </row>
    <row r="1639" spans="1:8">
      <c r="A1639" t="n">
        <v>14176</v>
      </c>
      <c r="B1639" s="61" t="n">
        <v>66</v>
      </c>
      <c r="C1639" s="7" t="n">
        <v>7034</v>
      </c>
      <c r="D1639" s="7" t="n">
        <v>1065353216</v>
      </c>
      <c r="E1639" s="7" t="n">
        <v>1065353216</v>
      </c>
      <c r="F1639" s="7" t="n">
        <v>1065353216</v>
      </c>
      <c r="G1639" s="7" t="n">
        <v>0</v>
      </c>
      <c r="H1639" s="7" t="n">
        <v>0</v>
      </c>
      <c r="I1639" s="7" t="n">
        <v>3</v>
      </c>
    </row>
    <row r="1640" spans="1:8">
      <c r="A1640" t="s">
        <v>4</v>
      </c>
      <c r="B1640" s="4" t="s">
        <v>5</v>
      </c>
      <c r="C1640" s="4" t="s">
        <v>10</v>
      </c>
      <c r="D1640" s="4" t="s">
        <v>13</v>
      </c>
      <c r="E1640" s="4" t="s">
        <v>6</v>
      </c>
      <c r="F1640" s="4" t="s">
        <v>23</v>
      </c>
      <c r="G1640" s="4" t="s">
        <v>23</v>
      </c>
      <c r="H1640" s="4" t="s">
        <v>23</v>
      </c>
    </row>
    <row r="1641" spans="1:8">
      <c r="A1641" t="n">
        <v>14198</v>
      </c>
      <c r="B1641" s="39" t="n">
        <v>48</v>
      </c>
      <c r="C1641" s="7" t="n">
        <v>7034</v>
      </c>
      <c r="D1641" s="7" t="n">
        <v>0</v>
      </c>
      <c r="E1641" s="7" t="s">
        <v>138</v>
      </c>
      <c r="F1641" s="7" t="n">
        <v>-1</v>
      </c>
      <c r="G1641" s="7" t="n">
        <v>1</v>
      </c>
      <c r="H1641" s="7" t="n">
        <v>0</v>
      </c>
    </row>
    <row r="1642" spans="1:8">
      <c r="A1642" t="s">
        <v>4</v>
      </c>
      <c r="B1642" s="4" t="s">
        <v>5</v>
      </c>
      <c r="C1642" s="4" t="s">
        <v>10</v>
      </c>
      <c r="D1642" s="4" t="s">
        <v>23</v>
      </c>
      <c r="E1642" s="4" t="s">
        <v>23</v>
      </c>
      <c r="F1642" s="4" t="s">
        <v>23</v>
      </c>
      <c r="G1642" s="4" t="s">
        <v>23</v>
      </c>
    </row>
    <row r="1643" spans="1:8">
      <c r="A1643" t="n">
        <v>14225</v>
      </c>
      <c r="B1643" s="38" t="n">
        <v>46</v>
      </c>
      <c r="C1643" s="7" t="n">
        <v>1660</v>
      </c>
      <c r="D1643" s="7" t="n">
        <v>0</v>
      </c>
      <c r="E1643" s="7" t="n">
        <v>0</v>
      </c>
      <c r="F1643" s="7" t="n">
        <v>-20</v>
      </c>
      <c r="G1643" s="7" t="n">
        <v>0</v>
      </c>
    </row>
    <row r="1644" spans="1:8">
      <c r="A1644" t="s">
        <v>4</v>
      </c>
      <c r="B1644" s="4" t="s">
        <v>5</v>
      </c>
      <c r="C1644" s="4" t="s">
        <v>10</v>
      </c>
      <c r="D1644" s="4" t="s">
        <v>9</v>
      </c>
    </row>
    <row r="1645" spans="1:8">
      <c r="A1645" t="n">
        <v>14244</v>
      </c>
      <c r="B1645" s="31" t="n">
        <v>43</v>
      </c>
      <c r="C1645" s="7" t="n">
        <v>1660</v>
      </c>
      <c r="D1645" s="7" t="n">
        <v>256</v>
      </c>
    </row>
    <row r="1646" spans="1:8">
      <c r="A1646" t="s">
        <v>4</v>
      </c>
      <c r="B1646" s="4" t="s">
        <v>5</v>
      </c>
      <c r="C1646" s="4" t="s">
        <v>10</v>
      </c>
      <c r="D1646" s="4" t="s">
        <v>9</v>
      </c>
    </row>
    <row r="1647" spans="1:8">
      <c r="A1647" t="n">
        <v>14251</v>
      </c>
      <c r="B1647" s="31" t="n">
        <v>43</v>
      </c>
      <c r="C1647" s="7" t="n">
        <v>1660</v>
      </c>
      <c r="D1647" s="7" t="n">
        <v>8388608</v>
      </c>
    </row>
    <row r="1648" spans="1:8">
      <c r="A1648" t="s">
        <v>4</v>
      </c>
      <c r="B1648" s="4" t="s">
        <v>5</v>
      </c>
      <c r="C1648" s="4" t="s">
        <v>13</v>
      </c>
      <c r="D1648" s="4" t="s">
        <v>10</v>
      </c>
      <c r="E1648" s="4" t="s">
        <v>6</v>
      </c>
      <c r="F1648" s="4" t="s">
        <v>6</v>
      </c>
      <c r="G1648" s="4" t="s">
        <v>13</v>
      </c>
    </row>
    <row r="1649" spans="1:9">
      <c r="A1649" t="n">
        <v>14258</v>
      </c>
      <c r="B1649" s="43" t="n">
        <v>32</v>
      </c>
      <c r="C1649" s="7" t="n">
        <v>0</v>
      </c>
      <c r="D1649" s="7" t="n">
        <v>65533</v>
      </c>
      <c r="E1649" s="7" t="s">
        <v>142</v>
      </c>
      <c r="F1649" s="7" t="s">
        <v>143</v>
      </c>
      <c r="G1649" s="7" t="n">
        <v>0</v>
      </c>
    </row>
    <row r="1650" spans="1:9">
      <c r="A1650" t="s">
        <v>4</v>
      </c>
      <c r="B1650" s="4" t="s">
        <v>5</v>
      </c>
      <c r="C1650" s="4" t="s">
        <v>13</v>
      </c>
      <c r="D1650" s="4" t="s">
        <v>10</v>
      </c>
      <c r="E1650" s="4" t="s">
        <v>6</v>
      </c>
      <c r="F1650" s="4" t="s">
        <v>6</v>
      </c>
      <c r="G1650" s="4" t="s">
        <v>13</v>
      </c>
    </row>
    <row r="1651" spans="1:9">
      <c r="A1651" t="n">
        <v>14280</v>
      </c>
      <c r="B1651" s="43" t="n">
        <v>32</v>
      </c>
      <c r="C1651" s="7" t="n">
        <v>0</v>
      </c>
      <c r="D1651" s="7" t="n">
        <v>65533</v>
      </c>
      <c r="E1651" s="7" t="s">
        <v>142</v>
      </c>
      <c r="F1651" s="7" t="s">
        <v>144</v>
      </c>
      <c r="G1651" s="7" t="n">
        <v>0</v>
      </c>
    </row>
    <row r="1652" spans="1:9">
      <c r="A1652" t="s">
        <v>4</v>
      </c>
      <c r="B1652" s="4" t="s">
        <v>5</v>
      </c>
      <c r="C1652" s="4" t="s">
        <v>13</v>
      </c>
      <c r="D1652" s="4" t="s">
        <v>10</v>
      </c>
      <c r="E1652" s="4" t="s">
        <v>6</v>
      </c>
      <c r="F1652" s="4" t="s">
        <v>6</v>
      </c>
      <c r="G1652" s="4" t="s">
        <v>13</v>
      </c>
    </row>
    <row r="1653" spans="1:9">
      <c r="A1653" t="n">
        <v>14302</v>
      </c>
      <c r="B1653" s="43" t="n">
        <v>32</v>
      </c>
      <c r="C1653" s="7" t="n">
        <v>0</v>
      </c>
      <c r="D1653" s="7" t="n">
        <v>65533</v>
      </c>
      <c r="E1653" s="7" t="s">
        <v>142</v>
      </c>
      <c r="F1653" s="7" t="s">
        <v>145</v>
      </c>
      <c r="G1653" s="7" t="n">
        <v>0</v>
      </c>
    </row>
    <row r="1654" spans="1:9">
      <c r="A1654" t="s">
        <v>4</v>
      </c>
      <c r="B1654" s="4" t="s">
        <v>5</v>
      </c>
      <c r="C1654" s="4" t="s">
        <v>13</v>
      </c>
      <c r="D1654" s="4" t="s">
        <v>10</v>
      </c>
      <c r="E1654" s="4" t="s">
        <v>6</v>
      </c>
      <c r="F1654" s="4" t="s">
        <v>6</v>
      </c>
      <c r="G1654" s="4" t="s">
        <v>13</v>
      </c>
    </row>
    <row r="1655" spans="1:9">
      <c r="A1655" t="n">
        <v>14326</v>
      </c>
      <c r="B1655" s="43" t="n">
        <v>32</v>
      </c>
      <c r="C1655" s="7" t="n">
        <v>0</v>
      </c>
      <c r="D1655" s="7" t="n">
        <v>65533</v>
      </c>
      <c r="E1655" s="7" t="s">
        <v>142</v>
      </c>
      <c r="F1655" s="7" t="s">
        <v>146</v>
      </c>
      <c r="G1655" s="7" t="n">
        <v>0</v>
      </c>
    </row>
    <row r="1656" spans="1:9">
      <c r="A1656" t="s">
        <v>4</v>
      </c>
      <c r="B1656" s="4" t="s">
        <v>5</v>
      </c>
      <c r="C1656" s="4" t="s">
        <v>13</v>
      </c>
      <c r="D1656" s="4" t="s">
        <v>10</v>
      </c>
      <c r="E1656" s="4" t="s">
        <v>6</v>
      </c>
      <c r="F1656" s="4" t="s">
        <v>6</v>
      </c>
      <c r="G1656" s="4" t="s">
        <v>13</v>
      </c>
    </row>
    <row r="1657" spans="1:9">
      <c r="A1657" t="n">
        <v>14350</v>
      </c>
      <c r="B1657" s="43" t="n">
        <v>32</v>
      </c>
      <c r="C1657" s="7" t="n">
        <v>0</v>
      </c>
      <c r="D1657" s="7" t="n">
        <v>65533</v>
      </c>
      <c r="E1657" s="7" t="s">
        <v>142</v>
      </c>
      <c r="F1657" s="7" t="s">
        <v>147</v>
      </c>
      <c r="G1657" s="7" t="n">
        <v>0</v>
      </c>
    </row>
    <row r="1658" spans="1:9">
      <c r="A1658" t="s">
        <v>4</v>
      </c>
      <c r="B1658" s="4" t="s">
        <v>5</v>
      </c>
      <c r="C1658" s="4" t="s">
        <v>13</v>
      </c>
      <c r="D1658" s="4" t="s">
        <v>10</v>
      </c>
      <c r="E1658" s="4" t="s">
        <v>6</v>
      </c>
      <c r="F1658" s="4" t="s">
        <v>6</v>
      </c>
      <c r="G1658" s="4" t="s">
        <v>13</v>
      </c>
    </row>
    <row r="1659" spans="1:9">
      <c r="A1659" t="n">
        <v>14374</v>
      </c>
      <c r="B1659" s="43" t="n">
        <v>32</v>
      </c>
      <c r="C1659" s="7" t="n">
        <v>0</v>
      </c>
      <c r="D1659" s="7" t="n">
        <v>65533</v>
      </c>
      <c r="E1659" s="7" t="s">
        <v>142</v>
      </c>
      <c r="F1659" s="7" t="s">
        <v>148</v>
      </c>
      <c r="G1659" s="7" t="n">
        <v>0</v>
      </c>
    </row>
    <row r="1660" spans="1:9">
      <c r="A1660" t="s">
        <v>4</v>
      </c>
      <c r="B1660" s="4" t="s">
        <v>5</v>
      </c>
      <c r="C1660" s="4" t="s">
        <v>13</v>
      </c>
      <c r="D1660" s="4" t="s">
        <v>10</v>
      </c>
      <c r="E1660" s="4" t="s">
        <v>6</v>
      </c>
      <c r="F1660" s="4" t="s">
        <v>6</v>
      </c>
      <c r="G1660" s="4" t="s">
        <v>13</v>
      </c>
    </row>
    <row r="1661" spans="1:9">
      <c r="A1661" t="n">
        <v>14393</v>
      </c>
      <c r="B1661" s="43" t="n">
        <v>32</v>
      </c>
      <c r="C1661" s="7" t="n">
        <v>0</v>
      </c>
      <c r="D1661" s="7" t="n">
        <v>65533</v>
      </c>
      <c r="E1661" s="7" t="s">
        <v>142</v>
      </c>
      <c r="F1661" s="7" t="s">
        <v>149</v>
      </c>
      <c r="G1661" s="7" t="n">
        <v>0</v>
      </c>
    </row>
    <row r="1662" spans="1:9">
      <c r="A1662" t="s">
        <v>4</v>
      </c>
      <c r="B1662" s="4" t="s">
        <v>5</v>
      </c>
      <c r="C1662" s="4" t="s">
        <v>13</v>
      </c>
      <c r="D1662" s="4" t="s">
        <v>10</v>
      </c>
      <c r="E1662" s="4" t="s">
        <v>6</v>
      </c>
      <c r="F1662" s="4" t="s">
        <v>6</v>
      </c>
      <c r="G1662" s="4" t="s">
        <v>13</v>
      </c>
    </row>
    <row r="1663" spans="1:9">
      <c r="A1663" t="n">
        <v>14413</v>
      </c>
      <c r="B1663" s="43" t="n">
        <v>32</v>
      </c>
      <c r="C1663" s="7" t="n">
        <v>0</v>
      </c>
      <c r="D1663" s="7" t="n">
        <v>65533</v>
      </c>
      <c r="E1663" s="7" t="s">
        <v>142</v>
      </c>
      <c r="F1663" s="7" t="s">
        <v>150</v>
      </c>
      <c r="G1663" s="7" t="n">
        <v>0</v>
      </c>
    </row>
    <row r="1664" spans="1:9">
      <c r="A1664" t="s">
        <v>4</v>
      </c>
      <c r="B1664" s="4" t="s">
        <v>5</v>
      </c>
      <c r="C1664" s="4" t="s">
        <v>13</v>
      </c>
      <c r="D1664" s="4" t="s">
        <v>10</v>
      </c>
      <c r="E1664" s="4" t="s">
        <v>6</v>
      </c>
      <c r="F1664" s="4" t="s">
        <v>6</v>
      </c>
      <c r="G1664" s="4" t="s">
        <v>13</v>
      </c>
    </row>
    <row r="1665" spans="1:7">
      <c r="A1665" t="n">
        <v>14433</v>
      </c>
      <c r="B1665" s="43" t="n">
        <v>32</v>
      </c>
      <c r="C1665" s="7" t="n">
        <v>0</v>
      </c>
      <c r="D1665" s="7" t="n">
        <v>65533</v>
      </c>
      <c r="E1665" s="7" t="s">
        <v>142</v>
      </c>
      <c r="F1665" s="7" t="s">
        <v>151</v>
      </c>
      <c r="G1665" s="7" t="n">
        <v>0</v>
      </c>
    </row>
    <row r="1666" spans="1:7">
      <c r="A1666" t="s">
        <v>4</v>
      </c>
      <c r="B1666" s="4" t="s">
        <v>5</v>
      </c>
      <c r="C1666" s="4" t="s">
        <v>13</v>
      </c>
      <c r="D1666" s="4" t="s">
        <v>10</v>
      </c>
      <c r="E1666" s="4" t="s">
        <v>6</v>
      </c>
      <c r="F1666" s="4" t="s">
        <v>6</v>
      </c>
      <c r="G1666" s="4" t="s">
        <v>13</v>
      </c>
    </row>
    <row r="1667" spans="1:7">
      <c r="A1667" t="n">
        <v>14455</v>
      </c>
      <c r="B1667" s="43" t="n">
        <v>32</v>
      </c>
      <c r="C1667" s="7" t="n">
        <v>0</v>
      </c>
      <c r="D1667" s="7" t="n">
        <v>65533</v>
      </c>
      <c r="E1667" s="7" t="s">
        <v>142</v>
      </c>
      <c r="F1667" s="7" t="s">
        <v>152</v>
      </c>
      <c r="G1667" s="7" t="n">
        <v>0</v>
      </c>
    </row>
    <row r="1668" spans="1:7">
      <c r="A1668" t="s">
        <v>4</v>
      </c>
      <c r="B1668" s="4" t="s">
        <v>5</v>
      </c>
      <c r="C1668" s="4" t="s">
        <v>13</v>
      </c>
      <c r="D1668" s="4" t="s">
        <v>6</v>
      </c>
    </row>
    <row r="1669" spans="1:7">
      <c r="A1669" t="n">
        <v>14478</v>
      </c>
      <c r="B1669" s="41" t="n">
        <v>38</v>
      </c>
      <c r="C1669" s="7" t="n">
        <v>0</v>
      </c>
      <c r="D1669" s="7" t="s">
        <v>153</v>
      </c>
    </row>
    <row r="1670" spans="1:7">
      <c r="A1670" t="s">
        <v>4</v>
      </c>
      <c r="B1670" s="4" t="s">
        <v>5</v>
      </c>
      <c r="C1670" s="4" t="s">
        <v>13</v>
      </c>
      <c r="D1670" s="4" t="s">
        <v>13</v>
      </c>
      <c r="E1670" s="4" t="s">
        <v>23</v>
      </c>
      <c r="F1670" s="4" t="s">
        <v>23</v>
      </c>
      <c r="G1670" s="4" t="s">
        <v>23</v>
      </c>
      <c r="H1670" s="4" t="s">
        <v>10</v>
      </c>
    </row>
    <row r="1671" spans="1:7">
      <c r="A1671" t="n">
        <v>14493</v>
      </c>
      <c r="B1671" s="15" t="n">
        <v>45</v>
      </c>
      <c r="C1671" s="7" t="n">
        <v>2</v>
      </c>
      <c r="D1671" s="7" t="n">
        <v>3</v>
      </c>
      <c r="E1671" s="7" t="n">
        <v>0</v>
      </c>
      <c r="F1671" s="7" t="n">
        <v>9.31999969482422</v>
      </c>
      <c r="G1671" s="7" t="n">
        <v>-17.5</v>
      </c>
      <c r="H1671" s="7" t="n">
        <v>0</v>
      </c>
    </row>
    <row r="1672" spans="1:7">
      <c r="A1672" t="s">
        <v>4</v>
      </c>
      <c r="B1672" s="4" t="s">
        <v>5</v>
      </c>
      <c r="C1672" s="4" t="s">
        <v>13</v>
      </c>
      <c r="D1672" s="4" t="s">
        <v>13</v>
      </c>
      <c r="E1672" s="4" t="s">
        <v>23</v>
      </c>
      <c r="F1672" s="4" t="s">
        <v>23</v>
      </c>
      <c r="G1672" s="4" t="s">
        <v>23</v>
      </c>
      <c r="H1672" s="4" t="s">
        <v>10</v>
      </c>
      <c r="I1672" s="4" t="s">
        <v>13</v>
      </c>
    </row>
    <row r="1673" spans="1:7">
      <c r="A1673" t="n">
        <v>14510</v>
      </c>
      <c r="B1673" s="15" t="n">
        <v>45</v>
      </c>
      <c r="C1673" s="7" t="n">
        <v>4</v>
      </c>
      <c r="D1673" s="7" t="n">
        <v>3</v>
      </c>
      <c r="E1673" s="7" t="n">
        <v>332</v>
      </c>
      <c r="F1673" s="7" t="n">
        <v>339</v>
      </c>
      <c r="G1673" s="7" t="n">
        <v>0</v>
      </c>
      <c r="H1673" s="7" t="n">
        <v>0</v>
      </c>
      <c r="I1673" s="7" t="n">
        <v>0</v>
      </c>
    </row>
    <row r="1674" spans="1:7">
      <c r="A1674" t="s">
        <v>4</v>
      </c>
      <c r="B1674" s="4" t="s">
        <v>5</v>
      </c>
      <c r="C1674" s="4" t="s">
        <v>13</v>
      </c>
      <c r="D1674" s="4" t="s">
        <v>13</v>
      </c>
      <c r="E1674" s="4" t="s">
        <v>23</v>
      </c>
      <c r="F1674" s="4" t="s">
        <v>10</v>
      </c>
    </row>
    <row r="1675" spans="1:7">
      <c r="A1675" t="n">
        <v>14528</v>
      </c>
      <c r="B1675" s="15" t="n">
        <v>45</v>
      </c>
      <c r="C1675" s="7" t="n">
        <v>5</v>
      </c>
      <c r="D1675" s="7" t="n">
        <v>3</v>
      </c>
      <c r="E1675" s="7" t="n">
        <v>11.6999998092651</v>
      </c>
      <c r="F1675" s="7" t="n">
        <v>0</v>
      </c>
    </row>
    <row r="1676" spans="1:7">
      <c r="A1676" t="s">
        <v>4</v>
      </c>
      <c r="B1676" s="4" t="s">
        <v>5</v>
      </c>
      <c r="C1676" s="4" t="s">
        <v>13</v>
      </c>
      <c r="D1676" s="4" t="s">
        <v>13</v>
      </c>
      <c r="E1676" s="4" t="s">
        <v>23</v>
      </c>
      <c r="F1676" s="4" t="s">
        <v>10</v>
      </c>
    </row>
    <row r="1677" spans="1:7">
      <c r="A1677" t="n">
        <v>14537</v>
      </c>
      <c r="B1677" s="15" t="n">
        <v>45</v>
      </c>
      <c r="C1677" s="7" t="n">
        <v>11</v>
      </c>
      <c r="D1677" s="7" t="n">
        <v>3</v>
      </c>
      <c r="E1677" s="7" t="n">
        <v>40.7000007629395</v>
      </c>
      <c r="F1677" s="7" t="n">
        <v>0</v>
      </c>
    </row>
    <row r="1678" spans="1:7">
      <c r="A1678" t="s">
        <v>4</v>
      </c>
      <c r="B1678" s="4" t="s">
        <v>5</v>
      </c>
      <c r="C1678" s="4" t="s">
        <v>10</v>
      </c>
      <c r="D1678" s="4" t="s">
        <v>13</v>
      </c>
      <c r="E1678" s="4" t="s">
        <v>6</v>
      </c>
      <c r="F1678" s="4" t="s">
        <v>23</v>
      </c>
      <c r="G1678" s="4" t="s">
        <v>23</v>
      </c>
      <c r="H1678" s="4" t="s">
        <v>23</v>
      </c>
    </row>
    <row r="1679" spans="1:7">
      <c r="A1679" t="n">
        <v>14546</v>
      </c>
      <c r="B1679" s="39" t="n">
        <v>48</v>
      </c>
      <c r="C1679" s="7" t="n">
        <v>1660</v>
      </c>
      <c r="D1679" s="7" t="n">
        <v>0</v>
      </c>
      <c r="E1679" s="7" t="s">
        <v>139</v>
      </c>
      <c r="F1679" s="7" t="n">
        <v>-1</v>
      </c>
      <c r="G1679" s="7" t="n">
        <v>1</v>
      </c>
      <c r="H1679" s="7" t="n">
        <v>0</v>
      </c>
    </row>
    <row r="1680" spans="1:7">
      <c r="A1680" t="s">
        <v>4</v>
      </c>
      <c r="B1680" s="4" t="s">
        <v>5</v>
      </c>
      <c r="C1680" s="4" t="s">
        <v>13</v>
      </c>
      <c r="D1680" s="4" t="s">
        <v>10</v>
      </c>
      <c r="E1680" s="4" t="s">
        <v>23</v>
      </c>
      <c r="F1680" s="4" t="s">
        <v>10</v>
      </c>
      <c r="G1680" s="4" t="s">
        <v>9</v>
      </c>
      <c r="H1680" s="4" t="s">
        <v>9</v>
      </c>
      <c r="I1680" s="4" t="s">
        <v>10</v>
      </c>
      <c r="J1680" s="4" t="s">
        <v>10</v>
      </c>
      <c r="K1680" s="4" t="s">
        <v>9</v>
      </c>
      <c r="L1680" s="4" t="s">
        <v>9</v>
      </c>
      <c r="M1680" s="4" t="s">
        <v>9</v>
      </c>
      <c r="N1680" s="4" t="s">
        <v>9</v>
      </c>
      <c r="O1680" s="4" t="s">
        <v>6</v>
      </c>
    </row>
    <row r="1681" spans="1:15">
      <c r="A1681" t="n">
        <v>14573</v>
      </c>
      <c r="B1681" s="45" t="n">
        <v>50</v>
      </c>
      <c r="C1681" s="7" t="n">
        <v>0</v>
      </c>
      <c r="D1681" s="7" t="n">
        <v>2135</v>
      </c>
      <c r="E1681" s="7" t="n">
        <v>0.5</v>
      </c>
      <c r="F1681" s="7" t="n">
        <v>1000</v>
      </c>
      <c r="G1681" s="7" t="n">
        <v>0</v>
      </c>
      <c r="H1681" s="7" t="n">
        <v>-1065353216</v>
      </c>
      <c r="I1681" s="7" t="n">
        <v>0</v>
      </c>
      <c r="J1681" s="7" t="n">
        <v>65533</v>
      </c>
      <c r="K1681" s="7" t="n">
        <v>0</v>
      </c>
      <c r="L1681" s="7" t="n">
        <v>0</v>
      </c>
      <c r="M1681" s="7" t="n">
        <v>0</v>
      </c>
      <c r="N1681" s="7" t="n">
        <v>0</v>
      </c>
      <c r="O1681" s="7" t="s">
        <v>12</v>
      </c>
    </row>
    <row r="1682" spans="1:15">
      <c r="A1682" t="s">
        <v>4</v>
      </c>
      <c r="B1682" s="4" t="s">
        <v>5</v>
      </c>
      <c r="C1682" s="4" t="s">
        <v>13</v>
      </c>
      <c r="D1682" s="4" t="s">
        <v>13</v>
      </c>
      <c r="E1682" s="4" t="s">
        <v>23</v>
      </c>
      <c r="F1682" s="4" t="s">
        <v>23</v>
      </c>
      <c r="G1682" s="4" t="s">
        <v>23</v>
      </c>
      <c r="H1682" s="4" t="s">
        <v>10</v>
      </c>
      <c r="I1682" s="4" t="s">
        <v>13</v>
      </c>
    </row>
    <row r="1683" spans="1:15">
      <c r="A1683" t="n">
        <v>14612</v>
      </c>
      <c r="B1683" s="15" t="n">
        <v>45</v>
      </c>
      <c r="C1683" s="7" t="n">
        <v>4</v>
      </c>
      <c r="D1683" s="7" t="n">
        <v>3</v>
      </c>
      <c r="E1683" s="7" t="n">
        <v>332</v>
      </c>
      <c r="F1683" s="7" t="n">
        <v>339</v>
      </c>
      <c r="G1683" s="7" t="n">
        <v>10</v>
      </c>
      <c r="H1683" s="7" t="n">
        <v>5000</v>
      </c>
      <c r="I1683" s="7" t="n">
        <v>0</v>
      </c>
    </row>
    <row r="1684" spans="1:15">
      <c r="A1684" t="s">
        <v>4</v>
      </c>
      <c r="B1684" s="4" t="s">
        <v>5</v>
      </c>
      <c r="C1684" s="4" t="s">
        <v>13</v>
      </c>
      <c r="D1684" s="4" t="s">
        <v>13</v>
      </c>
      <c r="E1684" s="4" t="s">
        <v>23</v>
      </c>
      <c r="F1684" s="4" t="s">
        <v>10</v>
      </c>
    </row>
    <row r="1685" spans="1:15">
      <c r="A1685" t="n">
        <v>14630</v>
      </c>
      <c r="B1685" s="15" t="n">
        <v>45</v>
      </c>
      <c r="C1685" s="7" t="n">
        <v>5</v>
      </c>
      <c r="D1685" s="7" t="n">
        <v>3</v>
      </c>
      <c r="E1685" s="7" t="n">
        <v>12.6999998092651</v>
      </c>
      <c r="F1685" s="7" t="n">
        <v>5000</v>
      </c>
    </row>
    <row r="1686" spans="1:15">
      <c r="A1686" t="s">
        <v>4</v>
      </c>
      <c r="B1686" s="4" t="s">
        <v>5</v>
      </c>
      <c r="C1686" s="4" t="s">
        <v>13</v>
      </c>
      <c r="D1686" s="4" t="s">
        <v>10</v>
      </c>
      <c r="E1686" s="4" t="s">
        <v>23</v>
      </c>
    </row>
    <row r="1687" spans="1:15">
      <c r="A1687" t="n">
        <v>14639</v>
      </c>
      <c r="B1687" s="22" t="n">
        <v>58</v>
      </c>
      <c r="C1687" s="7" t="n">
        <v>100</v>
      </c>
      <c r="D1687" s="7" t="n">
        <v>1000</v>
      </c>
      <c r="E1687" s="7" t="n">
        <v>1</v>
      </c>
    </row>
    <row r="1688" spans="1:15">
      <c r="A1688" t="s">
        <v>4</v>
      </c>
      <c r="B1688" s="4" t="s">
        <v>5</v>
      </c>
      <c r="C1688" s="4" t="s">
        <v>13</v>
      </c>
      <c r="D1688" s="4" t="s">
        <v>10</v>
      </c>
    </row>
    <row r="1689" spans="1:15">
      <c r="A1689" t="n">
        <v>14647</v>
      </c>
      <c r="B1689" s="22" t="n">
        <v>58</v>
      </c>
      <c r="C1689" s="7" t="n">
        <v>255</v>
      </c>
      <c r="D1689" s="7" t="n">
        <v>0</v>
      </c>
    </row>
    <row r="1690" spans="1:15">
      <c r="A1690" t="s">
        <v>4</v>
      </c>
      <c r="B1690" s="4" t="s">
        <v>5</v>
      </c>
      <c r="C1690" s="4" t="s">
        <v>10</v>
      </c>
    </row>
    <row r="1691" spans="1:15">
      <c r="A1691" t="n">
        <v>14651</v>
      </c>
      <c r="B1691" s="17" t="n">
        <v>16</v>
      </c>
      <c r="C1691" s="7" t="n">
        <v>1200</v>
      </c>
    </row>
    <row r="1692" spans="1:15">
      <c r="A1692" t="s">
        <v>4</v>
      </c>
      <c r="B1692" s="4" t="s">
        <v>5</v>
      </c>
      <c r="C1692" s="4" t="s">
        <v>13</v>
      </c>
      <c r="D1692" s="4" t="s">
        <v>10</v>
      </c>
      <c r="E1692" s="4" t="s">
        <v>23</v>
      </c>
      <c r="F1692" s="4" t="s">
        <v>10</v>
      </c>
      <c r="G1692" s="4" t="s">
        <v>9</v>
      </c>
      <c r="H1692" s="4" t="s">
        <v>9</v>
      </c>
      <c r="I1692" s="4" t="s">
        <v>10</v>
      </c>
      <c r="J1692" s="4" t="s">
        <v>10</v>
      </c>
      <c r="K1692" s="4" t="s">
        <v>9</v>
      </c>
      <c r="L1692" s="4" t="s">
        <v>9</v>
      </c>
      <c r="M1692" s="4" t="s">
        <v>9</v>
      </c>
      <c r="N1692" s="4" t="s">
        <v>9</v>
      </c>
      <c r="O1692" s="4" t="s">
        <v>6</v>
      </c>
    </row>
    <row r="1693" spans="1:15">
      <c r="A1693" t="n">
        <v>14654</v>
      </c>
      <c r="B1693" s="45" t="n">
        <v>50</v>
      </c>
      <c r="C1693" s="7" t="n">
        <v>0</v>
      </c>
      <c r="D1693" s="7" t="n">
        <v>4400</v>
      </c>
      <c r="E1693" s="7" t="n">
        <v>1</v>
      </c>
      <c r="F1693" s="7" t="n">
        <v>0</v>
      </c>
      <c r="G1693" s="7" t="n">
        <v>0</v>
      </c>
      <c r="H1693" s="7" t="n">
        <v>0</v>
      </c>
      <c r="I1693" s="7" t="n">
        <v>0</v>
      </c>
      <c r="J1693" s="7" t="n">
        <v>65533</v>
      </c>
      <c r="K1693" s="7" t="n">
        <v>0</v>
      </c>
      <c r="L1693" s="7" t="n">
        <v>0</v>
      </c>
      <c r="M1693" s="7" t="n">
        <v>0</v>
      </c>
      <c r="N1693" s="7" t="n">
        <v>0</v>
      </c>
      <c r="O1693" s="7" t="s">
        <v>12</v>
      </c>
    </row>
    <row r="1694" spans="1:15">
      <c r="A1694" t="s">
        <v>4</v>
      </c>
      <c r="B1694" s="4" t="s">
        <v>5</v>
      </c>
      <c r="C1694" s="4" t="s">
        <v>13</v>
      </c>
      <c r="D1694" s="4" t="s">
        <v>10</v>
      </c>
      <c r="E1694" s="4" t="s">
        <v>23</v>
      </c>
      <c r="F1694" s="4" t="s">
        <v>10</v>
      </c>
      <c r="G1694" s="4" t="s">
        <v>9</v>
      </c>
      <c r="H1694" s="4" t="s">
        <v>9</v>
      </c>
      <c r="I1694" s="4" t="s">
        <v>10</v>
      </c>
      <c r="J1694" s="4" t="s">
        <v>10</v>
      </c>
      <c r="K1694" s="4" t="s">
        <v>9</v>
      </c>
      <c r="L1694" s="4" t="s">
        <v>9</v>
      </c>
      <c r="M1694" s="4" t="s">
        <v>9</v>
      </c>
      <c r="N1694" s="4" t="s">
        <v>9</v>
      </c>
      <c r="O1694" s="4" t="s">
        <v>6</v>
      </c>
    </row>
    <row r="1695" spans="1:15">
      <c r="A1695" t="n">
        <v>14693</v>
      </c>
      <c r="B1695" s="45" t="n">
        <v>50</v>
      </c>
      <c r="C1695" s="7" t="n">
        <v>0</v>
      </c>
      <c r="D1695" s="7" t="n">
        <v>2134</v>
      </c>
      <c r="E1695" s="7" t="n">
        <v>1</v>
      </c>
      <c r="F1695" s="7" t="n">
        <v>0</v>
      </c>
      <c r="G1695" s="7" t="n">
        <v>0</v>
      </c>
      <c r="H1695" s="7" t="n">
        <v>0</v>
      </c>
      <c r="I1695" s="7" t="n">
        <v>0</v>
      </c>
      <c r="J1695" s="7" t="n">
        <v>65533</v>
      </c>
      <c r="K1695" s="7" t="n">
        <v>0</v>
      </c>
      <c r="L1695" s="7" t="n">
        <v>0</v>
      </c>
      <c r="M1695" s="7" t="n">
        <v>0</v>
      </c>
      <c r="N1695" s="7" t="n">
        <v>0</v>
      </c>
      <c r="O1695" s="7" t="s">
        <v>12</v>
      </c>
    </row>
    <row r="1696" spans="1:15">
      <c r="A1696" t="s">
        <v>4</v>
      </c>
      <c r="B1696" s="4" t="s">
        <v>5</v>
      </c>
      <c r="C1696" s="4" t="s">
        <v>13</v>
      </c>
      <c r="D1696" s="4" t="s">
        <v>9</v>
      </c>
      <c r="E1696" s="4" t="s">
        <v>9</v>
      </c>
      <c r="F1696" s="4" t="s">
        <v>9</v>
      </c>
    </row>
    <row r="1697" spans="1:15">
      <c r="A1697" t="n">
        <v>14732</v>
      </c>
      <c r="B1697" s="45" t="n">
        <v>50</v>
      </c>
      <c r="C1697" s="7" t="n">
        <v>255</v>
      </c>
      <c r="D1697" s="7" t="n">
        <v>1050253722</v>
      </c>
      <c r="E1697" s="7" t="n">
        <v>1065353216</v>
      </c>
      <c r="F1697" s="7" t="n">
        <v>1077936128</v>
      </c>
    </row>
    <row r="1698" spans="1:15">
      <c r="A1698" t="s">
        <v>4</v>
      </c>
      <c r="B1698" s="4" t="s">
        <v>5</v>
      </c>
      <c r="C1698" s="4" t="s">
        <v>13</v>
      </c>
      <c r="D1698" s="4" t="s">
        <v>10</v>
      </c>
      <c r="E1698" s="4" t="s">
        <v>10</v>
      </c>
      <c r="F1698" s="4" t="s">
        <v>9</v>
      </c>
    </row>
    <row r="1699" spans="1:15">
      <c r="A1699" t="n">
        <v>14746</v>
      </c>
      <c r="B1699" s="46" t="n">
        <v>84</v>
      </c>
      <c r="C1699" s="7" t="n">
        <v>0</v>
      </c>
      <c r="D1699" s="7" t="n">
        <v>2</v>
      </c>
      <c r="E1699" s="7" t="n">
        <v>500</v>
      </c>
      <c r="F1699" s="7" t="n">
        <v>1050253722</v>
      </c>
    </row>
    <row r="1700" spans="1:15">
      <c r="A1700" t="s">
        <v>4</v>
      </c>
      <c r="B1700" s="4" t="s">
        <v>5</v>
      </c>
      <c r="C1700" s="4" t="s">
        <v>13</v>
      </c>
      <c r="D1700" s="4" t="s">
        <v>23</v>
      </c>
      <c r="E1700" s="4" t="s">
        <v>23</v>
      </c>
      <c r="F1700" s="4" t="s">
        <v>23</v>
      </c>
    </row>
    <row r="1701" spans="1:15">
      <c r="A1701" t="n">
        <v>14756</v>
      </c>
      <c r="B1701" s="15" t="n">
        <v>45</v>
      </c>
      <c r="C1701" s="7" t="n">
        <v>9</v>
      </c>
      <c r="D1701" s="7" t="n">
        <v>0.100000001490116</v>
      </c>
      <c r="E1701" s="7" t="n">
        <v>0.100000001490116</v>
      </c>
      <c r="F1701" s="7" t="n">
        <v>3</v>
      </c>
    </row>
    <row r="1702" spans="1:15">
      <c r="A1702" t="s">
        <v>4</v>
      </c>
      <c r="B1702" s="4" t="s">
        <v>5</v>
      </c>
      <c r="C1702" s="4" t="s">
        <v>13</v>
      </c>
      <c r="D1702" s="4" t="s">
        <v>10</v>
      </c>
    </row>
    <row r="1703" spans="1:15">
      <c r="A1703" t="n">
        <v>14770</v>
      </c>
      <c r="B1703" s="15" t="n">
        <v>45</v>
      </c>
      <c r="C1703" s="7" t="n">
        <v>7</v>
      </c>
      <c r="D1703" s="7" t="n">
        <v>255</v>
      </c>
    </row>
    <row r="1704" spans="1:15">
      <c r="A1704" t="s">
        <v>4</v>
      </c>
      <c r="B1704" s="4" t="s">
        <v>5</v>
      </c>
      <c r="C1704" s="4" t="s">
        <v>13</v>
      </c>
      <c r="D1704" s="4" t="s">
        <v>10</v>
      </c>
      <c r="E1704" s="4" t="s">
        <v>23</v>
      </c>
    </row>
    <row r="1705" spans="1:15">
      <c r="A1705" t="n">
        <v>14774</v>
      </c>
      <c r="B1705" s="22" t="n">
        <v>58</v>
      </c>
      <c r="C1705" s="7" t="n">
        <v>101</v>
      </c>
      <c r="D1705" s="7" t="n">
        <v>500</v>
      </c>
      <c r="E1705" s="7" t="n">
        <v>1</v>
      </c>
    </row>
    <row r="1706" spans="1:15">
      <c r="A1706" t="s">
        <v>4</v>
      </c>
      <c r="B1706" s="4" t="s">
        <v>5</v>
      </c>
      <c r="C1706" s="4" t="s">
        <v>13</v>
      </c>
      <c r="D1706" s="4" t="s">
        <v>10</v>
      </c>
    </row>
    <row r="1707" spans="1:15">
      <c r="A1707" t="n">
        <v>14782</v>
      </c>
      <c r="B1707" s="22" t="n">
        <v>58</v>
      </c>
      <c r="C1707" s="7" t="n">
        <v>254</v>
      </c>
      <c r="D1707" s="7" t="n">
        <v>0</v>
      </c>
    </row>
    <row r="1708" spans="1:15">
      <c r="A1708" t="s">
        <v>4</v>
      </c>
      <c r="B1708" s="4" t="s">
        <v>5</v>
      </c>
      <c r="C1708" s="4" t="s">
        <v>13</v>
      </c>
    </row>
    <row r="1709" spans="1:15">
      <c r="A1709" t="n">
        <v>14786</v>
      </c>
      <c r="B1709" s="36" t="n">
        <v>116</v>
      </c>
      <c r="C1709" s="7" t="n">
        <v>0</v>
      </c>
    </row>
    <row r="1710" spans="1:15">
      <c r="A1710" t="s">
        <v>4</v>
      </c>
      <c r="B1710" s="4" t="s">
        <v>5</v>
      </c>
      <c r="C1710" s="4" t="s">
        <v>13</v>
      </c>
      <c r="D1710" s="4" t="s">
        <v>10</v>
      </c>
    </row>
    <row r="1711" spans="1:15">
      <c r="A1711" t="n">
        <v>14788</v>
      </c>
      <c r="B1711" s="36" t="n">
        <v>116</v>
      </c>
      <c r="C1711" s="7" t="n">
        <v>2</v>
      </c>
      <c r="D1711" s="7" t="n">
        <v>1</v>
      </c>
    </row>
    <row r="1712" spans="1:15">
      <c r="A1712" t="s">
        <v>4</v>
      </c>
      <c r="B1712" s="4" t="s">
        <v>5</v>
      </c>
      <c r="C1712" s="4" t="s">
        <v>13</v>
      </c>
      <c r="D1712" s="4" t="s">
        <v>9</v>
      </c>
    </row>
    <row r="1713" spans="1:6">
      <c r="A1713" t="n">
        <v>14792</v>
      </c>
      <c r="B1713" s="36" t="n">
        <v>116</v>
      </c>
      <c r="C1713" s="7" t="n">
        <v>5</v>
      </c>
      <c r="D1713" s="7" t="n">
        <v>1109393408</v>
      </c>
    </row>
    <row r="1714" spans="1:6">
      <c r="A1714" t="s">
        <v>4</v>
      </c>
      <c r="B1714" s="4" t="s">
        <v>5</v>
      </c>
      <c r="C1714" s="4" t="s">
        <v>13</v>
      </c>
      <c r="D1714" s="4" t="s">
        <v>10</v>
      </c>
    </row>
    <row r="1715" spans="1:6">
      <c r="A1715" t="n">
        <v>14798</v>
      </c>
      <c r="B1715" s="36" t="n">
        <v>116</v>
      </c>
      <c r="C1715" s="7" t="n">
        <v>6</v>
      </c>
      <c r="D1715" s="7" t="n">
        <v>1</v>
      </c>
    </row>
    <row r="1716" spans="1:6">
      <c r="A1716" t="s">
        <v>4</v>
      </c>
      <c r="B1716" s="4" t="s">
        <v>5</v>
      </c>
      <c r="C1716" s="4" t="s">
        <v>13</v>
      </c>
      <c r="D1716" s="4" t="s">
        <v>13</v>
      </c>
      <c r="E1716" s="4" t="s">
        <v>23</v>
      </c>
      <c r="F1716" s="4" t="s">
        <v>23</v>
      </c>
      <c r="G1716" s="4" t="s">
        <v>23</v>
      </c>
      <c r="H1716" s="4" t="s">
        <v>10</v>
      </c>
    </row>
    <row r="1717" spans="1:6">
      <c r="A1717" t="n">
        <v>14802</v>
      </c>
      <c r="B1717" s="15" t="n">
        <v>45</v>
      </c>
      <c r="C1717" s="7" t="n">
        <v>2</v>
      </c>
      <c r="D1717" s="7" t="n">
        <v>3</v>
      </c>
      <c r="E1717" s="7" t="n">
        <v>0</v>
      </c>
      <c r="F1717" s="7" t="n">
        <v>4</v>
      </c>
      <c r="G1717" s="7" t="n">
        <v>26.5</v>
      </c>
      <c r="H1717" s="7" t="n">
        <v>0</v>
      </c>
    </row>
    <row r="1718" spans="1:6">
      <c r="A1718" t="s">
        <v>4</v>
      </c>
      <c r="B1718" s="4" t="s">
        <v>5</v>
      </c>
      <c r="C1718" s="4" t="s">
        <v>13</v>
      </c>
      <c r="D1718" s="4" t="s">
        <v>13</v>
      </c>
      <c r="E1718" s="4" t="s">
        <v>23</v>
      </c>
      <c r="F1718" s="4" t="s">
        <v>23</v>
      </c>
      <c r="G1718" s="4" t="s">
        <v>23</v>
      </c>
      <c r="H1718" s="4" t="s">
        <v>10</v>
      </c>
      <c r="I1718" s="4" t="s">
        <v>13</v>
      </c>
    </row>
    <row r="1719" spans="1:6">
      <c r="A1719" t="n">
        <v>14819</v>
      </c>
      <c r="B1719" s="15" t="n">
        <v>45</v>
      </c>
      <c r="C1719" s="7" t="n">
        <v>4</v>
      </c>
      <c r="D1719" s="7" t="n">
        <v>3</v>
      </c>
      <c r="E1719" s="7" t="n">
        <v>1</v>
      </c>
      <c r="F1719" s="7" t="n">
        <v>233</v>
      </c>
      <c r="G1719" s="7" t="n">
        <v>5</v>
      </c>
      <c r="H1719" s="7" t="n">
        <v>0</v>
      </c>
      <c r="I1719" s="7" t="n">
        <v>0</v>
      </c>
    </row>
    <row r="1720" spans="1:6">
      <c r="A1720" t="s">
        <v>4</v>
      </c>
      <c r="B1720" s="4" t="s">
        <v>5</v>
      </c>
      <c r="C1720" s="4" t="s">
        <v>13</v>
      </c>
      <c r="D1720" s="4" t="s">
        <v>13</v>
      </c>
      <c r="E1720" s="4" t="s">
        <v>23</v>
      </c>
      <c r="F1720" s="4" t="s">
        <v>10</v>
      </c>
    </row>
    <row r="1721" spans="1:6">
      <c r="A1721" t="n">
        <v>14837</v>
      </c>
      <c r="B1721" s="15" t="n">
        <v>45</v>
      </c>
      <c r="C1721" s="7" t="n">
        <v>5</v>
      </c>
      <c r="D1721" s="7" t="n">
        <v>3</v>
      </c>
      <c r="E1721" s="7" t="n">
        <v>10.5</v>
      </c>
      <c r="F1721" s="7" t="n">
        <v>0</v>
      </c>
    </row>
    <row r="1722" spans="1:6">
      <c r="A1722" t="s">
        <v>4</v>
      </c>
      <c r="B1722" s="4" t="s">
        <v>5</v>
      </c>
      <c r="C1722" s="4" t="s">
        <v>13</v>
      </c>
      <c r="D1722" s="4" t="s">
        <v>13</v>
      </c>
      <c r="E1722" s="4" t="s">
        <v>23</v>
      </c>
      <c r="F1722" s="4" t="s">
        <v>10</v>
      </c>
    </row>
    <row r="1723" spans="1:6">
      <c r="A1723" t="n">
        <v>14846</v>
      </c>
      <c r="B1723" s="15" t="n">
        <v>45</v>
      </c>
      <c r="C1723" s="7" t="n">
        <v>11</v>
      </c>
      <c r="D1723" s="7" t="n">
        <v>3</v>
      </c>
      <c r="E1723" s="7" t="n">
        <v>45.9000015258789</v>
      </c>
      <c r="F1723" s="7" t="n">
        <v>0</v>
      </c>
    </row>
    <row r="1724" spans="1:6">
      <c r="A1724" t="s">
        <v>4</v>
      </c>
      <c r="B1724" s="4" t="s">
        <v>5</v>
      </c>
      <c r="C1724" s="4" t="s">
        <v>13</v>
      </c>
      <c r="D1724" s="4" t="s">
        <v>13</v>
      </c>
      <c r="E1724" s="4" t="s">
        <v>23</v>
      </c>
      <c r="F1724" s="4" t="s">
        <v>23</v>
      </c>
      <c r="G1724" s="4" t="s">
        <v>23</v>
      </c>
      <c r="H1724" s="4" t="s">
        <v>10</v>
      </c>
      <c r="I1724" s="4" t="s">
        <v>13</v>
      </c>
    </row>
    <row r="1725" spans="1:6">
      <c r="A1725" t="n">
        <v>14855</v>
      </c>
      <c r="B1725" s="15" t="n">
        <v>45</v>
      </c>
      <c r="C1725" s="7" t="n">
        <v>4</v>
      </c>
      <c r="D1725" s="7" t="n">
        <v>3</v>
      </c>
      <c r="E1725" s="7" t="n">
        <v>1</v>
      </c>
      <c r="F1725" s="7" t="n">
        <v>223</v>
      </c>
      <c r="G1725" s="7" t="n">
        <v>10</v>
      </c>
      <c r="H1725" s="7" t="n">
        <v>6000</v>
      </c>
      <c r="I1725" s="7" t="n">
        <v>0</v>
      </c>
    </row>
    <row r="1726" spans="1:6">
      <c r="A1726" t="s">
        <v>4</v>
      </c>
      <c r="B1726" s="4" t="s">
        <v>5</v>
      </c>
      <c r="C1726" s="4" t="s">
        <v>13</v>
      </c>
      <c r="D1726" s="4" t="s">
        <v>13</v>
      </c>
      <c r="E1726" s="4" t="s">
        <v>23</v>
      </c>
      <c r="F1726" s="4" t="s">
        <v>10</v>
      </c>
    </row>
    <row r="1727" spans="1:6">
      <c r="A1727" t="n">
        <v>14873</v>
      </c>
      <c r="B1727" s="15" t="n">
        <v>45</v>
      </c>
      <c r="C1727" s="7" t="n">
        <v>5</v>
      </c>
      <c r="D1727" s="7" t="n">
        <v>3</v>
      </c>
      <c r="E1727" s="7" t="n">
        <v>12.5</v>
      </c>
      <c r="F1727" s="7" t="n">
        <v>6000</v>
      </c>
    </row>
    <row r="1728" spans="1:6">
      <c r="A1728" t="s">
        <v>4</v>
      </c>
      <c r="B1728" s="4" t="s">
        <v>5</v>
      </c>
      <c r="C1728" s="4" t="s">
        <v>13</v>
      </c>
      <c r="D1728" s="4" t="s">
        <v>10</v>
      </c>
      <c r="E1728" s="4" t="s">
        <v>10</v>
      </c>
      <c r="F1728" s="4" t="s">
        <v>9</v>
      </c>
    </row>
    <row r="1729" spans="1:9">
      <c r="A1729" t="n">
        <v>14882</v>
      </c>
      <c r="B1729" s="46" t="n">
        <v>84</v>
      </c>
      <c r="C1729" s="7" t="n">
        <v>0</v>
      </c>
      <c r="D1729" s="7" t="n">
        <v>2</v>
      </c>
      <c r="E1729" s="7" t="n">
        <v>0</v>
      </c>
      <c r="F1729" s="7" t="n">
        <v>1056964608</v>
      </c>
    </row>
    <row r="1730" spans="1:9">
      <c r="A1730" t="s">
        <v>4</v>
      </c>
      <c r="B1730" s="4" t="s">
        <v>5</v>
      </c>
      <c r="C1730" s="4" t="s">
        <v>13</v>
      </c>
      <c r="D1730" s="4" t="s">
        <v>23</v>
      </c>
      <c r="E1730" s="4" t="s">
        <v>23</v>
      </c>
      <c r="F1730" s="4" t="s">
        <v>23</v>
      </c>
    </row>
    <row r="1731" spans="1:9">
      <c r="A1731" t="n">
        <v>14892</v>
      </c>
      <c r="B1731" s="15" t="n">
        <v>45</v>
      </c>
      <c r="C1731" s="7" t="n">
        <v>9</v>
      </c>
      <c r="D1731" s="7" t="n">
        <v>0.0500000007450581</v>
      </c>
      <c r="E1731" s="7" t="n">
        <v>0.0500000007450581</v>
      </c>
      <c r="F1731" s="7" t="n">
        <v>1.5</v>
      </c>
    </row>
    <row r="1732" spans="1:9">
      <c r="A1732" t="s">
        <v>4</v>
      </c>
      <c r="B1732" s="4" t="s">
        <v>5</v>
      </c>
      <c r="C1732" s="4" t="s">
        <v>10</v>
      </c>
      <c r="D1732" s="4" t="s">
        <v>13</v>
      </c>
      <c r="E1732" s="4" t="s">
        <v>13</v>
      </c>
      <c r="F1732" s="4" t="s">
        <v>6</v>
      </c>
    </row>
    <row r="1733" spans="1:9">
      <c r="A1733" t="n">
        <v>14906</v>
      </c>
      <c r="B1733" s="33" t="n">
        <v>20</v>
      </c>
      <c r="C1733" s="7" t="n">
        <v>7033</v>
      </c>
      <c r="D1733" s="7" t="n">
        <v>2</v>
      </c>
      <c r="E1733" s="7" t="n">
        <v>11</v>
      </c>
      <c r="F1733" s="7" t="s">
        <v>154</v>
      </c>
    </row>
    <row r="1734" spans="1:9">
      <c r="A1734" t="s">
        <v>4</v>
      </c>
      <c r="B1734" s="4" t="s">
        <v>5</v>
      </c>
      <c r="C1734" s="4" t="s">
        <v>10</v>
      </c>
    </row>
    <row r="1735" spans="1:9">
      <c r="A1735" t="n">
        <v>14936</v>
      </c>
      <c r="B1735" s="17" t="n">
        <v>16</v>
      </c>
      <c r="C1735" s="7" t="n">
        <v>500</v>
      </c>
    </row>
    <row r="1736" spans="1:9">
      <c r="A1736" t="s">
        <v>4</v>
      </c>
      <c r="B1736" s="4" t="s">
        <v>5</v>
      </c>
      <c r="C1736" s="4" t="s">
        <v>10</v>
      </c>
      <c r="D1736" s="4" t="s">
        <v>13</v>
      </c>
      <c r="E1736" s="4" t="s">
        <v>13</v>
      </c>
      <c r="F1736" s="4" t="s">
        <v>6</v>
      </c>
    </row>
    <row r="1737" spans="1:9">
      <c r="A1737" t="n">
        <v>14939</v>
      </c>
      <c r="B1737" s="33" t="n">
        <v>20</v>
      </c>
      <c r="C1737" s="7" t="n">
        <v>7034</v>
      </c>
      <c r="D1737" s="7" t="n">
        <v>2</v>
      </c>
      <c r="E1737" s="7" t="n">
        <v>11</v>
      </c>
      <c r="F1737" s="7" t="s">
        <v>155</v>
      </c>
    </row>
    <row r="1738" spans="1:9">
      <c r="A1738" t="s">
        <v>4</v>
      </c>
      <c r="B1738" s="4" t="s">
        <v>5</v>
      </c>
      <c r="C1738" s="4" t="s">
        <v>10</v>
      </c>
    </row>
    <row r="1739" spans="1:9">
      <c r="A1739" t="n">
        <v>14968</v>
      </c>
      <c r="B1739" s="17" t="n">
        <v>16</v>
      </c>
      <c r="C1739" s="7" t="n">
        <v>2000</v>
      </c>
    </row>
    <row r="1740" spans="1:9">
      <c r="A1740" t="s">
        <v>4</v>
      </c>
      <c r="B1740" s="4" t="s">
        <v>5</v>
      </c>
      <c r="C1740" s="4" t="s">
        <v>13</v>
      </c>
      <c r="D1740" s="4" t="s">
        <v>10</v>
      </c>
      <c r="E1740" s="4" t="s">
        <v>23</v>
      </c>
      <c r="F1740" s="4" t="s">
        <v>10</v>
      </c>
      <c r="G1740" s="4" t="s">
        <v>9</v>
      </c>
      <c r="H1740" s="4" t="s">
        <v>9</v>
      </c>
      <c r="I1740" s="4" t="s">
        <v>10</v>
      </c>
      <c r="J1740" s="4" t="s">
        <v>10</v>
      </c>
      <c r="K1740" s="4" t="s">
        <v>9</v>
      </c>
      <c r="L1740" s="4" t="s">
        <v>9</v>
      </c>
      <c r="M1740" s="4" t="s">
        <v>9</v>
      </c>
      <c r="N1740" s="4" t="s">
        <v>9</v>
      </c>
      <c r="O1740" s="4" t="s">
        <v>6</v>
      </c>
    </row>
    <row r="1741" spans="1:9">
      <c r="A1741" t="n">
        <v>14971</v>
      </c>
      <c r="B1741" s="45" t="n">
        <v>50</v>
      </c>
      <c r="C1741" s="7" t="n">
        <v>0</v>
      </c>
      <c r="D1741" s="7" t="n">
        <v>4427</v>
      </c>
      <c r="E1741" s="7" t="n">
        <v>1</v>
      </c>
      <c r="F1741" s="7" t="n">
        <v>0</v>
      </c>
      <c r="G1741" s="7" t="n">
        <v>0</v>
      </c>
      <c r="H1741" s="7" t="n">
        <v>0</v>
      </c>
      <c r="I1741" s="7" t="n">
        <v>0</v>
      </c>
      <c r="J1741" s="7" t="n">
        <v>65533</v>
      </c>
      <c r="K1741" s="7" t="n">
        <v>0</v>
      </c>
      <c r="L1741" s="7" t="n">
        <v>0</v>
      </c>
      <c r="M1741" s="7" t="n">
        <v>0</v>
      </c>
      <c r="N1741" s="7" t="n">
        <v>0</v>
      </c>
      <c r="O1741" s="7" t="s">
        <v>12</v>
      </c>
    </row>
    <row r="1742" spans="1:9">
      <c r="A1742" t="s">
        <v>4</v>
      </c>
      <c r="B1742" s="4" t="s">
        <v>5</v>
      </c>
      <c r="C1742" s="4" t="s">
        <v>13</v>
      </c>
      <c r="D1742" s="4" t="s">
        <v>10</v>
      </c>
      <c r="E1742" s="4" t="s">
        <v>10</v>
      </c>
      <c r="F1742" s="4" t="s">
        <v>9</v>
      </c>
    </row>
    <row r="1743" spans="1:9">
      <c r="A1743" t="n">
        <v>15010</v>
      </c>
      <c r="B1743" s="46" t="n">
        <v>84</v>
      </c>
      <c r="C1743" s="7" t="n">
        <v>1</v>
      </c>
      <c r="D1743" s="7" t="n">
        <v>0</v>
      </c>
      <c r="E1743" s="7" t="n">
        <v>1000</v>
      </c>
      <c r="F1743" s="7" t="n">
        <v>0</v>
      </c>
    </row>
    <row r="1744" spans="1:9">
      <c r="A1744" t="s">
        <v>4</v>
      </c>
      <c r="B1744" s="4" t="s">
        <v>5</v>
      </c>
      <c r="C1744" s="4" t="s">
        <v>10</v>
      </c>
    </row>
    <row r="1745" spans="1:15">
      <c r="A1745" t="n">
        <v>15020</v>
      </c>
      <c r="B1745" s="17" t="n">
        <v>16</v>
      </c>
      <c r="C1745" s="7" t="n">
        <v>3000</v>
      </c>
    </row>
    <row r="1746" spans="1:15">
      <c r="A1746" t="s">
        <v>4</v>
      </c>
      <c r="B1746" s="4" t="s">
        <v>5</v>
      </c>
      <c r="C1746" s="4" t="s">
        <v>13</v>
      </c>
      <c r="D1746" s="4" t="s">
        <v>10</v>
      </c>
    </row>
    <row r="1747" spans="1:15">
      <c r="A1747" t="n">
        <v>15023</v>
      </c>
      <c r="B1747" s="15" t="n">
        <v>45</v>
      </c>
      <c r="C1747" s="7" t="n">
        <v>7</v>
      </c>
      <c r="D1747" s="7" t="n">
        <v>255</v>
      </c>
    </row>
    <row r="1748" spans="1:15">
      <c r="A1748" t="s">
        <v>4</v>
      </c>
      <c r="B1748" s="4" t="s">
        <v>5</v>
      </c>
      <c r="C1748" s="4" t="s">
        <v>13</v>
      </c>
      <c r="D1748" s="4" t="s">
        <v>10</v>
      </c>
      <c r="E1748" s="4" t="s">
        <v>23</v>
      </c>
    </row>
    <row r="1749" spans="1:15">
      <c r="A1749" t="n">
        <v>15027</v>
      </c>
      <c r="B1749" s="22" t="n">
        <v>58</v>
      </c>
      <c r="C1749" s="7" t="n">
        <v>101</v>
      </c>
      <c r="D1749" s="7" t="n">
        <v>500</v>
      </c>
      <c r="E1749" s="7" t="n">
        <v>1</v>
      </c>
    </row>
    <row r="1750" spans="1:15">
      <c r="A1750" t="s">
        <v>4</v>
      </c>
      <c r="B1750" s="4" t="s">
        <v>5</v>
      </c>
      <c r="C1750" s="4" t="s">
        <v>13</v>
      </c>
      <c r="D1750" s="4" t="s">
        <v>10</v>
      </c>
    </row>
    <row r="1751" spans="1:15">
      <c r="A1751" t="n">
        <v>15035</v>
      </c>
      <c r="B1751" s="22" t="n">
        <v>58</v>
      </c>
      <c r="C1751" s="7" t="n">
        <v>254</v>
      </c>
      <c r="D1751" s="7" t="n">
        <v>0</v>
      </c>
    </row>
    <row r="1752" spans="1:15">
      <c r="A1752" t="s">
        <v>4</v>
      </c>
      <c r="B1752" s="4" t="s">
        <v>5</v>
      </c>
      <c r="C1752" s="4" t="s">
        <v>13</v>
      </c>
      <c r="D1752" s="4" t="s">
        <v>13</v>
      </c>
      <c r="E1752" s="4" t="s">
        <v>23</v>
      </c>
      <c r="F1752" s="4" t="s">
        <v>23</v>
      </c>
      <c r="G1752" s="4" t="s">
        <v>23</v>
      </c>
      <c r="H1752" s="4" t="s">
        <v>10</v>
      </c>
    </row>
    <row r="1753" spans="1:15">
      <c r="A1753" t="n">
        <v>15039</v>
      </c>
      <c r="B1753" s="15" t="n">
        <v>45</v>
      </c>
      <c r="C1753" s="7" t="n">
        <v>2</v>
      </c>
      <c r="D1753" s="7" t="n">
        <v>3</v>
      </c>
      <c r="E1753" s="7" t="n">
        <v>0</v>
      </c>
      <c r="F1753" s="7" t="n">
        <v>1.39999997615814</v>
      </c>
      <c r="G1753" s="7" t="n">
        <v>11</v>
      </c>
      <c r="H1753" s="7" t="n">
        <v>0</v>
      </c>
    </row>
    <row r="1754" spans="1:15">
      <c r="A1754" t="s">
        <v>4</v>
      </c>
      <c r="B1754" s="4" t="s">
        <v>5</v>
      </c>
      <c r="C1754" s="4" t="s">
        <v>13</v>
      </c>
      <c r="D1754" s="4" t="s">
        <v>13</v>
      </c>
      <c r="E1754" s="4" t="s">
        <v>23</v>
      </c>
      <c r="F1754" s="4" t="s">
        <v>23</v>
      </c>
      <c r="G1754" s="4" t="s">
        <v>23</v>
      </c>
      <c r="H1754" s="4" t="s">
        <v>10</v>
      </c>
      <c r="I1754" s="4" t="s">
        <v>13</v>
      </c>
    </row>
    <row r="1755" spans="1:15">
      <c r="A1755" t="n">
        <v>15056</v>
      </c>
      <c r="B1755" s="15" t="n">
        <v>45</v>
      </c>
      <c r="C1755" s="7" t="n">
        <v>4</v>
      </c>
      <c r="D1755" s="7" t="n">
        <v>3</v>
      </c>
      <c r="E1755" s="7" t="n">
        <v>353</v>
      </c>
      <c r="F1755" s="7" t="n">
        <v>160</v>
      </c>
      <c r="G1755" s="7" t="n">
        <v>10</v>
      </c>
      <c r="H1755" s="7" t="n">
        <v>0</v>
      </c>
      <c r="I1755" s="7" t="n">
        <v>0</v>
      </c>
    </row>
    <row r="1756" spans="1:15">
      <c r="A1756" t="s">
        <v>4</v>
      </c>
      <c r="B1756" s="4" t="s">
        <v>5</v>
      </c>
      <c r="C1756" s="4" t="s">
        <v>13</v>
      </c>
      <c r="D1756" s="4" t="s">
        <v>13</v>
      </c>
      <c r="E1756" s="4" t="s">
        <v>23</v>
      </c>
      <c r="F1756" s="4" t="s">
        <v>10</v>
      </c>
    </row>
    <row r="1757" spans="1:15">
      <c r="A1757" t="n">
        <v>15074</v>
      </c>
      <c r="B1757" s="15" t="n">
        <v>45</v>
      </c>
      <c r="C1757" s="7" t="n">
        <v>5</v>
      </c>
      <c r="D1757" s="7" t="n">
        <v>3</v>
      </c>
      <c r="E1757" s="7" t="n">
        <v>3.5</v>
      </c>
      <c r="F1757" s="7" t="n">
        <v>0</v>
      </c>
    </row>
    <row r="1758" spans="1:15">
      <c r="A1758" t="s">
        <v>4</v>
      </c>
      <c r="B1758" s="4" t="s">
        <v>5</v>
      </c>
      <c r="C1758" s="4" t="s">
        <v>13</v>
      </c>
      <c r="D1758" s="4" t="s">
        <v>13</v>
      </c>
      <c r="E1758" s="4" t="s">
        <v>23</v>
      </c>
      <c r="F1758" s="4" t="s">
        <v>10</v>
      </c>
    </row>
    <row r="1759" spans="1:15">
      <c r="A1759" t="n">
        <v>15083</v>
      </c>
      <c r="B1759" s="15" t="n">
        <v>45</v>
      </c>
      <c r="C1759" s="7" t="n">
        <v>11</v>
      </c>
      <c r="D1759" s="7" t="n">
        <v>3</v>
      </c>
      <c r="E1759" s="7" t="n">
        <v>45.9000015258789</v>
      </c>
      <c r="F1759" s="7" t="n">
        <v>0</v>
      </c>
    </row>
    <row r="1760" spans="1:15">
      <c r="A1760" t="s">
        <v>4</v>
      </c>
      <c r="B1760" s="4" t="s">
        <v>5</v>
      </c>
      <c r="C1760" s="4" t="s">
        <v>13</v>
      </c>
      <c r="D1760" s="4" t="s">
        <v>13</v>
      </c>
      <c r="E1760" s="4" t="s">
        <v>23</v>
      </c>
      <c r="F1760" s="4" t="s">
        <v>23</v>
      </c>
      <c r="G1760" s="4" t="s">
        <v>23</v>
      </c>
      <c r="H1760" s="4" t="s">
        <v>10</v>
      </c>
    </row>
    <row r="1761" spans="1:9">
      <c r="A1761" t="n">
        <v>15092</v>
      </c>
      <c r="B1761" s="15" t="n">
        <v>45</v>
      </c>
      <c r="C1761" s="7" t="n">
        <v>2</v>
      </c>
      <c r="D1761" s="7" t="n">
        <v>3</v>
      </c>
      <c r="E1761" s="7" t="n">
        <v>0.0599999986588955</v>
      </c>
      <c r="F1761" s="7" t="n">
        <v>1.39999997615814</v>
      </c>
      <c r="G1761" s="7" t="n">
        <v>11.0299997329712</v>
      </c>
      <c r="H1761" s="7" t="n">
        <v>8000</v>
      </c>
    </row>
    <row r="1762" spans="1:9">
      <c r="A1762" t="s">
        <v>4</v>
      </c>
      <c r="B1762" s="4" t="s">
        <v>5</v>
      </c>
      <c r="C1762" s="4" t="s">
        <v>13</v>
      </c>
      <c r="D1762" s="4" t="s">
        <v>13</v>
      </c>
      <c r="E1762" s="4" t="s">
        <v>23</v>
      </c>
      <c r="F1762" s="4" t="s">
        <v>23</v>
      </c>
      <c r="G1762" s="4" t="s">
        <v>23</v>
      </c>
      <c r="H1762" s="4" t="s">
        <v>10</v>
      </c>
      <c r="I1762" s="4" t="s">
        <v>13</v>
      </c>
    </row>
    <row r="1763" spans="1:9">
      <c r="A1763" t="n">
        <v>15109</v>
      </c>
      <c r="B1763" s="15" t="n">
        <v>45</v>
      </c>
      <c r="C1763" s="7" t="n">
        <v>4</v>
      </c>
      <c r="D1763" s="7" t="n">
        <v>3</v>
      </c>
      <c r="E1763" s="7" t="n">
        <v>353</v>
      </c>
      <c r="F1763" s="7" t="n">
        <v>161.880004882813</v>
      </c>
      <c r="G1763" s="7" t="n">
        <v>10</v>
      </c>
      <c r="H1763" s="7" t="n">
        <v>8000</v>
      </c>
      <c r="I1763" s="7" t="n">
        <v>1</v>
      </c>
    </row>
    <row r="1764" spans="1:9">
      <c r="A1764" t="s">
        <v>4</v>
      </c>
      <c r="B1764" s="4" t="s">
        <v>5</v>
      </c>
      <c r="C1764" s="4" t="s">
        <v>13</v>
      </c>
      <c r="D1764" s="4" t="s">
        <v>13</v>
      </c>
      <c r="E1764" s="4" t="s">
        <v>23</v>
      </c>
      <c r="F1764" s="4" t="s">
        <v>10</v>
      </c>
    </row>
    <row r="1765" spans="1:9">
      <c r="A1765" t="n">
        <v>15127</v>
      </c>
      <c r="B1765" s="15" t="n">
        <v>45</v>
      </c>
      <c r="C1765" s="7" t="n">
        <v>5</v>
      </c>
      <c r="D1765" s="7" t="n">
        <v>3</v>
      </c>
      <c r="E1765" s="7" t="n">
        <v>3.20000004768372</v>
      </c>
      <c r="F1765" s="7" t="n">
        <v>8000</v>
      </c>
    </row>
    <row r="1766" spans="1:9">
      <c r="A1766" t="s">
        <v>4</v>
      </c>
      <c r="B1766" s="4" t="s">
        <v>5</v>
      </c>
      <c r="C1766" s="4" t="s">
        <v>10</v>
      </c>
      <c r="D1766" s="4" t="s">
        <v>13</v>
      </c>
      <c r="E1766" s="4" t="s">
        <v>6</v>
      </c>
      <c r="F1766" s="4" t="s">
        <v>23</v>
      </c>
      <c r="G1766" s="4" t="s">
        <v>23</v>
      </c>
      <c r="H1766" s="4" t="s">
        <v>23</v>
      </c>
    </row>
    <row r="1767" spans="1:9">
      <c r="A1767" t="n">
        <v>15136</v>
      </c>
      <c r="B1767" s="39" t="n">
        <v>48</v>
      </c>
      <c r="C1767" s="7" t="n">
        <v>7034</v>
      </c>
      <c r="D1767" s="7" t="n">
        <v>0</v>
      </c>
      <c r="E1767" s="7" t="s">
        <v>135</v>
      </c>
      <c r="F1767" s="7" t="n">
        <v>-1</v>
      </c>
      <c r="G1767" s="7" t="n">
        <v>1.5</v>
      </c>
      <c r="H1767" s="7" t="n">
        <v>0</v>
      </c>
    </row>
    <row r="1768" spans="1:9">
      <c r="A1768" t="s">
        <v>4</v>
      </c>
      <c r="B1768" s="4" t="s">
        <v>5</v>
      </c>
      <c r="C1768" s="4" t="s">
        <v>10</v>
      </c>
      <c r="D1768" s="4" t="s">
        <v>13</v>
      </c>
      <c r="E1768" s="4" t="s">
        <v>6</v>
      </c>
      <c r="F1768" s="4" t="s">
        <v>23</v>
      </c>
      <c r="G1768" s="4" t="s">
        <v>23</v>
      </c>
      <c r="H1768" s="4" t="s">
        <v>23</v>
      </c>
    </row>
    <row r="1769" spans="1:9">
      <c r="A1769" t="n">
        <v>15163</v>
      </c>
      <c r="B1769" s="39" t="n">
        <v>48</v>
      </c>
      <c r="C1769" s="7" t="n">
        <v>7033</v>
      </c>
      <c r="D1769" s="7" t="n">
        <v>0</v>
      </c>
      <c r="E1769" s="7" t="s">
        <v>135</v>
      </c>
      <c r="F1769" s="7" t="n">
        <v>-1</v>
      </c>
      <c r="G1769" s="7" t="n">
        <v>1.5</v>
      </c>
      <c r="H1769" s="7" t="n">
        <v>0</v>
      </c>
    </row>
    <row r="1770" spans="1:9">
      <c r="A1770" t="s">
        <v>4</v>
      </c>
      <c r="B1770" s="4" t="s">
        <v>5</v>
      </c>
      <c r="C1770" s="4" t="s">
        <v>10</v>
      </c>
    </row>
    <row r="1771" spans="1:9">
      <c r="A1771" t="n">
        <v>15190</v>
      </c>
      <c r="B1771" s="17" t="n">
        <v>16</v>
      </c>
      <c r="C1771" s="7" t="n">
        <v>1500</v>
      </c>
    </row>
    <row r="1772" spans="1:9">
      <c r="A1772" t="s">
        <v>4</v>
      </c>
      <c r="B1772" s="4" t="s">
        <v>5</v>
      </c>
      <c r="C1772" s="4" t="s">
        <v>13</v>
      </c>
      <c r="D1772" s="4" t="s">
        <v>23</v>
      </c>
      <c r="E1772" s="4" t="s">
        <v>10</v>
      </c>
      <c r="F1772" s="4" t="s">
        <v>13</v>
      </c>
    </row>
    <row r="1773" spans="1:9">
      <c r="A1773" t="n">
        <v>15193</v>
      </c>
      <c r="B1773" s="37" t="n">
        <v>49</v>
      </c>
      <c r="C1773" s="7" t="n">
        <v>3</v>
      </c>
      <c r="D1773" s="7" t="n">
        <v>0.800000011920929</v>
      </c>
      <c r="E1773" s="7" t="n">
        <v>500</v>
      </c>
      <c r="F1773" s="7" t="n">
        <v>0</v>
      </c>
    </row>
    <row r="1774" spans="1:9">
      <c r="A1774" t="s">
        <v>4</v>
      </c>
      <c r="B1774" s="4" t="s">
        <v>5</v>
      </c>
      <c r="C1774" s="4" t="s">
        <v>13</v>
      </c>
      <c r="D1774" s="4" t="s">
        <v>13</v>
      </c>
      <c r="E1774" s="4" t="s">
        <v>13</v>
      </c>
      <c r="F1774" s="4" t="s">
        <v>13</v>
      </c>
    </row>
    <row r="1775" spans="1:9">
      <c r="A1775" t="n">
        <v>15202</v>
      </c>
      <c r="B1775" s="20" t="n">
        <v>14</v>
      </c>
      <c r="C1775" s="7" t="n">
        <v>0</v>
      </c>
      <c r="D1775" s="7" t="n">
        <v>1</v>
      </c>
      <c r="E1775" s="7" t="n">
        <v>0</v>
      </c>
      <c r="F1775" s="7" t="n">
        <v>0</v>
      </c>
    </row>
    <row r="1776" spans="1:9">
      <c r="A1776" t="s">
        <v>4</v>
      </c>
      <c r="B1776" s="4" t="s">
        <v>5</v>
      </c>
      <c r="C1776" s="4" t="s">
        <v>13</v>
      </c>
      <c r="D1776" s="4" t="s">
        <v>10</v>
      </c>
      <c r="E1776" s="4" t="s">
        <v>6</v>
      </c>
    </row>
    <row r="1777" spans="1:9">
      <c r="A1777" t="n">
        <v>15207</v>
      </c>
      <c r="B1777" s="16" t="n">
        <v>51</v>
      </c>
      <c r="C1777" s="7" t="n">
        <v>4</v>
      </c>
      <c r="D1777" s="7" t="n">
        <v>7033</v>
      </c>
      <c r="E1777" s="7" t="s">
        <v>112</v>
      </c>
    </row>
    <row r="1778" spans="1:9">
      <c r="A1778" t="s">
        <v>4</v>
      </c>
      <c r="B1778" s="4" t="s">
        <v>5</v>
      </c>
      <c r="C1778" s="4" t="s">
        <v>10</v>
      </c>
    </row>
    <row r="1779" spans="1:9">
      <c r="A1779" t="n">
        <v>15220</v>
      </c>
      <c r="B1779" s="17" t="n">
        <v>16</v>
      </c>
      <c r="C1779" s="7" t="n">
        <v>0</v>
      </c>
    </row>
    <row r="1780" spans="1:9">
      <c r="A1780" t="s">
        <v>4</v>
      </c>
      <c r="B1780" s="4" t="s">
        <v>5</v>
      </c>
      <c r="C1780" s="4" t="s">
        <v>10</v>
      </c>
      <c r="D1780" s="4" t="s">
        <v>13</v>
      </c>
      <c r="E1780" s="4" t="s">
        <v>9</v>
      </c>
      <c r="F1780" s="4" t="s">
        <v>25</v>
      </c>
      <c r="G1780" s="4" t="s">
        <v>13</v>
      </c>
      <c r="H1780" s="4" t="s">
        <v>13</v>
      </c>
    </row>
    <row r="1781" spans="1:9">
      <c r="A1781" t="n">
        <v>15223</v>
      </c>
      <c r="B1781" s="18" t="n">
        <v>26</v>
      </c>
      <c r="C1781" s="7" t="n">
        <v>7033</v>
      </c>
      <c r="D1781" s="7" t="n">
        <v>17</v>
      </c>
      <c r="E1781" s="7" t="n">
        <v>23360</v>
      </c>
      <c r="F1781" s="7" t="s">
        <v>156</v>
      </c>
      <c r="G1781" s="7" t="n">
        <v>2</v>
      </c>
      <c r="H1781" s="7" t="n">
        <v>0</v>
      </c>
    </row>
    <row r="1782" spans="1:9">
      <c r="A1782" t="s">
        <v>4</v>
      </c>
      <c r="B1782" s="4" t="s">
        <v>5</v>
      </c>
    </row>
    <row r="1783" spans="1:9">
      <c r="A1783" t="n">
        <v>15296</v>
      </c>
      <c r="B1783" s="47" t="n">
        <v>28</v>
      </c>
    </row>
    <row r="1784" spans="1:9">
      <c r="A1784" t="s">
        <v>4</v>
      </c>
      <c r="B1784" s="4" t="s">
        <v>5</v>
      </c>
      <c r="C1784" s="4" t="s">
        <v>10</v>
      </c>
      <c r="D1784" s="4" t="s">
        <v>13</v>
      </c>
      <c r="E1784" s="4" t="s">
        <v>23</v>
      </c>
      <c r="F1784" s="4" t="s">
        <v>10</v>
      </c>
    </row>
    <row r="1785" spans="1:9">
      <c r="A1785" t="n">
        <v>15297</v>
      </c>
      <c r="B1785" s="64" t="n">
        <v>59</v>
      </c>
      <c r="C1785" s="7" t="n">
        <v>23</v>
      </c>
      <c r="D1785" s="7" t="n">
        <v>16</v>
      </c>
      <c r="E1785" s="7" t="n">
        <v>0.150000005960464</v>
      </c>
      <c r="F1785" s="7" t="n">
        <v>0</v>
      </c>
    </row>
    <row r="1786" spans="1:9">
      <c r="A1786" t="s">
        <v>4</v>
      </c>
      <c r="B1786" s="4" t="s">
        <v>5</v>
      </c>
      <c r="C1786" s="4" t="s">
        <v>13</v>
      </c>
      <c r="D1786" s="4" t="s">
        <v>10</v>
      </c>
      <c r="E1786" s="4" t="s">
        <v>6</v>
      </c>
      <c r="F1786" s="4" t="s">
        <v>6</v>
      </c>
      <c r="G1786" s="4" t="s">
        <v>6</v>
      </c>
      <c r="H1786" s="4" t="s">
        <v>6</v>
      </c>
    </row>
    <row r="1787" spans="1:9">
      <c r="A1787" t="n">
        <v>15307</v>
      </c>
      <c r="B1787" s="16" t="n">
        <v>51</v>
      </c>
      <c r="C1787" s="7" t="n">
        <v>3</v>
      </c>
      <c r="D1787" s="7" t="n">
        <v>23</v>
      </c>
      <c r="E1787" s="7" t="s">
        <v>157</v>
      </c>
      <c r="F1787" s="7" t="s">
        <v>82</v>
      </c>
      <c r="G1787" s="7" t="s">
        <v>83</v>
      </c>
      <c r="H1787" s="7" t="s">
        <v>84</v>
      </c>
    </row>
    <row r="1788" spans="1:9">
      <c r="A1788" t="s">
        <v>4</v>
      </c>
      <c r="B1788" s="4" t="s">
        <v>5</v>
      </c>
      <c r="C1788" s="4" t="s">
        <v>10</v>
      </c>
    </row>
    <row r="1789" spans="1:9">
      <c r="A1789" t="n">
        <v>15320</v>
      </c>
      <c r="B1789" s="17" t="n">
        <v>16</v>
      </c>
      <c r="C1789" s="7" t="n">
        <v>50</v>
      </c>
    </row>
    <row r="1790" spans="1:9">
      <c r="A1790" t="s">
        <v>4</v>
      </c>
      <c r="B1790" s="4" t="s">
        <v>5</v>
      </c>
      <c r="C1790" s="4" t="s">
        <v>10</v>
      </c>
      <c r="D1790" s="4" t="s">
        <v>13</v>
      </c>
      <c r="E1790" s="4" t="s">
        <v>23</v>
      </c>
      <c r="F1790" s="4" t="s">
        <v>10</v>
      </c>
    </row>
    <row r="1791" spans="1:9">
      <c r="A1791" t="n">
        <v>15323</v>
      </c>
      <c r="B1791" s="64" t="n">
        <v>59</v>
      </c>
      <c r="C1791" s="7" t="n">
        <v>0</v>
      </c>
      <c r="D1791" s="7" t="n">
        <v>16</v>
      </c>
      <c r="E1791" s="7" t="n">
        <v>0.150000005960464</v>
      </c>
      <c r="F1791" s="7" t="n">
        <v>0</v>
      </c>
    </row>
    <row r="1792" spans="1:9">
      <c r="A1792" t="s">
        <v>4</v>
      </c>
      <c r="B1792" s="4" t="s">
        <v>5</v>
      </c>
      <c r="C1792" s="4" t="s">
        <v>13</v>
      </c>
      <c r="D1792" s="4" t="s">
        <v>10</v>
      </c>
      <c r="E1792" s="4" t="s">
        <v>6</v>
      </c>
      <c r="F1792" s="4" t="s">
        <v>6</v>
      </c>
      <c r="G1792" s="4" t="s">
        <v>6</v>
      </c>
      <c r="H1792" s="4" t="s">
        <v>6</v>
      </c>
    </row>
    <row r="1793" spans="1:8">
      <c r="A1793" t="n">
        <v>15333</v>
      </c>
      <c r="B1793" s="16" t="n">
        <v>51</v>
      </c>
      <c r="C1793" s="7" t="n">
        <v>3</v>
      </c>
      <c r="D1793" s="7" t="n">
        <v>0</v>
      </c>
      <c r="E1793" s="7" t="s">
        <v>157</v>
      </c>
      <c r="F1793" s="7" t="s">
        <v>82</v>
      </c>
      <c r="G1793" s="7" t="s">
        <v>83</v>
      </c>
      <c r="H1793" s="7" t="s">
        <v>84</v>
      </c>
    </row>
    <row r="1794" spans="1:8">
      <c r="A1794" t="s">
        <v>4</v>
      </c>
      <c r="B1794" s="4" t="s">
        <v>5</v>
      </c>
      <c r="C1794" s="4" t="s">
        <v>10</v>
      </c>
    </row>
    <row r="1795" spans="1:8">
      <c r="A1795" t="n">
        <v>15346</v>
      </c>
      <c r="B1795" s="17" t="n">
        <v>16</v>
      </c>
      <c r="C1795" s="7" t="n">
        <v>1000</v>
      </c>
    </row>
    <row r="1796" spans="1:8">
      <c r="A1796" t="s">
        <v>4</v>
      </c>
      <c r="B1796" s="4" t="s">
        <v>5</v>
      </c>
      <c r="C1796" s="4" t="s">
        <v>10</v>
      </c>
      <c r="D1796" s="4" t="s">
        <v>10</v>
      </c>
      <c r="E1796" s="4" t="s">
        <v>10</v>
      </c>
    </row>
    <row r="1797" spans="1:8">
      <c r="A1797" t="n">
        <v>15349</v>
      </c>
      <c r="B1797" s="55" t="n">
        <v>61</v>
      </c>
      <c r="C1797" s="7" t="n">
        <v>0</v>
      </c>
      <c r="D1797" s="7" t="n">
        <v>65533</v>
      </c>
      <c r="E1797" s="7" t="n">
        <v>1000</v>
      </c>
    </row>
    <row r="1798" spans="1:8">
      <c r="A1798" t="s">
        <v>4</v>
      </c>
      <c r="B1798" s="4" t="s">
        <v>5</v>
      </c>
      <c r="C1798" s="4" t="s">
        <v>13</v>
      </c>
      <c r="D1798" s="4" t="s">
        <v>10</v>
      </c>
      <c r="E1798" s="4" t="s">
        <v>6</v>
      </c>
      <c r="F1798" s="4" t="s">
        <v>6</v>
      </c>
      <c r="G1798" s="4" t="s">
        <v>6</v>
      </c>
      <c r="H1798" s="4" t="s">
        <v>6</v>
      </c>
    </row>
    <row r="1799" spans="1:8">
      <c r="A1799" t="n">
        <v>15356</v>
      </c>
      <c r="B1799" s="16" t="n">
        <v>51</v>
      </c>
      <c r="C1799" s="7" t="n">
        <v>3</v>
      </c>
      <c r="D1799" s="7" t="n">
        <v>0</v>
      </c>
      <c r="E1799" s="7" t="s">
        <v>158</v>
      </c>
      <c r="F1799" s="7" t="s">
        <v>159</v>
      </c>
      <c r="G1799" s="7" t="s">
        <v>83</v>
      </c>
      <c r="H1799" s="7" t="s">
        <v>84</v>
      </c>
    </row>
    <row r="1800" spans="1:8">
      <c r="A1800" t="s">
        <v>4</v>
      </c>
      <c r="B1800" s="4" t="s">
        <v>5</v>
      </c>
      <c r="C1800" s="4" t="s">
        <v>13</v>
      </c>
      <c r="D1800" s="4" t="s">
        <v>10</v>
      </c>
      <c r="E1800" s="4" t="s">
        <v>6</v>
      </c>
      <c r="F1800" s="4" t="s">
        <v>6</v>
      </c>
      <c r="G1800" s="4" t="s">
        <v>6</v>
      </c>
      <c r="H1800" s="4" t="s">
        <v>6</v>
      </c>
    </row>
    <row r="1801" spans="1:8">
      <c r="A1801" t="n">
        <v>15369</v>
      </c>
      <c r="B1801" s="16" t="n">
        <v>51</v>
      </c>
      <c r="C1801" s="7" t="n">
        <v>3</v>
      </c>
      <c r="D1801" s="7" t="n">
        <v>23</v>
      </c>
      <c r="E1801" s="7" t="s">
        <v>158</v>
      </c>
      <c r="F1801" s="7" t="s">
        <v>84</v>
      </c>
      <c r="G1801" s="7" t="s">
        <v>83</v>
      </c>
      <c r="H1801" s="7" t="s">
        <v>84</v>
      </c>
    </row>
    <row r="1802" spans="1:8">
      <c r="A1802" t="s">
        <v>4</v>
      </c>
      <c r="B1802" s="4" t="s">
        <v>5</v>
      </c>
      <c r="C1802" s="4" t="s">
        <v>10</v>
      </c>
      <c r="D1802" s="4" t="s">
        <v>23</v>
      </c>
      <c r="E1802" s="4" t="s">
        <v>23</v>
      </c>
      <c r="F1802" s="4" t="s">
        <v>23</v>
      </c>
      <c r="G1802" s="4" t="s">
        <v>10</v>
      </c>
      <c r="H1802" s="4" t="s">
        <v>10</v>
      </c>
    </row>
    <row r="1803" spans="1:8">
      <c r="A1803" t="n">
        <v>15382</v>
      </c>
      <c r="B1803" s="65" t="n">
        <v>60</v>
      </c>
      <c r="C1803" s="7" t="n">
        <v>0</v>
      </c>
      <c r="D1803" s="7" t="n">
        <v>-50</v>
      </c>
      <c r="E1803" s="7" t="n">
        <v>-5</v>
      </c>
      <c r="F1803" s="7" t="n">
        <v>0</v>
      </c>
      <c r="G1803" s="7" t="n">
        <v>300</v>
      </c>
      <c r="H1803" s="7" t="n">
        <v>0</v>
      </c>
    </row>
    <row r="1804" spans="1:8">
      <c r="A1804" t="s">
        <v>4</v>
      </c>
      <c r="B1804" s="4" t="s">
        <v>5</v>
      </c>
      <c r="C1804" s="4" t="s">
        <v>10</v>
      </c>
      <c r="D1804" s="4" t="s">
        <v>10</v>
      </c>
      <c r="E1804" s="4" t="s">
        <v>10</v>
      </c>
    </row>
    <row r="1805" spans="1:8">
      <c r="A1805" t="n">
        <v>15401</v>
      </c>
      <c r="B1805" s="55" t="n">
        <v>61</v>
      </c>
      <c r="C1805" s="7" t="n">
        <v>23</v>
      </c>
      <c r="D1805" s="7" t="n">
        <v>7034</v>
      </c>
      <c r="E1805" s="7" t="n">
        <v>1000</v>
      </c>
    </row>
    <row r="1806" spans="1:8">
      <c r="A1806" t="s">
        <v>4</v>
      </c>
      <c r="B1806" s="4" t="s">
        <v>5</v>
      </c>
      <c r="C1806" s="4" t="s">
        <v>10</v>
      </c>
      <c r="D1806" s="4" t="s">
        <v>23</v>
      </c>
      <c r="E1806" s="4" t="s">
        <v>23</v>
      </c>
      <c r="F1806" s="4" t="s">
        <v>23</v>
      </c>
      <c r="G1806" s="4" t="s">
        <v>10</v>
      </c>
      <c r="H1806" s="4" t="s">
        <v>10</v>
      </c>
    </row>
    <row r="1807" spans="1:8">
      <c r="A1807" t="n">
        <v>15408</v>
      </c>
      <c r="B1807" s="65" t="n">
        <v>60</v>
      </c>
      <c r="C1807" s="7" t="n">
        <v>23</v>
      </c>
      <c r="D1807" s="7" t="n">
        <v>0</v>
      </c>
      <c r="E1807" s="7" t="n">
        <v>-13</v>
      </c>
      <c r="F1807" s="7" t="n">
        <v>0</v>
      </c>
      <c r="G1807" s="7" t="n">
        <v>300</v>
      </c>
      <c r="H1807" s="7" t="n">
        <v>0</v>
      </c>
    </row>
    <row r="1808" spans="1:8">
      <c r="A1808" t="s">
        <v>4</v>
      </c>
      <c r="B1808" s="4" t="s">
        <v>5</v>
      </c>
      <c r="C1808" s="4" t="s">
        <v>10</v>
      </c>
    </row>
    <row r="1809" spans="1:8">
      <c r="A1809" t="n">
        <v>15427</v>
      </c>
      <c r="B1809" s="17" t="n">
        <v>16</v>
      </c>
      <c r="C1809" s="7" t="n">
        <v>300</v>
      </c>
    </row>
    <row r="1810" spans="1:8">
      <c r="A1810" t="s">
        <v>4</v>
      </c>
      <c r="B1810" s="4" t="s">
        <v>5</v>
      </c>
      <c r="C1810" s="4" t="s">
        <v>9</v>
      </c>
    </row>
    <row r="1811" spans="1:8">
      <c r="A1811" t="n">
        <v>15430</v>
      </c>
      <c r="B1811" s="50" t="n">
        <v>15</v>
      </c>
      <c r="C1811" s="7" t="n">
        <v>256</v>
      </c>
    </row>
    <row r="1812" spans="1:8">
      <c r="A1812" t="s">
        <v>4</v>
      </c>
      <c r="B1812" s="4" t="s">
        <v>5</v>
      </c>
      <c r="C1812" s="4" t="s">
        <v>13</v>
      </c>
      <c r="D1812" s="4" t="s">
        <v>10</v>
      </c>
      <c r="E1812" s="4" t="s">
        <v>6</v>
      </c>
    </row>
    <row r="1813" spans="1:8">
      <c r="A1813" t="n">
        <v>15435</v>
      </c>
      <c r="B1813" s="16" t="n">
        <v>51</v>
      </c>
      <c r="C1813" s="7" t="n">
        <v>4</v>
      </c>
      <c r="D1813" s="7" t="n">
        <v>0</v>
      </c>
      <c r="E1813" s="7" t="s">
        <v>160</v>
      </c>
    </row>
    <row r="1814" spans="1:8">
      <c r="A1814" t="s">
        <v>4</v>
      </c>
      <c r="B1814" s="4" t="s">
        <v>5</v>
      </c>
      <c r="C1814" s="4" t="s">
        <v>10</v>
      </c>
    </row>
    <row r="1815" spans="1:8">
      <c r="A1815" t="n">
        <v>15448</v>
      </c>
      <c r="B1815" s="17" t="n">
        <v>16</v>
      </c>
      <c r="C1815" s="7" t="n">
        <v>0</v>
      </c>
    </row>
    <row r="1816" spans="1:8">
      <c r="A1816" t="s">
        <v>4</v>
      </c>
      <c r="B1816" s="4" t="s">
        <v>5</v>
      </c>
      <c r="C1816" s="4" t="s">
        <v>10</v>
      </c>
      <c r="D1816" s="4" t="s">
        <v>13</v>
      </c>
      <c r="E1816" s="4" t="s">
        <v>9</v>
      </c>
      <c r="F1816" s="4" t="s">
        <v>25</v>
      </c>
      <c r="G1816" s="4" t="s">
        <v>13</v>
      </c>
      <c r="H1816" s="4" t="s">
        <v>13</v>
      </c>
    </row>
    <row r="1817" spans="1:8">
      <c r="A1817" t="n">
        <v>15451</v>
      </c>
      <c r="B1817" s="18" t="n">
        <v>26</v>
      </c>
      <c r="C1817" s="7" t="n">
        <v>0</v>
      </c>
      <c r="D1817" s="7" t="n">
        <v>17</v>
      </c>
      <c r="E1817" s="7" t="n">
        <v>53145</v>
      </c>
      <c r="F1817" s="7" t="s">
        <v>161</v>
      </c>
      <c r="G1817" s="7" t="n">
        <v>2</v>
      </c>
      <c r="H1817" s="7" t="n">
        <v>0</v>
      </c>
    </row>
    <row r="1818" spans="1:8">
      <c r="A1818" t="s">
        <v>4</v>
      </c>
      <c r="B1818" s="4" t="s">
        <v>5</v>
      </c>
    </row>
    <row r="1819" spans="1:8">
      <c r="A1819" t="n">
        <v>15470</v>
      </c>
      <c r="B1819" s="47" t="n">
        <v>28</v>
      </c>
    </row>
    <row r="1820" spans="1:8">
      <c r="A1820" t="s">
        <v>4</v>
      </c>
      <c r="B1820" s="4" t="s">
        <v>5</v>
      </c>
      <c r="C1820" s="4" t="s">
        <v>10</v>
      </c>
      <c r="D1820" s="4" t="s">
        <v>13</v>
      </c>
    </row>
    <row r="1821" spans="1:8">
      <c r="A1821" t="n">
        <v>15471</v>
      </c>
      <c r="B1821" s="19" t="n">
        <v>89</v>
      </c>
      <c r="C1821" s="7" t="n">
        <v>65533</v>
      </c>
      <c r="D1821" s="7" t="n">
        <v>1</v>
      </c>
    </row>
    <row r="1822" spans="1:8">
      <c r="A1822" t="s">
        <v>4</v>
      </c>
      <c r="B1822" s="4" t="s">
        <v>5</v>
      </c>
      <c r="C1822" s="4" t="s">
        <v>13</v>
      </c>
      <c r="D1822" s="4" t="s">
        <v>10</v>
      </c>
      <c r="E1822" s="4" t="s">
        <v>6</v>
      </c>
    </row>
    <row r="1823" spans="1:8">
      <c r="A1823" t="n">
        <v>15475</v>
      </c>
      <c r="B1823" s="16" t="n">
        <v>51</v>
      </c>
      <c r="C1823" s="7" t="n">
        <v>4</v>
      </c>
      <c r="D1823" s="7" t="n">
        <v>7034</v>
      </c>
      <c r="E1823" s="7" t="s">
        <v>112</v>
      </c>
    </row>
    <row r="1824" spans="1:8">
      <c r="A1824" t="s">
        <v>4</v>
      </c>
      <c r="B1824" s="4" t="s">
        <v>5</v>
      </c>
      <c r="C1824" s="4" t="s">
        <v>10</v>
      </c>
    </row>
    <row r="1825" spans="1:8">
      <c r="A1825" t="n">
        <v>15488</v>
      </c>
      <c r="B1825" s="17" t="n">
        <v>16</v>
      </c>
      <c r="C1825" s="7" t="n">
        <v>0</v>
      </c>
    </row>
    <row r="1826" spans="1:8">
      <c r="A1826" t="s">
        <v>4</v>
      </c>
      <c r="B1826" s="4" t="s">
        <v>5</v>
      </c>
      <c r="C1826" s="4" t="s">
        <v>10</v>
      </c>
      <c r="D1826" s="4" t="s">
        <v>13</v>
      </c>
      <c r="E1826" s="4" t="s">
        <v>9</v>
      </c>
      <c r="F1826" s="4" t="s">
        <v>25</v>
      </c>
      <c r="G1826" s="4" t="s">
        <v>13</v>
      </c>
      <c r="H1826" s="4" t="s">
        <v>13</v>
      </c>
    </row>
    <row r="1827" spans="1:8">
      <c r="A1827" t="n">
        <v>15491</v>
      </c>
      <c r="B1827" s="18" t="n">
        <v>26</v>
      </c>
      <c r="C1827" s="7" t="n">
        <v>7034</v>
      </c>
      <c r="D1827" s="7" t="n">
        <v>17</v>
      </c>
      <c r="E1827" s="7" t="n">
        <v>51400</v>
      </c>
      <c r="F1827" s="7" t="s">
        <v>162</v>
      </c>
      <c r="G1827" s="7" t="n">
        <v>2</v>
      </c>
      <c r="H1827" s="7" t="n">
        <v>0</v>
      </c>
    </row>
    <row r="1828" spans="1:8">
      <c r="A1828" t="s">
        <v>4</v>
      </c>
      <c r="B1828" s="4" t="s">
        <v>5</v>
      </c>
    </row>
    <row r="1829" spans="1:8">
      <c r="A1829" t="n">
        <v>15565</v>
      </c>
      <c r="B1829" s="47" t="n">
        <v>28</v>
      </c>
    </row>
    <row r="1830" spans="1:8">
      <c r="A1830" t="s">
        <v>4</v>
      </c>
      <c r="B1830" s="4" t="s">
        <v>5</v>
      </c>
      <c r="C1830" s="4" t="s">
        <v>10</v>
      </c>
      <c r="D1830" s="4" t="s">
        <v>13</v>
      </c>
    </row>
    <row r="1831" spans="1:8">
      <c r="A1831" t="n">
        <v>15566</v>
      </c>
      <c r="B1831" s="19" t="n">
        <v>89</v>
      </c>
      <c r="C1831" s="7" t="n">
        <v>65533</v>
      </c>
      <c r="D1831" s="7" t="n">
        <v>1</v>
      </c>
    </row>
    <row r="1832" spans="1:8">
      <c r="A1832" t="s">
        <v>4</v>
      </c>
      <c r="B1832" s="4" t="s">
        <v>5</v>
      </c>
      <c r="C1832" s="4" t="s">
        <v>6</v>
      </c>
      <c r="D1832" s="4" t="s">
        <v>10</v>
      </c>
    </row>
    <row r="1833" spans="1:8">
      <c r="A1833" t="n">
        <v>15570</v>
      </c>
      <c r="B1833" s="34" t="n">
        <v>29</v>
      </c>
      <c r="C1833" s="7" t="s">
        <v>12</v>
      </c>
      <c r="D1833" s="7" t="n">
        <v>65533</v>
      </c>
    </row>
    <row r="1834" spans="1:8">
      <c r="A1834" t="s">
        <v>4</v>
      </c>
      <c r="B1834" s="4" t="s">
        <v>5</v>
      </c>
      <c r="C1834" s="4" t="s">
        <v>13</v>
      </c>
      <c r="D1834" s="4" t="s">
        <v>10</v>
      </c>
      <c r="E1834" s="4" t="s">
        <v>6</v>
      </c>
    </row>
    <row r="1835" spans="1:8">
      <c r="A1835" t="n">
        <v>15574</v>
      </c>
      <c r="B1835" s="16" t="n">
        <v>51</v>
      </c>
      <c r="C1835" s="7" t="n">
        <v>4</v>
      </c>
      <c r="D1835" s="7" t="n">
        <v>23</v>
      </c>
      <c r="E1835" s="7" t="s">
        <v>163</v>
      </c>
    </row>
    <row r="1836" spans="1:8">
      <c r="A1836" t="s">
        <v>4</v>
      </c>
      <c r="B1836" s="4" t="s">
        <v>5</v>
      </c>
      <c r="C1836" s="4" t="s">
        <v>10</v>
      </c>
    </row>
    <row r="1837" spans="1:8">
      <c r="A1837" t="n">
        <v>15588</v>
      </c>
      <c r="B1837" s="17" t="n">
        <v>16</v>
      </c>
      <c r="C1837" s="7" t="n">
        <v>0</v>
      </c>
    </row>
    <row r="1838" spans="1:8">
      <c r="A1838" t="s">
        <v>4</v>
      </c>
      <c r="B1838" s="4" t="s">
        <v>5</v>
      </c>
      <c r="C1838" s="4" t="s">
        <v>10</v>
      </c>
      <c r="D1838" s="4" t="s">
        <v>13</v>
      </c>
      <c r="E1838" s="4" t="s">
        <v>9</v>
      </c>
      <c r="F1838" s="4" t="s">
        <v>25</v>
      </c>
      <c r="G1838" s="4" t="s">
        <v>13</v>
      </c>
      <c r="H1838" s="4" t="s">
        <v>13</v>
      </c>
    </row>
    <row r="1839" spans="1:8">
      <c r="A1839" t="n">
        <v>15591</v>
      </c>
      <c r="B1839" s="18" t="n">
        <v>26</v>
      </c>
      <c r="C1839" s="7" t="n">
        <v>23</v>
      </c>
      <c r="D1839" s="7" t="n">
        <v>17</v>
      </c>
      <c r="E1839" s="7" t="n">
        <v>28559</v>
      </c>
      <c r="F1839" s="7" t="s">
        <v>164</v>
      </c>
      <c r="G1839" s="7" t="n">
        <v>2</v>
      </c>
      <c r="H1839" s="7" t="n">
        <v>0</v>
      </c>
    </row>
    <row r="1840" spans="1:8">
      <c r="A1840" t="s">
        <v>4</v>
      </c>
      <c r="B1840" s="4" t="s">
        <v>5</v>
      </c>
    </row>
    <row r="1841" spans="1:8">
      <c r="A1841" t="n">
        <v>15629</v>
      </c>
      <c r="B1841" s="47" t="n">
        <v>28</v>
      </c>
    </row>
    <row r="1842" spans="1:8">
      <c r="A1842" t="s">
        <v>4</v>
      </c>
      <c r="B1842" s="4" t="s">
        <v>5</v>
      </c>
      <c r="C1842" s="4" t="s">
        <v>10</v>
      </c>
      <c r="D1842" s="4" t="s">
        <v>13</v>
      </c>
    </row>
    <row r="1843" spans="1:8">
      <c r="A1843" t="n">
        <v>15630</v>
      </c>
      <c r="B1843" s="19" t="n">
        <v>89</v>
      </c>
      <c r="C1843" s="7" t="n">
        <v>65533</v>
      </c>
      <c r="D1843" s="7" t="n">
        <v>1</v>
      </c>
    </row>
    <row r="1844" spans="1:8">
      <c r="A1844" t="s">
        <v>4</v>
      </c>
      <c r="B1844" s="4" t="s">
        <v>5</v>
      </c>
      <c r="C1844" s="4" t="s">
        <v>13</v>
      </c>
      <c r="D1844" s="4" t="s">
        <v>10</v>
      </c>
      <c r="E1844" s="4" t="s">
        <v>13</v>
      </c>
    </row>
    <row r="1845" spans="1:8">
      <c r="A1845" t="n">
        <v>15634</v>
      </c>
      <c r="B1845" s="37" t="n">
        <v>49</v>
      </c>
      <c r="C1845" s="7" t="n">
        <v>1</v>
      </c>
      <c r="D1845" s="7" t="n">
        <v>3500</v>
      </c>
      <c r="E1845" s="7" t="n">
        <v>0</v>
      </c>
    </row>
    <row r="1846" spans="1:8">
      <c r="A1846" t="s">
        <v>4</v>
      </c>
      <c r="B1846" s="4" t="s">
        <v>5</v>
      </c>
      <c r="C1846" s="4" t="s">
        <v>13</v>
      </c>
      <c r="D1846" s="4" t="s">
        <v>10</v>
      </c>
    </row>
    <row r="1847" spans="1:8">
      <c r="A1847" t="n">
        <v>15639</v>
      </c>
      <c r="B1847" s="37" t="n">
        <v>49</v>
      </c>
      <c r="C1847" s="7" t="n">
        <v>6</v>
      </c>
      <c r="D1847" s="7" t="n">
        <v>1</v>
      </c>
    </row>
    <row r="1848" spans="1:8">
      <c r="A1848" t="s">
        <v>4</v>
      </c>
      <c r="B1848" s="4" t="s">
        <v>5</v>
      </c>
      <c r="C1848" s="4" t="s">
        <v>13</v>
      </c>
      <c r="D1848" s="4" t="s">
        <v>10</v>
      </c>
      <c r="E1848" s="4" t="s">
        <v>9</v>
      </c>
      <c r="F1848" s="4" t="s">
        <v>10</v>
      </c>
      <c r="G1848" s="4" t="s">
        <v>9</v>
      </c>
      <c r="H1848" s="4" t="s">
        <v>13</v>
      </c>
    </row>
    <row r="1849" spans="1:8">
      <c r="A1849" t="n">
        <v>15643</v>
      </c>
      <c r="B1849" s="37" t="n">
        <v>49</v>
      </c>
      <c r="C1849" s="7" t="n">
        <v>0</v>
      </c>
      <c r="D1849" s="7" t="n">
        <v>429</v>
      </c>
      <c r="E1849" s="7" t="n">
        <v>1065353216</v>
      </c>
      <c r="F1849" s="7" t="n">
        <v>0</v>
      </c>
      <c r="G1849" s="7" t="n">
        <v>0</v>
      </c>
      <c r="H1849" s="7" t="n">
        <v>0</v>
      </c>
    </row>
    <row r="1850" spans="1:8">
      <c r="A1850" t="s">
        <v>4</v>
      </c>
      <c r="B1850" s="4" t="s">
        <v>5</v>
      </c>
      <c r="C1850" s="4" t="s">
        <v>13</v>
      </c>
      <c r="D1850" s="4" t="s">
        <v>10</v>
      </c>
    </row>
    <row r="1851" spans="1:8">
      <c r="A1851" t="n">
        <v>15658</v>
      </c>
      <c r="B1851" s="37" t="n">
        <v>49</v>
      </c>
      <c r="C1851" s="7" t="n">
        <v>6</v>
      </c>
      <c r="D1851" s="7" t="n">
        <v>429</v>
      </c>
    </row>
    <row r="1852" spans="1:8">
      <c r="A1852" t="s">
        <v>4</v>
      </c>
      <c r="B1852" s="4" t="s">
        <v>5</v>
      </c>
      <c r="C1852" s="4" t="s">
        <v>13</v>
      </c>
      <c r="D1852" s="4" t="s">
        <v>10</v>
      </c>
      <c r="E1852" s="4" t="s">
        <v>6</v>
      </c>
      <c r="F1852" s="4" t="s">
        <v>6</v>
      </c>
      <c r="G1852" s="4" t="s">
        <v>6</v>
      </c>
      <c r="H1852" s="4" t="s">
        <v>6</v>
      </c>
    </row>
    <row r="1853" spans="1:8">
      <c r="A1853" t="n">
        <v>15662</v>
      </c>
      <c r="B1853" s="16" t="n">
        <v>51</v>
      </c>
      <c r="C1853" s="7" t="n">
        <v>3</v>
      </c>
      <c r="D1853" s="7" t="n">
        <v>0</v>
      </c>
      <c r="E1853" s="7" t="s">
        <v>81</v>
      </c>
      <c r="F1853" s="7" t="s">
        <v>84</v>
      </c>
      <c r="G1853" s="7" t="s">
        <v>83</v>
      </c>
      <c r="H1853" s="7" t="s">
        <v>84</v>
      </c>
    </row>
    <row r="1854" spans="1:8">
      <c r="A1854" t="s">
        <v>4</v>
      </c>
      <c r="B1854" s="4" t="s">
        <v>5</v>
      </c>
      <c r="C1854" s="4" t="s">
        <v>13</v>
      </c>
      <c r="D1854" s="4" t="s">
        <v>10</v>
      </c>
      <c r="E1854" s="4" t="s">
        <v>6</v>
      </c>
      <c r="F1854" s="4" t="s">
        <v>6</v>
      </c>
      <c r="G1854" s="4" t="s">
        <v>6</v>
      </c>
      <c r="H1854" s="4" t="s">
        <v>6</v>
      </c>
    </row>
    <row r="1855" spans="1:8">
      <c r="A1855" t="n">
        <v>15675</v>
      </c>
      <c r="B1855" s="16" t="n">
        <v>51</v>
      </c>
      <c r="C1855" s="7" t="n">
        <v>3</v>
      </c>
      <c r="D1855" s="7" t="n">
        <v>23</v>
      </c>
      <c r="E1855" s="7" t="s">
        <v>81</v>
      </c>
      <c r="F1855" s="7" t="s">
        <v>84</v>
      </c>
      <c r="G1855" s="7" t="s">
        <v>83</v>
      </c>
      <c r="H1855" s="7" t="s">
        <v>84</v>
      </c>
    </row>
    <row r="1856" spans="1:8">
      <c r="A1856" t="s">
        <v>4</v>
      </c>
      <c r="B1856" s="4" t="s">
        <v>5</v>
      </c>
      <c r="C1856" s="4" t="s">
        <v>10</v>
      </c>
      <c r="D1856" s="4" t="s">
        <v>10</v>
      </c>
      <c r="E1856" s="4" t="s">
        <v>10</v>
      </c>
    </row>
    <row r="1857" spans="1:8">
      <c r="A1857" t="n">
        <v>15688</v>
      </c>
      <c r="B1857" s="55" t="n">
        <v>61</v>
      </c>
      <c r="C1857" s="7" t="n">
        <v>0</v>
      </c>
      <c r="D1857" s="7" t="n">
        <v>7033</v>
      </c>
      <c r="E1857" s="7" t="n">
        <v>1000</v>
      </c>
    </row>
    <row r="1858" spans="1:8">
      <c r="A1858" t="s">
        <v>4</v>
      </c>
      <c r="B1858" s="4" t="s">
        <v>5</v>
      </c>
      <c r="C1858" s="4" t="s">
        <v>10</v>
      </c>
      <c r="D1858" s="4" t="s">
        <v>23</v>
      </c>
      <c r="E1858" s="4" t="s">
        <v>23</v>
      </c>
      <c r="F1858" s="4" t="s">
        <v>23</v>
      </c>
      <c r="G1858" s="4" t="s">
        <v>10</v>
      </c>
      <c r="H1858" s="4" t="s">
        <v>10</v>
      </c>
    </row>
    <row r="1859" spans="1:8">
      <c r="A1859" t="n">
        <v>15695</v>
      </c>
      <c r="B1859" s="65" t="n">
        <v>60</v>
      </c>
      <c r="C1859" s="7" t="n">
        <v>0</v>
      </c>
      <c r="D1859" s="7" t="n">
        <v>0</v>
      </c>
      <c r="E1859" s="7" t="n">
        <v>0</v>
      </c>
      <c r="F1859" s="7" t="n">
        <v>0</v>
      </c>
      <c r="G1859" s="7" t="n">
        <v>300</v>
      </c>
      <c r="H1859" s="7" t="n">
        <v>0</v>
      </c>
    </row>
    <row r="1860" spans="1:8">
      <c r="A1860" t="s">
        <v>4</v>
      </c>
      <c r="B1860" s="4" t="s">
        <v>5</v>
      </c>
      <c r="C1860" s="4" t="s">
        <v>10</v>
      </c>
      <c r="D1860" s="4" t="s">
        <v>10</v>
      </c>
      <c r="E1860" s="4" t="s">
        <v>23</v>
      </c>
      <c r="F1860" s="4" t="s">
        <v>23</v>
      </c>
      <c r="G1860" s="4" t="s">
        <v>23</v>
      </c>
      <c r="H1860" s="4" t="s">
        <v>23</v>
      </c>
      <c r="I1860" s="4" t="s">
        <v>13</v>
      </c>
      <c r="J1860" s="4" t="s">
        <v>10</v>
      </c>
    </row>
    <row r="1861" spans="1:8">
      <c r="A1861" t="n">
        <v>15714</v>
      </c>
      <c r="B1861" s="51" t="n">
        <v>55</v>
      </c>
      <c r="C1861" s="7" t="n">
        <v>0</v>
      </c>
      <c r="D1861" s="7" t="n">
        <v>65533</v>
      </c>
      <c r="E1861" s="7" t="n">
        <v>3.59999990463257</v>
      </c>
      <c r="F1861" s="7" t="n">
        <v>0</v>
      </c>
      <c r="G1861" s="7" t="n">
        <v>22</v>
      </c>
      <c r="H1861" s="7" t="n">
        <v>4</v>
      </c>
      <c r="I1861" s="7" t="n">
        <v>2</v>
      </c>
      <c r="J1861" s="7" t="n">
        <v>0</v>
      </c>
    </row>
    <row r="1862" spans="1:8">
      <c r="A1862" t="s">
        <v>4</v>
      </c>
      <c r="B1862" s="4" t="s">
        <v>5</v>
      </c>
      <c r="C1862" s="4" t="s">
        <v>10</v>
      </c>
    </row>
    <row r="1863" spans="1:8">
      <c r="A1863" t="n">
        <v>15738</v>
      </c>
      <c r="B1863" s="17" t="n">
        <v>16</v>
      </c>
      <c r="C1863" s="7" t="n">
        <v>50</v>
      </c>
    </row>
    <row r="1864" spans="1:8">
      <c r="A1864" t="s">
        <v>4</v>
      </c>
      <c r="B1864" s="4" t="s">
        <v>5</v>
      </c>
      <c r="C1864" s="4" t="s">
        <v>10</v>
      </c>
      <c r="D1864" s="4" t="s">
        <v>23</v>
      </c>
      <c r="E1864" s="4" t="s">
        <v>23</v>
      </c>
      <c r="F1864" s="4" t="s">
        <v>23</v>
      </c>
      <c r="G1864" s="4" t="s">
        <v>10</v>
      </c>
      <c r="H1864" s="4" t="s">
        <v>10</v>
      </c>
    </row>
    <row r="1865" spans="1:8">
      <c r="A1865" t="n">
        <v>15741</v>
      </c>
      <c r="B1865" s="65" t="n">
        <v>60</v>
      </c>
      <c r="C1865" s="7" t="n">
        <v>23</v>
      </c>
      <c r="D1865" s="7" t="n">
        <v>0</v>
      </c>
      <c r="E1865" s="7" t="n">
        <v>0</v>
      </c>
      <c r="F1865" s="7" t="n">
        <v>0</v>
      </c>
      <c r="G1865" s="7" t="n">
        <v>300</v>
      </c>
      <c r="H1865" s="7" t="n">
        <v>0</v>
      </c>
    </row>
    <row r="1866" spans="1:8">
      <c r="A1866" t="s">
        <v>4</v>
      </c>
      <c r="B1866" s="4" t="s">
        <v>5</v>
      </c>
      <c r="C1866" s="4" t="s">
        <v>10</v>
      </c>
      <c r="D1866" s="4" t="s">
        <v>10</v>
      </c>
      <c r="E1866" s="4" t="s">
        <v>23</v>
      </c>
      <c r="F1866" s="4" t="s">
        <v>23</v>
      </c>
      <c r="G1866" s="4" t="s">
        <v>23</v>
      </c>
      <c r="H1866" s="4" t="s">
        <v>23</v>
      </c>
      <c r="I1866" s="4" t="s">
        <v>13</v>
      </c>
      <c r="J1866" s="4" t="s">
        <v>10</v>
      </c>
    </row>
    <row r="1867" spans="1:8">
      <c r="A1867" t="n">
        <v>15760</v>
      </c>
      <c r="B1867" s="51" t="n">
        <v>55</v>
      </c>
      <c r="C1867" s="7" t="n">
        <v>23</v>
      </c>
      <c r="D1867" s="7" t="n">
        <v>65533</v>
      </c>
      <c r="E1867" s="7" t="n">
        <v>-3.59999990463257</v>
      </c>
      <c r="F1867" s="7" t="n">
        <v>0</v>
      </c>
      <c r="G1867" s="7" t="n">
        <v>22</v>
      </c>
      <c r="H1867" s="7" t="n">
        <v>4</v>
      </c>
      <c r="I1867" s="7" t="n">
        <v>2</v>
      </c>
      <c r="J1867" s="7" t="n">
        <v>0</v>
      </c>
    </row>
    <row r="1868" spans="1:8">
      <c r="A1868" t="s">
        <v>4</v>
      </c>
      <c r="B1868" s="4" t="s">
        <v>5</v>
      </c>
      <c r="C1868" s="4" t="s">
        <v>10</v>
      </c>
    </row>
    <row r="1869" spans="1:8">
      <c r="A1869" t="n">
        <v>15784</v>
      </c>
      <c r="B1869" s="17" t="n">
        <v>16</v>
      </c>
      <c r="C1869" s="7" t="n">
        <v>1000</v>
      </c>
    </row>
    <row r="1870" spans="1:8">
      <c r="A1870" t="s">
        <v>4</v>
      </c>
      <c r="B1870" s="4" t="s">
        <v>5</v>
      </c>
      <c r="C1870" s="4" t="s">
        <v>13</v>
      </c>
      <c r="D1870" s="4" t="s">
        <v>10</v>
      </c>
      <c r="E1870" s="4" t="s">
        <v>23</v>
      </c>
    </row>
    <row r="1871" spans="1:8">
      <c r="A1871" t="n">
        <v>15787</v>
      </c>
      <c r="B1871" s="22" t="n">
        <v>58</v>
      </c>
      <c r="C1871" s="7" t="n">
        <v>101</v>
      </c>
      <c r="D1871" s="7" t="n">
        <v>500</v>
      </c>
      <c r="E1871" s="7" t="n">
        <v>1</v>
      </c>
    </row>
    <row r="1872" spans="1:8">
      <c r="A1872" t="s">
        <v>4</v>
      </c>
      <c r="B1872" s="4" t="s">
        <v>5</v>
      </c>
      <c r="C1872" s="4" t="s">
        <v>13</v>
      </c>
      <c r="D1872" s="4" t="s">
        <v>10</v>
      </c>
    </row>
    <row r="1873" spans="1:10">
      <c r="A1873" t="n">
        <v>15795</v>
      </c>
      <c r="B1873" s="22" t="n">
        <v>58</v>
      </c>
      <c r="C1873" s="7" t="n">
        <v>254</v>
      </c>
      <c r="D1873" s="7" t="n">
        <v>0</v>
      </c>
    </row>
    <row r="1874" spans="1:10">
      <c r="A1874" t="s">
        <v>4</v>
      </c>
      <c r="B1874" s="4" t="s">
        <v>5</v>
      </c>
      <c r="C1874" s="4" t="s">
        <v>13</v>
      </c>
    </row>
    <row r="1875" spans="1:10">
      <c r="A1875" t="n">
        <v>15799</v>
      </c>
      <c r="B1875" s="36" t="n">
        <v>116</v>
      </c>
      <c r="C1875" s="7" t="n">
        <v>0</v>
      </c>
    </row>
    <row r="1876" spans="1:10">
      <c r="A1876" t="s">
        <v>4</v>
      </c>
      <c r="B1876" s="4" t="s">
        <v>5</v>
      </c>
      <c r="C1876" s="4" t="s">
        <v>13</v>
      </c>
      <c r="D1876" s="4" t="s">
        <v>10</v>
      </c>
    </row>
    <row r="1877" spans="1:10">
      <c r="A1877" t="n">
        <v>15801</v>
      </c>
      <c r="B1877" s="36" t="n">
        <v>116</v>
      </c>
      <c r="C1877" s="7" t="n">
        <v>2</v>
      </c>
      <c r="D1877" s="7" t="n">
        <v>1</v>
      </c>
    </row>
    <row r="1878" spans="1:10">
      <c r="A1878" t="s">
        <v>4</v>
      </c>
      <c r="B1878" s="4" t="s">
        <v>5</v>
      </c>
      <c r="C1878" s="4" t="s">
        <v>13</v>
      </c>
      <c r="D1878" s="4" t="s">
        <v>9</v>
      </c>
    </row>
    <row r="1879" spans="1:10">
      <c r="A1879" t="n">
        <v>15805</v>
      </c>
      <c r="B1879" s="36" t="n">
        <v>116</v>
      </c>
      <c r="C1879" s="7" t="n">
        <v>5</v>
      </c>
      <c r="D1879" s="7" t="n">
        <v>1106247680</v>
      </c>
    </row>
    <row r="1880" spans="1:10">
      <c r="A1880" t="s">
        <v>4</v>
      </c>
      <c r="B1880" s="4" t="s">
        <v>5</v>
      </c>
      <c r="C1880" s="4" t="s">
        <v>13</v>
      </c>
      <c r="D1880" s="4" t="s">
        <v>10</v>
      </c>
    </row>
    <row r="1881" spans="1:10">
      <c r="A1881" t="n">
        <v>15811</v>
      </c>
      <c r="B1881" s="36" t="n">
        <v>116</v>
      </c>
      <c r="C1881" s="7" t="n">
        <v>6</v>
      </c>
      <c r="D1881" s="7" t="n">
        <v>1</v>
      </c>
    </row>
    <row r="1882" spans="1:10">
      <c r="A1882" t="s">
        <v>4</v>
      </c>
      <c r="B1882" s="4" t="s">
        <v>5</v>
      </c>
      <c r="C1882" s="4" t="s">
        <v>13</v>
      </c>
      <c r="D1882" s="4" t="s">
        <v>13</v>
      </c>
      <c r="E1882" s="4" t="s">
        <v>23</v>
      </c>
      <c r="F1882" s="4" t="s">
        <v>23</v>
      </c>
      <c r="G1882" s="4" t="s">
        <v>23</v>
      </c>
      <c r="H1882" s="4" t="s">
        <v>10</v>
      </c>
    </row>
    <row r="1883" spans="1:10">
      <c r="A1883" t="n">
        <v>15815</v>
      </c>
      <c r="B1883" s="15" t="n">
        <v>45</v>
      </c>
      <c r="C1883" s="7" t="n">
        <v>2</v>
      </c>
      <c r="D1883" s="7" t="n">
        <v>3</v>
      </c>
      <c r="E1883" s="7" t="n">
        <v>4.5</v>
      </c>
      <c r="F1883" s="7" t="n">
        <v>1.70000004768372</v>
      </c>
      <c r="G1883" s="7" t="n">
        <v>24.2000007629395</v>
      </c>
      <c r="H1883" s="7" t="n">
        <v>0</v>
      </c>
    </row>
    <row r="1884" spans="1:10">
      <c r="A1884" t="s">
        <v>4</v>
      </c>
      <c r="B1884" s="4" t="s">
        <v>5</v>
      </c>
      <c r="C1884" s="4" t="s">
        <v>13</v>
      </c>
      <c r="D1884" s="4" t="s">
        <v>13</v>
      </c>
      <c r="E1884" s="4" t="s">
        <v>23</v>
      </c>
      <c r="F1884" s="4" t="s">
        <v>23</v>
      </c>
      <c r="G1884" s="4" t="s">
        <v>23</v>
      </c>
      <c r="H1884" s="4" t="s">
        <v>10</v>
      </c>
      <c r="I1884" s="4" t="s">
        <v>13</v>
      </c>
    </row>
    <row r="1885" spans="1:10">
      <c r="A1885" t="n">
        <v>15832</v>
      </c>
      <c r="B1885" s="15" t="n">
        <v>45</v>
      </c>
      <c r="C1885" s="7" t="n">
        <v>4</v>
      </c>
      <c r="D1885" s="7" t="n">
        <v>3</v>
      </c>
      <c r="E1885" s="7" t="n">
        <v>1</v>
      </c>
      <c r="F1885" s="7" t="n">
        <v>127</v>
      </c>
      <c r="G1885" s="7" t="n">
        <v>0</v>
      </c>
      <c r="H1885" s="7" t="n">
        <v>0</v>
      </c>
      <c r="I1885" s="7" t="n">
        <v>0</v>
      </c>
    </row>
    <row r="1886" spans="1:10">
      <c r="A1886" t="s">
        <v>4</v>
      </c>
      <c r="B1886" s="4" t="s">
        <v>5</v>
      </c>
      <c r="C1886" s="4" t="s">
        <v>13</v>
      </c>
      <c r="D1886" s="4" t="s">
        <v>13</v>
      </c>
      <c r="E1886" s="4" t="s">
        <v>23</v>
      </c>
      <c r="F1886" s="4" t="s">
        <v>10</v>
      </c>
    </row>
    <row r="1887" spans="1:10">
      <c r="A1887" t="n">
        <v>15850</v>
      </c>
      <c r="B1887" s="15" t="n">
        <v>45</v>
      </c>
      <c r="C1887" s="7" t="n">
        <v>5</v>
      </c>
      <c r="D1887" s="7" t="n">
        <v>3</v>
      </c>
      <c r="E1887" s="7" t="n">
        <v>6.90000009536743</v>
      </c>
      <c r="F1887" s="7" t="n">
        <v>0</v>
      </c>
    </row>
    <row r="1888" spans="1:10">
      <c r="A1888" t="s">
        <v>4</v>
      </c>
      <c r="B1888" s="4" t="s">
        <v>5</v>
      </c>
      <c r="C1888" s="4" t="s">
        <v>13</v>
      </c>
      <c r="D1888" s="4" t="s">
        <v>13</v>
      </c>
      <c r="E1888" s="4" t="s">
        <v>23</v>
      </c>
      <c r="F1888" s="4" t="s">
        <v>10</v>
      </c>
    </row>
    <row r="1889" spans="1:9">
      <c r="A1889" t="n">
        <v>15859</v>
      </c>
      <c r="B1889" s="15" t="n">
        <v>45</v>
      </c>
      <c r="C1889" s="7" t="n">
        <v>11</v>
      </c>
      <c r="D1889" s="7" t="n">
        <v>3</v>
      </c>
      <c r="E1889" s="7" t="n">
        <v>45.9000015258789</v>
      </c>
      <c r="F1889" s="7" t="n">
        <v>0</v>
      </c>
    </row>
    <row r="1890" spans="1:9">
      <c r="A1890" t="s">
        <v>4</v>
      </c>
      <c r="B1890" s="4" t="s">
        <v>5</v>
      </c>
      <c r="C1890" s="4" t="s">
        <v>13</v>
      </c>
      <c r="D1890" s="4" t="s">
        <v>13</v>
      </c>
      <c r="E1890" s="4" t="s">
        <v>23</v>
      </c>
      <c r="F1890" s="4" t="s">
        <v>10</v>
      </c>
    </row>
    <row r="1891" spans="1:9">
      <c r="A1891" t="n">
        <v>15868</v>
      </c>
      <c r="B1891" s="15" t="n">
        <v>45</v>
      </c>
      <c r="C1891" s="7" t="n">
        <v>5</v>
      </c>
      <c r="D1891" s="7" t="n">
        <v>3</v>
      </c>
      <c r="E1891" s="7" t="n">
        <v>5.90000009536743</v>
      </c>
      <c r="F1891" s="7" t="n">
        <v>3000</v>
      </c>
    </row>
    <row r="1892" spans="1:9">
      <c r="A1892" t="s">
        <v>4</v>
      </c>
      <c r="B1892" s="4" t="s">
        <v>5</v>
      </c>
      <c r="C1892" s="4" t="s">
        <v>10</v>
      </c>
      <c r="D1892" s="4" t="s">
        <v>13</v>
      </c>
    </row>
    <row r="1893" spans="1:9">
      <c r="A1893" t="n">
        <v>15877</v>
      </c>
      <c r="B1893" s="52" t="n">
        <v>56</v>
      </c>
      <c r="C1893" s="7" t="n">
        <v>0</v>
      </c>
      <c r="D1893" s="7" t="n">
        <v>0</v>
      </c>
    </row>
    <row r="1894" spans="1:9">
      <c r="A1894" t="s">
        <v>4</v>
      </c>
      <c r="B1894" s="4" t="s">
        <v>5</v>
      </c>
      <c r="C1894" s="4" t="s">
        <v>10</v>
      </c>
      <c r="D1894" s="4" t="s">
        <v>13</v>
      </c>
      <c r="E1894" s="4" t="s">
        <v>13</v>
      </c>
      <c r="F1894" s="4" t="s">
        <v>6</v>
      </c>
    </row>
    <row r="1895" spans="1:9">
      <c r="A1895" t="n">
        <v>15881</v>
      </c>
      <c r="B1895" s="33" t="n">
        <v>20</v>
      </c>
      <c r="C1895" s="7" t="n">
        <v>0</v>
      </c>
      <c r="D1895" s="7" t="n">
        <v>2</v>
      </c>
      <c r="E1895" s="7" t="n">
        <v>11</v>
      </c>
      <c r="F1895" s="7" t="s">
        <v>165</v>
      </c>
    </row>
    <row r="1896" spans="1:9">
      <c r="A1896" t="s">
        <v>4</v>
      </c>
      <c r="B1896" s="4" t="s">
        <v>5</v>
      </c>
      <c r="C1896" s="4" t="s">
        <v>10</v>
      </c>
      <c r="D1896" s="4" t="s">
        <v>13</v>
      </c>
    </row>
    <row r="1897" spans="1:9">
      <c r="A1897" t="n">
        <v>15908</v>
      </c>
      <c r="B1897" s="52" t="n">
        <v>56</v>
      </c>
      <c r="C1897" s="7" t="n">
        <v>23</v>
      </c>
      <c r="D1897" s="7" t="n">
        <v>0</v>
      </c>
    </row>
    <row r="1898" spans="1:9">
      <c r="A1898" t="s">
        <v>4</v>
      </c>
      <c r="B1898" s="4" t="s">
        <v>5</v>
      </c>
      <c r="C1898" s="4" t="s">
        <v>10</v>
      </c>
      <c r="D1898" s="4" t="s">
        <v>13</v>
      </c>
      <c r="E1898" s="4" t="s">
        <v>13</v>
      </c>
      <c r="F1898" s="4" t="s">
        <v>6</v>
      </c>
    </row>
    <row r="1899" spans="1:9">
      <c r="A1899" t="n">
        <v>15912</v>
      </c>
      <c r="B1899" s="33" t="n">
        <v>20</v>
      </c>
      <c r="C1899" s="7" t="n">
        <v>23</v>
      </c>
      <c r="D1899" s="7" t="n">
        <v>2</v>
      </c>
      <c r="E1899" s="7" t="n">
        <v>11</v>
      </c>
      <c r="F1899" s="7" t="s">
        <v>166</v>
      </c>
    </row>
    <row r="1900" spans="1:9">
      <c r="A1900" t="s">
        <v>4</v>
      </c>
      <c r="B1900" s="4" t="s">
        <v>5</v>
      </c>
      <c r="C1900" s="4" t="s">
        <v>10</v>
      </c>
      <c r="D1900" s="4" t="s">
        <v>13</v>
      </c>
    </row>
    <row r="1901" spans="1:9">
      <c r="A1901" t="n">
        <v>15939</v>
      </c>
      <c r="B1901" s="66" t="n">
        <v>67</v>
      </c>
      <c r="C1901" s="7" t="n">
        <v>23</v>
      </c>
      <c r="D1901" s="7" t="n">
        <v>2</v>
      </c>
    </row>
    <row r="1902" spans="1:9">
      <c r="A1902" t="s">
        <v>4</v>
      </c>
      <c r="B1902" s="4" t="s">
        <v>5</v>
      </c>
      <c r="C1902" s="4" t="s">
        <v>10</v>
      </c>
      <c r="D1902" s="4" t="s">
        <v>13</v>
      </c>
    </row>
    <row r="1903" spans="1:9">
      <c r="A1903" t="n">
        <v>15943</v>
      </c>
      <c r="B1903" s="66" t="n">
        <v>67</v>
      </c>
      <c r="C1903" s="7" t="n">
        <v>0</v>
      </c>
      <c r="D1903" s="7" t="n">
        <v>2</v>
      </c>
    </row>
    <row r="1904" spans="1:9">
      <c r="A1904" t="s">
        <v>4</v>
      </c>
      <c r="B1904" s="4" t="s">
        <v>5</v>
      </c>
      <c r="C1904" s="4" t="s">
        <v>10</v>
      </c>
    </row>
    <row r="1905" spans="1:6">
      <c r="A1905" t="n">
        <v>15947</v>
      </c>
      <c r="B1905" s="17" t="n">
        <v>16</v>
      </c>
      <c r="C1905" s="7" t="n">
        <v>500</v>
      </c>
    </row>
    <row r="1906" spans="1:6">
      <c r="A1906" t="s">
        <v>4</v>
      </c>
      <c r="B1906" s="4" t="s">
        <v>5</v>
      </c>
      <c r="C1906" s="4" t="s">
        <v>13</v>
      </c>
      <c r="D1906" s="4" t="s">
        <v>10</v>
      </c>
    </row>
    <row r="1907" spans="1:6">
      <c r="A1907" t="n">
        <v>15950</v>
      </c>
      <c r="B1907" s="15" t="n">
        <v>45</v>
      </c>
      <c r="C1907" s="7" t="n">
        <v>7</v>
      </c>
      <c r="D1907" s="7" t="n">
        <v>255</v>
      </c>
    </row>
    <row r="1908" spans="1:6">
      <c r="A1908" t="s">
        <v>4</v>
      </c>
      <c r="B1908" s="4" t="s">
        <v>5</v>
      </c>
      <c r="C1908" s="4" t="s">
        <v>10</v>
      </c>
      <c r="D1908" s="4" t="s">
        <v>13</v>
      </c>
      <c r="E1908" s="4" t="s">
        <v>6</v>
      </c>
      <c r="F1908" s="4" t="s">
        <v>23</v>
      </c>
      <c r="G1908" s="4" t="s">
        <v>23</v>
      </c>
      <c r="H1908" s="4" t="s">
        <v>23</v>
      </c>
    </row>
    <row r="1909" spans="1:6">
      <c r="A1909" t="n">
        <v>15954</v>
      </c>
      <c r="B1909" s="39" t="n">
        <v>48</v>
      </c>
      <c r="C1909" s="7" t="n">
        <v>7034</v>
      </c>
      <c r="D1909" s="7" t="n">
        <v>0</v>
      </c>
      <c r="E1909" s="7" t="s">
        <v>136</v>
      </c>
      <c r="F1909" s="7" t="n">
        <v>-1</v>
      </c>
      <c r="G1909" s="7" t="n">
        <v>1.5</v>
      </c>
      <c r="H1909" s="7" t="n">
        <v>0</v>
      </c>
    </row>
    <row r="1910" spans="1:6">
      <c r="A1910" t="s">
        <v>4</v>
      </c>
      <c r="B1910" s="4" t="s">
        <v>5</v>
      </c>
      <c r="C1910" s="4" t="s">
        <v>10</v>
      </c>
      <c r="D1910" s="4" t="s">
        <v>13</v>
      </c>
      <c r="E1910" s="4" t="s">
        <v>6</v>
      </c>
      <c r="F1910" s="4" t="s">
        <v>23</v>
      </c>
      <c r="G1910" s="4" t="s">
        <v>23</v>
      </c>
      <c r="H1910" s="4" t="s">
        <v>23</v>
      </c>
    </row>
    <row r="1911" spans="1:6">
      <c r="A1911" t="n">
        <v>15981</v>
      </c>
      <c r="B1911" s="39" t="n">
        <v>48</v>
      </c>
      <c r="C1911" s="7" t="n">
        <v>7033</v>
      </c>
      <c r="D1911" s="7" t="n">
        <v>0</v>
      </c>
      <c r="E1911" s="7" t="s">
        <v>136</v>
      </c>
      <c r="F1911" s="7" t="n">
        <v>-1</v>
      </c>
      <c r="G1911" s="7" t="n">
        <v>1.5</v>
      </c>
      <c r="H1911" s="7" t="n">
        <v>0</v>
      </c>
    </row>
    <row r="1912" spans="1:6">
      <c r="A1912" t="s">
        <v>4</v>
      </c>
      <c r="B1912" s="4" t="s">
        <v>5</v>
      </c>
      <c r="C1912" s="4" t="s">
        <v>10</v>
      </c>
    </row>
    <row r="1913" spans="1:6">
      <c r="A1913" t="n">
        <v>16008</v>
      </c>
      <c r="B1913" s="17" t="n">
        <v>16</v>
      </c>
      <c r="C1913" s="7" t="n">
        <v>1000</v>
      </c>
    </row>
    <row r="1914" spans="1:6">
      <c r="A1914" t="s">
        <v>4</v>
      </c>
      <c r="B1914" s="4" t="s">
        <v>5</v>
      </c>
      <c r="C1914" s="4" t="s">
        <v>13</v>
      </c>
      <c r="D1914" s="4" t="s">
        <v>10</v>
      </c>
      <c r="E1914" s="4" t="s">
        <v>23</v>
      </c>
    </row>
    <row r="1915" spans="1:6">
      <c r="A1915" t="n">
        <v>16011</v>
      </c>
      <c r="B1915" s="22" t="n">
        <v>58</v>
      </c>
      <c r="C1915" s="7" t="n">
        <v>101</v>
      </c>
      <c r="D1915" s="7" t="n">
        <v>1000</v>
      </c>
      <c r="E1915" s="7" t="n">
        <v>1</v>
      </c>
    </row>
    <row r="1916" spans="1:6">
      <c r="A1916" t="s">
        <v>4</v>
      </c>
      <c r="B1916" s="4" t="s">
        <v>5</v>
      </c>
      <c r="C1916" s="4" t="s">
        <v>13</v>
      </c>
      <c r="D1916" s="4" t="s">
        <v>10</v>
      </c>
    </row>
    <row r="1917" spans="1:6">
      <c r="A1917" t="n">
        <v>16019</v>
      </c>
      <c r="B1917" s="22" t="n">
        <v>58</v>
      </c>
      <c r="C1917" s="7" t="n">
        <v>254</v>
      </c>
      <c r="D1917" s="7" t="n">
        <v>0</v>
      </c>
    </row>
    <row r="1918" spans="1:6">
      <c r="A1918" t="s">
        <v>4</v>
      </c>
      <c r="B1918" s="4" t="s">
        <v>5</v>
      </c>
      <c r="C1918" s="4" t="s">
        <v>13</v>
      </c>
    </row>
    <row r="1919" spans="1:6">
      <c r="A1919" t="n">
        <v>16023</v>
      </c>
      <c r="B1919" s="36" t="n">
        <v>116</v>
      </c>
      <c r="C1919" s="7" t="n">
        <v>0</v>
      </c>
    </row>
    <row r="1920" spans="1:6">
      <c r="A1920" t="s">
        <v>4</v>
      </c>
      <c r="B1920" s="4" t="s">
        <v>5</v>
      </c>
      <c r="C1920" s="4" t="s">
        <v>13</v>
      </c>
      <c r="D1920" s="4" t="s">
        <v>10</v>
      </c>
    </row>
    <row r="1921" spans="1:8">
      <c r="A1921" t="n">
        <v>16025</v>
      </c>
      <c r="B1921" s="36" t="n">
        <v>116</v>
      </c>
      <c r="C1921" s="7" t="n">
        <v>2</v>
      </c>
      <c r="D1921" s="7" t="n">
        <v>1</v>
      </c>
    </row>
    <row r="1922" spans="1:8">
      <c r="A1922" t="s">
        <v>4</v>
      </c>
      <c r="B1922" s="4" t="s">
        <v>5</v>
      </c>
      <c r="C1922" s="4" t="s">
        <v>13</v>
      </c>
      <c r="D1922" s="4" t="s">
        <v>9</v>
      </c>
    </row>
    <row r="1923" spans="1:8">
      <c r="A1923" t="n">
        <v>16029</v>
      </c>
      <c r="B1923" s="36" t="n">
        <v>116</v>
      </c>
      <c r="C1923" s="7" t="n">
        <v>5</v>
      </c>
      <c r="D1923" s="7" t="n">
        <v>1120403456</v>
      </c>
    </row>
    <row r="1924" spans="1:8">
      <c r="A1924" t="s">
        <v>4</v>
      </c>
      <c r="B1924" s="4" t="s">
        <v>5</v>
      </c>
      <c r="C1924" s="4" t="s">
        <v>13</v>
      </c>
      <c r="D1924" s="4" t="s">
        <v>10</v>
      </c>
    </row>
    <row r="1925" spans="1:8">
      <c r="A1925" t="n">
        <v>16035</v>
      </c>
      <c r="B1925" s="36" t="n">
        <v>116</v>
      </c>
      <c r="C1925" s="7" t="n">
        <v>6</v>
      </c>
      <c r="D1925" s="7" t="n">
        <v>1</v>
      </c>
    </row>
    <row r="1926" spans="1:8">
      <c r="A1926" t="s">
        <v>4</v>
      </c>
      <c r="B1926" s="4" t="s">
        <v>5</v>
      </c>
      <c r="C1926" s="4" t="s">
        <v>13</v>
      </c>
      <c r="D1926" s="4" t="s">
        <v>13</v>
      </c>
      <c r="E1926" s="4" t="s">
        <v>23</v>
      </c>
      <c r="F1926" s="4" t="s">
        <v>23</v>
      </c>
      <c r="G1926" s="4" t="s">
        <v>23</v>
      </c>
      <c r="H1926" s="4" t="s">
        <v>10</v>
      </c>
    </row>
    <row r="1927" spans="1:8">
      <c r="A1927" t="n">
        <v>16039</v>
      </c>
      <c r="B1927" s="15" t="n">
        <v>45</v>
      </c>
      <c r="C1927" s="7" t="n">
        <v>2</v>
      </c>
      <c r="D1927" s="7" t="n">
        <v>3</v>
      </c>
      <c r="E1927" s="7" t="n">
        <v>0</v>
      </c>
      <c r="F1927" s="7" t="n">
        <v>4.15000009536743</v>
      </c>
      <c r="G1927" s="7" t="n">
        <v>25</v>
      </c>
      <c r="H1927" s="7" t="n">
        <v>0</v>
      </c>
    </row>
    <row r="1928" spans="1:8">
      <c r="A1928" t="s">
        <v>4</v>
      </c>
      <c r="B1928" s="4" t="s">
        <v>5</v>
      </c>
      <c r="C1928" s="4" t="s">
        <v>13</v>
      </c>
      <c r="D1928" s="4" t="s">
        <v>13</v>
      </c>
      <c r="E1928" s="4" t="s">
        <v>23</v>
      </c>
      <c r="F1928" s="4" t="s">
        <v>23</v>
      </c>
      <c r="G1928" s="4" t="s">
        <v>23</v>
      </c>
      <c r="H1928" s="4" t="s">
        <v>10</v>
      </c>
      <c r="I1928" s="4" t="s">
        <v>13</v>
      </c>
    </row>
    <row r="1929" spans="1:8">
      <c r="A1929" t="n">
        <v>16056</v>
      </c>
      <c r="B1929" s="15" t="n">
        <v>45</v>
      </c>
      <c r="C1929" s="7" t="n">
        <v>4</v>
      </c>
      <c r="D1929" s="7" t="n">
        <v>3</v>
      </c>
      <c r="E1929" s="7" t="n">
        <v>347</v>
      </c>
      <c r="F1929" s="7" t="n">
        <v>0</v>
      </c>
      <c r="G1929" s="7" t="n">
        <v>0</v>
      </c>
      <c r="H1929" s="7" t="n">
        <v>0</v>
      </c>
      <c r="I1929" s="7" t="n">
        <v>0</v>
      </c>
    </row>
    <row r="1930" spans="1:8">
      <c r="A1930" t="s">
        <v>4</v>
      </c>
      <c r="B1930" s="4" t="s">
        <v>5</v>
      </c>
      <c r="C1930" s="4" t="s">
        <v>13</v>
      </c>
      <c r="D1930" s="4" t="s">
        <v>13</v>
      </c>
      <c r="E1930" s="4" t="s">
        <v>23</v>
      </c>
      <c r="F1930" s="4" t="s">
        <v>10</v>
      </c>
    </row>
    <row r="1931" spans="1:8">
      <c r="A1931" t="n">
        <v>16074</v>
      </c>
      <c r="B1931" s="15" t="n">
        <v>45</v>
      </c>
      <c r="C1931" s="7" t="n">
        <v>5</v>
      </c>
      <c r="D1931" s="7" t="n">
        <v>3</v>
      </c>
      <c r="E1931" s="7" t="n">
        <v>10.8999996185303</v>
      </c>
      <c r="F1931" s="7" t="n">
        <v>0</v>
      </c>
    </row>
    <row r="1932" spans="1:8">
      <c r="A1932" t="s">
        <v>4</v>
      </c>
      <c r="B1932" s="4" t="s">
        <v>5</v>
      </c>
      <c r="C1932" s="4" t="s">
        <v>13</v>
      </c>
      <c r="D1932" s="4" t="s">
        <v>13</v>
      </c>
      <c r="E1932" s="4" t="s">
        <v>23</v>
      </c>
      <c r="F1932" s="4" t="s">
        <v>10</v>
      </c>
    </row>
    <row r="1933" spans="1:8">
      <c r="A1933" t="n">
        <v>16083</v>
      </c>
      <c r="B1933" s="15" t="n">
        <v>45</v>
      </c>
      <c r="C1933" s="7" t="n">
        <v>11</v>
      </c>
      <c r="D1933" s="7" t="n">
        <v>3</v>
      </c>
      <c r="E1933" s="7" t="n">
        <v>45.9000015258789</v>
      </c>
      <c r="F1933" s="7" t="n">
        <v>0</v>
      </c>
    </row>
    <row r="1934" spans="1:8">
      <c r="A1934" t="s">
        <v>4</v>
      </c>
      <c r="B1934" s="4" t="s">
        <v>5</v>
      </c>
      <c r="C1934" s="4" t="s">
        <v>10</v>
      </c>
      <c r="D1934" s="4" t="s">
        <v>13</v>
      </c>
      <c r="E1934" s="4" t="s">
        <v>6</v>
      </c>
      <c r="F1934" s="4" t="s">
        <v>23</v>
      </c>
      <c r="G1934" s="4" t="s">
        <v>23</v>
      </c>
      <c r="H1934" s="4" t="s">
        <v>23</v>
      </c>
    </row>
    <row r="1935" spans="1:8">
      <c r="A1935" t="n">
        <v>16092</v>
      </c>
      <c r="B1935" s="39" t="n">
        <v>48</v>
      </c>
      <c r="C1935" s="7" t="n">
        <v>7034</v>
      </c>
      <c r="D1935" s="7" t="n">
        <v>0</v>
      </c>
      <c r="E1935" s="7" t="s">
        <v>137</v>
      </c>
      <c r="F1935" s="7" t="n">
        <v>-1</v>
      </c>
      <c r="G1935" s="7" t="n">
        <v>1</v>
      </c>
      <c r="H1935" s="7" t="n">
        <v>0</v>
      </c>
    </row>
    <row r="1936" spans="1:8">
      <c r="A1936" t="s">
        <v>4</v>
      </c>
      <c r="B1936" s="4" t="s">
        <v>5</v>
      </c>
      <c r="C1936" s="4" t="s">
        <v>10</v>
      </c>
      <c r="D1936" s="4" t="s">
        <v>13</v>
      </c>
      <c r="E1936" s="4" t="s">
        <v>6</v>
      </c>
      <c r="F1936" s="4" t="s">
        <v>23</v>
      </c>
      <c r="G1936" s="4" t="s">
        <v>23</v>
      </c>
      <c r="H1936" s="4" t="s">
        <v>23</v>
      </c>
    </row>
    <row r="1937" spans="1:9">
      <c r="A1937" t="n">
        <v>16119</v>
      </c>
      <c r="B1937" s="39" t="n">
        <v>48</v>
      </c>
      <c r="C1937" s="7" t="n">
        <v>7033</v>
      </c>
      <c r="D1937" s="7" t="n">
        <v>0</v>
      </c>
      <c r="E1937" s="7" t="s">
        <v>137</v>
      </c>
      <c r="F1937" s="7" t="n">
        <v>-1</v>
      </c>
      <c r="G1937" s="7" t="n">
        <v>1</v>
      </c>
      <c r="H1937" s="7" t="n">
        <v>0</v>
      </c>
    </row>
    <row r="1938" spans="1:9">
      <c r="A1938" t="s">
        <v>4</v>
      </c>
      <c r="B1938" s="4" t="s">
        <v>5</v>
      </c>
      <c r="C1938" s="4" t="s">
        <v>10</v>
      </c>
    </row>
    <row r="1939" spans="1:9">
      <c r="A1939" t="n">
        <v>16146</v>
      </c>
      <c r="B1939" s="17" t="n">
        <v>16</v>
      </c>
      <c r="C1939" s="7" t="n">
        <v>1766</v>
      </c>
    </row>
    <row r="1940" spans="1:9">
      <c r="A1940" t="s">
        <v>4</v>
      </c>
      <c r="B1940" s="4" t="s">
        <v>5</v>
      </c>
      <c r="C1940" s="4" t="s">
        <v>13</v>
      </c>
      <c r="D1940" s="4" t="s">
        <v>10</v>
      </c>
      <c r="E1940" s="4" t="s">
        <v>6</v>
      </c>
      <c r="F1940" s="4" t="s">
        <v>6</v>
      </c>
      <c r="G1940" s="4" t="s">
        <v>9</v>
      </c>
      <c r="H1940" s="4" t="s">
        <v>9</v>
      </c>
      <c r="I1940" s="4" t="s">
        <v>9</v>
      </c>
      <c r="J1940" s="4" t="s">
        <v>9</v>
      </c>
      <c r="K1940" s="4" t="s">
        <v>9</v>
      </c>
      <c r="L1940" s="4" t="s">
        <v>9</v>
      </c>
      <c r="M1940" s="4" t="s">
        <v>9</v>
      </c>
      <c r="N1940" s="4" t="s">
        <v>9</v>
      </c>
      <c r="O1940" s="4" t="s">
        <v>9</v>
      </c>
    </row>
    <row r="1941" spans="1:9">
      <c r="A1941" t="n">
        <v>16149</v>
      </c>
      <c r="B1941" s="42" t="n">
        <v>37</v>
      </c>
      <c r="C1941" s="7" t="n">
        <v>0</v>
      </c>
      <c r="D1941" s="7" t="n">
        <v>7033</v>
      </c>
      <c r="E1941" s="7" t="s">
        <v>153</v>
      </c>
      <c r="F1941" s="7" t="s">
        <v>167</v>
      </c>
      <c r="G1941" s="7" t="n">
        <v>0</v>
      </c>
      <c r="H1941" s="7" t="n">
        <v>0</v>
      </c>
      <c r="I1941" s="7" t="n">
        <v>0</v>
      </c>
      <c r="J1941" s="7" t="n">
        <v>0</v>
      </c>
      <c r="K1941" s="7" t="n">
        <v>0</v>
      </c>
      <c r="L1941" s="7" t="n">
        <v>0</v>
      </c>
      <c r="M1941" s="7" t="n">
        <v>1065353216</v>
      </c>
      <c r="N1941" s="7" t="n">
        <v>1065353216</v>
      </c>
      <c r="O1941" s="7" t="n">
        <v>1065353216</v>
      </c>
    </row>
    <row r="1942" spans="1:9">
      <c r="A1942" t="s">
        <v>4</v>
      </c>
      <c r="B1942" s="4" t="s">
        <v>5</v>
      </c>
      <c r="C1942" s="4" t="s">
        <v>13</v>
      </c>
      <c r="D1942" s="4" t="s">
        <v>10</v>
      </c>
      <c r="E1942" s="4" t="s">
        <v>6</v>
      </c>
      <c r="F1942" s="4" t="s">
        <v>6</v>
      </c>
      <c r="G1942" s="4" t="s">
        <v>13</v>
      </c>
    </row>
    <row r="1943" spans="1:9">
      <c r="A1943" t="n">
        <v>16214</v>
      </c>
      <c r="B1943" s="43" t="n">
        <v>32</v>
      </c>
      <c r="C1943" s="7" t="n">
        <v>0</v>
      </c>
      <c r="D1943" s="7" t="n">
        <v>7033</v>
      </c>
      <c r="E1943" s="7" t="s">
        <v>12</v>
      </c>
      <c r="F1943" s="7" t="s">
        <v>167</v>
      </c>
      <c r="G1943" s="7" t="n">
        <v>1</v>
      </c>
    </row>
    <row r="1944" spans="1:9">
      <c r="A1944" t="s">
        <v>4</v>
      </c>
      <c r="B1944" s="4" t="s">
        <v>5</v>
      </c>
      <c r="C1944" s="4" t="s">
        <v>10</v>
      </c>
    </row>
    <row r="1945" spans="1:9">
      <c r="A1945" t="n">
        <v>16232</v>
      </c>
      <c r="B1945" s="17" t="n">
        <v>16</v>
      </c>
      <c r="C1945" s="7" t="n">
        <v>3000</v>
      </c>
    </row>
    <row r="1946" spans="1:9">
      <c r="A1946" t="s">
        <v>4</v>
      </c>
      <c r="B1946" s="4" t="s">
        <v>5</v>
      </c>
      <c r="C1946" s="4" t="s">
        <v>13</v>
      </c>
      <c r="D1946" s="4" t="s">
        <v>13</v>
      </c>
      <c r="E1946" s="4" t="s">
        <v>23</v>
      </c>
      <c r="F1946" s="4" t="s">
        <v>23</v>
      </c>
      <c r="G1946" s="4" t="s">
        <v>23</v>
      </c>
      <c r="H1946" s="4" t="s">
        <v>10</v>
      </c>
    </row>
    <row r="1947" spans="1:9">
      <c r="A1947" t="n">
        <v>16235</v>
      </c>
      <c r="B1947" s="15" t="n">
        <v>45</v>
      </c>
      <c r="C1947" s="7" t="n">
        <v>2</v>
      </c>
      <c r="D1947" s="7" t="n">
        <v>3</v>
      </c>
      <c r="E1947" s="7" t="n">
        <v>0</v>
      </c>
      <c r="F1947" s="7" t="n">
        <v>7.69999980926514</v>
      </c>
      <c r="G1947" s="7" t="n">
        <v>-14</v>
      </c>
      <c r="H1947" s="7" t="n">
        <v>3000</v>
      </c>
    </row>
    <row r="1948" spans="1:9">
      <c r="A1948" t="s">
        <v>4</v>
      </c>
      <c r="B1948" s="4" t="s">
        <v>5</v>
      </c>
      <c r="C1948" s="4" t="s">
        <v>13</v>
      </c>
      <c r="D1948" s="4" t="s">
        <v>13</v>
      </c>
      <c r="E1948" s="4" t="s">
        <v>23</v>
      </c>
      <c r="F1948" s="4" t="s">
        <v>10</v>
      </c>
    </row>
    <row r="1949" spans="1:9">
      <c r="A1949" t="n">
        <v>16252</v>
      </c>
      <c r="B1949" s="15" t="n">
        <v>45</v>
      </c>
      <c r="C1949" s="7" t="n">
        <v>5</v>
      </c>
      <c r="D1949" s="7" t="n">
        <v>3</v>
      </c>
      <c r="E1949" s="7" t="n">
        <v>9.89999961853027</v>
      </c>
      <c r="F1949" s="7" t="n">
        <v>3000</v>
      </c>
    </row>
    <row r="1950" spans="1:9">
      <c r="A1950" t="s">
        <v>4</v>
      </c>
      <c r="B1950" s="4" t="s">
        <v>5</v>
      </c>
      <c r="C1950" s="4" t="s">
        <v>13</v>
      </c>
      <c r="D1950" s="4" t="s">
        <v>10</v>
      </c>
      <c r="E1950" s="4" t="s">
        <v>10</v>
      </c>
      <c r="F1950" s="4" t="s">
        <v>9</v>
      </c>
    </row>
    <row r="1951" spans="1:9">
      <c r="A1951" t="n">
        <v>16261</v>
      </c>
      <c r="B1951" s="46" t="n">
        <v>84</v>
      </c>
      <c r="C1951" s="7" t="n">
        <v>0</v>
      </c>
      <c r="D1951" s="7" t="n">
        <v>2</v>
      </c>
      <c r="E1951" s="7" t="n">
        <v>1000</v>
      </c>
      <c r="F1951" s="7" t="n">
        <v>1056964608</v>
      </c>
    </row>
    <row r="1952" spans="1:9">
      <c r="A1952" t="s">
        <v>4</v>
      </c>
      <c r="B1952" s="4" t="s">
        <v>5</v>
      </c>
      <c r="C1952" s="4" t="s">
        <v>10</v>
      </c>
    </row>
    <row r="1953" spans="1:15">
      <c r="A1953" t="n">
        <v>16271</v>
      </c>
      <c r="B1953" s="17" t="n">
        <v>16</v>
      </c>
      <c r="C1953" s="7" t="n">
        <v>500</v>
      </c>
    </row>
    <row r="1954" spans="1:15">
      <c r="A1954" t="s">
        <v>4</v>
      </c>
      <c r="B1954" s="4" t="s">
        <v>5</v>
      </c>
      <c r="C1954" s="4" t="s">
        <v>10</v>
      </c>
      <c r="D1954" s="4" t="s">
        <v>13</v>
      </c>
      <c r="E1954" s="4" t="s">
        <v>6</v>
      </c>
      <c r="F1954" s="4" t="s">
        <v>23</v>
      </c>
      <c r="G1954" s="4" t="s">
        <v>23</v>
      </c>
      <c r="H1954" s="4" t="s">
        <v>23</v>
      </c>
    </row>
    <row r="1955" spans="1:15">
      <c r="A1955" t="n">
        <v>16274</v>
      </c>
      <c r="B1955" s="39" t="n">
        <v>48</v>
      </c>
      <c r="C1955" s="7" t="n">
        <v>1660</v>
      </c>
      <c r="D1955" s="7" t="n">
        <v>0</v>
      </c>
      <c r="E1955" s="7" t="s">
        <v>139</v>
      </c>
      <c r="F1955" s="7" t="n">
        <v>-1</v>
      </c>
      <c r="G1955" s="7" t="n">
        <v>1</v>
      </c>
      <c r="H1955" s="7" t="n">
        <v>0</v>
      </c>
    </row>
    <row r="1956" spans="1:15">
      <c r="A1956" t="s">
        <v>4</v>
      </c>
      <c r="B1956" s="4" t="s">
        <v>5</v>
      </c>
      <c r="C1956" s="4" t="s">
        <v>13</v>
      </c>
      <c r="D1956" s="4" t="s">
        <v>10</v>
      </c>
      <c r="E1956" s="4" t="s">
        <v>23</v>
      </c>
      <c r="F1956" s="4" t="s">
        <v>10</v>
      </c>
      <c r="G1956" s="4" t="s">
        <v>9</v>
      </c>
      <c r="H1956" s="4" t="s">
        <v>9</v>
      </c>
      <c r="I1956" s="4" t="s">
        <v>10</v>
      </c>
      <c r="J1956" s="4" t="s">
        <v>10</v>
      </c>
      <c r="K1956" s="4" t="s">
        <v>9</v>
      </c>
      <c r="L1956" s="4" t="s">
        <v>9</v>
      </c>
      <c r="M1956" s="4" t="s">
        <v>9</v>
      </c>
      <c r="N1956" s="4" t="s">
        <v>9</v>
      </c>
      <c r="O1956" s="4" t="s">
        <v>6</v>
      </c>
    </row>
    <row r="1957" spans="1:15">
      <c r="A1957" t="n">
        <v>16301</v>
      </c>
      <c r="B1957" s="45" t="n">
        <v>50</v>
      </c>
      <c r="C1957" s="7" t="n">
        <v>0</v>
      </c>
      <c r="D1957" s="7" t="n">
        <v>4400</v>
      </c>
      <c r="E1957" s="7" t="n">
        <v>1</v>
      </c>
      <c r="F1957" s="7" t="n">
        <v>0</v>
      </c>
      <c r="G1957" s="7" t="n">
        <v>0</v>
      </c>
      <c r="H1957" s="7" t="n">
        <v>0</v>
      </c>
      <c r="I1957" s="7" t="n">
        <v>0</v>
      </c>
      <c r="J1957" s="7" t="n">
        <v>65533</v>
      </c>
      <c r="K1957" s="7" t="n">
        <v>0</v>
      </c>
      <c r="L1957" s="7" t="n">
        <v>0</v>
      </c>
      <c r="M1957" s="7" t="n">
        <v>0</v>
      </c>
      <c r="N1957" s="7" t="n">
        <v>0</v>
      </c>
      <c r="O1957" s="7" t="s">
        <v>12</v>
      </c>
    </row>
    <row r="1958" spans="1:15">
      <c r="A1958" t="s">
        <v>4</v>
      </c>
      <c r="B1958" s="4" t="s">
        <v>5</v>
      </c>
      <c r="C1958" s="4" t="s">
        <v>13</v>
      </c>
      <c r="D1958" s="4" t="s">
        <v>10</v>
      </c>
    </row>
    <row r="1959" spans="1:15">
      <c r="A1959" t="n">
        <v>16340</v>
      </c>
      <c r="B1959" s="15" t="n">
        <v>45</v>
      </c>
      <c r="C1959" s="7" t="n">
        <v>7</v>
      </c>
      <c r="D1959" s="7" t="n">
        <v>255</v>
      </c>
    </row>
    <row r="1960" spans="1:15">
      <c r="A1960" t="s">
        <v>4</v>
      </c>
      <c r="B1960" s="4" t="s">
        <v>5</v>
      </c>
      <c r="C1960" s="4" t="s">
        <v>13</v>
      </c>
      <c r="D1960" s="4" t="s">
        <v>10</v>
      </c>
      <c r="E1960" s="4" t="s">
        <v>10</v>
      </c>
      <c r="F1960" s="4" t="s">
        <v>9</v>
      </c>
    </row>
    <row r="1961" spans="1:15">
      <c r="A1961" t="n">
        <v>16344</v>
      </c>
      <c r="B1961" s="46" t="n">
        <v>84</v>
      </c>
      <c r="C1961" s="7" t="n">
        <v>1</v>
      </c>
      <c r="D1961" s="7" t="n">
        <v>0</v>
      </c>
      <c r="E1961" s="7" t="n">
        <v>0</v>
      </c>
      <c r="F1961" s="7" t="n">
        <v>0</v>
      </c>
    </row>
    <row r="1962" spans="1:15">
      <c r="A1962" t="s">
        <v>4</v>
      </c>
      <c r="B1962" s="4" t="s">
        <v>5</v>
      </c>
      <c r="C1962" s="4" t="s">
        <v>10</v>
      </c>
    </row>
    <row r="1963" spans="1:15">
      <c r="A1963" t="n">
        <v>16354</v>
      </c>
      <c r="B1963" s="10" t="n">
        <v>12</v>
      </c>
      <c r="C1963" s="7" t="n">
        <v>6469</v>
      </c>
    </row>
    <row r="1964" spans="1:15">
      <c r="A1964" t="s">
        <v>4</v>
      </c>
      <c r="B1964" s="4" t="s">
        <v>5</v>
      </c>
      <c r="C1964" s="4" t="s">
        <v>13</v>
      </c>
      <c r="D1964" s="4" t="s">
        <v>10</v>
      </c>
    </row>
    <row r="1965" spans="1:15">
      <c r="A1965" t="n">
        <v>16357</v>
      </c>
      <c r="B1965" s="67" t="n">
        <v>173</v>
      </c>
      <c r="C1965" s="7" t="n">
        <v>2</v>
      </c>
      <c r="D1965" s="7" t="n">
        <v>0</v>
      </c>
    </row>
    <row r="1966" spans="1:15">
      <c r="A1966" t="s">
        <v>4</v>
      </c>
      <c r="B1966" s="4" t="s">
        <v>5</v>
      </c>
      <c r="C1966" s="4" t="s">
        <v>13</v>
      </c>
      <c r="D1966" s="4" t="s">
        <v>10</v>
      </c>
    </row>
    <row r="1967" spans="1:15">
      <c r="A1967" t="n">
        <v>16361</v>
      </c>
      <c r="B1967" s="67" t="n">
        <v>173</v>
      </c>
      <c r="C1967" s="7" t="n">
        <v>0</v>
      </c>
      <c r="D1967" s="7" t="n">
        <v>65535</v>
      </c>
    </row>
    <row r="1968" spans="1:15">
      <c r="A1968" t="s">
        <v>4</v>
      </c>
      <c r="B1968" s="4" t="s">
        <v>5</v>
      </c>
      <c r="C1968" s="4" t="s">
        <v>13</v>
      </c>
      <c r="D1968" s="4" t="s">
        <v>10</v>
      </c>
      <c r="E1968" s="4" t="s">
        <v>10</v>
      </c>
      <c r="F1968" s="4" t="s">
        <v>10</v>
      </c>
    </row>
    <row r="1969" spans="1:15">
      <c r="A1969" t="n">
        <v>16365</v>
      </c>
      <c r="B1969" s="68" t="n">
        <v>63</v>
      </c>
      <c r="C1969" s="7" t="n">
        <v>0</v>
      </c>
      <c r="D1969" s="7" t="n">
        <v>23</v>
      </c>
      <c r="E1969" s="7" t="n">
        <v>1</v>
      </c>
      <c r="F1969" s="7" t="n">
        <v>130</v>
      </c>
    </row>
    <row r="1970" spans="1:15">
      <c r="A1970" t="s">
        <v>4</v>
      </c>
      <c r="B1970" s="4" t="s">
        <v>5</v>
      </c>
      <c r="C1970" s="4" t="s">
        <v>13</v>
      </c>
      <c r="D1970" s="4" t="s">
        <v>10</v>
      </c>
    </row>
    <row r="1971" spans="1:15">
      <c r="A1971" t="n">
        <v>16373</v>
      </c>
      <c r="B1971" s="27" t="n">
        <v>64</v>
      </c>
      <c r="C1971" s="7" t="n">
        <v>16</v>
      </c>
      <c r="D1971" s="7" t="n">
        <v>0</v>
      </c>
    </row>
    <row r="1972" spans="1:15">
      <c r="A1972" t="s">
        <v>4</v>
      </c>
      <c r="B1972" s="4" t="s">
        <v>5</v>
      </c>
      <c r="C1972" s="4" t="s">
        <v>13</v>
      </c>
      <c r="D1972" s="4" t="s">
        <v>10</v>
      </c>
    </row>
    <row r="1973" spans="1:15">
      <c r="A1973" t="n">
        <v>16377</v>
      </c>
      <c r="B1973" s="27" t="n">
        <v>64</v>
      </c>
      <c r="C1973" s="7" t="n">
        <v>16</v>
      </c>
      <c r="D1973" s="7" t="n">
        <v>23</v>
      </c>
    </row>
    <row r="1974" spans="1:15">
      <c r="A1974" t="s">
        <v>4</v>
      </c>
      <c r="B1974" s="4" t="s">
        <v>5</v>
      </c>
      <c r="C1974" s="4" t="s">
        <v>10</v>
      </c>
    </row>
    <row r="1975" spans="1:15">
      <c r="A1975" t="n">
        <v>16381</v>
      </c>
      <c r="B1975" s="10" t="n">
        <v>12</v>
      </c>
      <c r="C1975" s="7" t="n">
        <v>6446</v>
      </c>
    </row>
    <row r="1976" spans="1:15">
      <c r="A1976" t="s">
        <v>4</v>
      </c>
      <c r="B1976" s="4" t="s">
        <v>5</v>
      </c>
      <c r="C1976" s="4" t="s">
        <v>13</v>
      </c>
      <c r="D1976" s="4" t="s">
        <v>9</v>
      </c>
      <c r="E1976" s="4" t="s">
        <v>13</v>
      </c>
      <c r="F1976" s="4" t="s">
        <v>13</v>
      </c>
      <c r="G1976" s="4" t="s">
        <v>9</v>
      </c>
      <c r="H1976" s="4" t="s">
        <v>13</v>
      </c>
      <c r="I1976" s="4" t="s">
        <v>9</v>
      </c>
      <c r="J1976" s="4" t="s">
        <v>13</v>
      </c>
    </row>
    <row r="1977" spans="1:15">
      <c r="A1977" t="n">
        <v>16384</v>
      </c>
      <c r="B1977" s="69" t="n">
        <v>33</v>
      </c>
      <c r="C1977" s="7" t="n">
        <v>0</v>
      </c>
      <c r="D1977" s="7" t="n">
        <v>1</v>
      </c>
      <c r="E1977" s="7" t="n">
        <v>0</v>
      </c>
      <c r="F1977" s="7" t="n">
        <v>0</v>
      </c>
      <c r="G1977" s="7" t="n">
        <v>-1</v>
      </c>
      <c r="H1977" s="7" t="n">
        <v>0</v>
      </c>
      <c r="I1977" s="7" t="n">
        <v>-1</v>
      </c>
      <c r="J1977" s="7" t="n">
        <v>0</v>
      </c>
    </row>
    <row r="1978" spans="1:15">
      <c r="A1978" t="s">
        <v>4</v>
      </c>
      <c r="B1978" s="4" t="s">
        <v>5</v>
      </c>
    </row>
    <row r="1979" spans="1:15">
      <c r="A1979" t="n">
        <v>16402</v>
      </c>
      <c r="B1979" s="5" t="n">
        <v>1</v>
      </c>
    </row>
    <row r="1980" spans="1:15" s="3" customFormat="1" customHeight="0">
      <c r="A1980" s="3" t="s">
        <v>2</v>
      </c>
      <c r="B1980" s="3" t="s">
        <v>168</v>
      </c>
    </row>
    <row r="1981" spans="1:15">
      <c r="A1981" t="s">
        <v>4</v>
      </c>
      <c r="B1981" s="4" t="s">
        <v>5</v>
      </c>
      <c r="C1981" s="4" t="s">
        <v>10</v>
      </c>
      <c r="D1981" s="4" t="s">
        <v>10</v>
      </c>
      <c r="E1981" s="4" t="s">
        <v>9</v>
      </c>
      <c r="F1981" s="4" t="s">
        <v>6</v>
      </c>
      <c r="G1981" s="4" t="s">
        <v>8</v>
      </c>
      <c r="H1981" s="4" t="s">
        <v>10</v>
      </c>
      <c r="I1981" s="4" t="s">
        <v>10</v>
      </c>
      <c r="J1981" s="4" t="s">
        <v>9</v>
      </c>
      <c r="K1981" s="4" t="s">
        <v>6</v>
      </c>
      <c r="L1981" s="4" t="s">
        <v>8</v>
      </c>
    </row>
    <row r="1982" spans="1:15">
      <c r="A1982" t="n">
        <v>16416</v>
      </c>
      <c r="B1982" s="70" t="n">
        <v>257</v>
      </c>
      <c r="C1982" s="7" t="n">
        <v>7</v>
      </c>
      <c r="D1982" s="7" t="n">
        <v>65533</v>
      </c>
      <c r="E1982" s="7" t="n">
        <v>28562</v>
      </c>
      <c r="F1982" s="7" t="s">
        <v>12</v>
      </c>
      <c r="G1982" s="7" t="n">
        <f t="normal" ca="1">32-LENB(INDIRECT(ADDRESS(1982,6)))</f>
        <v>0</v>
      </c>
      <c r="H1982" s="7" t="n">
        <v>0</v>
      </c>
      <c r="I1982" s="7" t="n">
        <v>65533</v>
      </c>
      <c r="J1982" s="7" t="n">
        <v>0</v>
      </c>
      <c r="K1982" s="7" t="s">
        <v>12</v>
      </c>
      <c r="L1982" s="7" t="n">
        <f t="normal" ca="1">32-LENB(INDIRECT(ADDRESS(1982,11)))</f>
        <v>0</v>
      </c>
    </row>
    <row r="1983" spans="1:15">
      <c r="A1983" t="s">
        <v>4</v>
      </c>
      <c r="B1983" s="4" t="s">
        <v>5</v>
      </c>
    </row>
    <row r="1984" spans="1:15">
      <c r="A1984" t="n">
        <v>16496</v>
      </c>
      <c r="B1984" s="5" t="n">
        <v>1</v>
      </c>
    </row>
    <row r="1985" spans="1:12" s="3" customFormat="1" customHeight="0">
      <c r="A1985" s="3" t="s">
        <v>2</v>
      </c>
      <c r="B1985" s="3" t="s">
        <v>169</v>
      </c>
    </row>
    <row r="1986" spans="1:12">
      <c r="A1986" t="s">
        <v>4</v>
      </c>
      <c r="B1986" s="4" t="s">
        <v>5</v>
      </c>
      <c r="C1986" s="4" t="s">
        <v>10</v>
      </c>
      <c r="D1986" s="4" t="s">
        <v>10</v>
      </c>
      <c r="E1986" s="4" t="s">
        <v>9</v>
      </c>
      <c r="F1986" s="4" t="s">
        <v>6</v>
      </c>
      <c r="G1986" s="4" t="s">
        <v>8</v>
      </c>
      <c r="H1986" s="4" t="s">
        <v>10</v>
      </c>
      <c r="I1986" s="4" t="s">
        <v>10</v>
      </c>
      <c r="J1986" s="4" t="s">
        <v>9</v>
      </c>
      <c r="K1986" s="4" t="s">
        <v>6</v>
      </c>
      <c r="L1986" s="4" t="s">
        <v>8</v>
      </c>
      <c r="M1986" s="4" t="s">
        <v>10</v>
      </c>
      <c r="N1986" s="4" t="s">
        <v>10</v>
      </c>
      <c r="O1986" s="4" t="s">
        <v>9</v>
      </c>
      <c r="P1986" s="4" t="s">
        <v>6</v>
      </c>
      <c r="Q1986" s="4" t="s">
        <v>8</v>
      </c>
      <c r="R1986" s="4" t="s">
        <v>10</v>
      </c>
      <c r="S1986" s="4" t="s">
        <v>10</v>
      </c>
      <c r="T1986" s="4" t="s">
        <v>9</v>
      </c>
      <c r="U1986" s="4" t="s">
        <v>6</v>
      </c>
      <c r="V1986" s="4" t="s">
        <v>8</v>
      </c>
      <c r="W1986" s="4" t="s">
        <v>10</v>
      </c>
      <c r="X1986" s="4" t="s">
        <v>10</v>
      </c>
      <c r="Y1986" s="4" t="s">
        <v>9</v>
      </c>
      <c r="Z1986" s="4" t="s">
        <v>6</v>
      </c>
      <c r="AA1986" s="4" t="s">
        <v>8</v>
      </c>
      <c r="AB1986" s="4" t="s">
        <v>10</v>
      </c>
      <c r="AC1986" s="4" t="s">
        <v>10</v>
      </c>
      <c r="AD1986" s="4" t="s">
        <v>9</v>
      </c>
      <c r="AE1986" s="4" t="s">
        <v>6</v>
      </c>
      <c r="AF1986" s="4" t="s">
        <v>8</v>
      </c>
      <c r="AG1986" s="4" t="s">
        <v>10</v>
      </c>
      <c r="AH1986" s="4" t="s">
        <v>10</v>
      </c>
      <c r="AI1986" s="4" t="s">
        <v>9</v>
      </c>
      <c r="AJ1986" s="4" t="s">
        <v>6</v>
      </c>
      <c r="AK1986" s="4" t="s">
        <v>8</v>
      </c>
      <c r="AL1986" s="4" t="s">
        <v>10</v>
      </c>
      <c r="AM1986" s="4" t="s">
        <v>10</v>
      </c>
      <c r="AN1986" s="4" t="s">
        <v>9</v>
      </c>
      <c r="AO1986" s="4" t="s">
        <v>6</v>
      </c>
      <c r="AP1986" s="4" t="s">
        <v>8</v>
      </c>
      <c r="AQ1986" s="4" t="s">
        <v>10</v>
      </c>
      <c r="AR1986" s="4" t="s">
        <v>10</v>
      </c>
      <c r="AS1986" s="4" t="s">
        <v>9</v>
      </c>
      <c r="AT1986" s="4" t="s">
        <v>6</v>
      </c>
      <c r="AU1986" s="4" t="s">
        <v>8</v>
      </c>
      <c r="AV1986" s="4" t="s">
        <v>10</v>
      </c>
      <c r="AW1986" s="4" t="s">
        <v>10</v>
      </c>
      <c r="AX1986" s="4" t="s">
        <v>9</v>
      </c>
      <c r="AY1986" s="4" t="s">
        <v>6</v>
      </c>
      <c r="AZ1986" s="4" t="s">
        <v>8</v>
      </c>
      <c r="BA1986" s="4" t="s">
        <v>10</v>
      </c>
      <c r="BB1986" s="4" t="s">
        <v>10</v>
      </c>
      <c r="BC1986" s="4" t="s">
        <v>9</v>
      </c>
      <c r="BD1986" s="4" t="s">
        <v>6</v>
      </c>
      <c r="BE1986" s="4" t="s">
        <v>8</v>
      </c>
      <c r="BF1986" s="4" t="s">
        <v>10</v>
      </c>
      <c r="BG1986" s="4" t="s">
        <v>10</v>
      </c>
      <c r="BH1986" s="4" t="s">
        <v>9</v>
      </c>
      <c r="BI1986" s="4" t="s">
        <v>6</v>
      </c>
      <c r="BJ1986" s="4" t="s">
        <v>8</v>
      </c>
      <c r="BK1986" s="4" t="s">
        <v>10</v>
      </c>
      <c r="BL1986" s="4" t="s">
        <v>10</v>
      </c>
      <c r="BM1986" s="4" t="s">
        <v>9</v>
      </c>
      <c r="BN1986" s="4" t="s">
        <v>6</v>
      </c>
      <c r="BO1986" s="4" t="s">
        <v>8</v>
      </c>
      <c r="BP1986" s="4" t="s">
        <v>10</v>
      </c>
      <c r="BQ1986" s="4" t="s">
        <v>10</v>
      </c>
      <c r="BR1986" s="4" t="s">
        <v>9</v>
      </c>
      <c r="BS1986" s="4" t="s">
        <v>6</v>
      </c>
      <c r="BT1986" s="4" t="s">
        <v>8</v>
      </c>
      <c r="BU1986" s="4" t="s">
        <v>10</v>
      </c>
      <c r="BV1986" s="4" t="s">
        <v>10</v>
      </c>
      <c r="BW1986" s="4" t="s">
        <v>9</v>
      </c>
      <c r="BX1986" s="4" t="s">
        <v>6</v>
      </c>
      <c r="BY1986" s="4" t="s">
        <v>8</v>
      </c>
      <c r="BZ1986" s="4" t="s">
        <v>10</v>
      </c>
      <c r="CA1986" s="4" t="s">
        <v>10</v>
      </c>
      <c r="CB1986" s="4" t="s">
        <v>9</v>
      </c>
      <c r="CC1986" s="4" t="s">
        <v>6</v>
      </c>
      <c r="CD1986" s="4" t="s">
        <v>8</v>
      </c>
      <c r="CE1986" s="4" t="s">
        <v>10</v>
      </c>
      <c r="CF1986" s="4" t="s">
        <v>10</v>
      </c>
      <c r="CG1986" s="4" t="s">
        <v>9</v>
      </c>
      <c r="CH1986" s="4" t="s">
        <v>6</v>
      </c>
      <c r="CI1986" s="4" t="s">
        <v>8</v>
      </c>
      <c r="CJ1986" s="4" t="s">
        <v>10</v>
      </c>
      <c r="CK1986" s="4" t="s">
        <v>10</v>
      </c>
      <c r="CL1986" s="4" t="s">
        <v>9</v>
      </c>
      <c r="CM1986" s="4" t="s">
        <v>6</v>
      </c>
      <c r="CN1986" s="4" t="s">
        <v>8</v>
      </c>
      <c r="CO1986" s="4" t="s">
        <v>10</v>
      </c>
      <c r="CP1986" s="4" t="s">
        <v>10</v>
      </c>
      <c r="CQ1986" s="4" t="s">
        <v>9</v>
      </c>
      <c r="CR1986" s="4" t="s">
        <v>6</v>
      </c>
      <c r="CS1986" s="4" t="s">
        <v>8</v>
      </c>
      <c r="CT1986" s="4" t="s">
        <v>10</v>
      </c>
      <c r="CU1986" s="4" t="s">
        <v>10</v>
      </c>
      <c r="CV1986" s="4" t="s">
        <v>9</v>
      </c>
      <c r="CW1986" s="4" t="s">
        <v>6</v>
      </c>
      <c r="CX1986" s="4" t="s">
        <v>8</v>
      </c>
      <c r="CY1986" s="4" t="s">
        <v>10</v>
      </c>
      <c r="CZ1986" s="4" t="s">
        <v>10</v>
      </c>
      <c r="DA1986" s="4" t="s">
        <v>9</v>
      </c>
      <c r="DB1986" s="4" t="s">
        <v>6</v>
      </c>
      <c r="DC1986" s="4" t="s">
        <v>8</v>
      </c>
      <c r="DD1986" s="4" t="s">
        <v>10</v>
      </c>
      <c r="DE1986" s="4" t="s">
        <v>10</v>
      </c>
      <c r="DF1986" s="4" t="s">
        <v>9</v>
      </c>
      <c r="DG1986" s="4" t="s">
        <v>6</v>
      </c>
      <c r="DH1986" s="4" t="s">
        <v>8</v>
      </c>
      <c r="DI1986" s="4" t="s">
        <v>10</v>
      </c>
      <c r="DJ1986" s="4" t="s">
        <v>10</v>
      </c>
      <c r="DK1986" s="4" t="s">
        <v>9</v>
      </c>
      <c r="DL1986" s="4" t="s">
        <v>6</v>
      </c>
      <c r="DM1986" s="4" t="s">
        <v>8</v>
      </c>
      <c r="DN1986" s="4" t="s">
        <v>10</v>
      </c>
      <c r="DO1986" s="4" t="s">
        <v>10</v>
      </c>
      <c r="DP1986" s="4" t="s">
        <v>9</v>
      </c>
      <c r="DQ1986" s="4" t="s">
        <v>6</v>
      </c>
      <c r="DR1986" s="4" t="s">
        <v>8</v>
      </c>
      <c r="DS1986" s="4" t="s">
        <v>10</v>
      </c>
      <c r="DT1986" s="4" t="s">
        <v>10</v>
      </c>
      <c r="DU1986" s="4" t="s">
        <v>9</v>
      </c>
      <c r="DV1986" s="4" t="s">
        <v>6</v>
      </c>
      <c r="DW1986" s="4" t="s">
        <v>8</v>
      </c>
      <c r="DX1986" s="4" t="s">
        <v>10</v>
      </c>
      <c r="DY1986" s="4" t="s">
        <v>10</v>
      </c>
      <c r="DZ1986" s="4" t="s">
        <v>9</v>
      </c>
      <c r="EA1986" s="4" t="s">
        <v>6</v>
      </c>
      <c r="EB1986" s="4" t="s">
        <v>8</v>
      </c>
      <c r="EC1986" s="4" t="s">
        <v>10</v>
      </c>
      <c r="ED1986" s="4" t="s">
        <v>10</v>
      </c>
      <c r="EE1986" s="4" t="s">
        <v>9</v>
      </c>
      <c r="EF1986" s="4" t="s">
        <v>6</v>
      </c>
      <c r="EG1986" s="4" t="s">
        <v>8</v>
      </c>
      <c r="EH1986" s="4" t="s">
        <v>10</v>
      </c>
      <c r="EI1986" s="4" t="s">
        <v>10</v>
      </c>
      <c r="EJ1986" s="4" t="s">
        <v>9</v>
      </c>
      <c r="EK1986" s="4" t="s">
        <v>6</v>
      </c>
      <c r="EL1986" s="4" t="s">
        <v>8</v>
      </c>
      <c r="EM1986" s="4" t="s">
        <v>10</v>
      </c>
      <c r="EN1986" s="4" t="s">
        <v>10</v>
      </c>
      <c r="EO1986" s="4" t="s">
        <v>9</v>
      </c>
      <c r="EP1986" s="4" t="s">
        <v>6</v>
      </c>
      <c r="EQ1986" s="4" t="s">
        <v>8</v>
      </c>
      <c r="ER1986" s="4" t="s">
        <v>10</v>
      </c>
      <c r="ES1986" s="4" t="s">
        <v>10</v>
      </c>
      <c r="ET1986" s="4" t="s">
        <v>9</v>
      </c>
      <c r="EU1986" s="4" t="s">
        <v>6</v>
      </c>
      <c r="EV1986" s="4" t="s">
        <v>8</v>
      </c>
      <c r="EW1986" s="4" t="s">
        <v>10</v>
      </c>
      <c r="EX1986" s="4" t="s">
        <v>10</v>
      </c>
      <c r="EY1986" s="4" t="s">
        <v>9</v>
      </c>
      <c r="EZ1986" s="4" t="s">
        <v>6</v>
      </c>
      <c r="FA1986" s="4" t="s">
        <v>8</v>
      </c>
      <c r="FB1986" s="4" t="s">
        <v>10</v>
      </c>
      <c r="FC1986" s="4" t="s">
        <v>10</v>
      </c>
      <c r="FD1986" s="4" t="s">
        <v>9</v>
      </c>
      <c r="FE1986" s="4" t="s">
        <v>6</v>
      </c>
      <c r="FF1986" s="4" t="s">
        <v>8</v>
      </c>
      <c r="FG1986" s="4" t="s">
        <v>10</v>
      </c>
      <c r="FH1986" s="4" t="s">
        <v>10</v>
      </c>
      <c r="FI1986" s="4" t="s">
        <v>9</v>
      </c>
      <c r="FJ1986" s="4" t="s">
        <v>6</v>
      </c>
      <c r="FK1986" s="4" t="s">
        <v>8</v>
      </c>
      <c r="FL1986" s="4" t="s">
        <v>10</v>
      </c>
      <c r="FM1986" s="4" t="s">
        <v>10</v>
      </c>
      <c r="FN1986" s="4" t="s">
        <v>9</v>
      </c>
      <c r="FO1986" s="4" t="s">
        <v>6</v>
      </c>
      <c r="FP1986" s="4" t="s">
        <v>8</v>
      </c>
      <c r="FQ1986" s="4" t="s">
        <v>10</v>
      </c>
      <c r="FR1986" s="4" t="s">
        <v>10</v>
      </c>
      <c r="FS1986" s="4" t="s">
        <v>9</v>
      </c>
      <c r="FT1986" s="4" t="s">
        <v>6</v>
      </c>
      <c r="FU1986" s="4" t="s">
        <v>8</v>
      </c>
      <c r="FV1986" s="4" t="s">
        <v>10</v>
      </c>
      <c r="FW1986" s="4" t="s">
        <v>10</v>
      </c>
      <c r="FX1986" s="4" t="s">
        <v>9</v>
      </c>
      <c r="FY1986" s="4" t="s">
        <v>6</v>
      </c>
      <c r="FZ1986" s="4" t="s">
        <v>8</v>
      </c>
      <c r="GA1986" s="4" t="s">
        <v>10</v>
      </c>
      <c r="GB1986" s="4" t="s">
        <v>10</v>
      </c>
      <c r="GC1986" s="4" t="s">
        <v>9</v>
      </c>
      <c r="GD1986" s="4" t="s">
        <v>6</v>
      </c>
      <c r="GE1986" s="4" t="s">
        <v>8</v>
      </c>
      <c r="GF1986" s="4" t="s">
        <v>10</v>
      </c>
      <c r="GG1986" s="4" t="s">
        <v>10</v>
      </c>
      <c r="GH1986" s="4" t="s">
        <v>9</v>
      </c>
      <c r="GI1986" s="4" t="s">
        <v>6</v>
      </c>
      <c r="GJ1986" s="4" t="s">
        <v>8</v>
      </c>
      <c r="GK1986" s="4" t="s">
        <v>10</v>
      </c>
      <c r="GL1986" s="4" t="s">
        <v>10</v>
      </c>
      <c r="GM1986" s="4" t="s">
        <v>9</v>
      </c>
      <c r="GN1986" s="4" t="s">
        <v>6</v>
      </c>
      <c r="GO1986" s="4" t="s">
        <v>8</v>
      </c>
      <c r="GP1986" s="4" t="s">
        <v>10</v>
      </c>
      <c r="GQ1986" s="4" t="s">
        <v>10</v>
      </c>
      <c r="GR1986" s="4" t="s">
        <v>9</v>
      </c>
      <c r="GS1986" s="4" t="s">
        <v>6</v>
      </c>
      <c r="GT1986" s="4" t="s">
        <v>8</v>
      </c>
      <c r="GU1986" s="4" t="s">
        <v>10</v>
      </c>
      <c r="GV1986" s="4" t="s">
        <v>10</v>
      </c>
      <c r="GW1986" s="4" t="s">
        <v>9</v>
      </c>
      <c r="GX1986" s="4" t="s">
        <v>6</v>
      </c>
      <c r="GY1986" s="4" t="s">
        <v>8</v>
      </c>
      <c r="GZ1986" s="4" t="s">
        <v>10</v>
      </c>
      <c r="HA1986" s="4" t="s">
        <v>10</v>
      </c>
      <c r="HB1986" s="4" t="s">
        <v>9</v>
      </c>
      <c r="HC1986" s="4" t="s">
        <v>6</v>
      </c>
      <c r="HD1986" s="4" t="s">
        <v>8</v>
      </c>
      <c r="HE1986" s="4" t="s">
        <v>10</v>
      </c>
      <c r="HF1986" s="4" t="s">
        <v>10</v>
      </c>
      <c r="HG1986" s="4" t="s">
        <v>9</v>
      </c>
      <c r="HH1986" s="4" t="s">
        <v>6</v>
      </c>
      <c r="HI1986" s="4" t="s">
        <v>8</v>
      </c>
      <c r="HJ1986" s="4" t="s">
        <v>10</v>
      </c>
      <c r="HK1986" s="4" t="s">
        <v>10</v>
      </c>
      <c r="HL1986" s="4" t="s">
        <v>9</v>
      </c>
      <c r="HM1986" s="4" t="s">
        <v>6</v>
      </c>
      <c r="HN1986" s="4" t="s">
        <v>8</v>
      </c>
      <c r="HO1986" s="4" t="s">
        <v>10</v>
      </c>
      <c r="HP1986" s="4" t="s">
        <v>10</v>
      </c>
      <c r="HQ1986" s="4" t="s">
        <v>9</v>
      </c>
      <c r="HR1986" s="4" t="s">
        <v>6</v>
      </c>
      <c r="HS1986" s="4" t="s">
        <v>8</v>
      </c>
      <c r="HT1986" s="4" t="s">
        <v>10</v>
      </c>
      <c r="HU1986" s="4" t="s">
        <v>10</v>
      </c>
      <c r="HV1986" s="4" t="s">
        <v>9</v>
      </c>
      <c r="HW1986" s="4" t="s">
        <v>6</v>
      </c>
      <c r="HX1986" s="4" t="s">
        <v>8</v>
      </c>
      <c r="HY1986" s="4" t="s">
        <v>10</v>
      </c>
      <c r="HZ1986" s="4" t="s">
        <v>10</v>
      </c>
      <c r="IA1986" s="4" t="s">
        <v>9</v>
      </c>
      <c r="IB1986" s="4" t="s">
        <v>6</v>
      </c>
      <c r="IC1986" s="4" t="s">
        <v>8</v>
      </c>
      <c r="ID1986" s="4" t="s">
        <v>10</v>
      </c>
      <c r="IE1986" s="4" t="s">
        <v>10</v>
      </c>
      <c r="IF1986" s="4" t="s">
        <v>9</v>
      </c>
      <c r="IG1986" s="4" t="s">
        <v>6</v>
      </c>
      <c r="IH1986" s="4" t="s">
        <v>8</v>
      </c>
      <c r="II1986" s="4" t="s">
        <v>10</v>
      </c>
      <c r="IJ1986" s="4" t="s">
        <v>10</v>
      </c>
      <c r="IK1986" s="4" t="s">
        <v>9</v>
      </c>
      <c r="IL1986" s="4" t="s">
        <v>6</v>
      </c>
      <c r="IM1986" s="4" t="s">
        <v>8</v>
      </c>
      <c r="IN1986" s="4" t="s">
        <v>10</v>
      </c>
      <c r="IO1986" s="4" t="s">
        <v>10</v>
      </c>
      <c r="IP1986" s="4" t="s">
        <v>9</v>
      </c>
      <c r="IQ1986" s="4" t="s">
        <v>6</v>
      </c>
      <c r="IR1986" s="4" t="s">
        <v>8</v>
      </c>
      <c r="IS1986" s="4" t="s">
        <v>10</v>
      </c>
      <c r="IT1986" s="4" t="s">
        <v>10</v>
      </c>
      <c r="IU1986" s="4" t="s">
        <v>9</v>
      </c>
      <c r="IV1986" s="4" t="s">
        <v>6</v>
      </c>
      <c r="IW1986" s="4" t="s">
        <v>8</v>
      </c>
      <c r="IX1986" s="4" t="s">
        <v>10</v>
      </c>
      <c r="IY1986" s="4" t="s">
        <v>10</v>
      </c>
      <c r="IZ1986" s="4" t="s">
        <v>9</v>
      </c>
      <c r="JA1986" s="4" t="s">
        <v>6</v>
      </c>
      <c r="JB1986" s="4" t="s">
        <v>8</v>
      </c>
      <c r="JC1986" s="4" t="s">
        <v>10</v>
      </c>
      <c r="JD1986" s="4" t="s">
        <v>10</v>
      </c>
      <c r="JE1986" s="4" t="s">
        <v>9</v>
      </c>
      <c r="JF1986" s="4" t="s">
        <v>6</v>
      </c>
      <c r="JG1986" s="4" t="s">
        <v>8</v>
      </c>
      <c r="JH1986" s="4" t="s">
        <v>10</v>
      </c>
      <c r="JI1986" s="4" t="s">
        <v>10</v>
      </c>
      <c r="JJ1986" s="4" t="s">
        <v>9</v>
      </c>
      <c r="JK1986" s="4" t="s">
        <v>6</v>
      </c>
      <c r="JL1986" s="4" t="s">
        <v>8</v>
      </c>
      <c r="JM1986" s="4" t="s">
        <v>10</v>
      </c>
      <c r="JN1986" s="4" t="s">
        <v>10</v>
      </c>
      <c r="JO1986" s="4" t="s">
        <v>9</v>
      </c>
      <c r="JP1986" s="4" t="s">
        <v>6</v>
      </c>
      <c r="JQ1986" s="4" t="s">
        <v>8</v>
      </c>
      <c r="JR1986" s="4" t="s">
        <v>10</v>
      </c>
      <c r="JS1986" s="4" t="s">
        <v>10</v>
      </c>
      <c r="JT1986" s="4" t="s">
        <v>9</v>
      </c>
      <c r="JU1986" s="4" t="s">
        <v>6</v>
      </c>
      <c r="JV1986" s="4" t="s">
        <v>8</v>
      </c>
      <c r="JW1986" s="4" t="s">
        <v>10</v>
      </c>
      <c r="JX1986" s="4" t="s">
        <v>10</v>
      </c>
      <c r="JY1986" s="4" t="s">
        <v>9</v>
      </c>
      <c r="JZ1986" s="4" t="s">
        <v>6</v>
      </c>
      <c r="KA1986" s="4" t="s">
        <v>8</v>
      </c>
      <c r="KB1986" s="4" t="s">
        <v>10</v>
      </c>
      <c r="KC1986" s="4" t="s">
        <v>10</v>
      </c>
      <c r="KD1986" s="4" t="s">
        <v>9</v>
      </c>
      <c r="KE1986" s="4" t="s">
        <v>6</v>
      </c>
      <c r="KF1986" s="4" t="s">
        <v>8</v>
      </c>
      <c r="KG1986" s="4" t="s">
        <v>10</v>
      </c>
      <c r="KH1986" s="4" t="s">
        <v>10</v>
      </c>
      <c r="KI1986" s="4" t="s">
        <v>9</v>
      </c>
      <c r="KJ1986" s="4" t="s">
        <v>6</v>
      </c>
      <c r="KK1986" s="4" t="s">
        <v>8</v>
      </c>
      <c r="KL1986" s="4" t="s">
        <v>10</v>
      </c>
      <c r="KM1986" s="4" t="s">
        <v>10</v>
      </c>
      <c r="KN1986" s="4" t="s">
        <v>9</v>
      </c>
      <c r="KO1986" s="4" t="s">
        <v>6</v>
      </c>
      <c r="KP1986" s="4" t="s">
        <v>8</v>
      </c>
      <c r="KQ1986" s="4" t="s">
        <v>10</v>
      </c>
      <c r="KR1986" s="4" t="s">
        <v>10</v>
      </c>
      <c r="KS1986" s="4" t="s">
        <v>9</v>
      </c>
      <c r="KT1986" s="4" t="s">
        <v>6</v>
      </c>
      <c r="KU1986" s="4" t="s">
        <v>8</v>
      </c>
      <c r="KV1986" s="4" t="s">
        <v>10</v>
      </c>
      <c r="KW1986" s="4" t="s">
        <v>10</v>
      </c>
      <c r="KX1986" s="4" t="s">
        <v>9</v>
      </c>
      <c r="KY1986" s="4" t="s">
        <v>6</v>
      </c>
      <c r="KZ1986" s="4" t="s">
        <v>8</v>
      </c>
      <c r="LA1986" s="4" t="s">
        <v>10</v>
      </c>
      <c r="LB1986" s="4" t="s">
        <v>10</v>
      </c>
      <c r="LC1986" s="4" t="s">
        <v>9</v>
      </c>
      <c r="LD1986" s="4" t="s">
        <v>6</v>
      </c>
      <c r="LE1986" s="4" t="s">
        <v>8</v>
      </c>
      <c r="LF1986" s="4" t="s">
        <v>10</v>
      </c>
      <c r="LG1986" s="4" t="s">
        <v>10</v>
      </c>
      <c r="LH1986" s="4" t="s">
        <v>9</v>
      </c>
      <c r="LI1986" s="4" t="s">
        <v>6</v>
      </c>
      <c r="LJ1986" s="4" t="s">
        <v>8</v>
      </c>
      <c r="LK1986" s="4" t="s">
        <v>10</v>
      </c>
      <c r="LL1986" s="4" t="s">
        <v>10</v>
      </c>
      <c r="LM1986" s="4" t="s">
        <v>9</v>
      </c>
      <c r="LN1986" s="4" t="s">
        <v>6</v>
      </c>
      <c r="LO1986" s="4" t="s">
        <v>8</v>
      </c>
      <c r="LP1986" s="4" t="s">
        <v>10</v>
      </c>
      <c r="LQ1986" s="4" t="s">
        <v>10</v>
      </c>
      <c r="LR1986" s="4" t="s">
        <v>9</v>
      </c>
      <c r="LS1986" s="4" t="s">
        <v>6</v>
      </c>
      <c r="LT1986" s="4" t="s">
        <v>8</v>
      </c>
      <c r="LU1986" s="4" t="s">
        <v>10</v>
      </c>
      <c r="LV1986" s="4" t="s">
        <v>10</v>
      </c>
      <c r="LW1986" s="4" t="s">
        <v>9</v>
      </c>
      <c r="LX1986" s="4" t="s">
        <v>6</v>
      </c>
      <c r="LY1986" s="4" t="s">
        <v>8</v>
      </c>
      <c r="LZ1986" s="4" t="s">
        <v>10</v>
      </c>
      <c r="MA1986" s="4" t="s">
        <v>10</v>
      </c>
      <c r="MB1986" s="4" t="s">
        <v>9</v>
      </c>
      <c r="MC1986" s="4" t="s">
        <v>6</v>
      </c>
      <c r="MD1986" s="4" t="s">
        <v>8</v>
      </c>
      <c r="ME1986" s="4" t="s">
        <v>10</v>
      </c>
      <c r="MF1986" s="4" t="s">
        <v>10</v>
      </c>
      <c r="MG1986" s="4" t="s">
        <v>9</v>
      </c>
      <c r="MH1986" s="4" t="s">
        <v>6</v>
      </c>
      <c r="MI1986" s="4" t="s">
        <v>8</v>
      </c>
      <c r="MJ1986" s="4" t="s">
        <v>10</v>
      </c>
      <c r="MK1986" s="4" t="s">
        <v>10</v>
      </c>
      <c r="ML1986" s="4" t="s">
        <v>9</v>
      </c>
      <c r="MM1986" s="4" t="s">
        <v>6</v>
      </c>
      <c r="MN1986" s="4" t="s">
        <v>8</v>
      </c>
      <c r="MO1986" s="4" t="s">
        <v>10</v>
      </c>
      <c r="MP1986" s="4" t="s">
        <v>10</v>
      </c>
      <c r="MQ1986" s="4" t="s">
        <v>9</v>
      </c>
      <c r="MR1986" s="4" t="s">
        <v>6</v>
      </c>
      <c r="MS1986" s="4" t="s">
        <v>8</v>
      </c>
      <c r="MT1986" s="4" t="s">
        <v>10</v>
      </c>
      <c r="MU1986" s="4" t="s">
        <v>10</v>
      </c>
      <c r="MV1986" s="4" t="s">
        <v>9</v>
      </c>
      <c r="MW1986" s="4" t="s">
        <v>6</v>
      </c>
      <c r="MX1986" s="4" t="s">
        <v>8</v>
      </c>
      <c r="MY1986" s="4" t="s">
        <v>10</v>
      </c>
      <c r="MZ1986" s="4" t="s">
        <v>10</v>
      </c>
      <c r="NA1986" s="4" t="s">
        <v>9</v>
      </c>
      <c r="NB1986" s="4" t="s">
        <v>6</v>
      </c>
      <c r="NC1986" s="4" t="s">
        <v>8</v>
      </c>
      <c r="ND1986" s="4" t="s">
        <v>10</v>
      </c>
      <c r="NE1986" s="4" t="s">
        <v>10</v>
      </c>
      <c r="NF1986" s="4" t="s">
        <v>9</v>
      </c>
      <c r="NG1986" s="4" t="s">
        <v>6</v>
      </c>
      <c r="NH1986" s="4" t="s">
        <v>8</v>
      </c>
      <c r="NI1986" s="4" t="s">
        <v>10</v>
      </c>
      <c r="NJ1986" s="4" t="s">
        <v>10</v>
      </c>
      <c r="NK1986" s="4" t="s">
        <v>9</v>
      </c>
      <c r="NL1986" s="4" t="s">
        <v>6</v>
      </c>
      <c r="NM1986" s="4" t="s">
        <v>8</v>
      </c>
      <c r="NN1986" s="4" t="s">
        <v>10</v>
      </c>
      <c r="NO1986" s="4" t="s">
        <v>10</v>
      </c>
      <c r="NP1986" s="4" t="s">
        <v>9</v>
      </c>
      <c r="NQ1986" s="4" t="s">
        <v>6</v>
      </c>
      <c r="NR1986" s="4" t="s">
        <v>8</v>
      </c>
      <c r="NS1986" s="4" t="s">
        <v>10</v>
      </c>
      <c r="NT1986" s="4" t="s">
        <v>10</v>
      </c>
      <c r="NU1986" s="4" t="s">
        <v>9</v>
      </c>
      <c r="NV1986" s="4" t="s">
        <v>6</v>
      </c>
      <c r="NW1986" s="4" t="s">
        <v>8</v>
      </c>
      <c r="NX1986" s="4" t="s">
        <v>10</v>
      </c>
      <c r="NY1986" s="4" t="s">
        <v>10</v>
      </c>
      <c r="NZ1986" s="4" t="s">
        <v>9</v>
      </c>
      <c r="OA1986" s="4" t="s">
        <v>6</v>
      </c>
      <c r="OB1986" s="4" t="s">
        <v>8</v>
      </c>
      <c r="OC1986" s="4" t="s">
        <v>10</v>
      </c>
      <c r="OD1986" s="4" t="s">
        <v>10</v>
      </c>
      <c r="OE1986" s="4" t="s">
        <v>9</v>
      </c>
      <c r="OF1986" s="4" t="s">
        <v>6</v>
      </c>
      <c r="OG1986" s="4" t="s">
        <v>8</v>
      </c>
      <c r="OH1986" s="4" t="s">
        <v>10</v>
      </c>
      <c r="OI1986" s="4" t="s">
        <v>10</v>
      </c>
      <c r="OJ1986" s="4" t="s">
        <v>9</v>
      </c>
      <c r="OK1986" s="4" t="s">
        <v>6</v>
      </c>
      <c r="OL1986" s="4" t="s">
        <v>8</v>
      </c>
      <c r="OM1986" s="4" t="s">
        <v>10</v>
      </c>
      <c r="ON1986" s="4" t="s">
        <v>10</v>
      </c>
      <c r="OO1986" s="4" t="s">
        <v>9</v>
      </c>
      <c r="OP1986" s="4" t="s">
        <v>6</v>
      </c>
      <c r="OQ1986" s="4" t="s">
        <v>8</v>
      </c>
      <c r="OR1986" s="4" t="s">
        <v>10</v>
      </c>
      <c r="OS1986" s="4" t="s">
        <v>10</v>
      </c>
      <c r="OT1986" s="4" t="s">
        <v>9</v>
      </c>
      <c r="OU1986" s="4" t="s">
        <v>6</v>
      </c>
      <c r="OV1986" s="4" t="s">
        <v>8</v>
      </c>
      <c r="OW1986" s="4" t="s">
        <v>10</v>
      </c>
      <c r="OX1986" s="4" t="s">
        <v>10</v>
      </c>
      <c r="OY1986" s="4" t="s">
        <v>9</v>
      </c>
      <c r="OZ1986" s="4" t="s">
        <v>6</v>
      </c>
      <c r="PA1986" s="4" t="s">
        <v>8</v>
      </c>
      <c r="PB1986" s="4" t="s">
        <v>10</v>
      </c>
      <c r="PC1986" s="4" t="s">
        <v>10</v>
      </c>
      <c r="PD1986" s="4" t="s">
        <v>9</v>
      </c>
      <c r="PE1986" s="4" t="s">
        <v>6</v>
      </c>
      <c r="PF1986" s="4" t="s">
        <v>8</v>
      </c>
      <c r="PG1986" s="4" t="s">
        <v>10</v>
      </c>
      <c r="PH1986" s="4" t="s">
        <v>10</v>
      </c>
      <c r="PI1986" s="4" t="s">
        <v>9</v>
      </c>
      <c r="PJ1986" s="4" t="s">
        <v>6</v>
      </c>
      <c r="PK1986" s="4" t="s">
        <v>8</v>
      </c>
      <c r="PL1986" s="4" t="s">
        <v>10</v>
      </c>
      <c r="PM1986" s="4" t="s">
        <v>10</v>
      </c>
      <c r="PN1986" s="4" t="s">
        <v>9</v>
      </c>
      <c r="PO1986" s="4" t="s">
        <v>6</v>
      </c>
      <c r="PP1986" s="4" t="s">
        <v>8</v>
      </c>
      <c r="PQ1986" s="4" t="s">
        <v>10</v>
      </c>
      <c r="PR1986" s="4" t="s">
        <v>10</v>
      </c>
      <c r="PS1986" s="4" t="s">
        <v>9</v>
      </c>
      <c r="PT1986" s="4" t="s">
        <v>6</v>
      </c>
      <c r="PU1986" s="4" t="s">
        <v>8</v>
      </c>
      <c r="PV1986" s="4" t="s">
        <v>10</v>
      </c>
      <c r="PW1986" s="4" t="s">
        <v>10</v>
      </c>
      <c r="PX1986" s="4" t="s">
        <v>9</v>
      </c>
      <c r="PY1986" s="4" t="s">
        <v>6</v>
      </c>
      <c r="PZ1986" s="4" t="s">
        <v>8</v>
      </c>
      <c r="QA1986" s="4" t="s">
        <v>10</v>
      </c>
      <c r="QB1986" s="4" t="s">
        <v>10</v>
      </c>
      <c r="QC1986" s="4" t="s">
        <v>9</v>
      </c>
      <c r="QD1986" s="4" t="s">
        <v>6</v>
      </c>
      <c r="QE1986" s="4" t="s">
        <v>8</v>
      </c>
      <c r="QF1986" s="4" t="s">
        <v>10</v>
      </c>
      <c r="QG1986" s="4" t="s">
        <v>10</v>
      </c>
      <c r="QH1986" s="4" t="s">
        <v>9</v>
      </c>
      <c r="QI1986" s="4" t="s">
        <v>6</v>
      </c>
      <c r="QJ1986" s="4" t="s">
        <v>8</v>
      </c>
      <c r="QK1986" s="4" t="s">
        <v>10</v>
      </c>
      <c r="QL1986" s="4" t="s">
        <v>10</v>
      </c>
      <c r="QM1986" s="4" t="s">
        <v>9</v>
      </c>
      <c r="QN1986" s="4" t="s">
        <v>6</v>
      </c>
      <c r="QO1986" s="4" t="s">
        <v>8</v>
      </c>
      <c r="QP1986" s="4" t="s">
        <v>10</v>
      </c>
      <c r="QQ1986" s="4" t="s">
        <v>10</v>
      </c>
      <c r="QR1986" s="4" t="s">
        <v>9</v>
      </c>
      <c r="QS1986" s="4" t="s">
        <v>6</v>
      </c>
      <c r="QT1986" s="4" t="s">
        <v>8</v>
      </c>
      <c r="QU1986" s="4" t="s">
        <v>10</v>
      </c>
      <c r="QV1986" s="4" t="s">
        <v>10</v>
      </c>
      <c r="QW1986" s="4" t="s">
        <v>9</v>
      </c>
      <c r="QX1986" s="4" t="s">
        <v>6</v>
      </c>
      <c r="QY1986" s="4" t="s">
        <v>8</v>
      </c>
      <c r="QZ1986" s="4" t="s">
        <v>10</v>
      </c>
      <c r="RA1986" s="4" t="s">
        <v>10</v>
      </c>
      <c r="RB1986" s="4" t="s">
        <v>9</v>
      </c>
      <c r="RC1986" s="4" t="s">
        <v>6</v>
      </c>
      <c r="RD1986" s="4" t="s">
        <v>8</v>
      </c>
      <c r="RE1986" s="4" t="s">
        <v>10</v>
      </c>
      <c r="RF1986" s="4" t="s">
        <v>10</v>
      </c>
      <c r="RG1986" s="4" t="s">
        <v>9</v>
      </c>
      <c r="RH1986" s="4" t="s">
        <v>6</v>
      </c>
      <c r="RI1986" s="4" t="s">
        <v>8</v>
      </c>
      <c r="RJ1986" s="4" t="s">
        <v>10</v>
      </c>
      <c r="RK1986" s="4" t="s">
        <v>10</v>
      </c>
      <c r="RL1986" s="4" t="s">
        <v>9</v>
      </c>
      <c r="RM1986" s="4" t="s">
        <v>6</v>
      </c>
      <c r="RN1986" s="4" t="s">
        <v>8</v>
      </c>
      <c r="RO1986" s="4" t="s">
        <v>10</v>
      </c>
      <c r="RP1986" s="4" t="s">
        <v>10</v>
      </c>
      <c r="RQ1986" s="4" t="s">
        <v>9</v>
      </c>
      <c r="RR1986" s="4" t="s">
        <v>6</v>
      </c>
      <c r="RS1986" s="4" t="s">
        <v>8</v>
      </c>
      <c r="RT1986" s="4" t="s">
        <v>10</v>
      </c>
      <c r="RU1986" s="4" t="s">
        <v>10</v>
      </c>
      <c r="RV1986" s="4" t="s">
        <v>9</v>
      </c>
      <c r="RW1986" s="4" t="s">
        <v>6</v>
      </c>
      <c r="RX1986" s="4" t="s">
        <v>8</v>
      </c>
    </row>
    <row r="1987" spans="1:12">
      <c r="A1987" t="n">
        <v>16512</v>
      </c>
      <c r="B1987" s="70" t="n">
        <v>257</v>
      </c>
      <c r="C1987" s="7" t="n">
        <v>3</v>
      </c>
      <c r="D1987" s="7" t="n">
        <v>65533</v>
      </c>
      <c r="E1987" s="7" t="n">
        <v>0</v>
      </c>
      <c r="F1987" s="7" t="s">
        <v>35</v>
      </c>
      <c r="G1987" s="7" t="n">
        <f t="normal" ca="1">32-LENB(INDIRECT(ADDRESS(1987,6)))</f>
        <v>0</v>
      </c>
      <c r="H1987" s="7" t="n">
        <v>3</v>
      </c>
      <c r="I1987" s="7" t="n">
        <v>65533</v>
      </c>
      <c r="J1987" s="7" t="n">
        <v>0</v>
      </c>
      <c r="K1987" s="7" t="s">
        <v>36</v>
      </c>
      <c r="L1987" s="7" t="n">
        <f t="normal" ca="1">32-LENB(INDIRECT(ADDRESS(1987,11)))</f>
        <v>0</v>
      </c>
      <c r="M1987" s="7" t="n">
        <v>3</v>
      </c>
      <c r="N1987" s="7" t="n">
        <v>65533</v>
      </c>
      <c r="O1987" s="7" t="n">
        <v>0</v>
      </c>
      <c r="P1987" s="7" t="s">
        <v>37</v>
      </c>
      <c r="Q1987" s="7" t="n">
        <f t="normal" ca="1">32-LENB(INDIRECT(ADDRESS(1987,16)))</f>
        <v>0</v>
      </c>
      <c r="R1987" s="7" t="n">
        <v>3</v>
      </c>
      <c r="S1987" s="7" t="n">
        <v>65533</v>
      </c>
      <c r="T1987" s="7" t="n">
        <v>0</v>
      </c>
      <c r="U1987" s="7" t="s">
        <v>38</v>
      </c>
      <c r="V1987" s="7" t="n">
        <f t="normal" ca="1">32-LENB(INDIRECT(ADDRESS(1987,21)))</f>
        <v>0</v>
      </c>
      <c r="W1987" s="7" t="n">
        <v>3</v>
      </c>
      <c r="X1987" s="7" t="n">
        <v>65533</v>
      </c>
      <c r="Y1987" s="7" t="n">
        <v>0</v>
      </c>
      <c r="Z1987" s="7" t="s">
        <v>39</v>
      </c>
      <c r="AA1987" s="7" t="n">
        <f t="normal" ca="1">32-LENB(INDIRECT(ADDRESS(1987,26)))</f>
        <v>0</v>
      </c>
      <c r="AB1987" s="7" t="n">
        <v>3</v>
      </c>
      <c r="AC1987" s="7" t="n">
        <v>65533</v>
      </c>
      <c r="AD1987" s="7" t="n">
        <v>0</v>
      </c>
      <c r="AE1987" s="7" t="s">
        <v>40</v>
      </c>
      <c r="AF1987" s="7" t="n">
        <f t="normal" ca="1">32-LENB(INDIRECT(ADDRESS(1987,31)))</f>
        <v>0</v>
      </c>
      <c r="AG1987" s="7" t="n">
        <v>3</v>
      </c>
      <c r="AH1987" s="7" t="n">
        <v>65533</v>
      </c>
      <c r="AI1987" s="7" t="n">
        <v>0</v>
      </c>
      <c r="AJ1987" s="7" t="s">
        <v>41</v>
      </c>
      <c r="AK1987" s="7" t="n">
        <f t="normal" ca="1">32-LENB(INDIRECT(ADDRESS(1987,36)))</f>
        <v>0</v>
      </c>
      <c r="AL1987" s="7" t="n">
        <v>3</v>
      </c>
      <c r="AM1987" s="7" t="n">
        <v>65533</v>
      </c>
      <c r="AN1987" s="7" t="n">
        <v>0</v>
      </c>
      <c r="AO1987" s="7" t="s">
        <v>42</v>
      </c>
      <c r="AP1987" s="7" t="n">
        <f t="normal" ca="1">32-LENB(INDIRECT(ADDRESS(1987,41)))</f>
        <v>0</v>
      </c>
      <c r="AQ1987" s="7" t="n">
        <v>3</v>
      </c>
      <c r="AR1987" s="7" t="n">
        <v>65533</v>
      </c>
      <c r="AS1987" s="7" t="n">
        <v>0</v>
      </c>
      <c r="AT1987" s="7" t="s">
        <v>43</v>
      </c>
      <c r="AU1987" s="7" t="n">
        <f t="normal" ca="1">32-LENB(INDIRECT(ADDRESS(1987,46)))</f>
        <v>0</v>
      </c>
      <c r="AV1987" s="7" t="n">
        <v>3</v>
      </c>
      <c r="AW1987" s="7" t="n">
        <v>65533</v>
      </c>
      <c r="AX1987" s="7" t="n">
        <v>0</v>
      </c>
      <c r="AY1987" s="7" t="s">
        <v>44</v>
      </c>
      <c r="AZ1987" s="7" t="n">
        <f t="normal" ca="1">32-LENB(INDIRECT(ADDRESS(1987,51)))</f>
        <v>0</v>
      </c>
      <c r="BA1987" s="7" t="n">
        <v>3</v>
      </c>
      <c r="BB1987" s="7" t="n">
        <v>65533</v>
      </c>
      <c r="BC1987" s="7" t="n">
        <v>0</v>
      </c>
      <c r="BD1987" s="7" t="s">
        <v>45</v>
      </c>
      <c r="BE1987" s="7" t="n">
        <f t="normal" ca="1">32-LENB(INDIRECT(ADDRESS(1987,56)))</f>
        <v>0</v>
      </c>
      <c r="BF1987" s="7" t="n">
        <v>3</v>
      </c>
      <c r="BG1987" s="7" t="n">
        <v>65533</v>
      </c>
      <c r="BH1987" s="7" t="n">
        <v>0</v>
      </c>
      <c r="BI1987" s="7" t="s">
        <v>46</v>
      </c>
      <c r="BJ1987" s="7" t="n">
        <f t="normal" ca="1">32-LENB(INDIRECT(ADDRESS(1987,61)))</f>
        <v>0</v>
      </c>
      <c r="BK1987" s="7" t="n">
        <v>3</v>
      </c>
      <c r="BL1987" s="7" t="n">
        <v>65533</v>
      </c>
      <c r="BM1987" s="7" t="n">
        <v>0</v>
      </c>
      <c r="BN1987" s="7" t="s">
        <v>47</v>
      </c>
      <c r="BO1987" s="7" t="n">
        <f t="normal" ca="1">32-LENB(INDIRECT(ADDRESS(1987,66)))</f>
        <v>0</v>
      </c>
      <c r="BP1987" s="7" t="n">
        <v>3</v>
      </c>
      <c r="BQ1987" s="7" t="n">
        <v>65533</v>
      </c>
      <c r="BR1987" s="7" t="n">
        <v>0</v>
      </c>
      <c r="BS1987" s="7" t="s">
        <v>48</v>
      </c>
      <c r="BT1987" s="7" t="n">
        <f t="normal" ca="1">32-LENB(INDIRECT(ADDRESS(1987,71)))</f>
        <v>0</v>
      </c>
      <c r="BU1987" s="7" t="n">
        <v>3</v>
      </c>
      <c r="BV1987" s="7" t="n">
        <v>65533</v>
      </c>
      <c r="BW1987" s="7" t="n">
        <v>0</v>
      </c>
      <c r="BX1987" s="7" t="s">
        <v>49</v>
      </c>
      <c r="BY1987" s="7" t="n">
        <f t="normal" ca="1">32-LENB(INDIRECT(ADDRESS(1987,76)))</f>
        <v>0</v>
      </c>
      <c r="BZ1987" s="7" t="n">
        <v>2</v>
      </c>
      <c r="CA1987" s="7" t="n">
        <v>65533</v>
      </c>
      <c r="CB1987" s="7" t="n">
        <v>0</v>
      </c>
      <c r="CC1987" s="7" t="s">
        <v>88</v>
      </c>
      <c r="CD1987" s="7" t="n">
        <f t="normal" ca="1">32-LENB(INDIRECT(ADDRESS(1987,81)))</f>
        <v>0</v>
      </c>
      <c r="CE1987" s="7" t="n">
        <v>2</v>
      </c>
      <c r="CF1987" s="7" t="n">
        <v>65533</v>
      </c>
      <c r="CG1987" s="7" t="n">
        <v>0</v>
      </c>
      <c r="CH1987" s="7" t="s">
        <v>91</v>
      </c>
      <c r="CI1987" s="7" t="n">
        <f t="normal" ca="1">32-LENB(INDIRECT(ADDRESS(1987,86)))</f>
        <v>0</v>
      </c>
      <c r="CJ1987" s="7" t="n">
        <v>4</v>
      </c>
      <c r="CK1987" s="7" t="n">
        <v>65533</v>
      </c>
      <c r="CL1987" s="7" t="n">
        <v>2135</v>
      </c>
      <c r="CM1987" s="7" t="s">
        <v>12</v>
      </c>
      <c r="CN1987" s="7" t="n">
        <f t="normal" ca="1">32-LENB(INDIRECT(ADDRESS(1987,91)))</f>
        <v>0</v>
      </c>
      <c r="CO1987" s="7" t="n">
        <v>4</v>
      </c>
      <c r="CP1987" s="7" t="n">
        <v>65533</v>
      </c>
      <c r="CQ1987" s="7" t="n">
        <v>2134</v>
      </c>
      <c r="CR1987" s="7" t="s">
        <v>12</v>
      </c>
      <c r="CS1987" s="7" t="n">
        <f t="normal" ca="1">32-LENB(INDIRECT(ADDRESS(1987,96)))</f>
        <v>0</v>
      </c>
      <c r="CT1987" s="7" t="n">
        <v>4</v>
      </c>
      <c r="CU1987" s="7" t="n">
        <v>65533</v>
      </c>
      <c r="CV1987" s="7" t="n">
        <v>4415</v>
      </c>
      <c r="CW1987" s="7" t="s">
        <v>12</v>
      </c>
      <c r="CX1987" s="7" t="n">
        <f t="normal" ca="1">32-LENB(INDIRECT(ADDRESS(1987,101)))</f>
        <v>0</v>
      </c>
      <c r="CY1987" s="7" t="n">
        <v>4</v>
      </c>
      <c r="CZ1987" s="7" t="n">
        <v>65533</v>
      </c>
      <c r="DA1987" s="7" t="n">
        <v>4400</v>
      </c>
      <c r="DB1987" s="7" t="s">
        <v>12</v>
      </c>
      <c r="DC1987" s="7" t="n">
        <f t="normal" ca="1">32-LENB(INDIRECT(ADDRESS(1987,106)))</f>
        <v>0</v>
      </c>
      <c r="DD1987" s="7" t="n">
        <v>4</v>
      </c>
      <c r="DE1987" s="7" t="n">
        <v>65533</v>
      </c>
      <c r="DF1987" s="7" t="n">
        <v>4400</v>
      </c>
      <c r="DG1987" s="7" t="s">
        <v>12</v>
      </c>
      <c r="DH1987" s="7" t="n">
        <f t="normal" ca="1">32-LENB(INDIRECT(ADDRESS(1987,111)))</f>
        <v>0</v>
      </c>
      <c r="DI1987" s="7" t="n">
        <v>4</v>
      </c>
      <c r="DJ1987" s="7" t="n">
        <v>65533</v>
      </c>
      <c r="DK1987" s="7" t="n">
        <v>4415</v>
      </c>
      <c r="DL1987" s="7" t="s">
        <v>12</v>
      </c>
      <c r="DM1987" s="7" t="n">
        <f t="normal" ca="1">32-LENB(INDIRECT(ADDRESS(1987,116)))</f>
        <v>0</v>
      </c>
      <c r="DN1987" s="7" t="n">
        <v>7</v>
      </c>
      <c r="DO1987" s="7" t="n">
        <v>65533</v>
      </c>
      <c r="DP1987" s="7" t="n">
        <v>53146</v>
      </c>
      <c r="DQ1987" s="7" t="s">
        <v>12</v>
      </c>
      <c r="DR1987" s="7" t="n">
        <f t="normal" ca="1">32-LENB(INDIRECT(ADDRESS(1987,121)))</f>
        <v>0</v>
      </c>
      <c r="DS1987" s="7" t="n">
        <v>7</v>
      </c>
      <c r="DT1987" s="7" t="n">
        <v>65533</v>
      </c>
      <c r="DU1987" s="7" t="n">
        <v>28560</v>
      </c>
      <c r="DV1987" s="7" t="s">
        <v>12</v>
      </c>
      <c r="DW1987" s="7" t="n">
        <f t="normal" ca="1">32-LENB(INDIRECT(ADDRESS(1987,126)))</f>
        <v>0</v>
      </c>
      <c r="DX1987" s="7" t="n">
        <v>7</v>
      </c>
      <c r="DY1987" s="7" t="n">
        <v>65533</v>
      </c>
      <c r="DZ1987" s="7" t="n">
        <v>28561</v>
      </c>
      <c r="EA1987" s="7" t="s">
        <v>12</v>
      </c>
      <c r="EB1987" s="7" t="n">
        <f t="normal" ca="1">32-LENB(INDIRECT(ADDRESS(1987,131)))</f>
        <v>0</v>
      </c>
      <c r="EC1987" s="7" t="n">
        <v>7</v>
      </c>
      <c r="ED1987" s="7" t="n">
        <v>65533</v>
      </c>
      <c r="EE1987" s="7" t="n">
        <v>53147</v>
      </c>
      <c r="EF1987" s="7" t="s">
        <v>12</v>
      </c>
      <c r="EG1987" s="7" t="n">
        <f t="normal" ca="1">32-LENB(INDIRECT(ADDRESS(1987,136)))</f>
        <v>0</v>
      </c>
      <c r="EH1987" s="7" t="n">
        <v>4</v>
      </c>
      <c r="EI1987" s="7" t="n">
        <v>65533</v>
      </c>
      <c r="EJ1987" s="7" t="n">
        <v>4400</v>
      </c>
      <c r="EK1987" s="7" t="s">
        <v>12</v>
      </c>
      <c r="EL1987" s="7" t="n">
        <f t="normal" ca="1">32-LENB(INDIRECT(ADDRESS(1987,141)))</f>
        <v>0</v>
      </c>
      <c r="EM1987" s="7" t="n">
        <v>4</v>
      </c>
      <c r="EN1987" s="7" t="n">
        <v>65533</v>
      </c>
      <c r="EO1987" s="7" t="n">
        <v>15572</v>
      </c>
      <c r="EP1987" s="7" t="s">
        <v>12</v>
      </c>
      <c r="EQ1987" s="7" t="n">
        <f t="normal" ca="1">32-LENB(INDIRECT(ADDRESS(1987,146)))</f>
        <v>0</v>
      </c>
      <c r="ER1987" s="7" t="n">
        <v>4</v>
      </c>
      <c r="ES1987" s="7" t="n">
        <v>65533</v>
      </c>
      <c r="ET1987" s="7" t="n">
        <v>15610</v>
      </c>
      <c r="EU1987" s="7" t="s">
        <v>12</v>
      </c>
      <c r="EV1987" s="7" t="n">
        <f t="normal" ca="1">32-LENB(INDIRECT(ADDRESS(1987,151)))</f>
        <v>0</v>
      </c>
      <c r="EW1987" s="7" t="n">
        <v>4</v>
      </c>
      <c r="EX1987" s="7" t="n">
        <v>65533</v>
      </c>
      <c r="EY1987" s="7" t="n">
        <v>15611</v>
      </c>
      <c r="EZ1987" s="7" t="s">
        <v>12</v>
      </c>
      <c r="FA1987" s="7" t="n">
        <f t="normal" ca="1">32-LENB(INDIRECT(ADDRESS(1987,156)))</f>
        <v>0</v>
      </c>
      <c r="FB1987" s="7" t="n">
        <v>4</v>
      </c>
      <c r="FC1987" s="7" t="n">
        <v>65533</v>
      </c>
      <c r="FD1987" s="7" t="n">
        <v>15610</v>
      </c>
      <c r="FE1987" s="7" t="s">
        <v>12</v>
      </c>
      <c r="FF1987" s="7" t="n">
        <f t="normal" ca="1">32-LENB(INDIRECT(ADDRESS(1987,161)))</f>
        <v>0</v>
      </c>
      <c r="FG1987" s="7" t="n">
        <v>4</v>
      </c>
      <c r="FH1987" s="7" t="n">
        <v>65533</v>
      </c>
      <c r="FI1987" s="7" t="n">
        <v>15611</v>
      </c>
      <c r="FJ1987" s="7" t="s">
        <v>12</v>
      </c>
      <c r="FK1987" s="7" t="n">
        <f t="normal" ca="1">32-LENB(INDIRECT(ADDRESS(1987,166)))</f>
        <v>0</v>
      </c>
      <c r="FL1987" s="7" t="n">
        <v>4</v>
      </c>
      <c r="FM1987" s="7" t="n">
        <v>65533</v>
      </c>
      <c r="FN1987" s="7" t="n">
        <v>15610</v>
      </c>
      <c r="FO1987" s="7" t="s">
        <v>12</v>
      </c>
      <c r="FP1987" s="7" t="n">
        <f t="normal" ca="1">32-LENB(INDIRECT(ADDRESS(1987,171)))</f>
        <v>0</v>
      </c>
      <c r="FQ1987" s="7" t="n">
        <v>4</v>
      </c>
      <c r="FR1987" s="7" t="n">
        <v>65533</v>
      </c>
      <c r="FS1987" s="7" t="n">
        <v>15611</v>
      </c>
      <c r="FT1987" s="7" t="s">
        <v>12</v>
      </c>
      <c r="FU1987" s="7" t="n">
        <f t="normal" ca="1">32-LENB(INDIRECT(ADDRESS(1987,176)))</f>
        <v>0</v>
      </c>
      <c r="FV1987" s="7" t="n">
        <v>4</v>
      </c>
      <c r="FW1987" s="7" t="n">
        <v>65533</v>
      </c>
      <c r="FX1987" s="7" t="n">
        <v>15610</v>
      </c>
      <c r="FY1987" s="7" t="s">
        <v>12</v>
      </c>
      <c r="FZ1987" s="7" t="n">
        <f t="normal" ca="1">32-LENB(INDIRECT(ADDRESS(1987,181)))</f>
        <v>0</v>
      </c>
      <c r="GA1987" s="7" t="n">
        <v>4</v>
      </c>
      <c r="GB1987" s="7" t="n">
        <v>65533</v>
      </c>
      <c r="GC1987" s="7" t="n">
        <v>15611</v>
      </c>
      <c r="GD1987" s="7" t="s">
        <v>12</v>
      </c>
      <c r="GE1987" s="7" t="n">
        <f t="normal" ca="1">32-LENB(INDIRECT(ADDRESS(1987,186)))</f>
        <v>0</v>
      </c>
      <c r="GF1987" s="7" t="n">
        <v>4</v>
      </c>
      <c r="GG1987" s="7" t="n">
        <v>65533</v>
      </c>
      <c r="GH1987" s="7" t="n">
        <v>4431</v>
      </c>
      <c r="GI1987" s="7" t="s">
        <v>12</v>
      </c>
      <c r="GJ1987" s="7" t="n">
        <f t="normal" ca="1">32-LENB(INDIRECT(ADDRESS(1987,191)))</f>
        <v>0</v>
      </c>
      <c r="GK1987" s="7" t="n">
        <v>4</v>
      </c>
      <c r="GL1987" s="7" t="n">
        <v>65533</v>
      </c>
      <c r="GM1987" s="7" t="n">
        <v>4424</v>
      </c>
      <c r="GN1987" s="7" t="s">
        <v>12</v>
      </c>
      <c r="GO1987" s="7" t="n">
        <f t="normal" ca="1">32-LENB(INDIRECT(ADDRESS(1987,196)))</f>
        <v>0</v>
      </c>
      <c r="GP1987" s="7" t="n">
        <v>4</v>
      </c>
      <c r="GQ1987" s="7" t="n">
        <v>65533</v>
      </c>
      <c r="GR1987" s="7" t="n">
        <v>15610</v>
      </c>
      <c r="GS1987" s="7" t="s">
        <v>12</v>
      </c>
      <c r="GT1987" s="7" t="n">
        <f t="normal" ca="1">32-LENB(INDIRECT(ADDRESS(1987,201)))</f>
        <v>0</v>
      </c>
      <c r="GU1987" s="7" t="n">
        <v>4</v>
      </c>
      <c r="GV1987" s="7" t="n">
        <v>65533</v>
      </c>
      <c r="GW1987" s="7" t="n">
        <v>15611</v>
      </c>
      <c r="GX1987" s="7" t="s">
        <v>12</v>
      </c>
      <c r="GY1987" s="7" t="n">
        <f t="normal" ca="1">32-LENB(INDIRECT(ADDRESS(1987,206)))</f>
        <v>0</v>
      </c>
      <c r="GZ1987" s="7" t="n">
        <v>4</v>
      </c>
      <c r="HA1987" s="7" t="n">
        <v>65533</v>
      </c>
      <c r="HB1987" s="7" t="n">
        <v>15610</v>
      </c>
      <c r="HC1987" s="7" t="s">
        <v>12</v>
      </c>
      <c r="HD1987" s="7" t="n">
        <f t="normal" ca="1">32-LENB(INDIRECT(ADDRESS(1987,211)))</f>
        <v>0</v>
      </c>
      <c r="HE1987" s="7" t="n">
        <v>4</v>
      </c>
      <c r="HF1987" s="7" t="n">
        <v>65533</v>
      </c>
      <c r="HG1987" s="7" t="n">
        <v>15611</v>
      </c>
      <c r="HH1987" s="7" t="s">
        <v>12</v>
      </c>
      <c r="HI1987" s="7" t="n">
        <f t="normal" ca="1">32-LENB(INDIRECT(ADDRESS(1987,216)))</f>
        <v>0</v>
      </c>
      <c r="HJ1987" s="7" t="n">
        <v>4</v>
      </c>
      <c r="HK1987" s="7" t="n">
        <v>65533</v>
      </c>
      <c r="HL1987" s="7" t="n">
        <v>4401</v>
      </c>
      <c r="HM1987" s="7" t="s">
        <v>12</v>
      </c>
      <c r="HN1987" s="7" t="n">
        <f t="normal" ca="1">32-LENB(INDIRECT(ADDRESS(1987,221)))</f>
        <v>0</v>
      </c>
      <c r="HO1987" s="7" t="n">
        <v>4</v>
      </c>
      <c r="HP1987" s="7" t="n">
        <v>65533</v>
      </c>
      <c r="HQ1987" s="7" t="n">
        <v>15610</v>
      </c>
      <c r="HR1987" s="7" t="s">
        <v>12</v>
      </c>
      <c r="HS1987" s="7" t="n">
        <f t="normal" ca="1">32-LENB(INDIRECT(ADDRESS(1987,226)))</f>
        <v>0</v>
      </c>
      <c r="HT1987" s="7" t="n">
        <v>4</v>
      </c>
      <c r="HU1987" s="7" t="n">
        <v>65533</v>
      </c>
      <c r="HV1987" s="7" t="n">
        <v>15611</v>
      </c>
      <c r="HW1987" s="7" t="s">
        <v>12</v>
      </c>
      <c r="HX1987" s="7" t="n">
        <f t="normal" ca="1">32-LENB(INDIRECT(ADDRESS(1987,231)))</f>
        <v>0</v>
      </c>
      <c r="HY1987" s="7" t="n">
        <v>4</v>
      </c>
      <c r="HZ1987" s="7" t="n">
        <v>65533</v>
      </c>
      <c r="IA1987" s="7" t="n">
        <v>15610</v>
      </c>
      <c r="IB1987" s="7" t="s">
        <v>12</v>
      </c>
      <c r="IC1987" s="7" t="n">
        <f t="normal" ca="1">32-LENB(INDIRECT(ADDRESS(1987,236)))</f>
        <v>0</v>
      </c>
      <c r="ID1987" s="7" t="n">
        <v>4</v>
      </c>
      <c r="IE1987" s="7" t="n">
        <v>65533</v>
      </c>
      <c r="IF1987" s="7" t="n">
        <v>15611</v>
      </c>
      <c r="IG1987" s="7" t="s">
        <v>12</v>
      </c>
      <c r="IH1987" s="7" t="n">
        <f t="normal" ca="1">32-LENB(INDIRECT(ADDRESS(1987,241)))</f>
        <v>0</v>
      </c>
      <c r="II1987" s="7" t="n">
        <v>4</v>
      </c>
      <c r="IJ1987" s="7" t="n">
        <v>65533</v>
      </c>
      <c r="IK1987" s="7" t="n">
        <v>4400</v>
      </c>
      <c r="IL1987" s="7" t="s">
        <v>12</v>
      </c>
      <c r="IM1987" s="7" t="n">
        <f t="normal" ca="1">32-LENB(INDIRECT(ADDRESS(1987,246)))</f>
        <v>0</v>
      </c>
      <c r="IN1987" s="7" t="n">
        <v>4</v>
      </c>
      <c r="IO1987" s="7" t="n">
        <v>65533</v>
      </c>
      <c r="IP1987" s="7" t="n">
        <v>4418</v>
      </c>
      <c r="IQ1987" s="7" t="s">
        <v>12</v>
      </c>
      <c r="IR1987" s="7" t="n">
        <f t="normal" ca="1">32-LENB(INDIRECT(ADDRESS(1987,251)))</f>
        <v>0</v>
      </c>
      <c r="IS1987" s="7" t="n">
        <v>4</v>
      </c>
      <c r="IT1987" s="7" t="n">
        <v>65533</v>
      </c>
      <c r="IU1987" s="7" t="n">
        <v>4415</v>
      </c>
      <c r="IV1987" s="7" t="s">
        <v>12</v>
      </c>
      <c r="IW1987" s="7" t="n">
        <f t="normal" ca="1">32-LENB(INDIRECT(ADDRESS(1987,256)))</f>
        <v>0</v>
      </c>
      <c r="IX1987" s="7" t="n">
        <v>9</v>
      </c>
      <c r="IY1987" s="7" t="n">
        <v>1600</v>
      </c>
      <c r="IZ1987" s="7" t="n">
        <v>0</v>
      </c>
      <c r="JA1987" s="7" t="s">
        <v>99</v>
      </c>
      <c r="JB1987" s="7" t="n">
        <f t="normal" ca="1">32-LENB(INDIRECT(ADDRESS(1987,261)))</f>
        <v>0</v>
      </c>
      <c r="JC1987" s="7" t="n">
        <v>4</v>
      </c>
      <c r="JD1987" s="7" t="n">
        <v>65533</v>
      </c>
      <c r="JE1987" s="7" t="n">
        <v>4418</v>
      </c>
      <c r="JF1987" s="7" t="s">
        <v>12</v>
      </c>
      <c r="JG1987" s="7" t="n">
        <f t="normal" ca="1">32-LENB(INDIRECT(ADDRESS(1987,266)))</f>
        <v>0</v>
      </c>
      <c r="JH1987" s="7" t="n">
        <v>4</v>
      </c>
      <c r="JI1987" s="7" t="n">
        <v>65533</v>
      </c>
      <c r="JJ1987" s="7" t="n">
        <v>4437</v>
      </c>
      <c r="JK1987" s="7" t="s">
        <v>12</v>
      </c>
      <c r="JL1987" s="7" t="n">
        <f t="normal" ca="1">32-LENB(INDIRECT(ADDRESS(1987,271)))</f>
        <v>0</v>
      </c>
      <c r="JM1987" s="7" t="n">
        <v>4</v>
      </c>
      <c r="JN1987" s="7" t="n">
        <v>65533</v>
      </c>
      <c r="JO1987" s="7" t="n">
        <v>2037</v>
      </c>
      <c r="JP1987" s="7" t="s">
        <v>12</v>
      </c>
      <c r="JQ1987" s="7" t="n">
        <f t="normal" ca="1">32-LENB(INDIRECT(ADDRESS(1987,276)))</f>
        <v>0</v>
      </c>
      <c r="JR1987" s="7" t="n">
        <v>7</v>
      </c>
      <c r="JS1987" s="7" t="n">
        <v>65533</v>
      </c>
      <c r="JT1987" s="7" t="n">
        <v>28563</v>
      </c>
      <c r="JU1987" s="7" t="s">
        <v>12</v>
      </c>
      <c r="JV1987" s="7" t="n">
        <f t="normal" ca="1">32-LENB(INDIRECT(ADDRESS(1987,281)))</f>
        <v>0</v>
      </c>
      <c r="JW1987" s="7" t="n">
        <v>4</v>
      </c>
      <c r="JX1987" s="7" t="n">
        <v>65533</v>
      </c>
      <c r="JY1987" s="7" t="n">
        <v>4427</v>
      </c>
      <c r="JZ1987" s="7" t="s">
        <v>12</v>
      </c>
      <c r="KA1987" s="7" t="n">
        <f t="normal" ca="1">32-LENB(INDIRECT(ADDRESS(1987,286)))</f>
        <v>0</v>
      </c>
      <c r="KB1987" s="7" t="n">
        <v>7</v>
      </c>
      <c r="KC1987" s="7" t="n">
        <v>65533</v>
      </c>
      <c r="KD1987" s="7" t="n">
        <v>53148</v>
      </c>
      <c r="KE1987" s="7" t="s">
        <v>12</v>
      </c>
      <c r="KF1987" s="7" t="n">
        <f t="normal" ca="1">32-LENB(INDIRECT(ADDRESS(1987,291)))</f>
        <v>0</v>
      </c>
      <c r="KG1987" s="7" t="n">
        <v>7</v>
      </c>
      <c r="KH1987" s="7" t="n">
        <v>65533</v>
      </c>
      <c r="KI1987" s="7" t="n">
        <v>28564</v>
      </c>
      <c r="KJ1987" s="7" t="s">
        <v>12</v>
      </c>
      <c r="KK1987" s="7" t="n">
        <f t="normal" ca="1">32-LENB(INDIRECT(ADDRESS(1987,296)))</f>
        <v>0</v>
      </c>
      <c r="KL1987" s="7" t="n">
        <v>7</v>
      </c>
      <c r="KM1987" s="7" t="n">
        <v>65533</v>
      </c>
      <c r="KN1987" s="7" t="n">
        <v>28565</v>
      </c>
      <c r="KO1987" s="7" t="s">
        <v>12</v>
      </c>
      <c r="KP1987" s="7" t="n">
        <f t="normal" ca="1">32-LENB(INDIRECT(ADDRESS(1987,301)))</f>
        <v>0</v>
      </c>
      <c r="KQ1987" s="7" t="n">
        <v>7</v>
      </c>
      <c r="KR1987" s="7" t="n">
        <v>65533</v>
      </c>
      <c r="KS1987" s="7" t="n">
        <v>53149</v>
      </c>
      <c r="KT1987" s="7" t="s">
        <v>12</v>
      </c>
      <c r="KU1987" s="7" t="n">
        <f t="normal" ca="1">32-LENB(INDIRECT(ADDRESS(1987,306)))</f>
        <v>0</v>
      </c>
      <c r="KV1987" s="7" t="n">
        <v>4</v>
      </c>
      <c r="KW1987" s="7" t="n">
        <v>65533</v>
      </c>
      <c r="KX1987" s="7" t="n">
        <v>4523</v>
      </c>
      <c r="KY1987" s="7" t="s">
        <v>12</v>
      </c>
      <c r="KZ1987" s="7" t="n">
        <f t="normal" ca="1">32-LENB(INDIRECT(ADDRESS(1987,311)))</f>
        <v>0</v>
      </c>
      <c r="LA1987" s="7" t="n">
        <v>7</v>
      </c>
      <c r="LB1987" s="7" t="n">
        <v>65533</v>
      </c>
      <c r="LC1987" s="7" t="n">
        <v>53150</v>
      </c>
      <c r="LD1987" s="7" t="s">
        <v>12</v>
      </c>
      <c r="LE1987" s="7" t="n">
        <f t="normal" ca="1">32-LENB(INDIRECT(ADDRESS(1987,316)))</f>
        <v>0</v>
      </c>
      <c r="LF1987" s="7" t="n">
        <v>4</v>
      </c>
      <c r="LG1987" s="7" t="n">
        <v>65533</v>
      </c>
      <c r="LH1987" s="7" t="n">
        <v>4431</v>
      </c>
      <c r="LI1987" s="7" t="s">
        <v>12</v>
      </c>
      <c r="LJ1987" s="7" t="n">
        <f t="normal" ca="1">32-LENB(INDIRECT(ADDRESS(1987,321)))</f>
        <v>0</v>
      </c>
      <c r="LK1987" s="7" t="n">
        <v>4</v>
      </c>
      <c r="LL1987" s="7" t="n">
        <v>65533</v>
      </c>
      <c r="LM1987" s="7" t="n">
        <v>4424</v>
      </c>
      <c r="LN1987" s="7" t="s">
        <v>12</v>
      </c>
      <c r="LO1987" s="7" t="n">
        <f t="normal" ca="1">32-LENB(INDIRECT(ADDRESS(1987,326)))</f>
        <v>0</v>
      </c>
      <c r="LP1987" s="7" t="n">
        <v>7</v>
      </c>
      <c r="LQ1987" s="7" t="n">
        <v>65533</v>
      </c>
      <c r="LR1987" s="7" t="n">
        <v>53151</v>
      </c>
      <c r="LS1987" s="7" t="s">
        <v>12</v>
      </c>
      <c r="LT1987" s="7" t="n">
        <f t="normal" ca="1">32-LENB(INDIRECT(ADDRESS(1987,331)))</f>
        <v>0</v>
      </c>
      <c r="LU1987" s="7" t="n">
        <v>4</v>
      </c>
      <c r="LV1987" s="7" t="n">
        <v>65533</v>
      </c>
      <c r="LW1987" s="7" t="n">
        <v>4420</v>
      </c>
      <c r="LX1987" s="7" t="s">
        <v>12</v>
      </c>
      <c r="LY1987" s="7" t="n">
        <f t="normal" ca="1">32-LENB(INDIRECT(ADDRESS(1987,336)))</f>
        <v>0</v>
      </c>
      <c r="LZ1987" s="7" t="n">
        <v>4</v>
      </c>
      <c r="MA1987" s="7" t="n">
        <v>65533</v>
      </c>
      <c r="MB1987" s="7" t="n">
        <v>4429</v>
      </c>
      <c r="MC1987" s="7" t="s">
        <v>12</v>
      </c>
      <c r="MD1987" s="7" t="n">
        <f t="normal" ca="1">32-LENB(INDIRECT(ADDRESS(1987,341)))</f>
        <v>0</v>
      </c>
      <c r="ME1987" s="7" t="n">
        <v>4</v>
      </c>
      <c r="MF1987" s="7" t="n">
        <v>65533</v>
      </c>
      <c r="MG1987" s="7" t="n">
        <v>4415</v>
      </c>
      <c r="MH1987" s="7" t="s">
        <v>12</v>
      </c>
      <c r="MI1987" s="7" t="n">
        <f t="normal" ca="1">32-LENB(INDIRECT(ADDRESS(1987,346)))</f>
        <v>0</v>
      </c>
      <c r="MJ1987" s="7" t="n">
        <v>4</v>
      </c>
      <c r="MK1987" s="7" t="n">
        <v>65533</v>
      </c>
      <c r="ML1987" s="7" t="n">
        <v>4420</v>
      </c>
      <c r="MM1987" s="7" t="s">
        <v>12</v>
      </c>
      <c r="MN1987" s="7" t="n">
        <f t="normal" ca="1">32-LENB(INDIRECT(ADDRESS(1987,351)))</f>
        <v>0</v>
      </c>
      <c r="MO1987" s="7" t="n">
        <v>4</v>
      </c>
      <c r="MP1987" s="7" t="n">
        <v>65533</v>
      </c>
      <c r="MQ1987" s="7" t="n">
        <v>4429</v>
      </c>
      <c r="MR1987" s="7" t="s">
        <v>12</v>
      </c>
      <c r="MS1987" s="7" t="n">
        <f t="normal" ca="1">32-LENB(INDIRECT(ADDRESS(1987,356)))</f>
        <v>0</v>
      </c>
      <c r="MT1987" s="7" t="n">
        <v>4</v>
      </c>
      <c r="MU1987" s="7" t="n">
        <v>65533</v>
      </c>
      <c r="MV1987" s="7" t="n">
        <v>4415</v>
      </c>
      <c r="MW1987" s="7" t="s">
        <v>12</v>
      </c>
      <c r="MX1987" s="7" t="n">
        <f t="normal" ca="1">32-LENB(INDIRECT(ADDRESS(1987,361)))</f>
        <v>0</v>
      </c>
      <c r="MY1987" s="7" t="n">
        <v>4</v>
      </c>
      <c r="MZ1987" s="7" t="n">
        <v>65533</v>
      </c>
      <c r="NA1987" s="7" t="n">
        <v>4420</v>
      </c>
      <c r="NB1987" s="7" t="s">
        <v>12</v>
      </c>
      <c r="NC1987" s="7" t="n">
        <f t="normal" ca="1">32-LENB(INDIRECT(ADDRESS(1987,366)))</f>
        <v>0</v>
      </c>
      <c r="ND1987" s="7" t="n">
        <v>4</v>
      </c>
      <c r="NE1987" s="7" t="n">
        <v>65533</v>
      </c>
      <c r="NF1987" s="7" t="n">
        <v>4429</v>
      </c>
      <c r="NG1987" s="7" t="s">
        <v>12</v>
      </c>
      <c r="NH1987" s="7" t="n">
        <f t="normal" ca="1">32-LENB(INDIRECT(ADDRESS(1987,371)))</f>
        <v>0</v>
      </c>
      <c r="NI1987" s="7" t="n">
        <v>4</v>
      </c>
      <c r="NJ1987" s="7" t="n">
        <v>65533</v>
      </c>
      <c r="NK1987" s="7" t="n">
        <v>4415</v>
      </c>
      <c r="NL1987" s="7" t="s">
        <v>12</v>
      </c>
      <c r="NM1987" s="7" t="n">
        <f t="normal" ca="1">32-LENB(INDIRECT(ADDRESS(1987,376)))</f>
        <v>0</v>
      </c>
      <c r="NN1987" s="7" t="n">
        <v>4</v>
      </c>
      <c r="NO1987" s="7" t="n">
        <v>65533</v>
      </c>
      <c r="NP1987" s="7" t="n">
        <v>4420</v>
      </c>
      <c r="NQ1987" s="7" t="s">
        <v>12</v>
      </c>
      <c r="NR1987" s="7" t="n">
        <f t="normal" ca="1">32-LENB(INDIRECT(ADDRESS(1987,381)))</f>
        <v>0</v>
      </c>
      <c r="NS1987" s="7" t="n">
        <v>4</v>
      </c>
      <c r="NT1987" s="7" t="n">
        <v>65533</v>
      </c>
      <c r="NU1987" s="7" t="n">
        <v>4429</v>
      </c>
      <c r="NV1987" s="7" t="s">
        <v>12</v>
      </c>
      <c r="NW1987" s="7" t="n">
        <f t="normal" ca="1">32-LENB(INDIRECT(ADDRESS(1987,386)))</f>
        <v>0</v>
      </c>
      <c r="NX1987" s="7" t="n">
        <v>4</v>
      </c>
      <c r="NY1987" s="7" t="n">
        <v>65533</v>
      </c>
      <c r="NZ1987" s="7" t="n">
        <v>4415</v>
      </c>
      <c r="OA1987" s="7" t="s">
        <v>12</v>
      </c>
      <c r="OB1987" s="7" t="n">
        <f t="normal" ca="1">32-LENB(INDIRECT(ADDRESS(1987,391)))</f>
        <v>0</v>
      </c>
      <c r="OC1987" s="7" t="n">
        <v>4</v>
      </c>
      <c r="OD1987" s="7" t="n">
        <v>65533</v>
      </c>
      <c r="OE1987" s="7" t="n">
        <v>4420</v>
      </c>
      <c r="OF1987" s="7" t="s">
        <v>12</v>
      </c>
      <c r="OG1987" s="7" t="n">
        <f t="normal" ca="1">32-LENB(INDIRECT(ADDRESS(1987,396)))</f>
        <v>0</v>
      </c>
      <c r="OH1987" s="7" t="n">
        <v>4</v>
      </c>
      <c r="OI1987" s="7" t="n">
        <v>65533</v>
      </c>
      <c r="OJ1987" s="7" t="n">
        <v>4429</v>
      </c>
      <c r="OK1987" s="7" t="s">
        <v>12</v>
      </c>
      <c r="OL1987" s="7" t="n">
        <f t="normal" ca="1">32-LENB(INDIRECT(ADDRESS(1987,401)))</f>
        <v>0</v>
      </c>
      <c r="OM1987" s="7" t="n">
        <v>4</v>
      </c>
      <c r="ON1987" s="7" t="n">
        <v>65533</v>
      </c>
      <c r="OO1987" s="7" t="n">
        <v>4415</v>
      </c>
      <c r="OP1987" s="7" t="s">
        <v>12</v>
      </c>
      <c r="OQ1987" s="7" t="n">
        <f t="normal" ca="1">32-LENB(INDIRECT(ADDRESS(1987,406)))</f>
        <v>0</v>
      </c>
      <c r="OR1987" s="7" t="n">
        <v>4</v>
      </c>
      <c r="OS1987" s="7" t="n">
        <v>65533</v>
      </c>
      <c r="OT1987" s="7" t="n">
        <v>4400</v>
      </c>
      <c r="OU1987" s="7" t="s">
        <v>12</v>
      </c>
      <c r="OV1987" s="7" t="n">
        <f t="normal" ca="1">32-LENB(INDIRECT(ADDRESS(1987,411)))</f>
        <v>0</v>
      </c>
      <c r="OW1987" s="7" t="n">
        <v>4</v>
      </c>
      <c r="OX1987" s="7" t="n">
        <v>65533</v>
      </c>
      <c r="OY1987" s="7" t="n">
        <v>4422</v>
      </c>
      <c r="OZ1987" s="7" t="s">
        <v>12</v>
      </c>
      <c r="PA1987" s="7" t="n">
        <f t="normal" ca="1">32-LENB(INDIRECT(ADDRESS(1987,416)))</f>
        <v>0</v>
      </c>
      <c r="PB1987" s="7" t="n">
        <v>4</v>
      </c>
      <c r="PC1987" s="7" t="n">
        <v>65533</v>
      </c>
      <c r="PD1987" s="7" t="n">
        <v>4401</v>
      </c>
      <c r="PE1987" s="7" t="s">
        <v>12</v>
      </c>
      <c r="PF1987" s="7" t="n">
        <f t="normal" ca="1">32-LENB(INDIRECT(ADDRESS(1987,421)))</f>
        <v>0</v>
      </c>
      <c r="PG1987" s="7" t="n">
        <v>4</v>
      </c>
      <c r="PH1987" s="7" t="n">
        <v>65533</v>
      </c>
      <c r="PI1987" s="7" t="n">
        <v>4437</v>
      </c>
      <c r="PJ1987" s="7" t="s">
        <v>12</v>
      </c>
      <c r="PK1987" s="7" t="n">
        <f t="normal" ca="1">32-LENB(INDIRECT(ADDRESS(1987,426)))</f>
        <v>0</v>
      </c>
      <c r="PL1987" s="7" t="n">
        <v>4</v>
      </c>
      <c r="PM1987" s="7" t="n">
        <v>65533</v>
      </c>
      <c r="PN1987" s="7" t="n">
        <v>4402</v>
      </c>
      <c r="PO1987" s="7" t="s">
        <v>12</v>
      </c>
      <c r="PP1987" s="7" t="n">
        <f t="normal" ca="1">32-LENB(INDIRECT(ADDRESS(1987,431)))</f>
        <v>0</v>
      </c>
      <c r="PQ1987" s="7" t="n">
        <v>4</v>
      </c>
      <c r="PR1987" s="7" t="n">
        <v>65533</v>
      </c>
      <c r="PS1987" s="7" t="n">
        <v>4427</v>
      </c>
      <c r="PT1987" s="7" t="s">
        <v>12</v>
      </c>
      <c r="PU1987" s="7" t="n">
        <f t="normal" ca="1">32-LENB(INDIRECT(ADDRESS(1987,436)))</f>
        <v>0</v>
      </c>
      <c r="PV1987" s="7" t="n">
        <v>4</v>
      </c>
      <c r="PW1987" s="7" t="n">
        <v>65533</v>
      </c>
      <c r="PX1987" s="7" t="n">
        <v>4415</v>
      </c>
      <c r="PY1987" s="7" t="s">
        <v>12</v>
      </c>
      <c r="PZ1987" s="7" t="n">
        <f t="normal" ca="1">32-LENB(INDIRECT(ADDRESS(1987,441)))</f>
        <v>0</v>
      </c>
      <c r="QA1987" s="7" t="n">
        <v>4</v>
      </c>
      <c r="QB1987" s="7" t="n">
        <v>65533</v>
      </c>
      <c r="QC1987" s="7" t="n">
        <v>4415</v>
      </c>
      <c r="QD1987" s="7" t="s">
        <v>12</v>
      </c>
      <c r="QE1987" s="7" t="n">
        <f t="normal" ca="1">32-LENB(INDIRECT(ADDRESS(1987,446)))</f>
        <v>0</v>
      </c>
      <c r="QF1987" s="7" t="n">
        <v>7</v>
      </c>
      <c r="QG1987" s="7" t="n">
        <v>65533</v>
      </c>
      <c r="QH1987" s="7" t="n">
        <v>53152</v>
      </c>
      <c r="QI1987" s="7" t="s">
        <v>12</v>
      </c>
      <c r="QJ1987" s="7" t="n">
        <f t="normal" ca="1">32-LENB(INDIRECT(ADDRESS(1987,451)))</f>
        <v>0</v>
      </c>
      <c r="QK1987" s="7" t="n">
        <v>4</v>
      </c>
      <c r="QL1987" s="7" t="n">
        <v>65533</v>
      </c>
      <c r="QM1987" s="7" t="n">
        <v>2140</v>
      </c>
      <c r="QN1987" s="7" t="s">
        <v>12</v>
      </c>
      <c r="QO1987" s="7" t="n">
        <f t="normal" ca="1">32-LENB(INDIRECT(ADDRESS(1987,456)))</f>
        <v>0</v>
      </c>
      <c r="QP1987" s="7" t="n">
        <v>4</v>
      </c>
      <c r="QQ1987" s="7" t="n">
        <v>65533</v>
      </c>
      <c r="QR1987" s="7" t="n">
        <v>2140</v>
      </c>
      <c r="QS1987" s="7" t="s">
        <v>12</v>
      </c>
      <c r="QT1987" s="7" t="n">
        <f t="normal" ca="1">32-LENB(INDIRECT(ADDRESS(1987,461)))</f>
        <v>0</v>
      </c>
      <c r="QU1987" s="7" t="n">
        <v>4</v>
      </c>
      <c r="QV1987" s="7" t="n">
        <v>65533</v>
      </c>
      <c r="QW1987" s="7" t="n">
        <v>4427</v>
      </c>
      <c r="QX1987" s="7" t="s">
        <v>12</v>
      </c>
      <c r="QY1987" s="7" t="n">
        <f t="normal" ca="1">32-LENB(INDIRECT(ADDRESS(1987,466)))</f>
        <v>0</v>
      </c>
      <c r="QZ1987" s="7" t="n">
        <v>4</v>
      </c>
      <c r="RA1987" s="7" t="n">
        <v>65533</v>
      </c>
      <c r="RB1987" s="7" t="n">
        <v>4422</v>
      </c>
      <c r="RC1987" s="7" t="s">
        <v>12</v>
      </c>
      <c r="RD1987" s="7" t="n">
        <f t="normal" ca="1">32-LENB(INDIRECT(ADDRESS(1987,471)))</f>
        <v>0</v>
      </c>
      <c r="RE1987" s="7" t="n">
        <v>4</v>
      </c>
      <c r="RF1987" s="7" t="n">
        <v>65533</v>
      </c>
      <c r="RG1987" s="7" t="n">
        <v>2119</v>
      </c>
      <c r="RH1987" s="7" t="s">
        <v>12</v>
      </c>
      <c r="RI1987" s="7" t="n">
        <f t="normal" ca="1">32-LENB(INDIRECT(ADDRESS(1987,476)))</f>
        <v>0</v>
      </c>
      <c r="RJ1987" s="7" t="n">
        <v>4</v>
      </c>
      <c r="RK1987" s="7" t="n">
        <v>65533</v>
      </c>
      <c r="RL1987" s="7" t="n">
        <v>4415</v>
      </c>
      <c r="RM1987" s="7" t="s">
        <v>12</v>
      </c>
      <c r="RN1987" s="7" t="n">
        <f t="normal" ca="1">32-LENB(INDIRECT(ADDRESS(1987,481)))</f>
        <v>0</v>
      </c>
      <c r="RO1987" s="7" t="n">
        <v>4</v>
      </c>
      <c r="RP1987" s="7" t="n">
        <v>65533</v>
      </c>
      <c r="RQ1987" s="7" t="n">
        <v>2134</v>
      </c>
      <c r="RR1987" s="7" t="s">
        <v>12</v>
      </c>
      <c r="RS1987" s="7" t="n">
        <f t="normal" ca="1">32-LENB(INDIRECT(ADDRESS(1987,486)))</f>
        <v>0</v>
      </c>
      <c r="RT1987" s="7" t="n">
        <v>0</v>
      </c>
      <c r="RU1987" s="7" t="n">
        <v>65533</v>
      </c>
      <c r="RV1987" s="7" t="n">
        <v>0</v>
      </c>
      <c r="RW1987" s="7" t="s">
        <v>12</v>
      </c>
      <c r="RX1987" s="7" t="n">
        <f t="normal" ca="1">32-LENB(INDIRECT(ADDRESS(1987,491)))</f>
        <v>0</v>
      </c>
    </row>
    <row r="1988" spans="1:12">
      <c r="A1988" t="s">
        <v>4</v>
      </c>
      <c r="B1988" s="4" t="s">
        <v>5</v>
      </c>
    </row>
    <row r="1989" spans="1:12">
      <c r="A1989" t="n">
        <v>20432</v>
      </c>
      <c r="B1989" s="5" t="n">
        <v>1</v>
      </c>
    </row>
    <row r="1990" spans="1:12" s="3" customFormat="1" customHeight="0">
      <c r="A1990" s="3" t="s">
        <v>2</v>
      </c>
      <c r="B1990" s="3" t="s">
        <v>170</v>
      </c>
    </row>
    <row r="1991" spans="1:12">
      <c r="A1991" t="s">
        <v>4</v>
      </c>
      <c r="B1991" s="4" t="s">
        <v>5</v>
      </c>
      <c r="C1991" s="4" t="s">
        <v>10</v>
      </c>
      <c r="D1991" s="4" t="s">
        <v>10</v>
      </c>
      <c r="E1991" s="4" t="s">
        <v>9</v>
      </c>
      <c r="F1991" s="4" t="s">
        <v>6</v>
      </c>
      <c r="G1991" s="4" t="s">
        <v>8</v>
      </c>
      <c r="H1991" s="4" t="s">
        <v>10</v>
      </c>
      <c r="I1991" s="4" t="s">
        <v>10</v>
      </c>
      <c r="J1991" s="4" t="s">
        <v>9</v>
      </c>
      <c r="K1991" s="4" t="s">
        <v>6</v>
      </c>
      <c r="L1991" s="4" t="s">
        <v>8</v>
      </c>
      <c r="M1991" s="4" t="s">
        <v>10</v>
      </c>
      <c r="N1991" s="4" t="s">
        <v>10</v>
      </c>
      <c r="O1991" s="4" t="s">
        <v>9</v>
      </c>
      <c r="P1991" s="4" t="s">
        <v>6</v>
      </c>
      <c r="Q1991" s="4" t="s">
        <v>8</v>
      </c>
      <c r="R1991" s="4" t="s">
        <v>10</v>
      </c>
      <c r="S1991" s="4" t="s">
        <v>10</v>
      </c>
      <c r="T1991" s="4" t="s">
        <v>9</v>
      </c>
      <c r="U1991" s="4" t="s">
        <v>6</v>
      </c>
      <c r="V1991" s="4" t="s">
        <v>8</v>
      </c>
    </row>
    <row r="1992" spans="1:12">
      <c r="A1992" t="n">
        <v>20448</v>
      </c>
      <c r="B1992" s="70" t="n">
        <v>257</v>
      </c>
      <c r="C1992" s="7" t="n">
        <v>4</v>
      </c>
      <c r="D1992" s="7" t="n">
        <v>65533</v>
      </c>
      <c r="E1992" s="7" t="n">
        <v>4407</v>
      </c>
      <c r="F1992" s="7" t="s">
        <v>12</v>
      </c>
      <c r="G1992" s="7" t="n">
        <f t="normal" ca="1">32-LENB(INDIRECT(ADDRESS(1992,6)))</f>
        <v>0</v>
      </c>
      <c r="H1992" s="7" t="n">
        <v>4</v>
      </c>
      <c r="I1992" s="7" t="n">
        <v>65533</v>
      </c>
      <c r="J1992" s="7" t="n">
        <v>4120</v>
      </c>
      <c r="K1992" s="7" t="s">
        <v>12</v>
      </c>
      <c r="L1992" s="7" t="n">
        <f t="normal" ca="1">32-LENB(INDIRECT(ADDRESS(1992,11)))</f>
        <v>0</v>
      </c>
      <c r="M1992" s="7" t="n">
        <v>4</v>
      </c>
      <c r="N1992" s="7" t="n">
        <v>65533</v>
      </c>
      <c r="O1992" s="7" t="n">
        <v>4120</v>
      </c>
      <c r="P1992" s="7" t="s">
        <v>12</v>
      </c>
      <c r="Q1992" s="7" t="n">
        <f t="normal" ca="1">32-LENB(INDIRECT(ADDRESS(1992,16)))</f>
        <v>0</v>
      </c>
      <c r="R1992" s="7" t="n">
        <v>0</v>
      </c>
      <c r="S1992" s="7" t="n">
        <v>65533</v>
      </c>
      <c r="T1992" s="7" t="n">
        <v>0</v>
      </c>
      <c r="U1992" s="7" t="s">
        <v>12</v>
      </c>
      <c r="V1992" s="7" t="n">
        <f t="normal" ca="1">32-LENB(INDIRECT(ADDRESS(1992,21)))</f>
        <v>0</v>
      </c>
    </row>
    <row r="1993" spans="1:12">
      <c r="A1993" t="s">
        <v>4</v>
      </c>
      <c r="B1993" s="4" t="s">
        <v>5</v>
      </c>
    </row>
    <row r="1994" spans="1:12">
      <c r="A1994" t="n">
        <v>20608</v>
      </c>
      <c r="B1994" s="5" t="n">
        <v>1</v>
      </c>
    </row>
    <row r="1995" spans="1:12" s="3" customFormat="1" customHeight="0">
      <c r="A1995" s="3" t="s">
        <v>2</v>
      </c>
      <c r="B1995" s="3" t="s">
        <v>171</v>
      </c>
    </row>
    <row r="1996" spans="1:12">
      <c r="A1996" t="s">
        <v>4</v>
      </c>
      <c r="B1996" s="4" t="s">
        <v>5</v>
      </c>
      <c r="C1996" s="4" t="s">
        <v>10</v>
      </c>
      <c r="D1996" s="4" t="s">
        <v>10</v>
      </c>
      <c r="E1996" s="4" t="s">
        <v>9</v>
      </c>
      <c r="F1996" s="4" t="s">
        <v>6</v>
      </c>
      <c r="G1996" s="4" t="s">
        <v>8</v>
      </c>
      <c r="H1996" s="4" t="s">
        <v>10</v>
      </c>
      <c r="I1996" s="4" t="s">
        <v>10</v>
      </c>
      <c r="J1996" s="4" t="s">
        <v>9</v>
      </c>
      <c r="K1996" s="4" t="s">
        <v>6</v>
      </c>
      <c r="L1996" s="4" t="s">
        <v>8</v>
      </c>
    </row>
    <row r="1997" spans="1:12">
      <c r="A1997" t="n">
        <v>20624</v>
      </c>
      <c r="B1997" s="70" t="n">
        <v>257</v>
      </c>
      <c r="C1997" s="7" t="n">
        <v>4</v>
      </c>
      <c r="D1997" s="7" t="n">
        <v>65533</v>
      </c>
      <c r="E1997" s="7" t="n">
        <v>5313</v>
      </c>
      <c r="F1997" s="7" t="s">
        <v>12</v>
      </c>
      <c r="G1997" s="7" t="n">
        <f t="normal" ca="1">32-LENB(INDIRECT(ADDRESS(1997,6)))</f>
        <v>0</v>
      </c>
      <c r="H1997" s="7" t="n">
        <v>0</v>
      </c>
      <c r="I1997" s="7" t="n">
        <v>65533</v>
      </c>
      <c r="J1997" s="7" t="n">
        <v>0</v>
      </c>
      <c r="K1997" s="7" t="s">
        <v>12</v>
      </c>
      <c r="L1997" s="7" t="n">
        <f t="normal" ca="1">32-LENB(INDIRECT(ADDRESS(1997,11)))</f>
        <v>0</v>
      </c>
    </row>
    <row r="1998" spans="1:12">
      <c r="A1998" t="s">
        <v>4</v>
      </c>
      <c r="B1998" s="4" t="s">
        <v>5</v>
      </c>
    </row>
    <row r="1999" spans="1:12">
      <c r="A1999" t="n">
        <v>20704</v>
      </c>
      <c r="B1999" s="5" t="n">
        <v>1</v>
      </c>
    </row>
    <row r="2000" spans="1:12" s="3" customFormat="1" customHeight="0">
      <c r="A2000" s="3" t="s">
        <v>2</v>
      </c>
      <c r="B2000" s="3" t="s">
        <v>172</v>
      </c>
    </row>
    <row r="2001" spans="1:77">
      <c r="A2001" t="s">
        <v>4</v>
      </c>
      <c r="B2001" s="4" t="s">
        <v>5</v>
      </c>
      <c r="C2001" s="4" t="s">
        <v>10</v>
      </c>
      <c r="D2001" s="4" t="s">
        <v>10</v>
      </c>
      <c r="E2001" s="4" t="s">
        <v>9</v>
      </c>
      <c r="F2001" s="4" t="s">
        <v>6</v>
      </c>
      <c r="G2001" s="4" t="s">
        <v>8</v>
      </c>
      <c r="H2001" s="4" t="s">
        <v>10</v>
      </c>
      <c r="I2001" s="4" t="s">
        <v>10</v>
      </c>
      <c r="J2001" s="4" t="s">
        <v>9</v>
      </c>
      <c r="K2001" s="4" t="s">
        <v>6</v>
      </c>
      <c r="L2001" s="4" t="s">
        <v>8</v>
      </c>
    </row>
    <row r="2002" spans="1:77">
      <c r="A2002" t="n">
        <v>20720</v>
      </c>
      <c r="B2002" s="70" t="n">
        <v>257</v>
      </c>
      <c r="C2002" s="7" t="n">
        <v>4</v>
      </c>
      <c r="D2002" s="7" t="n">
        <v>65533</v>
      </c>
      <c r="E2002" s="7" t="n">
        <v>5313</v>
      </c>
      <c r="F2002" s="7" t="s">
        <v>12</v>
      </c>
      <c r="G2002" s="7" t="n">
        <f t="normal" ca="1">32-LENB(INDIRECT(ADDRESS(2002,6)))</f>
        <v>0</v>
      </c>
      <c r="H2002" s="7" t="n">
        <v>0</v>
      </c>
      <c r="I2002" s="7" t="n">
        <v>65533</v>
      </c>
      <c r="J2002" s="7" t="n">
        <v>0</v>
      </c>
      <c r="K2002" s="7" t="s">
        <v>12</v>
      </c>
      <c r="L2002" s="7" t="n">
        <f t="normal" ca="1">32-LENB(INDIRECT(ADDRESS(2002,11)))</f>
        <v>0</v>
      </c>
    </row>
    <row r="2003" spans="1:77">
      <c r="A2003" t="s">
        <v>4</v>
      </c>
      <c r="B2003" s="4" t="s">
        <v>5</v>
      </c>
    </row>
    <row r="2004" spans="1:77">
      <c r="A2004" t="n">
        <v>20800</v>
      </c>
      <c r="B2004" s="5" t="n">
        <v>1</v>
      </c>
    </row>
    <row r="2005" spans="1:77" s="3" customFormat="1" customHeight="0">
      <c r="A2005" s="3" t="s">
        <v>2</v>
      </c>
      <c r="B2005" s="3" t="s">
        <v>173</v>
      </c>
    </row>
    <row r="2006" spans="1:77">
      <c r="A2006" t="s">
        <v>4</v>
      </c>
      <c r="B2006" s="4" t="s">
        <v>5</v>
      </c>
      <c r="C2006" s="4" t="s">
        <v>10</v>
      </c>
      <c r="D2006" s="4" t="s">
        <v>10</v>
      </c>
      <c r="E2006" s="4" t="s">
        <v>9</v>
      </c>
      <c r="F2006" s="4" t="s">
        <v>6</v>
      </c>
      <c r="G2006" s="4" t="s">
        <v>8</v>
      </c>
      <c r="H2006" s="4" t="s">
        <v>10</v>
      </c>
      <c r="I2006" s="4" t="s">
        <v>10</v>
      </c>
      <c r="J2006" s="4" t="s">
        <v>9</v>
      </c>
      <c r="K2006" s="4" t="s">
        <v>6</v>
      </c>
      <c r="L2006" s="4" t="s">
        <v>8</v>
      </c>
      <c r="M2006" s="4" t="s">
        <v>10</v>
      </c>
      <c r="N2006" s="4" t="s">
        <v>10</v>
      </c>
      <c r="O2006" s="4" t="s">
        <v>9</v>
      </c>
      <c r="P2006" s="4" t="s">
        <v>6</v>
      </c>
      <c r="Q2006" s="4" t="s">
        <v>8</v>
      </c>
      <c r="R2006" s="4" t="s">
        <v>10</v>
      </c>
      <c r="S2006" s="4" t="s">
        <v>10</v>
      </c>
      <c r="T2006" s="4" t="s">
        <v>9</v>
      </c>
      <c r="U2006" s="4" t="s">
        <v>6</v>
      </c>
      <c r="V2006" s="4" t="s">
        <v>8</v>
      </c>
      <c r="W2006" s="4" t="s">
        <v>10</v>
      </c>
      <c r="X2006" s="4" t="s">
        <v>10</v>
      </c>
      <c r="Y2006" s="4" t="s">
        <v>9</v>
      </c>
      <c r="Z2006" s="4" t="s">
        <v>6</v>
      </c>
      <c r="AA2006" s="4" t="s">
        <v>8</v>
      </c>
    </row>
    <row r="2007" spans="1:77">
      <c r="A2007" t="n">
        <v>20816</v>
      </c>
      <c r="B2007" s="70" t="n">
        <v>257</v>
      </c>
      <c r="C2007" s="7" t="n">
        <v>4</v>
      </c>
      <c r="D2007" s="7" t="n">
        <v>65533</v>
      </c>
      <c r="E2007" s="7" t="n">
        <v>4416</v>
      </c>
      <c r="F2007" s="7" t="s">
        <v>12</v>
      </c>
      <c r="G2007" s="7" t="n">
        <f t="normal" ca="1">32-LENB(INDIRECT(ADDRESS(2007,6)))</f>
        <v>0</v>
      </c>
      <c r="H2007" s="7" t="n">
        <v>4</v>
      </c>
      <c r="I2007" s="7" t="n">
        <v>65533</v>
      </c>
      <c r="J2007" s="7" t="n">
        <v>4416</v>
      </c>
      <c r="K2007" s="7" t="s">
        <v>12</v>
      </c>
      <c r="L2007" s="7" t="n">
        <f t="normal" ca="1">32-LENB(INDIRECT(ADDRESS(2007,11)))</f>
        <v>0</v>
      </c>
      <c r="M2007" s="7" t="n">
        <v>4</v>
      </c>
      <c r="N2007" s="7" t="n">
        <v>65533</v>
      </c>
      <c r="O2007" s="7" t="n">
        <v>4416</v>
      </c>
      <c r="P2007" s="7" t="s">
        <v>12</v>
      </c>
      <c r="Q2007" s="7" t="n">
        <f t="normal" ca="1">32-LENB(INDIRECT(ADDRESS(2007,16)))</f>
        <v>0</v>
      </c>
      <c r="R2007" s="7" t="n">
        <v>4</v>
      </c>
      <c r="S2007" s="7" t="n">
        <v>65533</v>
      </c>
      <c r="T2007" s="7" t="n">
        <v>4416</v>
      </c>
      <c r="U2007" s="7" t="s">
        <v>12</v>
      </c>
      <c r="V2007" s="7" t="n">
        <f t="normal" ca="1">32-LENB(INDIRECT(ADDRESS(2007,21)))</f>
        <v>0</v>
      </c>
      <c r="W2007" s="7" t="n">
        <v>0</v>
      </c>
      <c r="X2007" s="7" t="n">
        <v>65533</v>
      </c>
      <c r="Y2007" s="7" t="n">
        <v>0</v>
      </c>
      <c r="Z2007" s="7" t="s">
        <v>12</v>
      </c>
      <c r="AA2007" s="7" t="n">
        <f t="normal" ca="1">32-LENB(INDIRECT(ADDRESS(2007,26)))</f>
        <v>0</v>
      </c>
    </row>
    <row r="2008" spans="1:77">
      <c r="A2008" t="s">
        <v>4</v>
      </c>
      <c r="B2008" s="4" t="s">
        <v>5</v>
      </c>
    </row>
    <row r="2009" spans="1:77">
      <c r="A2009" t="n">
        <v>21016</v>
      </c>
      <c r="B2009" s="5" t="n">
        <v>1</v>
      </c>
    </row>
    <row r="2010" spans="1:77" s="3" customFormat="1" customHeight="0">
      <c r="A2010" s="3" t="s">
        <v>2</v>
      </c>
      <c r="B2010" s="3" t="s">
        <v>174</v>
      </c>
    </row>
    <row r="2011" spans="1:77">
      <c r="A2011" t="s">
        <v>4</v>
      </c>
      <c r="B2011" s="4" t="s">
        <v>5</v>
      </c>
      <c r="C2011" s="4" t="s">
        <v>10</v>
      </c>
      <c r="D2011" s="4" t="s">
        <v>10</v>
      </c>
      <c r="E2011" s="4" t="s">
        <v>9</v>
      </c>
      <c r="F2011" s="4" t="s">
        <v>6</v>
      </c>
      <c r="G2011" s="4" t="s">
        <v>8</v>
      </c>
      <c r="H2011" s="4" t="s">
        <v>10</v>
      </c>
      <c r="I2011" s="4" t="s">
        <v>10</v>
      </c>
      <c r="J2011" s="4" t="s">
        <v>9</v>
      </c>
      <c r="K2011" s="4" t="s">
        <v>6</v>
      </c>
      <c r="L2011" s="4" t="s">
        <v>8</v>
      </c>
      <c r="M2011" s="4" t="s">
        <v>10</v>
      </c>
      <c r="N2011" s="4" t="s">
        <v>10</v>
      </c>
      <c r="O2011" s="4" t="s">
        <v>9</v>
      </c>
      <c r="P2011" s="4" t="s">
        <v>6</v>
      </c>
      <c r="Q2011" s="4" t="s">
        <v>8</v>
      </c>
      <c r="R2011" s="4" t="s">
        <v>10</v>
      </c>
      <c r="S2011" s="4" t="s">
        <v>10</v>
      </c>
      <c r="T2011" s="4" t="s">
        <v>9</v>
      </c>
      <c r="U2011" s="4" t="s">
        <v>6</v>
      </c>
      <c r="V2011" s="4" t="s">
        <v>8</v>
      </c>
      <c r="W2011" s="4" t="s">
        <v>10</v>
      </c>
      <c r="X2011" s="4" t="s">
        <v>10</v>
      </c>
      <c r="Y2011" s="4" t="s">
        <v>9</v>
      </c>
      <c r="Z2011" s="4" t="s">
        <v>6</v>
      </c>
      <c r="AA2011" s="4" t="s">
        <v>8</v>
      </c>
      <c r="AB2011" s="4" t="s">
        <v>10</v>
      </c>
      <c r="AC2011" s="4" t="s">
        <v>10</v>
      </c>
      <c r="AD2011" s="4" t="s">
        <v>9</v>
      </c>
      <c r="AE2011" s="4" t="s">
        <v>6</v>
      </c>
      <c r="AF2011" s="4" t="s">
        <v>8</v>
      </c>
      <c r="AG2011" s="4" t="s">
        <v>10</v>
      </c>
      <c r="AH2011" s="4" t="s">
        <v>10</v>
      </c>
      <c r="AI2011" s="4" t="s">
        <v>9</v>
      </c>
      <c r="AJ2011" s="4" t="s">
        <v>6</v>
      </c>
      <c r="AK2011" s="4" t="s">
        <v>8</v>
      </c>
      <c r="AL2011" s="4" t="s">
        <v>10</v>
      </c>
      <c r="AM2011" s="4" t="s">
        <v>10</v>
      </c>
      <c r="AN2011" s="4" t="s">
        <v>9</v>
      </c>
      <c r="AO2011" s="4" t="s">
        <v>6</v>
      </c>
      <c r="AP2011" s="4" t="s">
        <v>8</v>
      </c>
      <c r="AQ2011" s="4" t="s">
        <v>10</v>
      </c>
      <c r="AR2011" s="4" t="s">
        <v>10</v>
      </c>
      <c r="AS2011" s="4" t="s">
        <v>9</v>
      </c>
      <c r="AT2011" s="4" t="s">
        <v>6</v>
      </c>
      <c r="AU2011" s="4" t="s">
        <v>8</v>
      </c>
      <c r="AV2011" s="4" t="s">
        <v>10</v>
      </c>
      <c r="AW2011" s="4" t="s">
        <v>10</v>
      </c>
      <c r="AX2011" s="4" t="s">
        <v>9</v>
      </c>
      <c r="AY2011" s="4" t="s">
        <v>6</v>
      </c>
      <c r="AZ2011" s="4" t="s">
        <v>8</v>
      </c>
      <c r="BA2011" s="4" t="s">
        <v>10</v>
      </c>
      <c r="BB2011" s="4" t="s">
        <v>10</v>
      </c>
      <c r="BC2011" s="4" t="s">
        <v>9</v>
      </c>
      <c r="BD2011" s="4" t="s">
        <v>6</v>
      </c>
      <c r="BE2011" s="4" t="s">
        <v>8</v>
      </c>
      <c r="BF2011" s="4" t="s">
        <v>10</v>
      </c>
      <c r="BG2011" s="4" t="s">
        <v>10</v>
      </c>
      <c r="BH2011" s="4" t="s">
        <v>9</v>
      </c>
      <c r="BI2011" s="4" t="s">
        <v>6</v>
      </c>
      <c r="BJ2011" s="4" t="s">
        <v>8</v>
      </c>
      <c r="BK2011" s="4" t="s">
        <v>10</v>
      </c>
      <c r="BL2011" s="4" t="s">
        <v>10</v>
      </c>
      <c r="BM2011" s="4" t="s">
        <v>9</v>
      </c>
      <c r="BN2011" s="4" t="s">
        <v>6</v>
      </c>
      <c r="BO2011" s="4" t="s">
        <v>8</v>
      </c>
      <c r="BP2011" s="4" t="s">
        <v>10</v>
      </c>
      <c r="BQ2011" s="4" t="s">
        <v>10</v>
      </c>
      <c r="BR2011" s="4" t="s">
        <v>9</v>
      </c>
      <c r="BS2011" s="4" t="s">
        <v>6</v>
      </c>
      <c r="BT2011" s="4" t="s">
        <v>8</v>
      </c>
      <c r="BU2011" s="4" t="s">
        <v>10</v>
      </c>
      <c r="BV2011" s="4" t="s">
        <v>10</v>
      </c>
      <c r="BW2011" s="4" t="s">
        <v>9</v>
      </c>
      <c r="BX2011" s="4" t="s">
        <v>6</v>
      </c>
      <c r="BY2011" s="4" t="s">
        <v>8</v>
      </c>
    </row>
    <row r="2012" spans="1:77">
      <c r="A2012" t="n">
        <v>21024</v>
      </c>
      <c r="B2012" s="70" t="n">
        <v>257</v>
      </c>
      <c r="C2012" s="7" t="n">
        <v>3</v>
      </c>
      <c r="D2012" s="7" t="n">
        <v>65533</v>
      </c>
      <c r="E2012" s="7" t="n">
        <v>0</v>
      </c>
      <c r="F2012" s="7" t="s">
        <v>125</v>
      </c>
      <c r="G2012" s="7" t="n">
        <f t="normal" ca="1">32-LENB(INDIRECT(ADDRESS(2012,6)))</f>
        <v>0</v>
      </c>
      <c r="H2012" s="7" t="n">
        <v>3</v>
      </c>
      <c r="I2012" s="7" t="n">
        <v>65533</v>
      </c>
      <c r="J2012" s="7" t="n">
        <v>0</v>
      </c>
      <c r="K2012" s="7" t="s">
        <v>126</v>
      </c>
      <c r="L2012" s="7" t="n">
        <f t="normal" ca="1">32-LENB(INDIRECT(ADDRESS(2012,11)))</f>
        <v>0</v>
      </c>
      <c r="M2012" s="7" t="n">
        <v>3</v>
      </c>
      <c r="N2012" s="7" t="n">
        <v>65533</v>
      </c>
      <c r="O2012" s="7" t="n">
        <v>0</v>
      </c>
      <c r="P2012" s="7" t="s">
        <v>127</v>
      </c>
      <c r="Q2012" s="7" t="n">
        <f t="normal" ca="1">32-LENB(INDIRECT(ADDRESS(2012,16)))</f>
        <v>0</v>
      </c>
      <c r="R2012" s="7" t="n">
        <v>3</v>
      </c>
      <c r="S2012" s="7" t="n">
        <v>65533</v>
      </c>
      <c r="T2012" s="7" t="n">
        <v>0</v>
      </c>
      <c r="U2012" s="7" t="s">
        <v>128</v>
      </c>
      <c r="V2012" s="7" t="n">
        <f t="normal" ca="1">32-LENB(INDIRECT(ADDRESS(2012,21)))</f>
        <v>0</v>
      </c>
      <c r="W2012" s="7" t="n">
        <v>2</v>
      </c>
      <c r="X2012" s="7" t="n">
        <v>65533</v>
      </c>
      <c r="Y2012" s="7" t="n">
        <v>0</v>
      </c>
      <c r="Z2012" s="7" t="s">
        <v>153</v>
      </c>
      <c r="AA2012" s="7" t="n">
        <f t="normal" ca="1">32-LENB(INDIRECT(ADDRESS(2012,26)))</f>
        <v>0</v>
      </c>
      <c r="AB2012" s="7" t="n">
        <v>4</v>
      </c>
      <c r="AC2012" s="7" t="n">
        <v>65533</v>
      </c>
      <c r="AD2012" s="7" t="n">
        <v>2135</v>
      </c>
      <c r="AE2012" s="7" t="s">
        <v>12</v>
      </c>
      <c r="AF2012" s="7" t="n">
        <f t="normal" ca="1">32-LENB(INDIRECT(ADDRESS(2012,31)))</f>
        <v>0</v>
      </c>
      <c r="AG2012" s="7" t="n">
        <v>4</v>
      </c>
      <c r="AH2012" s="7" t="n">
        <v>65533</v>
      </c>
      <c r="AI2012" s="7" t="n">
        <v>4400</v>
      </c>
      <c r="AJ2012" s="7" t="s">
        <v>12</v>
      </c>
      <c r="AK2012" s="7" t="n">
        <f t="normal" ca="1">32-LENB(INDIRECT(ADDRESS(2012,36)))</f>
        <v>0</v>
      </c>
      <c r="AL2012" s="7" t="n">
        <v>4</v>
      </c>
      <c r="AM2012" s="7" t="n">
        <v>65533</v>
      </c>
      <c r="AN2012" s="7" t="n">
        <v>2134</v>
      </c>
      <c r="AO2012" s="7" t="s">
        <v>12</v>
      </c>
      <c r="AP2012" s="7" t="n">
        <f t="normal" ca="1">32-LENB(INDIRECT(ADDRESS(2012,41)))</f>
        <v>0</v>
      </c>
      <c r="AQ2012" s="7" t="n">
        <v>4</v>
      </c>
      <c r="AR2012" s="7" t="n">
        <v>65533</v>
      </c>
      <c r="AS2012" s="7" t="n">
        <v>4427</v>
      </c>
      <c r="AT2012" s="7" t="s">
        <v>12</v>
      </c>
      <c r="AU2012" s="7" t="n">
        <f t="normal" ca="1">32-LENB(INDIRECT(ADDRESS(2012,46)))</f>
        <v>0</v>
      </c>
      <c r="AV2012" s="7" t="n">
        <v>7</v>
      </c>
      <c r="AW2012" s="7" t="n">
        <v>65533</v>
      </c>
      <c r="AX2012" s="7" t="n">
        <v>23360</v>
      </c>
      <c r="AY2012" s="7" t="s">
        <v>12</v>
      </c>
      <c r="AZ2012" s="7" t="n">
        <f t="normal" ca="1">32-LENB(INDIRECT(ADDRESS(2012,51)))</f>
        <v>0</v>
      </c>
      <c r="BA2012" s="7" t="n">
        <v>7</v>
      </c>
      <c r="BB2012" s="7" t="n">
        <v>65533</v>
      </c>
      <c r="BC2012" s="7" t="n">
        <v>53145</v>
      </c>
      <c r="BD2012" s="7" t="s">
        <v>12</v>
      </c>
      <c r="BE2012" s="7" t="n">
        <f t="normal" ca="1">32-LENB(INDIRECT(ADDRESS(2012,56)))</f>
        <v>0</v>
      </c>
      <c r="BF2012" s="7" t="n">
        <v>7</v>
      </c>
      <c r="BG2012" s="7" t="n">
        <v>65533</v>
      </c>
      <c r="BH2012" s="7" t="n">
        <v>51400</v>
      </c>
      <c r="BI2012" s="7" t="s">
        <v>12</v>
      </c>
      <c r="BJ2012" s="7" t="n">
        <f t="normal" ca="1">32-LENB(INDIRECT(ADDRESS(2012,61)))</f>
        <v>0</v>
      </c>
      <c r="BK2012" s="7" t="n">
        <v>7</v>
      </c>
      <c r="BL2012" s="7" t="n">
        <v>65533</v>
      </c>
      <c r="BM2012" s="7" t="n">
        <v>28559</v>
      </c>
      <c r="BN2012" s="7" t="s">
        <v>12</v>
      </c>
      <c r="BO2012" s="7" t="n">
        <f t="normal" ca="1">32-LENB(INDIRECT(ADDRESS(2012,66)))</f>
        <v>0</v>
      </c>
      <c r="BP2012" s="7" t="n">
        <v>4</v>
      </c>
      <c r="BQ2012" s="7" t="n">
        <v>65533</v>
      </c>
      <c r="BR2012" s="7" t="n">
        <v>4400</v>
      </c>
      <c r="BS2012" s="7" t="s">
        <v>12</v>
      </c>
      <c r="BT2012" s="7" t="n">
        <f t="normal" ca="1">32-LENB(INDIRECT(ADDRESS(2012,71)))</f>
        <v>0</v>
      </c>
      <c r="BU2012" s="7" t="n">
        <v>0</v>
      </c>
      <c r="BV2012" s="7" t="n">
        <v>65533</v>
      </c>
      <c r="BW2012" s="7" t="n">
        <v>0</v>
      </c>
      <c r="BX2012" s="7" t="s">
        <v>12</v>
      </c>
      <c r="BY2012" s="7" t="n">
        <f t="normal" ca="1">32-LENB(INDIRECT(ADDRESS(2012,76)))</f>
        <v>0</v>
      </c>
    </row>
    <row r="2013" spans="1:77">
      <c r="A2013" t="s">
        <v>4</v>
      </c>
      <c r="B2013" s="4" t="s">
        <v>5</v>
      </c>
    </row>
    <row r="2014" spans="1:77">
      <c r="A2014" t="n">
        <v>21624</v>
      </c>
      <c r="B201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2025-09-06T21:46:40</dcterms:created>
  <dcterms:modified xsi:type="dcterms:W3CDTF">2025-09-06T21:46:40</dcterms:modified>
</cp:coreProperties>
</file>