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E8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FDC73"/>
      </patternFill>
    </fill>
    <fill>
      <patternFill patternType="solid">
        <fgColor rgb="FFFF9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91FF73"/>
      </patternFill>
    </fill>
    <fill>
      <patternFill patternType="solid">
        <fgColor rgb="FFFFDA73"/>
      </patternFill>
    </fill>
    <fill>
      <patternFill patternType="solid">
        <fgColor rgb="FFFAF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9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5" fillId="0" borderId="2" xfId="0" applyFont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0" xfId="0" applyFill="1" applyAlignment="1">
      <alignment horizontal="center" vertical="center" wrapText="1"/>
    </xf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<sst xmlns="http://schemas.openxmlformats.org/spreadsheetml/2006/main" count="6121" uniqueCount="154">
  <si>
    <t>CS2</t>
  </si>
  <si>
    <t>m5030</t>
  </si>
  <si>
    <t>FUNCTION</t>
  </si>
  <si>
    <t/>
  </si>
  <si>
    <t>Location</t>
  </si>
  <si>
    <t>OP Code</t>
  </si>
  <si>
    <t>string</t>
  </si>
  <si>
    <t>bm5000</t>
  </si>
  <si>
    <t>fill</t>
  </si>
  <si>
    <t>int</t>
  </si>
  <si>
    <t>short</t>
  </si>
  <si>
    <t>mon000</t>
  </si>
  <si>
    <t>mon230</t>
  </si>
  <si>
    <t>byte</t>
  </si>
  <si>
    <t>bytearray</t>
  </si>
  <si>
    <t>mon024_c00</t>
  </si>
  <si>
    <t>mon244_c00</t>
  </si>
  <si>
    <t>mon232</t>
  </si>
  <si>
    <t>mon231</t>
  </si>
  <si>
    <t>mon246</t>
  </si>
  <si>
    <t>mon000_c04</t>
  </si>
  <si>
    <t>mon244</t>
  </si>
  <si>
    <t>mon246_c01</t>
  </si>
  <si>
    <t/>
  </si>
  <si>
    <t>PreInit</t>
  </si>
  <si>
    <t>FC_Change_MapColor</t>
  </si>
  <si>
    <t>Init</t>
  </si>
  <si>
    <t>float</t>
  </si>
  <si>
    <t>tbox00</t>
  </si>
  <si>
    <t>tbox01</t>
  </si>
  <si>
    <t>tbox02</t>
  </si>
  <si>
    <t>LP_mbox00</t>
  </si>
  <si>
    <t>tbox03</t>
  </si>
  <si>
    <t>tbox04</t>
  </si>
  <si>
    <t>tbox05</t>
  </si>
  <si>
    <t>EV_AVoice_Treasure01</t>
  </si>
  <si>
    <t>EV_AVoice_Treasure02</t>
  </si>
  <si>
    <t>EV_AVoice_Treasure03</t>
  </si>
  <si>
    <t>EV_AVoice_Treasure04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</si>
  <si>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</si>
  <si>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</si>
  <si>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</si>
  <si>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</si>
  <si>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</si>
  <si>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</si>
  <si>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</si>
  <si>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</si>
  <si>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</si>
  <si>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</si>
  <si>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</si>
  <si>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healobject00</t>
  </si>
  <si>
    <t>LP_healobject</t>
  </si>
  <si>
    <t>EV_AVoice_BigEnemy01</t>
  </si>
  <si>
    <t>EV_AVoice_BigEnemy02</t>
  </si>
  <si>
    <t>mon006</t>
  </si>
  <si>
    <t>ResetShiningPom</t>
  </si>
  <si>
    <t>Init_Replay</t>
  </si>
  <si>
    <t>Init_Replay</t>
  </si>
  <si>
    <t>pointer</t>
  </si>
  <si>
    <t>switch_rw0</t>
  </si>
  <si>
    <t>white</t>
  </si>
  <si>
    <t>switch_rw1</t>
  </si>
  <si>
    <t>gimmick_rw0</t>
  </si>
  <si>
    <t>gimmick_rw1</t>
  </si>
  <si>
    <t>__mmp__</t>
  </si>
  <si>
    <t>red</t>
  </si>
  <si>
    <t>map</t>
  </si>
  <si>
    <t>CK09</t>
  </si>
  <si>
    <t>CK10</t>
  </si>
  <si>
    <t>gimmick_el</t>
  </si>
  <si>
    <t>down_c</t>
  </si>
  <si>
    <t>LP_event_el1</t>
  </si>
  <si>
    <t>LP_event_el0</t>
  </si>
  <si>
    <t>unlocked</t>
  </si>
  <si>
    <t>locked</t>
  </si>
  <si>
    <t>switch_lu0</t>
  </si>
  <si>
    <t>gimmick_lu0a</t>
  </si>
  <si>
    <t>gimmick_lu0b</t>
  </si>
  <si>
    <t>LP_event_lu0</t>
  </si>
  <si>
    <t>switch_lu1</t>
  </si>
  <si>
    <t>gimmick_lu1a</t>
  </si>
  <si>
    <t>gimmick_lu1b</t>
  </si>
  <si>
    <t>LP_event_lu1</t>
  </si>
  <si>
    <t>gimmick_fl</t>
  </si>
  <si>
    <t>after</t>
  </si>
  <si>
    <t>fl_before</t>
  </si>
  <si>
    <t>d_fl_before</t>
  </si>
  <si>
    <t>fl_after</t>
  </si>
  <si>
    <t>d_fl_after</t>
  </si>
  <si>
    <t>CK07</t>
  </si>
  <si>
    <t>CK08</t>
  </si>
  <si>
    <t>LP_event_fl1</t>
  </si>
  <si>
    <t>LP_event_fl0</t>
  </si>
  <si>
    <t>before</t>
  </si>
  <si>
    <t>Reinit</t>
  </si>
  <si>
    <t>LP_mbox00_Get</t>
  </si>
  <si>
    <t>LP_mbox00</t>
  </si>
  <si>
    <t>open</t>
  </si>
  <si>
    <t>LP_mbox00_Get</t>
  </si>
  <si>
    <t>open_c</t>
  </si>
  <si>
    <t>dialog</t>
  </si>
  <si>
    <t xml:space="preserve">Obtained </t>
  </si>
  <si>
    <t>.</t>
  </si>
  <si>
    <t>LP_healobject</t>
  </si>
  <si>
    <t>EV_healobjectGaiden</t>
  </si>
  <si>
    <t>FC_Party_Face_Reset2</t>
  </si>
  <si>
    <t>FC_MapJumpState</t>
  </si>
  <si>
    <t>FC_MapJumpState2</t>
  </si>
  <si>
    <t>LP_event_rw0</t>
  </si>
  <si>
    <t>w_to_r</t>
  </si>
  <si>
    <t>r_to_w</t>
  </si>
  <si>
    <t>d_white</t>
  </si>
  <si>
    <t>d_red</t>
  </si>
  <si>
    <t>LP_event_rw1</t>
  </si>
  <si>
    <t>LP_event_lu0</t>
  </si>
  <si>
    <t>l_to_u</t>
  </si>
  <si>
    <t>LP_event_lu1</t>
  </si>
  <si>
    <t>LP_event_fl0</t>
  </si>
  <si>
    <t>b_to_a</t>
  </si>
  <si>
    <t>LP_event_fl1</t>
  </si>
  <si>
    <t>a_to_b</t>
  </si>
  <si>
    <t>LP_event_el0</t>
  </si>
  <si>
    <t>FC_chr_entry</t>
  </si>
  <si>
    <t>Operate the elevator?</t>
  </si>
  <si>
    <t>Yes</t>
  </si>
  <si>
    <t>No</t>
  </si>
  <si>
    <t>down</t>
  </si>
  <si>
    <t>FC_chr_exit</t>
  </si>
  <si>
    <t>The elevator is locked.</t>
  </si>
  <si>
    <t>LP_event_el1</t>
  </si>
  <si>
    <t>up</t>
  </si>
  <si>
    <t>AV_05003</t>
  </si>
  <si>
    <t>AV_05003</t>
  </si>
  <si>
    <t>AV_DUCT01</t>
  </si>
  <si>
    <t>EV_AVoice_Duct01</t>
  </si>
  <si>
    <t>AV_DUCT02</t>
  </si>
  <si>
    <t>EV_AVoice_Duct02</t>
  </si>
  <si>
    <t>SB_05_LAST_ELEVATOR</t>
  </si>
  <si>
    <t>Start</t>
  </si>
  <si>
    <t>End</t>
  </si>
  <si>
    <t>AniFieldAttack</t>
  </si>
  <si>
    <t>AniWait</t>
  </si>
  <si>
    <t>FC_Start_Party</t>
  </si>
  <si>
    <t>FC_End_Party</t>
  </si>
  <si>
    <t>Reinit</t>
  </si>
  <si>
    <t>_LP_mbox00_Get</t>
  </si>
  <si>
    <t>_LP_event_rw0</t>
  </si>
  <si>
    <t>_LP_event_rw1</t>
  </si>
  <si>
    <t>_LP_event_lu0</t>
  </si>
  <si>
    <t>_LP_event_lu1</t>
  </si>
  <si>
    <t>_LP_event_fl0</t>
  </si>
  <si>
    <t>_LP_event_fl1</t>
  </si>
  <si>
    <t>_LP_event_el0</t>
  </si>
  <si>
    <t>_LP_event_el1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</si>
</sst>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E8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FDC73"/>
      </patternFill>
    </fill>
    <fill>
      <patternFill patternType="solid">
        <fgColor rgb="FFFF9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91FF73"/>
      </patternFill>
    </fill>
    <fill>
      <patternFill patternType="solid">
        <fgColor rgb="FFFFDA73"/>
      </patternFill>
    </fill>
    <fill>
      <patternFill patternType="solid">
        <fgColor rgb="FFFAF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9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5" fillId="0" borderId="2" xfId="0" applyFont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0" xfId="0" applyFill="1" applyAlignment="1">
      <alignment horizontal="center" vertical="center" wrapText="1"/>
    </xf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E165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580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14</v>
      </c>
      <c r="IB8" s="4" t="s">
        <v>14</v>
      </c>
      <c r="IC8" s="4" t="s">
        <v>14</v>
      </c>
      <c r="ID8" s="4" t="s">
        <v>14</v>
      </c>
      <c r="IE8" s="4" t="s">
        <v>14</v>
      </c>
      <c r="IF8" s="4" t="s">
        <v>14</v>
      </c>
      <c r="IG8" s="4" t="s">
        <v>14</v>
      </c>
      <c r="IH8" s="4" t="s">
        <v>14</v>
      </c>
      <c r="II8" s="4" t="s">
        <v>9</v>
      </c>
      <c r="IJ8" s="4" t="s">
        <v>6</v>
      </c>
      <c r="IK8" s="4" t="s">
        <v>8</v>
      </c>
      <c r="IL8" s="4" t="s">
        <v>6</v>
      </c>
      <c r="IM8" s="4" t="s">
        <v>8</v>
      </c>
      <c r="IN8" s="4" t="s">
        <v>6</v>
      </c>
      <c r="IO8" s="4" t="s">
        <v>8</v>
      </c>
      <c r="IP8" s="4" t="s">
        <v>6</v>
      </c>
      <c r="IQ8" s="4" t="s">
        <v>8</v>
      </c>
      <c r="IR8" s="4" t="s">
        <v>6</v>
      </c>
      <c r="IS8" s="4" t="s">
        <v>8</v>
      </c>
      <c r="IT8" s="4" t="s">
        <v>6</v>
      </c>
      <c r="IU8" s="4" t="s">
        <v>8</v>
      </c>
      <c r="IV8" s="4" t="s">
        <v>6</v>
      </c>
      <c r="IW8" s="4" t="s">
        <v>8</v>
      </c>
      <c r="IX8" s="4" t="s">
        <v>6</v>
      </c>
      <c r="IY8" s="4" t="s">
        <v>8</v>
      </c>
      <c r="IZ8" s="4" t="s">
        <v>13</v>
      </c>
      <c r="JA8" s="4" t="s">
        <v>13</v>
      </c>
      <c r="JB8" s="4" t="s">
        <v>13</v>
      </c>
      <c r="JC8" s="4" t="s">
        <v>13</v>
      </c>
      <c r="JD8" s="4" t="s">
        <v>13</v>
      </c>
      <c r="JE8" s="4" t="s">
        <v>13</v>
      </c>
      <c r="JF8" s="4" t="s">
        <v>13</v>
      </c>
      <c r="JG8" s="4" t="s">
        <v>13</v>
      </c>
      <c r="JH8" s="4" t="s">
        <v>14</v>
      </c>
      <c r="JI8" s="4" t="s">
        <v>14</v>
      </c>
      <c r="JJ8" s="4" t="s">
        <v>14</v>
      </c>
      <c r="JK8" s="4" t="s">
        <v>14</v>
      </c>
      <c r="JL8" s="4" t="s">
        <v>14</v>
      </c>
      <c r="JM8" s="4" t="s">
        <v>14</v>
      </c>
      <c r="JN8" s="4" t="s">
        <v>14</v>
      </c>
      <c r="JO8" s="4" t="s">
        <v>14</v>
      </c>
      <c r="JP8" s="4" t="s">
        <v>9</v>
      </c>
      <c r="JQ8" s="4" t="s">
        <v>6</v>
      </c>
      <c r="JR8" s="4" t="s">
        <v>8</v>
      </c>
      <c r="JS8" s="4" t="s">
        <v>6</v>
      </c>
      <c r="JT8" s="4" t="s">
        <v>8</v>
      </c>
      <c r="JU8" s="4" t="s">
        <v>6</v>
      </c>
      <c r="JV8" s="4" t="s">
        <v>8</v>
      </c>
      <c r="JW8" s="4" t="s">
        <v>6</v>
      </c>
      <c r="JX8" s="4" t="s">
        <v>8</v>
      </c>
      <c r="JY8" s="4" t="s">
        <v>6</v>
      </c>
      <c r="JZ8" s="4" t="s">
        <v>8</v>
      </c>
      <c r="KA8" s="4" t="s">
        <v>6</v>
      </c>
      <c r="KB8" s="4" t="s">
        <v>8</v>
      </c>
      <c r="KC8" s="4" t="s">
        <v>6</v>
      </c>
      <c r="KD8" s="4" t="s">
        <v>8</v>
      </c>
      <c r="KE8" s="4" t="s">
        <v>6</v>
      </c>
      <c r="KF8" s="4" t="s">
        <v>8</v>
      </c>
      <c r="KG8" s="4" t="s">
        <v>13</v>
      </c>
      <c r="KH8" s="4" t="s">
        <v>13</v>
      </c>
      <c r="KI8" s="4" t="s">
        <v>13</v>
      </c>
      <c r="KJ8" s="4" t="s">
        <v>13</v>
      </c>
      <c r="KK8" s="4" t="s">
        <v>13</v>
      </c>
      <c r="KL8" s="4" t="s">
        <v>13</v>
      </c>
      <c r="KM8" s="4" t="s">
        <v>13</v>
      </c>
      <c r="KN8" s="4" t="s">
        <v>13</v>
      </c>
      <c r="KO8" s="4" t="s">
        <v>14</v>
      </c>
      <c r="KP8" s="4" t="s">
        <v>14</v>
      </c>
      <c r="KQ8" s="4" t="s">
        <v>14</v>
      </c>
      <c r="KR8" s="4" t="s">
        <v>14</v>
      </c>
      <c r="KS8" s="4" t="s">
        <v>14</v>
      </c>
      <c r="KT8" s="4" t="s">
        <v>14</v>
      </c>
      <c r="KU8" s="4" t="s">
        <v>14</v>
      </c>
      <c r="KV8" s="4" t="s">
        <v>14</v>
      </c>
      <c r="KW8" s="4" t="s">
        <v>9</v>
      </c>
      <c r="KX8" s="4" t="s">
        <v>6</v>
      </c>
      <c r="KY8" s="4" t="s">
        <v>8</v>
      </c>
      <c r="KZ8" s="4" t="s">
        <v>6</v>
      </c>
      <c r="LA8" s="4" t="s">
        <v>8</v>
      </c>
      <c r="LB8" s="4" t="s">
        <v>6</v>
      </c>
      <c r="LC8" s="4" t="s">
        <v>8</v>
      </c>
      <c r="LD8" s="4" t="s">
        <v>6</v>
      </c>
      <c r="LE8" s="4" t="s">
        <v>8</v>
      </c>
      <c r="LF8" s="4" t="s">
        <v>6</v>
      </c>
      <c r="LG8" s="4" t="s">
        <v>8</v>
      </c>
      <c r="LH8" s="4" t="s">
        <v>6</v>
      </c>
      <c r="LI8" s="4" t="s">
        <v>8</v>
      </c>
      <c r="LJ8" s="4" t="s">
        <v>6</v>
      </c>
      <c r="LK8" s="4" t="s">
        <v>8</v>
      </c>
      <c r="LL8" s="4" t="s">
        <v>6</v>
      </c>
      <c r="LM8" s="4" t="s">
        <v>8</v>
      </c>
      <c r="LN8" s="4" t="s">
        <v>13</v>
      </c>
      <c r="LO8" s="4" t="s">
        <v>13</v>
      </c>
      <c r="LP8" s="4" t="s">
        <v>13</v>
      </c>
      <c r="LQ8" s="4" t="s">
        <v>13</v>
      </c>
      <c r="LR8" s="4" t="s">
        <v>13</v>
      </c>
      <c r="LS8" s="4" t="s">
        <v>13</v>
      </c>
      <c r="LT8" s="4" t="s">
        <v>13</v>
      </c>
      <c r="LU8" s="4" t="s">
        <v>13</v>
      </c>
      <c r="LV8" s="4" t="s">
        <v>14</v>
      </c>
      <c r="LW8" s="4" t="s">
        <v>14</v>
      </c>
      <c r="LX8" s="4" t="s">
        <v>14</v>
      </c>
      <c r="LY8" s="4" t="s">
        <v>14</v>
      </c>
      <c r="LZ8" s="4" t="s">
        <v>14</v>
      </c>
      <c r="MA8" s="4" t="s">
        <v>14</v>
      </c>
      <c r="MB8" s="4" t="s">
        <v>14</v>
      </c>
      <c r="MC8" s="4" t="s">
        <v>14</v>
      </c>
      <c r="MD8" s="4" t="s">
        <v>14</v>
      </c>
      <c r="ME8" s="4" t="s">
        <v>14</v>
      </c>
      <c r="MF8" s="4" t="s">
        <v>14</v>
      </c>
      <c r="MG8" s="4" t="s">
        <v>14</v>
      </c>
      <c r="MH8" s="4" t="s">
        <v>14</v>
      </c>
      <c r="MI8" s="4" t="s">
        <v>14</v>
      </c>
      <c r="MJ8" s="4" t="s">
        <v>14</v>
      </c>
      <c r="MK8" s="4" t="s">
        <v>14</v>
      </c>
      <c r="ML8" s="4" t="s">
        <v>14</v>
      </c>
      <c r="MM8" s="4" t="s">
        <v>14</v>
      </c>
      <c r="MN8" s="4" t="s">
        <v>14</v>
      </c>
      <c r="MO8" s="4" t="s">
        <v>14</v>
      </c>
      <c r="MP8" s="4" t="s">
        <v>14</v>
      </c>
      <c r="MQ8" s="4" t="s">
        <v>14</v>
      </c>
      <c r="MR8" s="4" t="s">
        <v>14</v>
      </c>
      <c r="MS8" s="4" t="s">
        <v>14</v>
      </c>
      <c r="MT8" s="4" t="s">
        <v>14</v>
      </c>
      <c r="MU8" s="4" t="s">
        <v>14</v>
      </c>
      <c r="MV8" s="4" t="s">
        <v>14</v>
      </c>
      <c r="MW8" s="4" t="s">
        <v>14</v>
      </c>
      <c r="MX8" s="4" t="s">
        <v>14</v>
      </c>
      <c r="MY8" s="4" t="s">
        <v>14</v>
      </c>
      <c r="MZ8" s="4" t="s">
        <v>14</v>
      </c>
      <c r="NA8" s="4" t="s">
        <v>14</v>
      </c>
      <c r="NB8" s="4" t="s">
        <v>14</v>
      </c>
      <c r="NC8" s="4" t="s">
        <v>14</v>
      </c>
      <c r="ND8" s="4" t="s">
        <v>14</v>
      </c>
      <c r="NE8" s="4" t="s">
        <v>14</v>
      </c>
    </row>
    <row r="9">
      <c r="A9" t="n">
        <v>584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711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50</v>
      </c>
      <c r="AE9" s="7" t="n">
        <v>30</v>
      </c>
      <c r="AF9" s="7" t="n">
        <v>25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11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11</v>
      </c>
      <c r="BG9" s="7" t="n">
        <f t="normal" ca="1">16-LENB(INDIRECT(ADDRESS(9,58)))</f>
        <v>0</v>
      </c>
      <c r="BH9" s="7" t="s">
        <v>11</v>
      </c>
      <c r="BI9" s="7" t="n">
        <f t="normal" ca="1">16-LENB(INDIRECT(ADDRESS(9,60)))</f>
        <v>0</v>
      </c>
      <c r="BJ9" s="7" t="n">
        <v>100</v>
      </c>
      <c r="BK9" s="7" t="n">
        <v>50</v>
      </c>
      <c r="BL9" s="7" t="n">
        <v>30</v>
      </c>
      <c r="BM9" s="7" t="n">
        <v>25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12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30</v>
      </c>
      <c r="CT9" s="7" t="n">
        <v>25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16</v>
      </c>
      <c r="DM9" s="7" t="n">
        <f t="normal" ca="1">16-LENB(INDIRECT(ADDRESS(9,116)))</f>
        <v>0</v>
      </c>
      <c r="DN9" s="7" t="s">
        <v>16</v>
      </c>
      <c r="DO9" s="7" t="n">
        <f t="normal" ca="1">16-LENB(INDIRECT(ADDRESS(9,118)))</f>
        <v>0</v>
      </c>
      <c r="DP9" s="7" t="s">
        <v>16</v>
      </c>
      <c r="DQ9" s="7" t="n">
        <f t="normal" ca="1">16-LENB(INDIRECT(ADDRESS(9,120)))</f>
        <v>0</v>
      </c>
      <c r="DR9" s="7" t="s">
        <v>16</v>
      </c>
      <c r="DS9" s="7" t="n">
        <f t="normal" ca="1">16-LENB(INDIRECT(ADDRESS(9,122)))</f>
        <v>0</v>
      </c>
      <c r="DT9" s="7" t="s">
        <v>16</v>
      </c>
      <c r="DU9" s="7" t="n">
        <f t="normal" ca="1">16-LENB(INDIRECT(ADDRESS(9,124)))</f>
        <v>0</v>
      </c>
      <c r="DV9" s="7" t="s">
        <v>16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30</v>
      </c>
      <c r="EA9" s="7" t="n">
        <v>25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17</v>
      </c>
      <c r="EP9" s="7" t="n">
        <f t="normal" ca="1">16-LENB(INDIRECT(ADDRESS(9,145)))</f>
        <v>0</v>
      </c>
      <c r="EQ9" s="7" t="s">
        <v>17</v>
      </c>
      <c r="ER9" s="7" t="n">
        <f t="normal" ca="1">16-LENB(INDIRECT(ADDRESS(9,147)))</f>
        <v>0</v>
      </c>
      <c r="ES9" s="7" t="s">
        <v>17</v>
      </c>
      <c r="ET9" s="7" t="n">
        <f t="normal" ca="1">16-LENB(INDIRECT(ADDRESS(9,149)))</f>
        <v>0</v>
      </c>
      <c r="EU9" s="7" t="s">
        <v>17</v>
      </c>
      <c r="EV9" s="7" t="n">
        <f t="normal" ca="1">16-LENB(INDIRECT(ADDRESS(9,151)))</f>
        <v>0</v>
      </c>
      <c r="EW9" s="7" t="s">
        <v>17</v>
      </c>
      <c r="EX9" s="7" t="n">
        <f t="normal" ca="1">16-LENB(INDIRECT(ADDRESS(9,153)))</f>
        <v>0</v>
      </c>
      <c r="EY9" s="7" t="s">
        <v>17</v>
      </c>
      <c r="EZ9" s="7" t="n">
        <f t="normal" ca="1">16-LENB(INDIRECT(ADDRESS(9,155)))</f>
        <v>0</v>
      </c>
      <c r="FA9" s="7" t="s">
        <v>17</v>
      </c>
      <c r="FB9" s="7" t="n">
        <f t="normal" ca="1">16-LENB(INDIRECT(ADDRESS(9,157)))</f>
        <v>0</v>
      </c>
      <c r="FC9" s="7" t="s">
        <v>17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30</v>
      </c>
      <c r="FH9" s="7" t="n">
        <v>25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18</v>
      </c>
      <c r="FW9" s="7" t="n">
        <f t="normal" ca="1">16-LENB(INDIRECT(ADDRESS(9,178)))</f>
        <v>0</v>
      </c>
      <c r="FX9" s="7" t="s">
        <v>18</v>
      </c>
      <c r="FY9" s="7" t="n">
        <f t="normal" ca="1">16-LENB(INDIRECT(ADDRESS(9,180)))</f>
        <v>0</v>
      </c>
      <c r="FZ9" s="7" t="s">
        <v>18</v>
      </c>
      <c r="GA9" s="7" t="n">
        <f t="normal" ca="1">16-LENB(INDIRECT(ADDRESS(9,182)))</f>
        <v>0</v>
      </c>
      <c r="GB9" s="7" t="s">
        <v>18</v>
      </c>
      <c r="GC9" s="7" t="n">
        <f t="normal" ca="1">16-LENB(INDIRECT(ADDRESS(9,184)))</f>
        <v>0</v>
      </c>
      <c r="GD9" s="7" t="s">
        <v>11</v>
      </c>
      <c r="GE9" s="7" t="n">
        <f t="normal" ca="1">16-LENB(INDIRECT(ADDRESS(9,186)))</f>
        <v>0</v>
      </c>
      <c r="GF9" s="7" t="s">
        <v>12</v>
      </c>
      <c r="GG9" s="7" t="n">
        <f t="normal" ca="1">16-LENB(INDIRECT(ADDRESS(9,188)))</f>
        <v>0</v>
      </c>
      <c r="GH9" s="7" t="s">
        <v>11</v>
      </c>
      <c r="GI9" s="7" t="n">
        <f t="normal" ca="1">16-LENB(INDIRECT(ADDRESS(9,190)))</f>
        <v>0</v>
      </c>
      <c r="GJ9" s="7" t="s">
        <v>12</v>
      </c>
      <c r="GK9" s="7" t="n">
        <f t="normal" ca="1">16-LENB(INDIRECT(ADDRESS(9,192)))</f>
        <v>0</v>
      </c>
      <c r="GL9" s="7" t="n">
        <v>100</v>
      </c>
      <c r="GM9" s="7" t="n">
        <v>50</v>
      </c>
      <c r="GN9" s="7" t="n">
        <v>30</v>
      </c>
      <c r="GO9" s="7" t="n">
        <v>25</v>
      </c>
      <c r="GP9" s="7" t="n">
        <v>20</v>
      </c>
      <c r="GQ9" s="7" t="n">
        <v>15</v>
      </c>
      <c r="GR9" s="7" t="n">
        <v>10</v>
      </c>
      <c r="GS9" s="7" t="n">
        <v>5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19</v>
      </c>
      <c r="HD9" s="7" t="n">
        <f t="normal" ca="1">16-LENB(INDIRECT(ADDRESS(9,211)))</f>
        <v>0</v>
      </c>
      <c r="HE9" s="7" t="s">
        <v>19</v>
      </c>
      <c r="HF9" s="7" t="n">
        <f t="normal" ca="1">16-LENB(INDIRECT(ADDRESS(9,213)))</f>
        <v>0</v>
      </c>
      <c r="HG9" s="7" t="s">
        <v>19</v>
      </c>
      <c r="HH9" s="7" t="n">
        <f t="normal" ca="1">16-LENB(INDIRECT(ADDRESS(9,215)))</f>
        <v>0</v>
      </c>
      <c r="HI9" s="7" t="s">
        <v>19</v>
      </c>
      <c r="HJ9" s="7" t="n">
        <f t="normal" ca="1">16-LENB(INDIRECT(ADDRESS(9,217)))</f>
        <v>0</v>
      </c>
      <c r="HK9" s="7" t="s">
        <v>11</v>
      </c>
      <c r="HL9" s="7" t="n">
        <f t="normal" ca="1">16-LENB(INDIRECT(ADDRESS(9,219)))</f>
        <v>0</v>
      </c>
      <c r="HM9" s="7" t="s">
        <v>11</v>
      </c>
      <c r="HN9" s="7" t="n">
        <f t="normal" ca="1">16-LENB(INDIRECT(ADDRESS(9,221)))</f>
        <v>0</v>
      </c>
      <c r="HO9" s="7" t="s">
        <v>11</v>
      </c>
      <c r="HP9" s="7" t="n">
        <f t="normal" ca="1">16-LENB(INDIRECT(ADDRESS(9,223)))</f>
        <v>0</v>
      </c>
      <c r="HQ9" s="7" t="s">
        <v>11</v>
      </c>
      <c r="HR9" s="7" t="n">
        <f t="normal" ca="1">16-LENB(INDIRECT(ADDRESS(9,225)))</f>
        <v>0</v>
      </c>
      <c r="HS9" s="7" t="n">
        <v>100</v>
      </c>
      <c r="HT9" s="7" t="n">
        <v>50</v>
      </c>
      <c r="HU9" s="7" t="n">
        <v>30</v>
      </c>
      <c r="HV9" s="7" t="n">
        <v>25</v>
      </c>
      <c r="HW9" s="7" t="n">
        <v>20</v>
      </c>
      <c r="HX9" s="7" t="n">
        <v>15</v>
      </c>
      <c r="HY9" s="7" t="n">
        <v>10</v>
      </c>
      <c r="HZ9" s="7" t="n">
        <v>5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7</v>
      </c>
      <c r="IJ9" s="7" t="s">
        <v>20</v>
      </c>
      <c r="IK9" s="7" t="n">
        <f t="normal" ca="1">16-LENB(INDIRECT(ADDRESS(9,244)))</f>
        <v>0</v>
      </c>
      <c r="IL9" s="7" t="s">
        <v>11</v>
      </c>
      <c r="IM9" s="7" t="n">
        <f t="normal" ca="1">16-LENB(INDIRECT(ADDRESS(9,246)))</f>
        <v>0</v>
      </c>
      <c r="IN9" s="7" t="s">
        <v>11</v>
      </c>
      <c r="IO9" s="7" t="n">
        <f t="normal" ca="1">16-LENB(INDIRECT(ADDRESS(9,248)))</f>
        <v>0</v>
      </c>
      <c r="IP9" s="7" t="s">
        <v>11</v>
      </c>
      <c r="IQ9" s="7" t="n">
        <f t="normal" ca="1">16-LENB(INDIRECT(ADDRESS(9,250)))</f>
        <v>0</v>
      </c>
      <c r="IR9" s="7" t="s">
        <v>11</v>
      </c>
      <c r="IS9" s="7" t="n">
        <f t="normal" ca="1">16-LENB(INDIRECT(ADDRESS(9,252)))</f>
        <v>0</v>
      </c>
      <c r="IT9" s="7" t="s">
        <v>11</v>
      </c>
      <c r="IU9" s="7" t="n">
        <f t="normal" ca="1">16-LENB(INDIRECT(ADDRESS(9,254)))</f>
        <v>0</v>
      </c>
      <c r="IV9" s="7" t="s">
        <v>11</v>
      </c>
      <c r="IW9" s="7" t="n">
        <f t="normal" ca="1">16-LENB(INDIRECT(ADDRESS(9,256)))</f>
        <v>0</v>
      </c>
      <c r="IX9" s="7" t="s">
        <v>11</v>
      </c>
      <c r="IY9" s="7" t="n">
        <f t="normal" ca="1">16-LENB(INDIRECT(ADDRESS(9,258)))</f>
        <v>0</v>
      </c>
      <c r="IZ9" s="7" t="n">
        <v>100</v>
      </c>
      <c r="JA9" s="7" t="n">
        <v>50</v>
      </c>
      <c r="JB9" s="7" t="n">
        <v>30</v>
      </c>
      <c r="JC9" s="7" t="n">
        <v>25</v>
      </c>
      <c r="JD9" s="7" t="n">
        <v>20</v>
      </c>
      <c r="JE9" s="7" t="n">
        <v>15</v>
      </c>
      <c r="JF9" s="7" t="n">
        <v>10</v>
      </c>
      <c r="JG9" s="7" t="n">
        <v>5</v>
      </c>
      <c r="JH9" s="7" t="n">
        <v>0</v>
      </c>
      <c r="JI9" s="7" t="n">
        <v>0</v>
      </c>
      <c r="JJ9" s="7" t="n">
        <v>0</v>
      </c>
      <c r="JK9" s="7" t="n">
        <v>0</v>
      </c>
      <c r="JL9" s="7" t="n">
        <v>0</v>
      </c>
      <c r="JM9" s="7" t="n">
        <v>0</v>
      </c>
      <c r="JN9" s="7" t="n">
        <v>0</v>
      </c>
      <c r="JO9" s="7" t="n">
        <v>0</v>
      </c>
      <c r="JP9" s="7" t="n">
        <v>8</v>
      </c>
      <c r="JQ9" s="7" t="s">
        <v>21</v>
      </c>
      <c r="JR9" s="7" t="n">
        <f t="normal" ca="1">16-LENB(INDIRECT(ADDRESS(9,277)))</f>
        <v>0</v>
      </c>
      <c r="JS9" s="7" t="s">
        <v>16</v>
      </c>
      <c r="JT9" s="7" t="n">
        <f t="normal" ca="1">16-LENB(INDIRECT(ADDRESS(9,279)))</f>
        <v>0</v>
      </c>
      <c r="JU9" s="7" t="s">
        <v>16</v>
      </c>
      <c r="JV9" s="7" t="n">
        <f t="normal" ca="1">16-LENB(INDIRECT(ADDRESS(9,281)))</f>
        <v>0</v>
      </c>
      <c r="JW9" s="7" t="s">
        <v>16</v>
      </c>
      <c r="JX9" s="7" t="n">
        <f t="normal" ca="1">16-LENB(INDIRECT(ADDRESS(9,283)))</f>
        <v>0</v>
      </c>
      <c r="JY9" s="7" t="s">
        <v>16</v>
      </c>
      <c r="JZ9" s="7" t="n">
        <f t="normal" ca="1">16-LENB(INDIRECT(ADDRESS(9,285)))</f>
        <v>0</v>
      </c>
      <c r="KA9" s="7" t="s">
        <v>16</v>
      </c>
      <c r="KB9" s="7" t="n">
        <f t="normal" ca="1">16-LENB(INDIRECT(ADDRESS(9,287)))</f>
        <v>0</v>
      </c>
      <c r="KC9" s="7" t="s">
        <v>16</v>
      </c>
      <c r="KD9" s="7" t="n">
        <f t="normal" ca="1">16-LENB(INDIRECT(ADDRESS(9,289)))</f>
        <v>0</v>
      </c>
      <c r="KE9" s="7" t="s">
        <v>16</v>
      </c>
      <c r="KF9" s="7" t="n">
        <f t="normal" ca="1">16-LENB(INDIRECT(ADDRESS(9,291)))</f>
        <v>0</v>
      </c>
      <c r="KG9" s="7" t="n">
        <v>100</v>
      </c>
      <c r="KH9" s="7" t="n">
        <v>50</v>
      </c>
      <c r="KI9" s="7" t="n">
        <v>30</v>
      </c>
      <c r="KJ9" s="7" t="n">
        <v>25</v>
      </c>
      <c r="KK9" s="7" t="n">
        <v>20</v>
      </c>
      <c r="KL9" s="7" t="n">
        <v>15</v>
      </c>
      <c r="KM9" s="7" t="n">
        <v>10</v>
      </c>
      <c r="KN9" s="7" t="n">
        <v>5</v>
      </c>
      <c r="KO9" s="7" t="n">
        <v>0</v>
      </c>
      <c r="KP9" s="7" t="n">
        <v>0</v>
      </c>
      <c r="KQ9" s="7" t="n">
        <v>0</v>
      </c>
      <c r="KR9" s="7" t="n">
        <v>0</v>
      </c>
      <c r="KS9" s="7" t="n">
        <v>0</v>
      </c>
      <c r="KT9" s="7" t="n">
        <v>0</v>
      </c>
      <c r="KU9" s="7" t="n">
        <v>0</v>
      </c>
      <c r="KV9" s="7" t="n">
        <v>0</v>
      </c>
      <c r="KW9" s="7" t="n">
        <v>9</v>
      </c>
      <c r="KX9" s="7" t="s">
        <v>22</v>
      </c>
      <c r="KY9" s="7" t="n">
        <f t="normal" ca="1">16-LENB(INDIRECT(ADDRESS(9,310)))</f>
        <v>0</v>
      </c>
      <c r="KZ9" s="7" t="s">
        <v>19</v>
      </c>
      <c r="LA9" s="7" t="n">
        <f t="normal" ca="1">16-LENB(INDIRECT(ADDRESS(9,312)))</f>
        <v>0</v>
      </c>
      <c r="LB9" s="7" t="s">
        <v>19</v>
      </c>
      <c r="LC9" s="7" t="n">
        <f t="normal" ca="1">16-LENB(INDIRECT(ADDRESS(9,314)))</f>
        <v>0</v>
      </c>
      <c r="LD9" s="7" t="s">
        <v>19</v>
      </c>
      <c r="LE9" s="7" t="n">
        <f t="normal" ca="1">16-LENB(INDIRECT(ADDRESS(9,316)))</f>
        <v>0</v>
      </c>
      <c r="LF9" s="7" t="s">
        <v>19</v>
      </c>
      <c r="LG9" s="7" t="n">
        <f t="normal" ca="1">16-LENB(INDIRECT(ADDRESS(9,318)))</f>
        <v>0</v>
      </c>
      <c r="LH9" s="7" t="s">
        <v>19</v>
      </c>
      <c r="LI9" s="7" t="n">
        <f t="normal" ca="1">16-LENB(INDIRECT(ADDRESS(9,320)))</f>
        <v>0</v>
      </c>
      <c r="LJ9" s="7" t="s">
        <v>19</v>
      </c>
      <c r="LK9" s="7" t="n">
        <f t="normal" ca="1">16-LENB(INDIRECT(ADDRESS(9,322)))</f>
        <v>0</v>
      </c>
      <c r="LL9" s="7" t="s">
        <v>19</v>
      </c>
      <c r="LM9" s="7" t="n">
        <f t="normal" ca="1">16-LENB(INDIRECT(ADDRESS(9,324)))</f>
        <v>0</v>
      </c>
      <c r="LN9" s="7" t="n">
        <v>100</v>
      </c>
      <c r="LO9" s="7" t="n">
        <v>50</v>
      </c>
      <c r="LP9" s="7" t="n">
        <v>30</v>
      </c>
      <c r="LQ9" s="7" t="n">
        <v>25</v>
      </c>
      <c r="LR9" s="7" t="n">
        <v>20</v>
      </c>
      <c r="LS9" s="7" t="n">
        <v>15</v>
      </c>
      <c r="LT9" s="7" t="n">
        <v>10</v>
      </c>
      <c r="LU9" s="7" t="n">
        <v>5</v>
      </c>
      <c r="LV9" s="7" t="n">
        <v>0</v>
      </c>
      <c r="LW9" s="7" t="n">
        <v>0</v>
      </c>
      <c r="LX9" s="7" t="n">
        <v>0</v>
      </c>
      <c r="LY9" s="7" t="n">
        <v>0</v>
      </c>
      <c r="LZ9" s="7" t="n">
        <v>0</v>
      </c>
      <c r="MA9" s="7" t="n">
        <v>0</v>
      </c>
      <c r="MB9" s="7" t="n">
        <v>0</v>
      </c>
      <c r="MC9" s="7" t="n">
        <v>0</v>
      </c>
      <c r="MD9" s="7" t="n">
        <v>255</v>
      </c>
      <c r="ME9" s="7" t="n">
        <v>255</v>
      </c>
      <c r="MF9" s="7" t="n">
        <v>255</v>
      </c>
      <c r="MG9" s="7" t="n">
        <v>255</v>
      </c>
      <c r="MH9" s="7" t="n">
        <v>0</v>
      </c>
      <c r="MI9" s="7" t="n">
        <v>0</v>
      </c>
      <c r="MJ9" s="7" t="n">
        <v>0</v>
      </c>
      <c r="MK9" s="7" t="n">
        <v>0</v>
      </c>
      <c r="ML9" s="7" t="n">
        <v>0</v>
      </c>
      <c r="MM9" s="7" t="n">
        <v>0</v>
      </c>
      <c r="MN9" s="7" t="n">
        <v>0</v>
      </c>
      <c r="MO9" s="7" t="n">
        <v>0</v>
      </c>
      <c r="MP9" s="7" t="n">
        <v>0</v>
      </c>
      <c r="MQ9" s="7" t="n">
        <v>0</v>
      </c>
      <c r="MR9" s="7" t="n">
        <v>0</v>
      </c>
      <c r="MS9" s="7" t="n">
        <v>0</v>
      </c>
      <c r="MT9" s="7" t="n">
        <v>0</v>
      </c>
      <c r="MU9" s="7" t="n">
        <v>0</v>
      </c>
      <c r="MV9" s="7" t="n">
        <v>0</v>
      </c>
      <c r="MW9" s="7" t="n">
        <v>0</v>
      </c>
      <c r="MX9" s="7" t="n">
        <v>0</v>
      </c>
      <c r="MY9" s="7" t="n">
        <v>0</v>
      </c>
      <c r="MZ9" s="7" t="n">
        <v>0</v>
      </c>
      <c r="NA9" s="7" t="n">
        <v>0</v>
      </c>
      <c r="NB9" s="7" t="n">
        <v>0</v>
      </c>
      <c r="NC9" s="7" t="n">
        <v>0</v>
      </c>
      <c r="ND9" s="7" t="n">
        <v>0</v>
      </c>
      <c r="NE9" s="7" t="n">
        <v>0</v>
      </c>
    </row>
    <row r="10">
      <c r="A10" t="s">
        <v>4</v>
      </c>
      <c r="B10" s="4" t="s">
        <v>5</v>
      </c>
    </row>
    <row r="11">
      <c r="A11" t="n">
        <v>2124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2128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711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20</v>
      </c>
      <c r="N14" s="7" t="n">
        <f t="normal" ca="1">16-LENB(INDIRECT(ADDRESS(14,13)))</f>
        <v>0</v>
      </c>
      <c r="O14" s="7" t="s">
        <v>20</v>
      </c>
      <c r="P14" s="7" t="n">
        <f t="normal" ca="1">16-LENB(INDIRECT(ADDRESS(14,15)))</f>
        <v>0</v>
      </c>
      <c r="Q14" s="7" t="s">
        <v>23</v>
      </c>
      <c r="R14" s="7" t="n">
        <f t="normal" ca="1">16-LENB(INDIRECT(ADDRESS(14,17)))</f>
        <v>0</v>
      </c>
      <c r="S14" s="7" t="s">
        <v>23</v>
      </c>
      <c r="T14" s="7" t="n">
        <f t="normal" ca="1">16-LENB(INDIRECT(ADDRESS(14,19)))</f>
        <v>0</v>
      </c>
      <c r="U14" s="7" t="s">
        <v>23</v>
      </c>
      <c r="V14" s="7" t="n">
        <f t="normal" ca="1">16-LENB(INDIRECT(ADDRESS(14,21)))</f>
        <v>0</v>
      </c>
      <c r="W14" s="7" t="s">
        <v>23</v>
      </c>
      <c r="X14" s="7" t="n">
        <f t="normal" ca="1">16-LENB(INDIRECT(ADDRESS(14,23)))</f>
        <v>0</v>
      </c>
      <c r="Y14" s="7" t="s">
        <v>23</v>
      </c>
      <c r="Z14" s="7" t="n">
        <f t="normal" ca="1">16-LENB(INDIRECT(ADDRESS(14,25)))</f>
        <v>0</v>
      </c>
      <c r="AA14" s="7" t="s">
        <v>23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2336</v>
      </c>
      <c r="B16" s="5" t="n">
        <v>1</v>
      </c>
    </row>
    <row r="17" spans="1:369" s="3" customFormat="1" customHeight="0">
      <c r="A17" s="3" t="s">
        <v>2</v>
      </c>
      <c r="B17" s="3" t="s">
        <v>24</v>
      </c>
    </row>
    <row r="18" spans="1:369">
      <c r="A18" t="s">
        <v>4</v>
      </c>
      <c r="B18" s="4" t="s">
        <v>5</v>
      </c>
      <c r="C18" s="4" t="s">
        <v>13</v>
      </c>
      <c r="D18" s="4" t="s">
        <v>6</v>
      </c>
    </row>
    <row r="19" spans="1:369">
      <c r="A19" t="n">
        <v>2340</v>
      </c>
      <c r="B19" s="8" t="n">
        <v>2</v>
      </c>
      <c r="C19" s="7" t="n">
        <v>10</v>
      </c>
      <c r="D19" s="7" t="s">
        <v>25</v>
      </c>
    </row>
    <row r="20" spans="1:369">
      <c r="A20" t="s">
        <v>4</v>
      </c>
      <c r="B20" s="4" t="s">
        <v>5</v>
      </c>
      <c r="C20" s="4" t="s">
        <v>13</v>
      </c>
      <c r="D20" s="4" t="s">
        <v>13</v>
      </c>
    </row>
    <row r="21" spans="1:369">
      <c r="A21" t="n">
        <v>2361</v>
      </c>
      <c r="B21" s="9" t="n">
        <v>162</v>
      </c>
      <c r="C21" s="7" t="n">
        <v>0</v>
      </c>
      <c r="D21" s="7" t="n">
        <v>0</v>
      </c>
    </row>
    <row r="22" spans="1:369">
      <c r="A22" t="s">
        <v>4</v>
      </c>
      <c r="B22" s="4" t="s">
        <v>5</v>
      </c>
    </row>
    <row r="23" spans="1:369">
      <c r="A23" t="n">
        <v>2364</v>
      </c>
      <c r="B23" s="5" t="n">
        <v>1</v>
      </c>
    </row>
    <row r="24" spans="1:369" s="3" customFormat="1" customHeight="0">
      <c r="A24" s="3" t="s">
        <v>2</v>
      </c>
      <c r="B24" s="3" t="s">
        <v>26</v>
      </c>
    </row>
    <row r="25" spans="1:369">
      <c r="A25" t="s">
        <v>4</v>
      </c>
      <c r="B25" s="4" t="s">
        <v>5</v>
      </c>
      <c r="C25" s="4" t="s">
        <v>13</v>
      </c>
      <c r="D25" s="4" t="s">
        <v>10</v>
      </c>
      <c r="E25" s="4" t="s">
        <v>27</v>
      </c>
      <c r="F25" s="4" t="s">
        <v>10</v>
      </c>
      <c r="G25" s="4" t="s">
        <v>9</v>
      </c>
      <c r="H25" s="4" t="s">
        <v>9</v>
      </c>
      <c r="I25" s="4" t="s">
        <v>10</v>
      </c>
      <c r="J25" s="4" t="s">
        <v>10</v>
      </c>
      <c r="K25" s="4" t="s">
        <v>9</v>
      </c>
      <c r="L25" s="4" t="s">
        <v>9</v>
      </c>
      <c r="M25" s="4" t="s">
        <v>9</v>
      </c>
      <c r="N25" s="4" t="s">
        <v>9</v>
      </c>
      <c r="O25" s="4" t="s">
        <v>6</v>
      </c>
    </row>
    <row r="26" spans="1:369">
      <c r="A26" t="n">
        <v>2368</v>
      </c>
      <c r="B26" s="10" t="n">
        <v>50</v>
      </c>
      <c r="C26" s="7" t="n">
        <v>0</v>
      </c>
      <c r="D26" s="7" t="n">
        <v>8148</v>
      </c>
      <c r="E26" s="7" t="n">
        <v>0.300000011920929</v>
      </c>
      <c r="F26" s="7" t="n">
        <v>1000</v>
      </c>
      <c r="G26" s="7" t="n">
        <v>0</v>
      </c>
      <c r="H26" s="7" t="n">
        <v>0</v>
      </c>
      <c r="I26" s="7" t="n">
        <v>0</v>
      </c>
      <c r="J26" s="7" t="n">
        <v>65533</v>
      </c>
      <c r="K26" s="7" t="n">
        <v>0</v>
      </c>
      <c r="L26" s="7" t="n">
        <v>0</v>
      </c>
      <c r="M26" s="7" t="n">
        <v>0</v>
      </c>
      <c r="N26" s="7" t="n">
        <v>0</v>
      </c>
      <c r="O26" s="7" t="s">
        <v>23</v>
      </c>
    </row>
    <row r="27" spans="1:369">
      <c r="A27" t="s">
        <v>4</v>
      </c>
      <c r="B27" s="4" t="s">
        <v>5</v>
      </c>
      <c r="C27" s="4" t="s">
        <v>13</v>
      </c>
      <c r="D27" s="4" t="s">
        <v>6</v>
      </c>
      <c r="E27" s="4" t="s">
        <v>6</v>
      </c>
      <c r="F27" s="4" t="s">
        <v>10</v>
      </c>
      <c r="G27" s="4" t="s">
        <v>10</v>
      </c>
    </row>
    <row r="28" spans="1:369">
      <c r="A28" t="n">
        <v>2407</v>
      </c>
      <c r="B28" s="11" t="n">
        <v>74</v>
      </c>
      <c r="C28" s="7" t="n">
        <v>13</v>
      </c>
      <c r="D28" s="7" t="s">
        <v>28</v>
      </c>
      <c r="E28" s="7" t="s">
        <v>23</v>
      </c>
      <c r="F28" s="7" t="n">
        <v>6164</v>
      </c>
      <c r="G28" s="7" t="n">
        <v>8</v>
      </c>
    </row>
    <row r="29" spans="1:369">
      <c r="A29" t="s">
        <v>4</v>
      </c>
      <c r="B29" s="4" t="s">
        <v>5</v>
      </c>
      <c r="C29" s="4" t="s">
        <v>13</v>
      </c>
      <c r="D29" s="4" t="s">
        <v>6</v>
      </c>
      <c r="E29" s="4" t="s">
        <v>6</v>
      </c>
      <c r="F29" s="4" t="s">
        <v>10</v>
      </c>
      <c r="G29" s="4" t="s">
        <v>10</v>
      </c>
    </row>
    <row r="30" spans="1:369">
      <c r="A30" t="n">
        <v>2421</v>
      </c>
      <c r="B30" s="11" t="n">
        <v>74</v>
      </c>
      <c r="C30" s="7" t="n">
        <v>13</v>
      </c>
      <c r="D30" s="7" t="s">
        <v>29</v>
      </c>
      <c r="E30" s="7" t="s">
        <v>23</v>
      </c>
      <c r="F30" s="7" t="n">
        <v>6166</v>
      </c>
      <c r="G30" s="7" t="n">
        <v>573</v>
      </c>
    </row>
    <row r="31" spans="1:369">
      <c r="A31" t="s">
        <v>4</v>
      </c>
      <c r="B31" s="4" t="s">
        <v>5</v>
      </c>
      <c r="C31" s="4" t="s">
        <v>13</v>
      </c>
      <c r="D31" s="4" t="s">
        <v>6</v>
      </c>
      <c r="E31" s="4" t="s">
        <v>6</v>
      </c>
      <c r="F31" s="4" t="s">
        <v>10</v>
      </c>
      <c r="G31" s="4" t="s">
        <v>10</v>
      </c>
    </row>
    <row r="32" spans="1:369">
      <c r="A32" t="n">
        <v>2435</v>
      </c>
      <c r="B32" s="11" t="n">
        <v>74</v>
      </c>
      <c r="C32" s="7" t="n">
        <v>13</v>
      </c>
      <c r="D32" s="7" t="s">
        <v>30</v>
      </c>
      <c r="E32" s="7" t="s">
        <v>31</v>
      </c>
      <c r="F32" s="7" t="n">
        <v>6168</v>
      </c>
      <c r="G32" s="7" t="n">
        <v>10</v>
      </c>
    </row>
    <row r="33" spans="1:15">
      <c r="A33" t="s">
        <v>4</v>
      </c>
      <c r="B33" s="4" t="s">
        <v>5</v>
      </c>
      <c r="C33" s="4" t="s">
        <v>13</v>
      </c>
      <c r="D33" s="4" t="s">
        <v>6</v>
      </c>
      <c r="E33" s="4" t="s">
        <v>6</v>
      </c>
      <c r="F33" s="4" t="s">
        <v>10</v>
      </c>
      <c r="G33" s="4" t="s">
        <v>10</v>
      </c>
    </row>
    <row r="34" spans="1:15">
      <c r="A34" t="n">
        <v>2458</v>
      </c>
      <c r="B34" s="11" t="n">
        <v>74</v>
      </c>
      <c r="C34" s="7" t="n">
        <v>13</v>
      </c>
      <c r="D34" s="7" t="s">
        <v>32</v>
      </c>
      <c r="E34" s="7" t="s">
        <v>23</v>
      </c>
      <c r="F34" s="7" t="n">
        <v>6170</v>
      </c>
      <c r="G34" s="7" t="n">
        <v>424</v>
      </c>
    </row>
    <row r="35" spans="1:15">
      <c r="A35" t="s">
        <v>4</v>
      </c>
      <c r="B35" s="4" t="s">
        <v>5</v>
      </c>
      <c r="C35" s="4" t="s">
        <v>13</v>
      </c>
      <c r="D35" s="4" t="s">
        <v>6</v>
      </c>
      <c r="E35" s="4" t="s">
        <v>6</v>
      </c>
      <c r="F35" s="4" t="s">
        <v>10</v>
      </c>
      <c r="G35" s="4" t="s">
        <v>10</v>
      </c>
    </row>
    <row r="36" spans="1:15">
      <c r="A36" t="n">
        <v>2472</v>
      </c>
      <c r="B36" s="11" t="n">
        <v>74</v>
      </c>
      <c r="C36" s="7" t="n">
        <v>13</v>
      </c>
      <c r="D36" s="7" t="s">
        <v>33</v>
      </c>
      <c r="E36" s="7" t="s">
        <v>23</v>
      </c>
      <c r="F36" s="7" t="n">
        <v>6172</v>
      </c>
      <c r="G36" s="7" t="n">
        <v>2215</v>
      </c>
    </row>
    <row r="37" spans="1:15">
      <c r="A37" t="s">
        <v>4</v>
      </c>
      <c r="B37" s="4" t="s">
        <v>5</v>
      </c>
      <c r="C37" s="4" t="s">
        <v>13</v>
      </c>
      <c r="D37" s="4" t="s">
        <v>6</v>
      </c>
      <c r="E37" s="4" t="s">
        <v>6</v>
      </c>
      <c r="F37" s="4" t="s">
        <v>10</v>
      </c>
      <c r="G37" s="4" t="s">
        <v>10</v>
      </c>
    </row>
    <row r="38" spans="1:15">
      <c r="A38" t="n">
        <v>2486</v>
      </c>
      <c r="B38" s="11" t="n">
        <v>74</v>
      </c>
      <c r="C38" s="7" t="n">
        <v>13</v>
      </c>
      <c r="D38" s="7" t="s">
        <v>34</v>
      </c>
      <c r="E38" s="7" t="s">
        <v>23</v>
      </c>
      <c r="F38" s="7" t="n">
        <v>6174</v>
      </c>
      <c r="G38" s="7" t="n">
        <v>26</v>
      </c>
    </row>
    <row r="39" spans="1:15">
      <c r="A39" t="s">
        <v>4</v>
      </c>
      <c r="B39" s="4" t="s">
        <v>5</v>
      </c>
      <c r="C39" s="4" t="s">
        <v>10</v>
      </c>
      <c r="D39" s="4" t="s">
        <v>13</v>
      </c>
      <c r="E39" s="4" t="s">
        <v>6</v>
      </c>
      <c r="F39" s="4" t="s">
        <v>9</v>
      </c>
      <c r="G39" s="4" t="s">
        <v>10</v>
      </c>
      <c r="H39" s="4" t="s">
        <v>10</v>
      </c>
      <c r="I39" s="4" t="s">
        <v>6</v>
      </c>
      <c r="J39" s="4" t="s">
        <v>27</v>
      </c>
    </row>
    <row r="40" spans="1:15">
      <c r="A40" t="n">
        <v>2500</v>
      </c>
      <c r="B40" s="12" t="n">
        <v>106</v>
      </c>
      <c r="C40" s="7" t="n">
        <v>0</v>
      </c>
      <c r="D40" s="7" t="n">
        <v>3</v>
      </c>
      <c r="E40" s="7" t="s">
        <v>29</v>
      </c>
      <c r="F40" s="7" t="n">
        <v>1091567616</v>
      </c>
      <c r="G40" s="7" t="n">
        <v>7424</v>
      </c>
      <c r="H40" s="7" t="n">
        <v>6166</v>
      </c>
      <c r="I40" s="7" t="s">
        <v>35</v>
      </c>
      <c r="J40" s="7" t="n">
        <v>2</v>
      </c>
    </row>
    <row r="41" spans="1:15">
      <c r="A41" t="s">
        <v>4</v>
      </c>
      <c r="B41" s="4" t="s">
        <v>5</v>
      </c>
      <c r="C41" s="4" t="s">
        <v>10</v>
      </c>
      <c r="D41" s="4" t="s">
        <v>13</v>
      </c>
      <c r="E41" s="4" t="s">
        <v>6</v>
      </c>
      <c r="F41" s="4" t="s">
        <v>9</v>
      </c>
      <c r="G41" s="4" t="s">
        <v>10</v>
      </c>
      <c r="H41" s="4" t="s">
        <v>10</v>
      </c>
      <c r="I41" s="4" t="s">
        <v>6</v>
      </c>
      <c r="J41" s="4" t="s">
        <v>27</v>
      </c>
    </row>
    <row r="42" spans="1:15">
      <c r="A42" t="n">
        <v>2544</v>
      </c>
      <c r="B42" s="12" t="n">
        <v>106</v>
      </c>
      <c r="C42" s="7" t="n">
        <v>0</v>
      </c>
      <c r="D42" s="7" t="n">
        <v>3</v>
      </c>
      <c r="E42" s="7" t="s">
        <v>30</v>
      </c>
      <c r="F42" s="7" t="n">
        <v>1091567616</v>
      </c>
      <c r="G42" s="7" t="n">
        <v>7425</v>
      </c>
      <c r="H42" s="7" t="n">
        <v>6168</v>
      </c>
      <c r="I42" s="7" t="s">
        <v>36</v>
      </c>
      <c r="J42" s="7" t="n">
        <v>2</v>
      </c>
    </row>
    <row r="43" spans="1:15">
      <c r="A43" t="s">
        <v>4</v>
      </c>
      <c r="B43" s="4" t="s">
        <v>5</v>
      </c>
      <c r="C43" s="4" t="s">
        <v>10</v>
      </c>
      <c r="D43" s="4" t="s">
        <v>13</v>
      </c>
      <c r="E43" s="4" t="s">
        <v>6</v>
      </c>
      <c r="F43" s="4" t="s">
        <v>9</v>
      </c>
      <c r="G43" s="4" t="s">
        <v>10</v>
      </c>
      <c r="H43" s="4" t="s">
        <v>10</v>
      </c>
      <c r="I43" s="4" t="s">
        <v>6</v>
      </c>
      <c r="J43" s="4" t="s">
        <v>27</v>
      </c>
    </row>
    <row r="44" spans="1:15">
      <c r="A44" t="n">
        <v>2588</v>
      </c>
      <c r="B44" s="12" t="n">
        <v>106</v>
      </c>
      <c r="C44" s="7" t="n">
        <v>0</v>
      </c>
      <c r="D44" s="7" t="n">
        <v>3</v>
      </c>
      <c r="E44" s="7" t="s">
        <v>32</v>
      </c>
      <c r="F44" s="7" t="n">
        <v>1091567616</v>
      </c>
      <c r="G44" s="7" t="n">
        <v>7426</v>
      </c>
      <c r="H44" s="7" t="n">
        <v>6170</v>
      </c>
      <c r="I44" s="7" t="s">
        <v>37</v>
      </c>
      <c r="J44" s="7" t="n">
        <v>2</v>
      </c>
    </row>
    <row r="45" spans="1:15">
      <c r="A45" t="s">
        <v>4</v>
      </c>
      <c r="B45" s="4" t="s">
        <v>5</v>
      </c>
      <c r="C45" s="4" t="s">
        <v>10</v>
      </c>
      <c r="D45" s="4" t="s">
        <v>13</v>
      </c>
      <c r="E45" s="4" t="s">
        <v>6</v>
      </c>
      <c r="F45" s="4" t="s">
        <v>9</v>
      </c>
      <c r="G45" s="4" t="s">
        <v>10</v>
      </c>
      <c r="H45" s="4" t="s">
        <v>10</v>
      </c>
      <c r="I45" s="4" t="s">
        <v>6</v>
      </c>
      <c r="J45" s="4" t="s">
        <v>27</v>
      </c>
    </row>
    <row r="46" spans="1:15">
      <c r="A46" t="n">
        <v>2632</v>
      </c>
      <c r="B46" s="12" t="n">
        <v>106</v>
      </c>
      <c r="C46" s="7" t="n">
        <v>0</v>
      </c>
      <c r="D46" s="7" t="n">
        <v>3</v>
      </c>
      <c r="E46" s="7" t="s">
        <v>33</v>
      </c>
      <c r="F46" s="7" t="n">
        <v>1091567616</v>
      </c>
      <c r="G46" s="7" t="n">
        <v>7427</v>
      </c>
      <c r="H46" s="7" t="n">
        <v>6172</v>
      </c>
      <c r="I46" s="7" t="s">
        <v>38</v>
      </c>
      <c r="J46" s="7" t="n">
        <v>2</v>
      </c>
    </row>
    <row r="47" spans="1:15">
      <c r="A47" t="s">
        <v>4</v>
      </c>
      <c r="B47" s="4" t="s">
        <v>5</v>
      </c>
      <c r="C47" s="4" t="s">
        <v>13</v>
      </c>
      <c r="D47" s="4" t="s">
        <v>6</v>
      </c>
      <c r="E47" s="4" t="s">
        <v>6</v>
      </c>
      <c r="F47" s="4" t="s">
        <v>10</v>
      </c>
      <c r="G47" s="4" t="s">
        <v>10</v>
      </c>
      <c r="H47" s="4" t="s">
        <v>10</v>
      </c>
      <c r="I47" s="4" t="s">
        <v>10</v>
      </c>
      <c r="J47" s="4" t="s">
        <v>10</v>
      </c>
    </row>
    <row r="48" spans="1:15">
      <c r="A48" t="n">
        <v>2676</v>
      </c>
      <c r="B48" s="11" t="n">
        <v>74</v>
      </c>
      <c r="C48" s="7" t="n">
        <v>20</v>
      </c>
      <c r="D48" s="7" t="s">
        <v>39</v>
      </c>
      <c r="E48" s="7" t="s">
        <v>40</v>
      </c>
      <c r="F48" s="7" t="n">
        <v>0</v>
      </c>
      <c r="G48" s="7" t="n">
        <v>40</v>
      </c>
      <c r="H48" s="7" t="n">
        <v>129</v>
      </c>
      <c r="I48" s="7" t="n">
        <v>0</v>
      </c>
      <c r="J48" s="7" t="n">
        <v>0</v>
      </c>
    </row>
    <row r="49" spans="1:10">
      <c r="A49" t="s">
        <v>4</v>
      </c>
      <c r="B49" s="4" t="s">
        <v>5</v>
      </c>
      <c r="C49" s="4" t="s">
        <v>13</v>
      </c>
      <c r="D49" s="4" t="s">
        <v>6</v>
      </c>
      <c r="E49" s="4" t="s">
        <v>6</v>
      </c>
      <c r="F49" s="4" t="s">
        <v>10</v>
      </c>
      <c r="G49" s="4" t="s">
        <v>10</v>
      </c>
      <c r="H49" s="4" t="s">
        <v>10</v>
      </c>
      <c r="I49" s="4" t="s">
        <v>10</v>
      </c>
      <c r="J49" s="4" t="s">
        <v>10</v>
      </c>
    </row>
    <row r="50" spans="1:10">
      <c r="A50" t="n">
        <v>2711</v>
      </c>
      <c r="B50" s="11" t="n">
        <v>74</v>
      </c>
      <c r="C50" s="7" t="n">
        <v>20</v>
      </c>
      <c r="D50" s="7" t="s">
        <v>41</v>
      </c>
      <c r="E50" s="7" t="s">
        <v>40</v>
      </c>
      <c r="F50" s="7" t="n">
        <v>0</v>
      </c>
      <c r="G50" s="7" t="n">
        <v>40</v>
      </c>
      <c r="H50" s="7" t="n">
        <v>129</v>
      </c>
      <c r="I50" s="7" t="n">
        <v>0</v>
      </c>
      <c r="J50" s="7" t="n">
        <v>0</v>
      </c>
    </row>
    <row r="51" spans="1:10">
      <c r="A51" t="s">
        <v>4</v>
      </c>
      <c r="B51" s="4" t="s">
        <v>5</v>
      </c>
      <c r="C51" s="4" t="s">
        <v>13</v>
      </c>
      <c r="D51" s="4" t="s">
        <v>6</v>
      </c>
      <c r="E51" s="4" t="s">
        <v>6</v>
      </c>
      <c r="F51" s="4" t="s">
        <v>10</v>
      </c>
      <c r="G51" s="4" t="s">
        <v>10</v>
      </c>
      <c r="H51" s="4" t="s">
        <v>10</v>
      </c>
      <c r="I51" s="4" t="s">
        <v>10</v>
      </c>
      <c r="J51" s="4" t="s">
        <v>10</v>
      </c>
    </row>
    <row r="52" spans="1:10">
      <c r="A52" t="n">
        <v>2746</v>
      </c>
      <c r="B52" s="11" t="n">
        <v>74</v>
      </c>
      <c r="C52" s="7" t="n">
        <v>20</v>
      </c>
      <c r="D52" s="7" t="s">
        <v>42</v>
      </c>
      <c r="E52" s="7" t="s">
        <v>40</v>
      </c>
      <c r="F52" s="7" t="n">
        <v>0</v>
      </c>
      <c r="G52" s="7" t="n">
        <v>40</v>
      </c>
      <c r="H52" s="7" t="n">
        <v>129</v>
      </c>
      <c r="I52" s="7" t="n">
        <v>0</v>
      </c>
      <c r="J52" s="7" t="n">
        <v>0</v>
      </c>
    </row>
    <row r="53" spans="1:10">
      <c r="A53" t="s">
        <v>4</v>
      </c>
      <c r="B53" s="4" t="s">
        <v>5</v>
      </c>
      <c r="C53" s="4" t="s">
        <v>13</v>
      </c>
      <c r="D53" s="4" t="s">
        <v>6</v>
      </c>
      <c r="E53" s="4" t="s">
        <v>6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</row>
    <row r="54" spans="1:10">
      <c r="A54" t="n">
        <v>2781</v>
      </c>
      <c r="B54" s="11" t="n">
        <v>74</v>
      </c>
      <c r="C54" s="7" t="n">
        <v>20</v>
      </c>
      <c r="D54" s="7" t="s">
        <v>43</v>
      </c>
      <c r="E54" s="7" t="s">
        <v>40</v>
      </c>
      <c r="F54" s="7" t="n">
        <v>0</v>
      </c>
      <c r="G54" s="7" t="n">
        <v>40</v>
      </c>
      <c r="H54" s="7" t="n">
        <v>129</v>
      </c>
      <c r="I54" s="7" t="n">
        <v>0</v>
      </c>
      <c r="J54" s="7" t="n">
        <v>0</v>
      </c>
    </row>
    <row r="55" spans="1:10">
      <c r="A55" t="s">
        <v>4</v>
      </c>
      <c r="B55" s="4" t="s">
        <v>5</v>
      </c>
      <c r="C55" s="4" t="s">
        <v>13</v>
      </c>
      <c r="D55" s="4" t="s">
        <v>6</v>
      </c>
      <c r="E55" s="4" t="s">
        <v>6</v>
      </c>
      <c r="F55" s="4" t="s">
        <v>10</v>
      </c>
      <c r="G55" s="4" t="s">
        <v>10</v>
      </c>
      <c r="H55" s="4" t="s">
        <v>10</v>
      </c>
      <c r="I55" s="4" t="s">
        <v>10</v>
      </c>
      <c r="J55" s="4" t="s">
        <v>10</v>
      </c>
    </row>
    <row r="56" spans="1:10">
      <c r="A56" t="n">
        <v>2816</v>
      </c>
      <c r="B56" s="11" t="n">
        <v>74</v>
      </c>
      <c r="C56" s="7" t="n">
        <v>20</v>
      </c>
      <c r="D56" s="7" t="s">
        <v>44</v>
      </c>
      <c r="E56" s="7" t="s">
        <v>40</v>
      </c>
      <c r="F56" s="7" t="n">
        <v>0</v>
      </c>
      <c r="G56" s="7" t="n">
        <v>40</v>
      </c>
      <c r="H56" s="7" t="n">
        <v>129</v>
      </c>
      <c r="I56" s="7" t="n">
        <v>0</v>
      </c>
      <c r="J56" s="7" t="n">
        <v>0</v>
      </c>
    </row>
    <row r="57" spans="1:10">
      <c r="A57" t="s">
        <v>4</v>
      </c>
      <c r="B57" s="4" t="s">
        <v>5</v>
      </c>
      <c r="C57" s="4" t="s">
        <v>13</v>
      </c>
      <c r="D57" s="4" t="s">
        <v>6</v>
      </c>
      <c r="E57" s="4" t="s">
        <v>6</v>
      </c>
      <c r="F57" s="4" t="s">
        <v>10</v>
      </c>
      <c r="G57" s="4" t="s">
        <v>10</v>
      </c>
      <c r="H57" s="4" t="s">
        <v>10</v>
      </c>
      <c r="I57" s="4" t="s">
        <v>10</v>
      </c>
      <c r="J57" s="4" t="s">
        <v>10</v>
      </c>
    </row>
    <row r="58" spans="1:10">
      <c r="A58" t="n">
        <v>2851</v>
      </c>
      <c r="B58" s="11" t="n">
        <v>74</v>
      </c>
      <c r="C58" s="7" t="n">
        <v>20</v>
      </c>
      <c r="D58" s="7" t="s">
        <v>45</v>
      </c>
      <c r="E58" s="7" t="s">
        <v>40</v>
      </c>
      <c r="F58" s="7" t="n">
        <v>0</v>
      </c>
      <c r="G58" s="7" t="n">
        <v>40</v>
      </c>
      <c r="H58" s="7" t="n">
        <v>129</v>
      </c>
      <c r="I58" s="7" t="n">
        <v>0</v>
      </c>
      <c r="J58" s="7" t="n">
        <v>0</v>
      </c>
    </row>
    <row r="59" spans="1:10">
      <c r="A59" t="s">
        <v>4</v>
      </c>
      <c r="B59" s="4" t="s">
        <v>5</v>
      </c>
      <c r="C59" s="4" t="s">
        <v>13</v>
      </c>
      <c r="D59" s="4" t="s">
        <v>6</v>
      </c>
      <c r="E59" s="4" t="s">
        <v>6</v>
      </c>
      <c r="F59" s="4" t="s">
        <v>10</v>
      </c>
      <c r="G59" s="4" t="s">
        <v>10</v>
      </c>
      <c r="H59" s="4" t="s">
        <v>10</v>
      </c>
      <c r="I59" s="4" t="s">
        <v>10</v>
      </c>
      <c r="J59" s="4" t="s">
        <v>10</v>
      </c>
    </row>
    <row r="60" spans="1:10">
      <c r="A60" t="n">
        <v>2886</v>
      </c>
      <c r="B60" s="11" t="n">
        <v>74</v>
      </c>
      <c r="C60" s="7" t="n">
        <v>20</v>
      </c>
      <c r="D60" s="7" t="s">
        <v>46</v>
      </c>
      <c r="E60" s="7" t="s">
        <v>40</v>
      </c>
      <c r="F60" s="7" t="n">
        <v>0</v>
      </c>
      <c r="G60" s="7" t="n">
        <v>40</v>
      </c>
      <c r="H60" s="7" t="n">
        <v>129</v>
      </c>
      <c r="I60" s="7" t="n">
        <v>0</v>
      </c>
      <c r="J60" s="7" t="n">
        <v>0</v>
      </c>
    </row>
    <row r="61" spans="1:10">
      <c r="A61" t="s">
        <v>4</v>
      </c>
      <c r="B61" s="4" t="s">
        <v>5</v>
      </c>
      <c r="C61" s="4" t="s">
        <v>13</v>
      </c>
      <c r="D61" s="4" t="s">
        <v>6</v>
      </c>
      <c r="E61" s="4" t="s">
        <v>6</v>
      </c>
      <c r="F61" s="4" t="s">
        <v>10</v>
      </c>
      <c r="G61" s="4" t="s">
        <v>10</v>
      </c>
      <c r="H61" s="4" t="s">
        <v>10</v>
      </c>
      <c r="I61" s="4" t="s">
        <v>10</v>
      </c>
      <c r="J61" s="4" t="s">
        <v>10</v>
      </c>
    </row>
    <row r="62" spans="1:10">
      <c r="A62" t="n">
        <v>2921</v>
      </c>
      <c r="B62" s="11" t="n">
        <v>74</v>
      </c>
      <c r="C62" s="7" t="n">
        <v>20</v>
      </c>
      <c r="D62" s="7" t="s">
        <v>47</v>
      </c>
      <c r="E62" s="7" t="s">
        <v>40</v>
      </c>
      <c r="F62" s="7" t="n">
        <v>0</v>
      </c>
      <c r="G62" s="7" t="n">
        <v>40</v>
      </c>
      <c r="H62" s="7" t="n">
        <v>129</v>
      </c>
      <c r="I62" s="7" t="n">
        <v>0</v>
      </c>
      <c r="J62" s="7" t="n">
        <v>0</v>
      </c>
    </row>
    <row r="63" spans="1:10">
      <c r="A63" t="s">
        <v>4</v>
      </c>
      <c r="B63" s="4" t="s">
        <v>5</v>
      </c>
      <c r="C63" s="4" t="s">
        <v>13</v>
      </c>
      <c r="D63" s="4" t="s">
        <v>6</v>
      </c>
      <c r="E63" s="4" t="s">
        <v>6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 spans="1:10">
      <c r="A64" t="n">
        <v>2956</v>
      </c>
      <c r="B64" s="11" t="n">
        <v>74</v>
      </c>
      <c r="C64" s="7" t="n">
        <v>20</v>
      </c>
      <c r="D64" s="7" t="s">
        <v>48</v>
      </c>
      <c r="E64" s="7" t="s">
        <v>40</v>
      </c>
      <c r="F64" s="7" t="n">
        <v>0</v>
      </c>
      <c r="G64" s="7" t="n">
        <v>40</v>
      </c>
      <c r="H64" s="7" t="n">
        <v>129</v>
      </c>
      <c r="I64" s="7" t="n">
        <v>0</v>
      </c>
      <c r="J64" s="7" t="n">
        <v>0</v>
      </c>
    </row>
    <row r="65" spans="1:10">
      <c r="A65" t="s">
        <v>4</v>
      </c>
      <c r="B65" s="4" t="s">
        <v>5</v>
      </c>
      <c r="C65" s="4" t="s">
        <v>13</v>
      </c>
      <c r="D65" s="4" t="s">
        <v>6</v>
      </c>
      <c r="E65" s="4" t="s">
        <v>6</v>
      </c>
      <c r="F65" s="4" t="s">
        <v>10</v>
      </c>
      <c r="G65" s="4" t="s">
        <v>10</v>
      </c>
      <c r="H65" s="4" t="s">
        <v>10</v>
      </c>
      <c r="I65" s="4" t="s">
        <v>10</v>
      </c>
      <c r="J65" s="4" t="s">
        <v>10</v>
      </c>
    </row>
    <row r="66" spans="1:10">
      <c r="A66" t="n">
        <v>2991</v>
      </c>
      <c r="B66" s="11" t="n">
        <v>74</v>
      </c>
      <c r="C66" s="7" t="n">
        <v>20</v>
      </c>
      <c r="D66" s="7" t="s">
        <v>49</v>
      </c>
      <c r="E66" s="7" t="s">
        <v>40</v>
      </c>
      <c r="F66" s="7" t="n">
        <v>0</v>
      </c>
      <c r="G66" s="7" t="n">
        <v>40</v>
      </c>
      <c r="H66" s="7" t="n">
        <v>129</v>
      </c>
      <c r="I66" s="7" t="n">
        <v>0</v>
      </c>
      <c r="J66" s="7" t="n">
        <v>0</v>
      </c>
    </row>
    <row r="67" spans="1:10">
      <c r="A67" t="s">
        <v>4</v>
      </c>
      <c r="B67" s="4" t="s">
        <v>5</v>
      </c>
      <c r="C67" s="4" t="s">
        <v>13</v>
      </c>
      <c r="D67" s="4" t="s">
        <v>6</v>
      </c>
      <c r="E67" s="4" t="s">
        <v>6</v>
      </c>
    </row>
    <row r="68" spans="1:10">
      <c r="A68" t="n">
        <v>3026</v>
      </c>
      <c r="B68" s="11" t="n">
        <v>74</v>
      </c>
      <c r="C68" s="7" t="n">
        <v>25</v>
      </c>
      <c r="D68" s="7" t="s">
        <v>50</v>
      </c>
      <c r="E68" s="7" t="s">
        <v>51</v>
      </c>
    </row>
    <row r="69" spans="1:10">
      <c r="A69" t="s">
        <v>4</v>
      </c>
      <c r="B69" s="4" t="s">
        <v>5</v>
      </c>
      <c r="C69" s="4" t="s">
        <v>10</v>
      </c>
      <c r="D69" s="4" t="s">
        <v>6</v>
      </c>
      <c r="E69" s="4" t="s">
        <v>6</v>
      </c>
      <c r="F69" s="4" t="s">
        <v>6</v>
      </c>
      <c r="G69" s="4" t="s">
        <v>13</v>
      </c>
      <c r="H69" s="4" t="s">
        <v>9</v>
      </c>
      <c r="I69" s="4" t="s">
        <v>27</v>
      </c>
      <c r="J69" s="4" t="s">
        <v>27</v>
      </c>
      <c r="K69" s="4" t="s">
        <v>27</v>
      </c>
      <c r="L69" s="4" t="s">
        <v>27</v>
      </c>
      <c r="M69" s="4" t="s">
        <v>27</v>
      </c>
      <c r="N69" s="4" t="s">
        <v>27</v>
      </c>
      <c r="O69" s="4" t="s">
        <v>27</v>
      </c>
      <c r="P69" s="4" t="s">
        <v>6</v>
      </c>
      <c r="Q69" s="4" t="s">
        <v>6</v>
      </c>
      <c r="R69" s="4" t="s">
        <v>9</v>
      </c>
      <c r="S69" s="4" t="s">
        <v>13</v>
      </c>
      <c r="T69" s="4" t="s">
        <v>9</v>
      </c>
      <c r="U69" s="4" t="s">
        <v>9</v>
      </c>
      <c r="V69" s="4" t="s">
        <v>10</v>
      </c>
    </row>
    <row r="70" spans="1:10">
      <c r="A70" t="n">
        <v>3055</v>
      </c>
      <c r="B70" s="13" t="n">
        <v>19</v>
      </c>
      <c r="C70" s="7" t="n">
        <v>2000</v>
      </c>
      <c r="D70" s="7" t="s">
        <v>23</v>
      </c>
      <c r="E70" s="7" t="s">
        <v>23</v>
      </c>
      <c r="F70" s="7" t="s">
        <v>19</v>
      </c>
      <c r="G70" s="7" t="n">
        <v>2</v>
      </c>
      <c r="H70" s="7" t="n">
        <v>0</v>
      </c>
      <c r="I70" s="7" t="n">
        <v>-4.21000003814697</v>
      </c>
      <c r="J70" s="7" t="n">
        <v>-8</v>
      </c>
      <c r="K70" s="7" t="n">
        <v>-76.5599975585938</v>
      </c>
      <c r="L70" s="7" t="n">
        <v>18.3999996185303</v>
      </c>
      <c r="M70" s="7" t="n">
        <v>-1</v>
      </c>
      <c r="N70" s="7" t="n">
        <v>0</v>
      </c>
      <c r="O70" s="7" t="n">
        <v>0</v>
      </c>
      <c r="P70" s="7" t="s">
        <v>23</v>
      </c>
      <c r="Q70" s="7" t="s">
        <v>23</v>
      </c>
      <c r="R70" s="7" t="n">
        <v>1</v>
      </c>
      <c r="S70" s="7" t="n">
        <v>6</v>
      </c>
      <c r="T70" s="7" t="n">
        <v>1109393408</v>
      </c>
      <c r="U70" s="7" t="n">
        <v>1101004800</v>
      </c>
      <c r="V70" s="7" t="n">
        <v>0</v>
      </c>
    </row>
    <row r="71" spans="1:10">
      <c r="A71" t="s">
        <v>4</v>
      </c>
      <c r="B71" s="4" t="s">
        <v>5</v>
      </c>
      <c r="C71" s="4" t="s">
        <v>10</v>
      </c>
      <c r="D71" s="4" t="s">
        <v>6</v>
      </c>
      <c r="E71" s="4" t="s">
        <v>6</v>
      </c>
      <c r="F71" s="4" t="s">
        <v>6</v>
      </c>
      <c r="G71" s="4" t="s">
        <v>13</v>
      </c>
      <c r="H71" s="4" t="s">
        <v>9</v>
      </c>
      <c r="I71" s="4" t="s">
        <v>27</v>
      </c>
      <c r="J71" s="4" t="s">
        <v>27</v>
      </c>
      <c r="K71" s="4" t="s">
        <v>27</v>
      </c>
      <c r="L71" s="4" t="s">
        <v>27</v>
      </c>
      <c r="M71" s="4" t="s">
        <v>27</v>
      </c>
      <c r="N71" s="4" t="s">
        <v>27</v>
      </c>
      <c r="O71" s="4" t="s">
        <v>27</v>
      </c>
      <c r="P71" s="4" t="s">
        <v>6</v>
      </c>
      <c r="Q71" s="4" t="s">
        <v>6</v>
      </c>
      <c r="R71" s="4" t="s">
        <v>9</v>
      </c>
      <c r="S71" s="4" t="s">
        <v>13</v>
      </c>
      <c r="T71" s="4" t="s">
        <v>9</v>
      </c>
      <c r="U71" s="4" t="s">
        <v>9</v>
      </c>
      <c r="V71" s="4" t="s">
        <v>10</v>
      </c>
    </row>
    <row r="72" spans="1:10">
      <c r="A72" t="n">
        <v>3117</v>
      </c>
      <c r="B72" s="13" t="n">
        <v>19</v>
      </c>
      <c r="C72" s="7" t="n">
        <v>2001</v>
      </c>
      <c r="D72" s="7" t="s">
        <v>23</v>
      </c>
      <c r="E72" s="7" t="s">
        <v>23</v>
      </c>
      <c r="F72" s="7" t="s">
        <v>22</v>
      </c>
      <c r="G72" s="7" t="n">
        <v>2</v>
      </c>
      <c r="H72" s="7" t="n">
        <v>0</v>
      </c>
      <c r="I72" s="7" t="n">
        <v>5.09000015258789</v>
      </c>
      <c r="J72" s="7" t="n">
        <v>-8</v>
      </c>
      <c r="K72" s="7" t="n">
        <v>-90.3000030517578</v>
      </c>
      <c r="L72" s="7" t="n">
        <v>322.700012207031</v>
      </c>
      <c r="M72" s="7" t="n">
        <v>-1</v>
      </c>
      <c r="N72" s="7" t="n">
        <v>0</v>
      </c>
      <c r="O72" s="7" t="n">
        <v>0</v>
      </c>
      <c r="P72" s="7" t="s">
        <v>23</v>
      </c>
      <c r="Q72" s="7" t="s">
        <v>23</v>
      </c>
      <c r="R72" s="7" t="n">
        <v>1</v>
      </c>
      <c r="S72" s="7" t="n">
        <v>9</v>
      </c>
      <c r="T72" s="7" t="n">
        <v>1109393408</v>
      </c>
      <c r="U72" s="7" t="n">
        <v>1101004800</v>
      </c>
      <c r="V72" s="7" t="n">
        <v>0</v>
      </c>
    </row>
    <row r="73" spans="1:10">
      <c r="A73" t="s">
        <v>4</v>
      </c>
      <c r="B73" s="4" t="s">
        <v>5</v>
      </c>
      <c r="C73" s="4" t="s">
        <v>10</v>
      </c>
      <c r="D73" s="4" t="s">
        <v>6</v>
      </c>
      <c r="E73" s="4" t="s">
        <v>6</v>
      </c>
      <c r="F73" s="4" t="s">
        <v>6</v>
      </c>
      <c r="G73" s="4" t="s">
        <v>13</v>
      </c>
      <c r="H73" s="4" t="s">
        <v>9</v>
      </c>
      <c r="I73" s="4" t="s">
        <v>27</v>
      </c>
      <c r="J73" s="4" t="s">
        <v>27</v>
      </c>
      <c r="K73" s="4" t="s">
        <v>27</v>
      </c>
      <c r="L73" s="4" t="s">
        <v>27</v>
      </c>
      <c r="M73" s="4" t="s">
        <v>27</v>
      </c>
      <c r="N73" s="4" t="s">
        <v>27</v>
      </c>
      <c r="O73" s="4" t="s">
        <v>27</v>
      </c>
      <c r="P73" s="4" t="s">
        <v>6</v>
      </c>
      <c r="Q73" s="4" t="s">
        <v>6</v>
      </c>
      <c r="R73" s="4" t="s">
        <v>9</v>
      </c>
      <c r="S73" s="4" t="s">
        <v>13</v>
      </c>
      <c r="T73" s="4" t="s">
        <v>9</v>
      </c>
      <c r="U73" s="4" t="s">
        <v>9</v>
      </c>
      <c r="V73" s="4" t="s">
        <v>10</v>
      </c>
    </row>
    <row r="74" spans="1:10">
      <c r="A74" t="n">
        <v>3183</v>
      </c>
      <c r="B74" s="13" t="n">
        <v>19</v>
      </c>
      <c r="C74" s="7" t="n">
        <v>2002</v>
      </c>
      <c r="D74" s="7" t="s">
        <v>23</v>
      </c>
      <c r="E74" s="7" t="s">
        <v>23</v>
      </c>
      <c r="F74" s="7" t="s">
        <v>18</v>
      </c>
      <c r="G74" s="7" t="n">
        <v>2</v>
      </c>
      <c r="H74" s="7" t="n">
        <v>0</v>
      </c>
      <c r="I74" s="7" t="n">
        <v>-15.8800001144409</v>
      </c>
      <c r="J74" s="7" t="n">
        <v>0</v>
      </c>
      <c r="K74" s="7" t="n">
        <v>-83.9300003051758</v>
      </c>
      <c r="L74" s="7" t="n">
        <v>86.9000015258789</v>
      </c>
      <c r="M74" s="7" t="n">
        <v>-1</v>
      </c>
      <c r="N74" s="7" t="n">
        <v>0</v>
      </c>
      <c r="O74" s="7" t="n">
        <v>0</v>
      </c>
      <c r="P74" s="7" t="s">
        <v>23</v>
      </c>
      <c r="Q74" s="7" t="s">
        <v>23</v>
      </c>
      <c r="R74" s="7" t="n">
        <v>1</v>
      </c>
      <c r="S74" s="7" t="n">
        <v>5</v>
      </c>
      <c r="T74" s="7" t="n">
        <v>1109393408</v>
      </c>
      <c r="U74" s="7" t="n">
        <v>1101004800</v>
      </c>
      <c r="V74" s="7" t="n">
        <v>0</v>
      </c>
    </row>
    <row r="75" spans="1:10">
      <c r="A75" t="s">
        <v>4</v>
      </c>
      <c r="B75" s="4" t="s">
        <v>5</v>
      </c>
      <c r="C75" s="4" t="s">
        <v>10</v>
      </c>
      <c r="D75" s="4" t="s">
        <v>6</v>
      </c>
      <c r="E75" s="4" t="s">
        <v>6</v>
      </c>
      <c r="F75" s="4" t="s">
        <v>6</v>
      </c>
      <c r="G75" s="4" t="s">
        <v>13</v>
      </c>
      <c r="H75" s="4" t="s">
        <v>9</v>
      </c>
      <c r="I75" s="4" t="s">
        <v>27</v>
      </c>
      <c r="J75" s="4" t="s">
        <v>27</v>
      </c>
      <c r="K75" s="4" t="s">
        <v>27</v>
      </c>
      <c r="L75" s="4" t="s">
        <v>27</v>
      </c>
      <c r="M75" s="4" t="s">
        <v>27</v>
      </c>
      <c r="N75" s="4" t="s">
        <v>27</v>
      </c>
      <c r="O75" s="4" t="s">
        <v>27</v>
      </c>
      <c r="P75" s="4" t="s">
        <v>6</v>
      </c>
      <c r="Q75" s="4" t="s">
        <v>6</v>
      </c>
      <c r="R75" s="4" t="s">
        <v>9</v>
      </c>
      <c r="S75" s="4" t="s">
        <v>13</v>
      </c>
      <c r="T75" s="4" t="s">
        <v>9</v>
      </c>
      <c r="U75" s="4" t="s">
        <v>9</v>
      </c>
      <c r="V75" s="4" t="s">
        <v>10</v>
      </c>
    </row>
    <row r="76" spans="1:10">
      <c r="A76" t="n">
        <v>3245</v>
      </c>
      <c r="B76" s="13" t="n">
        <v>19</v>
      </c>
      <c r="C76" s="7" t="n">
        <v>2003</v>
      </c>
      <c r="D76" s="7" t="s">
        <v>23</v>
      </c>
      <c r="E76" s="7" t="s">
        <v>23</v>
      </c>
      <c r="F76" s="7" t="s">
        <v>19</v>
      </c>
      <c r="G76" s="7" t="n">
        <v>2</v>
      </c>
      <c r="H76" s="7" t="n">
        <v>0</v>
      </c>
      <c r="I76" s="7" t="n">
        <v>13.2399997711182</v>
      </c>
      <c r="J76" s="7" t="n">
        <v>8</v>
      </c>
      <c r="K76" s="7" t="n">
        <v>-54.2999992370605</v>
      </c>
      <c r="L76" s="7" t="n">
        <v>124.599998474121</v>
      </c>
      <c r="M76" s="7" t="n">
        <v>-1</v>
      </c>
      <c r="N76" s="7" t="n">
        <v>0</v>
      </c>
      <c r="O76" s="7" t="n">
        <v>0</v>
      </c>
      <c r="P76" s="7" t="s">
        <v>23</v>
      </c>
      <c r="Q76" s="7" t="s">
        <v>23</v>
      </c>
      <c r="R76" s="7" t="n">
        <v>1</v>
      </c>
      <c r="S76" s="7" t="n">
        <v>6</v>
      </c>
      <c r="T76" s="7" t="n">
        <v>1109393408</v>
      </c>
      <c r="U76" s="7" t="n">
        <v>1101004800</v>
      </c>
      <c r="V76" s="7" t="n">
        <v>0</v>
      </c>
    </row>
    <row r="77" spans="1:10">
      <c r="A77" t="s">
        <v>4</v>
      </c>
      <c r="B77" s="4" t="s">
        <v>5</v>
      </c>
      <c r="C77" s="4" t="s">
        <v>10</v>
      </c>
      <c r="D77" s="4" t="s">
        <v>6</v>
      </c>
      <c r="E77" s="4" t="s">
        <v>6</v>
      </c>
      <c r="F77" s="4" t="s">
        <v>6</v>
      </c>
      <c r="G77" s="4" t="s">
        <v>13</v>
      </c>
      <c r="H77" s="4" t="s">
        <v>9</v>
      </c>
      <c r="I77" s="4" t="s">
        <v>27</v>
      </c>
      <c r="J77" s="4" t="s">
        <v>27</v>
      </c>
      <c r="K77" s="4" t="s">
        <v>27</v>
      </c>
      <c r="L77" s="4" t="s">
        <v>27</v>
      </c>
      <c r="M77" s="4" t="s">
        <v>27</v>
      </c>
      <c r="N77" s="4" t="s">
        <v>27</v>
      </c>
      <c r="O77" s="4" t="s">
        <v>27</v>
      </c>
      <c r="P77" s="4" t="s">
        <v>6</v>
      </c>
      <c r="Q77" s="4" t="s">
        <v>6</v>
      </c>
      <c r="R77" s="4" t="s">
        <v>9</v>
      </c>
      <c r="S77" s="4" t="s">
        <v>13</v>
      </c>
      <c r="T77" s="4" t="s">
        <v>9</v>
      </c>
      <c r="U77" s="4" t="s">
        <v>9</v>
      </c>
      <c r="V77" s="4" t="s">
        <v>10</v>
      </c>
    </row>
    <row r="78" spans="1:10">
      <c r="A78" t="n">
        <v>3307</v>
      </c>
      <c r="B78" s="13" t="n">
        <v>19</v>
      </c>
      <c r="C78" s="7" t="n">
        <v>2004</v>
      </c>
      <c r="D78" s="7" t="s">
        <v>23</v>
      </c>
      <c r="E78" s="7" t="s">
        <v>23</v>
      </c>
      <c r="F78" s="7" t="s">
        <v>17</v>
      </c>
      <c r="G78" s="7" t="n">
        <v>2</v>
      </c>
      <c r="H78" s="7" t="n">
        <v>0</v>
      </c>
      <c r="I78" s="7" t="n">
        <v>-22.3799991607666</v>
      </c>
      <c r="J78" s="7" t="n">
        <v>8</v>
      </c>
      <c r="K78" s="7" t="n">
        <v>-57.9300003051758</v>
      </c>
      <c r="L78" s="7" t="n">
        <v>95.8000030517578</v>
      </c>
      <c r="M78" s="7" t="n">
        <v>-1</v>
      </c>
      <c r="N78" s="7" t="n">
        <v>0</v>
      </c>
      <c r="O78" s="7" t="n">
        <v>0</v>
      </c>
      <c r="P78" s="7" t="s">
        <v>23</v>
      </c>
      <c r="Q78" s="7" t="s">
        <v>23</v>
      </c>
      <c r="R78" s="7" t="n">
        <v>1</v>
      </c>
      <c r="S78" s="7" t="n">
        <v>4</v>
      </c>
      <c r="T78" s="7" t="n">
        <v>1109393408</v>
      </c>
      <c r="U78" s="7" t="n">
        <v>1101004800</v>
      </c>
      <c r="V78" s="7" t="n">
        <v>0</v>
      </c>
    </row>
    <row r="79" spans="1:10">
      <c r="A79" t="s">
        <v>4</v>
      </c>
      <c r="B79" s="4" t="s">
        <v>5</v>
      </c>
      <c r="C79" s="4" t="s">
        <v>10</v>
      </c>
      <c r="D79" s="4" t="s">
        <v>6</v>
      </c>
      <c r="E79" s="4" t="s">
        <v>6</v>
      </c>
      <c r="F79" s="4" t="s">
        <v>6</v>
      </c>
      <c r="G79" s="4" t="s">
        <v>13</v>
      </c>
      <c r="H79" s="4" t="s">
        <v>9</v>
      </c>
      <c r="I79" s="4" t="s">
        <v>27</v>
      </c>
      <c r="J79" s="4" t="s">
        <v>27</v>
      </c>
      <c r="K79" s="4" t="s">
        <v>27</v>
      </c>
      <c r="L79" s="4" t="s">
        <v>27</v>
      </c>
      <c r="M79" s="4" t="s">
        <v>27</v>
      </c>
      <c r="N79" s="4" t="s">
        <v>27</v>
      </c>
      <c r="O79" s="4" t="s">
        <v>27</v>
      </c>
      <c r="P79" s="4" t="s">
        <v>6</v>
      </c>
      <c r="Q79" s="4" t="s">
        <v>6</v>
      </c>
      <c r="R79" s="4" t="s">
        <v>9</v>
      </c>
      <c r="S79" s="4" t="s">
        <v>13</v>
      </c>
      <c r="T79" s="4" t="s">
        <v>9</v>
      </c>
      <c r="U79" s="4" t="s">
        <v>9</v>
      </c>
      <c r="V79" s="4" t="s">
        <v>10</v>
      </c>
    </row>
    <row r="80" spans="1:10">
      <c r="A80" t="n">
        <v>3369</v>
      </c>
      <c r="B80" s="13" t="n">
        <v>19</v>
      </c>
      <c r="C80" s="7" t="n">
        <v>2005</v>
      </c>
      <c r="D80" s="7" t="s">
        <v>23</v>
      </c>
      <c r="E80" s="7" t="s">
        <v>23</v>
      </c>
      <c r="F80" s="7" t="s">
        <v>18</v>
      </c>
      <c r="G80" s="7" t="n">
        <v>2</v>
      </c>
      <c r="H80" s="7" t="n">
        <v>0</v>
      </c>
      <c r="I80" s="7" t="n">
        <v>-22.6800003051758</v>
      </c>
      <c r="J80" s="7" t="n">
        <v>0</v>
      </c>
      <c r="K80" s="7" t="n">
        <v>63.4799995422363</v>
      </c>
      <c r="L80" s="7" t="n">
        <v>149.600006103516</v>
      </c>
      <c r="M80" s="7" t="n">
        <v>-1</v>
      </c>
      <c r="N80" s="7" t="n">
        <v>0</v>
      </c>
      <c r="O80" s="7" t="n">
        <v>0</v>
      </c>
      <c r="P80" s="7" t="s">
        <v>23</v>
      </c>
      <c r="Q80" s="7" t="s">
        <v>23</v>
      </c>
      <c r="R80" s="7" t="n">
        <v>1</v>
      </c>
      <c r="S80" s="7" t="n">
        <v>5</v>
      </c>
      <c r="T80" s="7" t="n">
        <v>1109393408</v>
      </c>
      <c r="U80" s="7" t="n">
        <v>1101004800</v>
      </c>
      <c r="V80" s="7" t="n">
        <v>0</v>
      </c>
    </row>
    <row r="81" spans="1:22">
      <c r="A81" t="s">
        <v>4</v>
      </c>
      <c r="B81" s="4" t="s">
        <v>5</v>
      </c>
      <c r="C81" s="4" t="s">
        <v>10</v>
      </c>
      <c r="D81" s="4" t="s">
        <v>6</v>
      </c>
      <c r="E81" s="4" t="s">
        <v>6</v>
      </c>
      <c r="F81" s="4" t="s">
        <v>6</v>
      </c>
      <c r="G81" s="4" t="s">
        <v>13</v>
      </c>
      <c r="H81" s="4" t="s">
        <v>9</v>
      </c>
      <c r="I81" s="4" t="s">
        <v>27</v>
      </c>
      <c r="J81" s="4" t="s">
        <v>27</v>
      </c>
      <c r="K81" s="4" t="s">
        <v>27</v>
      </c>
      <c r="L81" s="4" t="s">
        <v>27</v>
      </c>
      <c r="M81" s="4" t="s">
        <v>27</v>
      </c>
      <c r="N81" s="4" t="s">
        <v>27</v>
      </c>
      <c r="O81" s="4" t="s">
        <v>27</v>
      </c>
      <c r="P81" s="4" t="s">
        <v>6</v>
      </c>
      <c r="Q81" s="4" t="s">
        <v>6</v>
      </c>
      <c r="R81" s="4" t="s">
        <v>9</v>
      </c>
      <c r="S81" s="4" t="s">
        <v>13</v>
      </c>
      <c r="T81" s="4" t="s">
        <v>9</v>
      </c>
      <c r="U81" s="4" t="s">
        <v>9</v>
      </c>
      <c r="V81" s="4" t="s">
        <v>10</v>
      </c>
    </row>
    <row r="82" spans="1:22">
      <c r="A82" t="n">
        <v>3431</v>
      </c>
      <c r="B82" s="13" t="n">
        <v>19</v>
      </c>
      <c r="C82" s="7" t="n">
        <v>2006</v>
      </c>
      <c r="D82" s="7" t="s">
        <v>23</v>
      </c>
      <c r="E82" s="7" t="s">
        <v>23</v>
      </c>
      <c r="F82" s="7" t="s">
        <v>17</v>
      </c>
      <c r="G82" s="7" t="n">
        <v>2</v>
      </c>
      <c r="H82" s="7" t="n">
        <v>0</v>
      </c>
      <c r="I82" s="7" t="n">
        <v>13.1499996185303</v>
      </c>
      <c r="J82" s="7" t="n">
        <v>8</v>
      </c>
      <c r="K82" s="7" t="n">
        <v>92.5800018310547</v>
      </c>
      <c r="L82" s="7" t="n">
        <v>80.0999984741211</v>
      </c>
      <c r="M82" s="7" t="n">
        <v>-1</v>
      </c>
      <c r="N82" s="7" t="n">
        <v>0</v>
      </c>
      <c r="O82" s="7" t="n">
        <v>0</v>
      </c>
      <c r="P82" s="7" t="s">
        <v>23</v>
      </c>
      <c r="Q82" s="7" t="s">
        <v>23</v>
      </c>
      <c r="R82" s="7" t="n">
        <v>1</v>
      </c>
      <c r="S82" s="7" t="n">
        <v>4</v>
      </c>
      <c r="T82" s="7" t="n">
        <v>1109393408</v>
      </c>
      <c r="U82" s="7" t="n">
        <v>1101004800</v>
      </c>
      <c r="V82" s="7" t="n">
        <v>0</v>
      </c>
    </row>
    <row r="83" spans="1:22">
      <c r="A83" t="s">
        <v>4</v>
      </c>
      <c r="B83" s="4" t="s">
        <v>5</v>
      </c>
      <c r="C83" s="4" t="s">
        <v>10</v>
      </c>
      <c r="D83" s="4" t="s">
        <v>6</v>
      </c>
      <c r="E83" s="4" t="s">
        <v>6</v>
      </c>
      <c r="F83" s="4" t="s">
        <v>6</v>
      </c>
      <c r="G83" s="4" t="s">
        <v>13</v>
      </c>
      <c r="H83" s="4" t="s">
        <v>9</v>
      </c>
      <c r="I83" s="4" t="s">
        <v>27</v>
      </c>
      <c r="J83" s="4" t="s">
        <v>27</v>
      </c>
      <c r="K83" s="4" t="s">
        <v>27</v>
      </c>
      <c r="L83" s="4" t="s">
        <v>27</v>
      </c>
      <c r="M83" s="4" t="s">
        <v>27</v>
      </c>
      <c r="N83" s="4" t="s">
        <v>27</v>
      </c>
      <c r="O83" s="4" t="s">
        <v>27</v>
      </c>
      <c r="P83" s="4" t="s">
        <v>6</v>
      </c>
      <c r="Q83" s="4" t="s">
        <v>6</v>
      </c>
      <c r="R83" s="4" t="s">
        <v>9</v>
      </c>
      <c r="S83" s="4" t="s">
        <v>13</v>
      </c>
      <c r="T83" s="4" t="s">
        <v>9</v>
      </c>
      <c r="U83" s="4" t="s">
        <v>9</v>
      </c>
      <c r="V83" s="4" t="s">
        <v>10</v>
      </c>
    </row>
    <row r="84" spans="1:22">
      <c r="A84" t="n">
        <v>3493</v>
      </c>
      <c r="B84" s="13" t="n">
        <v>19</v>
      </c>
      <c r="C84" s="7" t="n">
        <v>2007</v>
      </c>
      <c r="D84" s="7" t="s">
        <v>23</v>
      </c>
      <c r="E84" s="7" t="s">
        <v>23</v>
      </c>
      <c r="F84" s="7" t="s">
        <v>16</v>
      </c>
      <c r="G84" s="7" t="n">
        <v>2</v>
      </c>
      <c r="H84" s="7" t="n">
        <v>0</v>
      </c>
      <c r="I84" s="7" t="n">
        <v>-29.7199993133545</v>
      </c>
      <c r="J84" s="7" t="n">
        <v>0</v>
      </c>
      <c r="K84" s="7" t="n">
        <v>102.730003356934</v>
      </c>
      <c r="L84" s="7" t="n">
        <v>67.3000030517578</v>
      </c>
      <c r="M84" s="7" t="n">
        <v>-1</v>
      </c>
      <c r="N84" s="7" t="n">
        <v>0</v>
      </c>
      <c r="O84" s="7" t="n">
        <v>0</v>
      </c>
      <c r="P84" s="7" t="s">
        <v>23</v>
      </c>
      <c r="Q84" s="7" t="s">
        <v>23</v>
      </c>
      <c r="R84" s="7" t="n">
        <v>1</v>
      </c>
      <c r="S84" s="7" t="n">
        <v>3</v>
      </c>
      <c r="T84" s="7" t="n">
        <v>1109393408</v>
      </c>
      <c r="U84" s="7" t="n">
        <v>1101004800</v>
      </c>
      <c r="V84" s="7" t="n">
        <v>0</v>
      </c>
    </row>
    <row r="85" spans="1:22">
      <c r="A85" t="s">
        <v>4</v>
      </c>
      <c r="B85" s="4" t="s">
        <v>5</v>
      </c>
      <c r="C85" s="4" t="s">
        <v>10</v>
      </c>
      <c r="D85" s="4" t="s">
        <v>6</v>
      </c>
      <c r="E85" s="4" t="s">
        <v>6</v>
      </c>
      <c r="F85" s="4" t="s">
        <v>6</v>
      </c>
      <c r="G85" s="4" t="s">
        <v>13</v>
      </c>
      <c r="H85" s="4" t="s">
        <v>9</v>
      </c>
      <c r="I85" s="4" t="s">
        <v>27</v>
      </c>
      <c r="J85" s="4" t="s">
        <v>27</v>
      </c>
      <c r="K85" s="4" t="s">
        <v>27</v>
      </c>
      <c r="L85" s="4" t="s">
        <v>27</v>
      </c>
      <c r="M85" s="4" t="s">
        <v>27</v>
      </c>
      <c r="N85" s="4" t="s">
        <v>27</v>
      </c>
      <c r="O85" s="4" t="s">
        <v>27</v>
      </c>
      <c r="P85" s="4" t="s">
        <v>6</v>
      </c>
      <c r="Q85" s="4" t="s">
        <v>6</v>
      </c>
      <c r="R85" s="4" t="s">
        <v>9</v>
      </c>
      <c r="S85" s="4" t="s">
        <v>13</v>
      </c>
      <c r="T85" s="4" t="s">
        <v>9</v>
      </c>
      <c r="U85" s="4" t="s">
        <v>9</v>
      </c>
      <c r="V85" s="4" t="s">
        <v>10</v>
      </c>
    </row>
    <row r="86" spans="1:22">
      <c r="A86" t="n">
        <v>3559</v>
      </c>
      <c r="B86" s="13" t="n">
        <v>19</v>
      </c>
      <c r="C86" s="7" t="n">
        <v>2008</v>
      </c>
      <c r="D86" s="7" t="s">
        <v>23</v>
      </c>
      <c r="E86" s="7" t="s">
        <v>23</v>
      </c>
      <c r="F86" s="7" t="s">
        <v>16</v>
      </c>
      <c r="G86" s="7" t="n">
        <v>2</v>
      </c>
      <c r="H86" s="7" t="n">
        <v>0</v>
      </c>
      <c r="I86" s="7" t="n">
        <v>2.65000009536743</v>
      </c>
      <c r="J86" s="7" t="n">
        <v>0</v>
      </c>
      <c r="K86" s="7" t="n">
        <v>87.4199981689453</v>
      </c>
      <c r="L86" s="7" t="n">
        <v>298.899993896484</v>
      </c>
      <c r="M86" s="7" t="n">
        <v>-1</v>
      </c>
      <c r="N86" s="7" t="n">
        <v>0</v>
      </c>
      <c r="O86" s="7" t="n">
        <v>0</v>
      </c>
      <c r="P86" s="7" t="s">
        <v>23</v>
      </c>
      <c r="Q86" s="7" t="s">
        <v>23</v>
      </c>
      <c r="R86" s="7" t="n">
        <v>1</v>
      </c>
      <c r="S86" s="7" t="n">
        <v>3</v>
      </c>
      <c r="T86" s="7" t="n">
        <v>1109393408</v>
      </c>
      <c r="U86" s="7" t="n">
        <v>1101004800</v>
      </c>
      <c r="V86" s="7" t="n">
        <v>0</v>
      </c>
    </row>
    <row r="87" spans="1:22">
      <c r="A87" t="s">
        <v>4</v>
      </c>
      <c r="B87" s="4" t="s">
        <v>5</v>
      </c>
      <c r="C87" s="4" t="s">
        <v>10</v>
      </c>
      <c r="D87" s="4" t="s">
        <v>6</v>
      </c>
      <c r="E87" s="4" t="s">
        <v>6</v>
      </c>
      <c r="F87" s="4" t="s">
        <v>6</v>
      </c>
      <c r="G87" s="4" t="s">
        <v>13</v>
      </c>
      <c r="H87" s="4" t="s">
        <v>9</v>
      </c>
      <c r="I87" s="4" t="s">
        <v>27</v>
      </c>
      <c r="J87" s="4" t="s">
        <v>27</v>
      </c>
      <c r="K87" s="4" t="s">
        <v>27</v>
      </c>
      <c r="L87" s="4" t="s">
        <v>27</v>
      </c>
      <c r="M87" s="4" t="s">
        <v>27</v>
      </c>
      <c r="N87" s="4" t="s">
        <v>27</v>
      </c>
      <c r="O87" s="4" t="s">
        <v>27</v>
      </c>
      <c r="P87" s="4" t="s">
        <v>6</v>
      </c>
      <c r="Q87" s="4" t="s">
        <v>6</v>
      </c>
      <c r="R87" s="4" t="s">
        <v>9</v>
      </c>
      <c r="S87" s="4" t="s">
        <v>13</v>
      </c>
      <c r="T87" s="4" t="s">
        <v>9</v>
      </c>
      <c r="U87" s="4" t="s">
        <v>9</v>
      </c>
      <c r="V87" s="4" t="s">
        <v>10</v>
      </c>
    </row>
    <row r="88" spans="1:22">
      <c r="A88" t="n">
        <v>3625</v>
      </c>
      <c r="B88" s="13" t="n">
        <v>19</v>
      </c>
      <c r="C88" s="7" t="n">
        <v>2009</v>
      </c>
      <c r="D88" s="7" t="s">
        <v>23</v>
      </c>
      <c r="E88" s="7" t="s">
        <v>23</v>
      </c>
      <c r="F88" s="7" t="s">
        <v>16</v>
      </c>
      <c r="G88" s="7" t="n">
        <v>2</v>
      </c>
      <c r="H88" s="7" t="n">
        <v>0</v>
      </c>
      <c r="I88" s="7" t="n">
        <v>8.02999973297119</v>
      </c>
      <c r="J88" s="7" t="n">
        <v>0</v>
      </c>
      <c r="K88" s="7" t="n">
        <v>100.080001831055</v>
      </c>
      <c r="L88" s="7" t="n">
        <v>227.600006103516</v>
      </c>
      <c r="M88" s="7" t="n">
        <v>-1</v>
      </c>
      <c r="N88" s="7" t="n">
        <v>0</v>
      </c>
      <c r="O88" s="7" t="n">
        <v>0</v>
      </c>
      <c r="P88" s="7" t="s">
        <v>23</v>
      </c>
      <c r="Q88" s="7" t="s">
        <v>23</v>
      </c>
      <c r="R88" s="7" t="n">
        <v>1</v>
      </c>
      <c r="S88" s="7" t="n">
        <v>3</v>
      </c>
      <c r="T88" s="7" t="n">
        <v>1109393408</v>
      </c>
      <c r="U88" s="7" t="n">
        <v>1101004800</v>
      </c>
      <c r="V88" s="7" t="n">
        <v>0</v>
      </c>
    </row>
    <row r="89" spans="1:22">
      <c r="A89" t="s">
        <v>4</v>
      </c>
      <c r="B89" s="4" t="s">
        <v>5</v>
      </c>
      <c r="C89" s="4" t="s">
        <v>10</v>
      </c>
      <c r="D89" s="4" t="s">
        <v>6</v>
      </c>
      <c r="E89" s="4" t="s">
        <v>6</v>
      </c>
      <c r="F89" s="4" t="s">
        <v>6</v>
      </c>
      <c r="G89" s="4" t="s">
        <v>13</v>
      </c>
      <c r="H89" s="4" t="s">
        <v>9</v>
      </c>
      <c r="I89" s="4" t="s">
        <v>27</v>
      </c>
      <c r="J89" s="4" t="s">
        <v>27</v>
      </c>
      <c r="K89" s="4" t="s">
        <v>27</v>
      </c>
      <c r="L89" s="4" t="s">
        <v>27</v>
      </c>
      <c r="M89" s="4" t="s">
        <v>27</v>
      </c>
      <c r="N89" s="4" t="s">
        <v>27</v>
      </c>
      <c r="O89" s="4" t="s">
        <v>27</v>
      </c>
      <c r="P89" s="4" t="s">
        <v>6</v>
      </c>
      <c r="Q89" s="4" t="s">
        <v>6</v>
      </c>
      <c r="R89" s="4" t="s">
        <v>9</v>
      </c>
      <c r="S89" s="4" t="s">
        <v>13</v>
      </c>
      <c r="T89" s="4" t="s">
        <v>9</v>
      </c>
      <c r="U89" s="4" t="s">
        <v>9</v>
      </c>
      <c r="V89" s="4" t="s">
        <v>10</v>
      </c>
    </row>
    <row r="90" spans="1:22">
      <c r="A90" t="n">
        <v>3691</v>
      </c>
      <c r="B90" s="13" t="n">
        <v>19</v>
      </c>
      <c r="C90" s="7" t="n">
        <v>2010</v>
      </c>
      <c r="D90" s="7" t="s">
        <v>23</v>
      </c>
      <c r="E90" s="7" t="s">
        <v>23</v>
      </c>
      <c r="F90" s="7" t="s">
        <v>21</v>
      </c>
      <c r="G90" s="7" t="n">
        <v>2</v>
      </c>
      <c r="H90" s="7" t="n">
        <v>0</v>
      </c>
      <c r="I90" s="7" t="n">
        <v>-0.189999997615814</v>
      </c>
      <c r="J90" s="7" t="n">
        <v>0</v>
      </c>
      <c r="K90" s="7" t="n">
        <v>135.570007324219</v>
      </c>
      <c r="L90" s="7" t="n">
        <v>187.300003051758</v>
      </c>
      <c r="M90" s="7" t="n">
        <v>-1</v>
      </c>
      <c r="N90" s="7" t="n">
        <v>0</v>
      </c>
      <c r="O90" s="7" t="n">
        <v>0</v>
      </c>
      <c r="P90" s="7" t="s">
        <v>23</v>
      </c>
      <c r="Q90" s="7" t="s">
        <v>23</v>
      </c>
      <c r="R90" s="7" t="n">
        <v>1</v>
      </c>
      <c r="S90" s="7" t="n">
        <v>8</v>
      </c>
      <c r="T90" s="7" t="n">
        <v>1109393408</v>
      </c>
      <c r="U90" s="7" t="n">
        <v>1101004800</v>
      </c>
      <c r="V90" s="7" t="n">
        <v>0</v>
      </c>
    </row>
    <row r="91" spans="1:22">
      <c r="A91" t="s">
        <v>4</v>
      </c>
      <c r="B91" s="4" t="s">
        <v>5</v>
      </c>
      <c r="C91" s="4" t="s">
        <v>10</v>
      </c>
      <c r="D91" s="4" t="s">
        <v>13</v>
      </c>
      <c r="E91" s="4" t="s">
        <v>10</v>
      </c>
      <c r="F91" s="4" t="s">
        <v>27</v>
      </c>
      <c r="G91" s="4" t="s">
        <v>10</v>
      </c>
      <c r="H91" s="4" t="s">
        <v>10</v>
      </c>
      <c r="I91" s="4" t="s">
        <v>6</v>
      </c>
      <c r="J91" s="4" t="s">
        <v>27</v>
      </c>
    </row>
    <row r="92" spans="1:22">
      <c r="A92" t="n">
        <v>3753</v>
      </c>
      <c r="B92" s="12" t="n">
        <v>106</v>
      </c>
      <c r="C92" s="7" t="n">
        <v>0</v>
      </c>
      <c r="D92" s="7" t="n">
        <v>2</v>
      </c>
      <c r="E92" s="7" t="n">
        <v>2001</v>
      </c>
      <c r="F92" s="7" t="n">
        <v>16</v>
      </c>
      <c r="G92" s="7" t="n">
        <v>7430</v>
      </c>
      <c r="H92" s="7" t="n">
        <v>0</v>
      </c>
      <c r="I92" s="7" t="s">
        <v>52</v>
      </c>
      <c r="J92" s="7" t="n">
        <v>2</v>
      </c>
    </row>
    <row r="93" spans="1:22">
      <c r="A93" t="s">
        <v>4</v>
      </c>
      <c r="B93" s="4" t="s">
        <v>5</v>
      </c>
      <c r="C93" s="4" t="s">
        <v>10</v>
      </c>
      <c r="D93" s="4" t="s">
        <v>13</v>
      </c>
      <c r="E93" s="4" t="s">
        <v>10</v>
      </c>
      <c r="F93" s="4" t="s">
        <v>27</v>
      </c>
      <c r="G93" s="4" t="s">
        <v>10</v>
      </c>
      <c r="H93" s="4" t="s">
        <v>10</v>
      </c>
      <c r="I93" s="4" t="s">
        <v>6</v>
      </c>
      <c r="J93" s="4" t="s">
        <v>27</v>
      </c>
    </row>
    <row r="94" spans="1:22">
      <c r="A94" t="n">
        <v>3792</v>
      </c>
      <c r="B94" s="12" t="n">
        <v>106</v>
      </c>
      <c r="C94" s="7" t="n">
        <v>0</v>
      </c>
      <c r="D94" s="7" t="n">
        <v>2</v>
      </c>
      <c r="E94" s="7" t="n">
        <v>2010</v>
      </c>
      <c r="F94" s="7" t="n">
        <v>9</v>
      </c>
      <c r="G94" s="7" t="n">
        <v>7431</v>
      </c>
      <c r="H94" s="7" t="n">
        <v>0</v>
      </c>
      <c r="I94" s="7" t="s">
        <v>53</v>
      </c>
      <c r="J94" s="7" t="n">
        <v>2</v>
      </c>
    </row>
    <row r="95" spans="1:22">
      <c r="A95" t="s">
        <v>4</v>
      </c>
      <c r="B95" s="4" t="s">
        <v>5</v>
      </c>
      <c r="C95" s="4" t="s">
        <v>10</v>
      </c>
    </row>
    <row r="96" spans="1:22">
      <c r="A96" t="n">
        <v>3831</v>
      </c>
      <c r="B96" s="14" t="n">
        <v>12</v>
      </c>
      <c r="C96" s="7" t="n">
        <v>6272</v>
      </c>
    </row>
    <row r="97" spans="1:22">
      <c r="A97" t="s">
        <v>4</v>
      </c>
      <c r="B97" s="4" t="s">
        <v>5</v>
      </c>
      <c r="C97" s="4" t="s">
        <v>13</v>
      </c>
      <c r="D97" s="4" t="s">
        <v>10</v>
      </c>
      <c r="E97" s="4" t="s">
        <v>10</v>
      </c>
    </row>
    <row r="98" spans="1:22">
      <c r="A98" t="n">
        <v>3834</v>
      </c>
      <c r="B98" s="15" t="n">
        <v>179</v>
      </c>
      <c r="C98" s="7" t="n">
        <v>10</v>
      </c>
      <c r="D98" s="7" t="n">
        <v>6360</v>
      </c>
      <c r="E98" s="7" t="n">
        <v>6361</v>
      </c>
    </row>
    <row r="99" spans="1:22">
      <c r="A99" t="s">
        <v>4</v>
      </c>
      <c r="B99" s="4" t="s">
        <v>5</v>
      </c>
      <c r="C99" s="4" t="s">
        <v>10</v>
      </c>
      <c r="D99" s="4" t="s">
        <v>6</v>
      </c>
      <c r="E99" s="4" t="s">
        <v>6</v>
      </c>
      <c r="F99" s="4" t="s">
        <v>6</v>
      </c>
      <c r="G99" s="4" t="s">
        <v>13</v>
      </c>
      <c r="H99" s="4" t="s">
        <v>9</v>
      </c>
      <c r="I99" s="4" t="s">
        <v>27</v>
      </c>
      <c r="J99" s="4" t="s">
        <v>27</v>
      </c>
      <c r="K99" s="4" t="s">
        <v>27</v>
      </c>
      <c r="L99" s="4" t="s">
        <v>27</v>
      </c>
      <c r="M99" s="4" t="s">
        <v>27</v>
      </c>
      <c r="N99" s="4" t="s">
        <v>27</v>
      </c>
      <c r="O99" s="4" t="s">
        <v>27</v>
      </c>
      <c r="P99" s="4" t="s">
        <v>6</v>
      </c>
      <c r="Q99" s="4" t="s">
        <v>6</v>
      </c>
      <c r="R99" s="4" t="s">
        <v>9</v>
      </c>
      <c r="S99" s="4" t="s">
        <v>13</v>
      </c>
      <c r="T99" s="4" t="s">
        <v>9</v>
      </c>
      <c r="U99" s="4" t="s">
        <v>9</v>
      </c>
      <c r="V99" s="4" t="s">
        <v>10</v>
      </c>
    </row>
    <row r="100" spans="1:22">
      <c r="A100" t="n">
        <v>3840</v>
      </c>
      <c r="B100" s="13" t="n">
        <v>19</v>
      </c>
      <c r="C100" s="7" t="n">
        <v>2099</v>
      </c>
      <c r="D100" s="7" t="s">
        <v>23</v>
      </c>
      <c r="E100" s="7" t="s">
        <v>23</v>
      </c>
      <c r="F100" s="7" t="s">
        <v>54</v>
      </c>
      <c r="G100" s="7" t="n">
        <v>2</v>
      </c>
      <c r="H100" s="7" t="n">
        <v>805306368</v>
      </c>
      <c r="I100" s="7" t="n">
        <v>22.6700000762939</v>
      </c>
      <c r="J100" s="7" t="n">
        <v>0</v>
      </c>
      <c r="K100" s="7" t="n">
        <v>77.0199966430664</v>
      </c>
      <c r="L100" s="7" t="n">
        <v>141.399993896484</v>
      </c>
      <c r="M100" s="7" t="n">
        <v>1</v>
      </c>
      <c r="N100" s="7" t="n">
        <v>0</v>
      </c>
      <c r="O100" s="7" t="n">
        <v>0</v>
      </c>
      <c r="P100" s="7" t="s">
        <v>23</v>
      </c>
      <c r="Q100" s="7" t="s">
        <v>23</v>
      </c>
      <c r="R100" s="7" t="n">
        <v>9999</v>
      </c>
      <c r="S100" s="7" t="n">
        <v>255</v>
      </c>
      <c r="T100" s="7" t="n">
        <v>0</v>
      </c>
      <c r="U100" s="7" t="n">
        <v>0</v>
      </c>
      <c r="V100" s="7" t="n">
        <v>7429</v>
      </c>
    </row>
    <row r="101" spans="1:22">
      <c r="A101" t="s">
        <v>4</v>
      </c>
      <c r="B101" s="4" t="s">
        <v>5</v>
      </c>
      <c r="C101" s="4" t="s">
        <v>13</v>
      </c>
      <c r="D101" s="4" t="s">
        <v>6</v>
      </c>
    </row>
    <row r="102" spans="1:22">
      <c r="A102" t="n">
        <v>3902</v>
      </c>
      <c r="B102" s="8" t="n">
        <v>2</v>
      </c>
      <c r="C102" s="7" t="n">
        <v>10</v>
      </c>
      <c r="D102" s="7" t="s">
        <v>55</v>
      </c>
    </row>
    <row r="103" spans="1:22">
      <c r="A103" t="s">
        <v>4</v>
      </c>
      <c r="B103" s="4" t="s">
        <v>5</v>
      </c>
      <c r="C103" s="4" t="s">
        <v>13</v>
      </c>
      <c r="D103" s="4" t="s">
        <v>6</v>
      </c>
    </row>
    <row r="104" spans="1:22">
      <c r="A104" t="n">
        <v>3920</v>
      </c>
      <c r="B104" s="8" t="n">
        <v>2</v>
      </c>
      <c r="C104" s="7" t="n">
        <v>11</v>
      </c>
      <c r="D104" s="7" t="s">
        <v>56</v>
      </c>
    </row>
    <row r="105" spans="1:22">
      <c r="A105" t="s">
        <v>4</v>
      </c>
      <c r="B105" s="4" t="s">
        <v>5</v>
      </c>
      <c r="C105" s="4" t="s">
        <v>13</v>
      </c>
      <c r="D105" s="4" t="s">
        <v>10</v>
      </c>
      <c r="E105" s="4" t="s">
        <v>10</v>
      </c>
      <c r="F105" s="4" t="s">
        <v>10</v>
      </c>
      <c r="G105" s="4" t="s">
        <v>10</v>
      </c>
      <c r="H105" s="4" t="s">
        <v>10</v>
      </c>
      <c r="I105" s="4" t="s">
        <v>10</v>
      </c>
      <c r="J105" s="4" t="s">
        <v>9</v>
      </c>
      <c r="K105" s="4" t="s">
        <v>9</v>
      </c>
      <c r="L105" s="4" t="s">
        <v>9</v>
      </c>
      <c r="M105" s="4" t="s">
        <v>6</v>
      </c>
    </row>
    <row r="106" spans="1:22">
      <c r="A106" t="n">
        <v>3934</v>
      </c>
      <c r="B106" s="16" t="n">
        <v>124</v>
      </c>
      <c r="C106" s="7" t="n">
        <v>255</v>
      </c>
      <c r="D106" s="7" t="n">
        <v>0</v>
      </c>
      <c r="E106" s="7" t="n">
        <v>0</v>
      </c>
      <c r="F106" s="7" t="n">
        <v>0</v>
      </c>
      <c r="G106" s="7" t="n">
        <v>0</v>
      </c>
      <c r="H106" s="7" t="n">
        <v>0</v>
      </c>
      <c r="I106" s="7" t="n">
        <v>65535</v>
      </c>
      <c r="J106" s="7" t="n">
        <v>0</v>
      </c>
      <c r="K106" s="7" t="n">
        <v>0</v>
      </c>
      <c r="L106" s="7" t="n">
        <v>0</v>
      </c>
      <c r="M106" s="7" t="s">
        <v>23</v>
      </c>
    </row>
    <row r="107" spans="1:22">
      <c r="A107" t="s">
        <v>4</v>
      </c>
      <c r="B107" s="4" t="s">
        <v>5</v>
      </c>
    </row>
    <row r="108" spans="1:22">
      <c r="A108" t="n">
        <v>3961</v>
      </c>
      <c r="B108" s="5" t="n">
        <v>1</v>
      </c>
    </row>
    <row r="109" spans="1:22" s="3" customFormat="1" customHeight="0">
      <c r="A109" s="3" t="s">
        <v>2</v>
      </c>
      <c r="B109" s="3" t="s">
        <v>57</v>
      </c>
    </row>
    <row r="110" spans="1:22">
      <c r="A110" t="s">
        <v>4</v>
      </c>
      <c r="B110" s="4" t="s">
        <v>5</v>
      </c>
      <c r="C110" s="4" t="s">
        <v>13</v>
      </c>
      <c r="D110" s="4" t="s">
        <v>13</v>
      </c>
      <c r="E110" s="4" t="s">
        <v>13</v>
      </c>
      <c r="F110" s="4" t="s">
        <v>9</v>
      </c>
      <c r="G110" s="4" t="s">
        <v>13</v>
      </c>
      <c r="H110" s="4" t="s">
        <v>13</v>
      </c>
      <c r="I110" s="4" t="s">
        <v>58</v>
      </c>
    </row>
    <row r="111" spans="1:22">
      <c r="A111" t="n">
        <v>3964</v>
      </c>
      <c r="B111" s="17" t="n">
        <v>5</v>
      </c>
      <c r="C111" s="7" t="n">
        <v>35</v>
      </c>
      <c r="D111" s="7" t="n">
        <v>3</v>
      </c>
      <c r="E111" s="7" t="n">
        <v>0</v>
      </c>
      <c r="F111" s="7" t="n">
        <v>0</v>
      </c>
      <c r="G111" s="7" t="n">
        <v>2</v>
      </c>
      <c r="H111" s="7" t="n">
        <v>1</v>
      </c>
      <c r="I111" s="18" t="n">
        <f t="normal" ca="1">A115</f>
        <v>0</v>
      </c>
    </row>
    <row r="112" spans="1:22">
      <c r="A112" t="s">
        <v>4</v>
      </c>
      <c r="B112" s="4" t="s">
        <v>5</v>
      </c>
      <c r="C112" s="4" t="s">
        <v>58</v>
      </c>
    </row>
    <row r="113" spans="1:22">
      <c r="A113" t="n">
        <v>3978</v>
      </c>
      <c r="B113" s="19" t="n">
        <v>3</v>
      </c>
      <c r="C113" s="18" t="n">
        <f t="normal" ca="1">A137</f>
        <v>0</v>
      </c>
    </row>
    <row r="114" spans="1:22">
      <c r="A114" t="s">
        <v>4</v>
      </c>
      <c r="B114" s="4" t="s">
        <v>5</v>
      </c>
      <c r="C114" s="4" t="s">
        <v>13</v>
      </c>
      <c r="D114" s="4" t="s">
        <v>13</v>
      </c>
      <c r="E114" s="4" t="s">
        <v>13</v>
      </c>
      <c r="F114" s="4" t="s">
        <v>9</v>
      </c>
      <c r="G114" s="4" t="s">
        <v>13</v>
      </c>
      <c r="H114" s="4" t="s">
        <v>13</v>
      </c>
      <c r="I114" s="4" t="s">
        <v>58</v>
      </c>
    </row>
    <row r="115" spans="1:22">
      <c r="A115" t="n">
        <v>3983</v>
      </c>
      <c r="B115" s="17" t="n">
        <v>5</v>
      </c>
      <c r="C115" s="7" t="n">
        <v>35</v>
      </c>
      <c r="D115" s="7" t="n">
        <v>3</v>
      </c>
      <c r="E115" s="7" t="n">
        <v>0</v>
      </c>
      <c r="F115" s="7" t="n">
        <v>1</v>
      </c>
      <c r="G115" s="7" t="n">
        <v>2</v>
      </c>
      <c r="H115" s="7" t="n">
        <v>1</v>
      </c>
      <c r="I115" s="18" t="n">
        <f t="normal" ca="1">A119</f>
        <v>0</v>
      </c>
    </row>
    <row r="116" spans="1:22">
      <c r="A116" t="s">
        <v>4</v>
      </c>
      <c r="B116" s="4" t="s">
        <v>5</v>
      </c>
      <c r="C116" s="4" t="s">
        <v>58</v>
      </c>
    </row>
    <row r="117" spans="1:22">
      <c r="A117" t="n">
        <v>3997</v>
      </c>
      <c r="B117" s="19" t="n">
        <v>3</v>
      </c>
      <c r="C117" s="18" t="n">
        <f t="normal" ca="1">A137</f>
        <v>0</v>
      </c>
    </row>
    <row r="118" spans="1:22">
      <c r="A118" t="s">
        <v>4</v>
      </c>
      <c r="B118" s="4" t="s">
        <v>5</v>
      </c>
      <c r="C118" s="4" t="s">
        <v>13</v>
      </c>
      <c r="D118" s="4" t="s">
        <v>13</v>
      </c>
      <c r="E118" s="4" t="s">
        <v>13</v>
      </c>
      <c r="F118" s="4" t="s">
        <v>9</v>
      </c>
      <c r="G118" s="4" t="s">
        <v>13</v>
      </c>
      <c r="H118" s="4" t="s">
        <v>13</v>
      </c>
      <c r="I118" s="4" t="s">
        <v>58</v>
      </c>
    </row>
    <row r="119" spans="1:22">
      <c r="A119" t="n">
        <v>4002</v>
      </c>
      <c r="B119" s="17" t="n">
        <v>5</v>
      </c>
      <c r="C119" s="7" t="n">
        <v>35</v>
      </c>
      <c r="D119" s="7" t="n">
        <v>3</v>
      </c>
      <c r="E119" s="7" t="n">
        <v>0</v>
      </c>
      <c r="F119" s="7" t="n">
        <v>2</v>
      </c>
      <c r="G119" s="7" t="n">
        <v>2</v>
      </c>
      <c r="H119" s="7" t="n">
        <v>1</v>
      </c>
      <c r="I119" s="18" t="n">
        <f t="normal" ca="1">A123</f>
        <v>0</v>
      </c>
    </row>
    <row r="120" spans="1:22">
      <c r="A120" t="s">
        <v>4</v>
      </c>
      <c r="B120" s="4" t="s">
        <v>5</v>
      </c>
      <c r="C120" s="4" t="s">
        <v>58</v>
      </c>
    </row>
    <row r="121" spans="1:22">
      <c r="A121" t="n">
        <v>4016</v>
      </c>
      <c r="B121" s="19" t="n">
        <v>3</v>
      </c>
      <c r="C121" s="18" t="n">
        <f t="normal" ca="1">A137</f>
        <v>0</v>
      </c>
    </row>
    <row r="122" spans="1:22">
      <c r="A122" t="s">
        <v>4</v>
      </c>
      <c r="B122" s="4" t="s">
        <v>5</v>
      </c>
      <c r="C122" s="4" t="s">
        <v>13</v>
      </c>
      <c r="D122" s="4" t="s">
        <v>13</v>
      </c>
      <c r="E122" s="4" t="s">
        <v>13</v>
      </c>
      <c r="F122" s="4" t="s">
        <v>9</v>
      </c>
      <c r="G122" s="4" t="s">
        <v>13</v>
      </c>
      <c r="H122" s="4" t="s">
        <v>13</v>
      </c>
      <c r="I122" s="4" t="s">
        <v>58</v>
      </c>
    </row>
    <row r="123" spans="1:22">
      <c r="A123" t="n">
        <v>4021</v>
      </c>
      <c r="B123" s="17" t="n">
        <v>5</v>
      </c>
      <c r="C123" s="7" t="n">
        <v>35</v>
      </c>
      <c r="D123" s="7" t="n">
        <v>3</v>
      </c>
      <c r="E123" s="7" t="n">
        <v>0</v>
      </c>
      <c r="F123" s="7" t="n">
        <v>3</v>
      </c>
      <c r="G123" s="7" t="n">
        <v>2</v>
      </c>
      <c r="H123" s="7" t="n">
        <v>1</v>
      </c>
      <c r="I123" s="18" t="n">
        <f t="normal" ca="1">A127</f>
        <v>0</v>
      </c>
    </row>
    <row r="124" spans="1:22">
      <c r="A124" t="s">
        <v>4</v>
      </c>
      <c r="B124" s="4" t="s">
        <v>5</v>
      </c>
      <c r="C124" s="4" t="s">
        <v>58</v>
      </c>
    </row>
    <row r="125" spans="1:22">
      <c r="A125" t="n">
        <v>4035</v>
      </c>
      <c r="B125" s="19" t="n">
        <v>3</v>
      </c>
      <c r="C125" s="18" t="n">
        <f t="normal" ca="1">A137</f>
        <v>0</v>
      </c>
    </row>
    <row r="126" spans="1:22">
      <c r="A126" t="s">
        <v>4</v>
      </c>
      <c r="B126" s="4" t="s">
        <v>5</v>
      </c>
      <c r="C126" s="4" t="s">
        <v>13</v>
      </c>
      <c r="D126" s="4" t="s">
        <v>13</v>
      </c>
      <c r="E126" s="4" t="s">
        <v>13</v>
      </c>
      <c r="F126" s="4" t="s">
        <v>9</v>
      </c>
      <c r="G126" s="4" t="s">
        <v>13</v>
      </c>
      <c r="H126" s="4" t="s">
        <v>13</v>
      </c>
      <c r="I126" s="4" t="s">
        <v>58</v>
      </c>
    </row>
    <row r="127" spans="1:22">
      <c r="A127" t="n">
        <v>4040</v>
      </c>
      <c r="B127" s="17" t="n">
        <v>5</v>
      </c>
      <c r="C127" s="7" t="n">
        <v>35</v>
      </c>
      <c r="D127" s="7" t="n">
        <v>3</v>
      </c>
      <c r="E127" s="7" t="n">
        <v>0</v>
      </c>
      <c r="F127" s="7" t="n">
        <v>4</v>
      </c>
      <c r="G127" s="7" t="n">
        <v>2</v>
      </c>
      <c r="H127" s="7" t="n">
        <v>1</v>
      </c>
      <c r="I127" s="18" t="n">
        <f t="normal" ca="1">A131</f>
        <v>0</v>
      </c>
    </row>
    <row r="128" spans="1:22">
      <c r="A128" t="s">
        <v>4</v>
      </c>
      <c r="B128" s="4" t="s">
        <v>5</v>
      </c>
      <c r="C128" s="4" t="s">
        <v>58</v>
      </c>
    </row>
    <row r="129" spans="1:9">
      <c r="A129" t="n">
        <v>4054</v>
      </c>
      <c r="B129" s="19" t="n">
        <v>3</v>
      </c>
      <c r="C129" s="18" t="n">
        <f t="normal" ca="1">A137</f>
        <v>0</v>
      </c>
    </row>
    <row r="130" spans="1:9">
      <c r="A130" t="s">
        <v>4</v>
      </c>
      <c r="B130" s="4" t="s">
        <v>5</v>
      </c>
      <c r="C130" s="4" t="s">
        <v>13</v>
      </c>
      <c r="D130" s="4" t="s">
        <v>13</v>
      </c>
      <c r="E130" s="4" t="s">
        <v>13</v>
      </c>
      <c r="F130" s="4" t="s">
        <v>9</v>
      </c>
      <c r="G130" s="4" t="s">
        <v>13</v>
      </c>
      <c r="H130" s="4" t="s">
        <v>13</v>
      </c>
      <c r="I130" s="4" t="s">
        <v>58</v>
      </c>
    </row>
    <row r="131" spans="1:9">
      <c r="A131" t="n">
        <v>4059</v>
      </c>
      <c r="B131" s="17" t="n">
        <v>5</v>
      </c>
      <c r="C131" s="7" t="n">
        <v>35</v>
      </c>
      <c r="D131" s="7" t="n">
        <v>3</v>
      </c>
      <c r="E131" s="7" t="n">
        <v>0</v>
      </c>
      <c r="F131" s="7" t="n">
        <v>5</v>
      </c>
      <c r="G131" s="7" t="n">
        <v>2</v>
      </c>
      <c r="H131" s="7" t="n">
        <v>1</v>
      </c>
      <c r="I131" s="18" t="n">
        <f t="normal" ca="1">A135</f>
        <v>0</v>
      </c>
    </row>
    <row r="132" spans="1:9">
      <c r="A132" t="s">
        <v>4</v>
      </c>
      <c r="B132" s="4" t="s">
        <v>5</v>
      </c>
      <c r="C132" s="4" t="s">
        <v>58</v>
      </c>
    </row>
    <row r="133" spans="1:9">
      <c r="A133" t="n">
        <v>4073</v>
      </c>
      <c r="B133" s="19" t="n">
        <v>3</v>
      </c>
      <c r="C133" s="18" t="n">
        <f t="normal" ca="1">A137</f>
        <v>0</v>
      </c>
    </row>
    <row r="134" spans="1:9">
      <c r="A134" t="s">
        <v>4</v>
      </c>
      <c r="B134" s="4" t="s">
        <v>5</v>
      </c>
      <c r="C134" s="4" t="s">
        <v>13</v>
      </c>
      <c r="D134" s="4" t="s">
        <v>13</v>
      </c>
      <c r="E134" s="4" t="s">
        <v>13</v>
      </c>
      <c r="F134" s="4" t="s">
        <v>9</v>
      </c>
      <c r="G134" s="4" t="s">
        <v>13</v>
      </c>
      <c r="H134" s="4" t="s">
        <v>13</v>
      </c>
      <c r="I134" s="4" t="s">
        <v>58</v>
      </c>
    </row>
    <row r="135" spans="1:9">
      <c r="A135" t="n">
        <v>4078</v>
      </c>
      <c r="B135" s="17" t="n">
        <v>5</v>
      </c>
      <c r="C135" s="7" t="n">
        <v>35</v>
      </c>
      <c r="D135" s="7" t="n">
        <v>3</v>
      </c>
      <c r="E135" s="7" t="n">
        <v>0</v>
      </c>
      <c r="F135" s="7" t="n">
        <v>6</v>
      </c>
      <c r="G135" s="7" t="n">
        <v>2</v>
      </c>
      <c r="H135" s="7" t="n">
        <v>1</v>
      </c>
      <c r="I135" s="18" t="n">
        <f t="normal" ca="1">A137</f>
        <v>0</v>
      </c>
    </row>
    <row r="136" spans="1:9">
      <c r="A136" t="s">
        <v>4</v>
      </c>
      <c r="B136" s="4" t="s">
        <v>5</v>
      </c>
      <c r="C136" s="4" t="s">
        <v>13</v>
      </c>
      <c r="D136" s="4" t="s">
        <v>10</v>
      </c>
      <c r="E136" s="4" t="s">
        <v>13</v>
      </c>
      <c r="F136" s="4" t="s">
        <v>58</v>
      </c>
    </row>
    <row r="137" spans="1:9">
      <c r="A137" t="n">
        <v>4092</v>
      </c>
      <c r="B137" s="17" t="n">
        <v>5</v>
      </c>
      <c r="C137" s="7" t="n">
        <v>30</v>
      </c>
      <c r="D137" s="7" t="n">
        <v>11091</v>
      </c>
      <c r="E137" s="7" t="n">
        <v>1</v>
      </c>
      <c r="F137" s="18" t="n">
        <f t="normal" ca="1">A157</f>
        <v>0</v>
      </c>
    </row>
    <row r="138" spans="1:9">
      <c r="A138" t="s">
        <v>4</v>
      </c>
      <c r="B138" s="4" t="s">
        <v>5</v>
      </c>
      <c r="C138" s="4" t="s">
        <v>6</v>
      </c>
      <c r="D138" s="4" t="s">
        <v>6</v>
      </c>
    </row>
    <row r="139" spans="1:9">
      <c r="A139" t="n">
        <v>4101</v>
      </c>
      <c r="B139" s="20" t="n">
        <v>70</v>
      </c>
      <c r="C139" s="7" t="s">
        <v>59</v>
      </c>
      <c r="D139" s="7" t="s">
        <v>60</v>
      </c>
    </row>
    <row r="140" spans="1:9">
      <c r="A140" t="s">
        <v>4</v>
      </c>
      <c r="B140" s="4" t="s">
        <v>5</v>
      </c>
      <c r="C140" s="4" t="s">
        <v>6</v>
      </c>
      <c r="D140" s="4" t="s">
        <v>6</v>
      </c>
    </row>
    <row r="141" spans="1:9">
      <c r="A141" t="n">
        <v>4119</v>
      </c>
      <c r="B141" s="20" t="n">
        <v>70</v>
      </c>
      <c r="C141" s="7" t="s">
        <v>61</v>
      </c>
      <c r="D141" s="7" t="s">
        <v>60</v>
      </c>
    </row>
    <row r="142" spans="1:9">
      <c r="A142" t="s">
        <v>4</v>
      </c>
      <c r="B142" s="4" t="s">
        <v>5</v>
      </c>
      <c r="C142" s="4" t="s">
        <v>6</v>
      </c>
      <c r="D142" s="4" t="s">
        <v>6</v>
      </c>
    </row>
    <row r="143" spans="1:9">
      <c r="A143" t="n">
        <v>4137</v>
      </c>
      <c r="B143" s="20" t="n">
        <v>70</v>
      </c>
      <c r="C143" s="7" t="s">
        <v>62</v>
      </c>
      <c r="D143" s="7" t="s">
        <v>60</v>
      </c>
    </row>
    <row r="144" spans="1:9">
      <c r="A144" t="s">
        <v>4</v>
      </c>
      <c r="B144" s="4" t="s">
        <v>5</v>
      </c>
      <c r="C144" s="4" t="s">
        <v>6</v>
      </c>
      <c r="D144" s="4" t="s">
        <v>6</v>
      </c>
    </row>
    <row r="145" spans="1:9">
      <c r="A145" t="n">
        <v>4156</v>
      </c>
      <c r="B145" s="20" t="n">
        <v>70</v>
      </c>
      <c r="C145" s="7" t="s">
        <v>63</v>
      </c>
      <c r="D145" s="7" t="s">
        <v>60</v>
      </c>
    </row>
    <row r="146" spans="1:9">
      <c r="A146" t="s">
        <v>4</v>
      </c>
      <c r="B146" s="4" t="s">
        <v>5</v>
      </c>
      <c r="C146" s="4" t="s">
        <v>13</v>
      </c>
      <c r="D146" s="4" t="s">
        <v>10</v>
      </c>
      <c r="E146" s="4" t="s">
        <v>6</v>
      </c>
      <c r="F146" s="4" t="s">
        <v>6</v>
      </c>
      <c r="G146" s="4" t="s">
        <v>13</v>
      </c>
    </row>
    <row r="147" spans="1:9">
      <c r="A147" t="n">
        <v>4175</v>
      </c>
      <c r="B147" s="21" t="n">
        <v>32</v>
      </c>
      <c r="C147" s="7" t="n">
        <v>0</v>
      </c>
      <c r="D147" s="7" t="n">
        <v>65533</v>
      </c>
      <c r="E147" s="7" t="s">
        <v>64</v>
      </c>
      <c r="F147" s="7" t="s">
        <v>60</v>
      </c>
      <c r="G147" s="7" t="n">
        <v>1</v>
      </c>
    </row>
    <row r="148" spans="1:9">
      <c r="A148" t="s">
        <v>4</v>
      </c>
      <c r="B148" s="4" t="s">
        <v>5</v>
      </c>
      <c r="C148" s="4" t="s">
        <v>13</v>
      </c>
      <c r="D148" s="4" t="s">
        <v>10</v>
      </c>
      <c r="E148" s="4" t="s">
        <v>6</v>
      </c>
      <c r="F148" s="4" t="s">
        <v>6</v>
      </c>
      <c r="G148" s="4" t="s">
        <v>13</v>
      </c>
    </row>
    <row r="149" spans="1:9">
      <c r="A149" t="n">
        <v>4194</v>
      </c>
      <c r="B149" s="21" t="n">
        <v>32</v>
      </c>
      <c r="C149" s="7" t="n">
        <v>0</v>
      </c>
      <c r="D149" s="7" t="n">
        <v>65533</v>
      </c>
      <c r="E149" s="7" t="s">
        <v>64</v>
      </c>
      <c r="F149" s="7" t="s">
        <v>65</v>
      </c>
      <c r="G149" s="7" t="n">
        <v>0</v>
      </c>
    </row>
    <row r="150" spans="1:9">
      <c r="A150" t="s">
        <v>4</v>
      </c>
      <c r="B150" s="4" t="s">
        <v>5</v>
      </c>
      <c r="C150" s="4" t="s">
        <v>13</v>
      </c>
      <c r="D150" s="4" t="s">
        <v>10</v>
      </c>
      <c r="E150" s="4" t="s">
        <v>6</v>
      </c>
      <c r="F150" s="4" t="s">
        <v>6</v>
      </c>
      <c r="G150" s="4" t="s">
        <v>13</v>
      </c>
    </row>
    <row r="151" spans="1:9">
      <c r="A151" t="n">
        <v>4211</v>
      </c>
      <c r="B151" s="21" t="n">
        <v>32</v>
      </c>
      <c r="C151" s="7" t="n">
        <v>1</v>
      </c>
      <c r="D151" s="7" t="n">
        <v>65533</v>
      </c>
      <c r="E151" s="7" t="s">
        <v>66</v>
      </c>
      <c r="F151" s="7" t="s">
        <v>67</v>
      </c>
      <c r="G151" s="7" t="n">
        <v>4</v>
      </c>
    </row>
    <row r="152" spans="1:9">
      <c r="A152" t="s">
        <v>4</v>
      </c>
      <c r="B152" s="4" t="s">
        <v>5</v>
      </c>
      <c r="C152" s="4" t="s">
        <v>13</v>
      </c>
      <c r="D152" s="4" t="s">
        <v>10</v>
      </c>
      <c r="E152" s="4" t="s">
        <v>6</v>
      </c>
      <c r="F152" s="4" t="s">
        <v>6</v>
      </c>
      <c r="G152" s="4" t="s">
        <v>13</v>
      </c>
    </row>
    <row r="153" spans="1:9">
      <c r="A153" t="n">
        <v>4225</v>
      </c>
      <c r="B153" s="21" t="n">
        <v>32</v>
      </c>
      <c r="C153" s="7" t="n">
        <v>2</v>
      </c>
      <c r="D153" s="7" t="n">
        <v>65533</v>
      </c>
      <c r="E153" s="7" t="s">
        <v>66</v>
      </c>
      <c r="F153" s="7" t="s">
        <v>68</v>
      </c>
      <c r="G153" s="7" t="n">
        <v>4</v>
      </c>
    </row>
    <row r="154" spans="1:9">
      <c r="A154" t="s">
        <v>4</v>
      </c>
      <c r="B154" s="4" t="s">
        <v>5</v>
      </c>
      <c r="C154" s="4" t="s">
        <v>58</v>
      </c>
    </row>
    <row r="155" spans="1:9">
      <c r="A155" t="n">
        <v>4239</v>
      </c>
      <c r="B155" s="19" t="n">
        <v>3</v>
      </c>
      <c r="C155" s="18" t="n">
        <f t="normal" ca="1">A173</f>
        <v>0</v>
      </c>
    </row>
    <row r="156" spans="1:9">
      <c r="A156" t="s">
        <v>4</v>
      </c>
      <c r="B156" s="4" t="s">
        <v>5</v>
      </c>
      <c r="C156" s="4" t="s">
        <v>6</v>
      </c>
      <c r="D156" s="4" t="s">
        <v>6</v>
      </c>
    </row>
    <row r="157" spans="1:9">
      <c r="A157" t="n">
        <v>4244</v>
      </c>
      <c r="B157" s="20" t="n">
        <v>70</v>
      </c>
      <c r="C157" s="7" t="s">
        <v>59</v>
      </c>
      <c r="D157" s="7" t="s">
        <v>65</v>
      </c>
    </row>
    <row r="158" spans="1:9">
      <c r="A158" t="s">
        <v>4</v>
      </c>
      <c r="B158" s="4" t="s">
        <v>5</v>
      </c>
      <c r="C158" s="4" t="s">
        <v>6</v>
      </c>
      <c r="D158" s="4" t="s">
        <v>6</v>
      </c>
    </row>
    <row r="159" spans="1:9">
      <c r="A159" t="n">
        <v>4260</v>
      </c>
      <c r="B159" s="20" t="n">
        <v>70</v>
      </c>
      <c r="C159" s="7" t="s">
        <v>61</v>
      </c>
      <c r="D159" s="7" t="s">
        <v>65</v>
      </c>
    </row>
    <row r="160" spans="1:9">
      <c r="A160" t="s">
        <v>4</v>
      </c>
      <c r="B160" s="4" t="s">
        <v>5</v>
      </c>
      <c r="C160" s="4" t="s">
        <v>6</v>
      </c>
      <c r="D160" s="4" t="s">
        <v>6</v>
      </c>
    </row>
    <row r="161" spans="1:7">
      <c r="A161" t="n">
        <v>4276</v>
      </c>
      <c r="B161" s="20" t="n">
        <v>70</v>
      </c>
      <c r="C161" s="7" t="s">
        <v>62</v>
      </c>
      <c r="D161" s="7" t="s">
        <v>65</v>
      </c>
    </row>
    <row r="162" spans="1:7">
      <c r="A162" t="s">
        <v>4</v>
      </c>
      <c r="B162" s="4" t="s">
        <v>5</v>
      </c>
      <c r="C162" s="4" t="s">
        <v>6</v>
      </c>
      <c r="D162" s="4" t="s">
        <v>6</v>
      </c>
    </row>
    <row r="163" spans="1:7">
      <c r="A163" t="n">
        <v>4293</v>
      </c>
      <c r="B163" s="20" t="n">
        <v>70</v>
      </c>
      <c r="C163" s="7" t="s">
        <v>63</v>
      </c>
      <c r="D163" s="7" t="s">
        <v>65</v>
      </c>
    </row>
    <row r="164" spans="1:7">
      <c r="A164" t="s">
        <v>4</v>
      </c>
      <c r="B164" s="4" t="s">
        <v>5</v>
      </c>
      <c r="C164" s="4" t="s">
        <v>13</v>
      </c>
      <c r="D164" s="4" t="s">
        <v>10</v>
      </c>
      <c r="E164" s="4" t="s">
        <v>6</v>
      </c>
      <c r="F164" s="4" t="s">
        <v>6</v>
      </c>
      <c r="G164" s="4" t="s">
        <v>13</v>
      </c>
    </row>
    <row r="165" spans="1:7">
      <c r="A165" t="n">
        <v>4310</v>
      </c>
      <c r="B165" s="21" t="n">
        <v>32</v>
      </c>
      <c r="C165" s="7" t="n">
        <v>0</v>
      </c>
      <c r="D165" s="7" t="n">
        <v>65533</v>
      </c>
      <c r="E165" s="7" t="s">
        <v>64</v>
      </c>
      <c r="F165" s="7" t="s">
        <v>60</v>
      </c>
      <c r="G165" s="7" t="n">
        <v>0</v>
      </c>
    </row>
    <row r="166" spans="1:7">
      <c r="A166" t="s">
        <v>4</v>
      </c>
      <c r="B166" s="4" t="s">
        <v>5</v>
      </c>
      <c r="C166" s="4" t="s">
        <v>13</v>
      </c>
      <c r="D166" s="4" t="s">
        <v>10</v>
      </c>
      <c r="E166" s="4" t="s">
        <v>6</v>
      </c>
      <c r="F166" s="4" t="s">
        <v>6</v>
      </c>
      <c r="G166" s="4" t="s">
        <v>13</v>
      </c>
    </row>
    <row r="167" spans="1:7">
      <c r="A167" t="n">
        <v>4329</v>
      </c>
      <c r="B167" s="21" t="n">
        <v>32</v>
      </c>
      <c r="C167" s="7" t="n">
        <v>0</v>
      </c>
      <c r="D167" s="7" t="n">
        <v>65533</v>
      </c>
      <c r="E167" s="7" t="s">
        <v>64</v>
      </c>
      <c r="F167" s="7" t="s">
        <v>65</v>
      </c>
      <c r="G167" s="7" t="n">
        <v>1</v>
      </c>
    </row>
    <row r="168" spans="1:7">
      <c r="A168" t="s">
        <v>4</v>
      </c>
      <c r="B168" s="4" t="s">
        <v>5</v>
      </c>
      <c r="C168" s="4" t="s">
        <v>13</v>
      </c>
      <c r="D168" s="4" t="s">
        <v>10</v>
      </c>
      <c r="E168" s="4" t="s">
        <v>6</v>
      </c>
      <c r="F168" s="4" t="s">
        <v>6</v>
      </c>
      <c r="G168" s="4" t="s">
        <v>13</v>
      </c>
    </row>
    <row r="169" spans="1:7">
      <c r="A169" t="n">
        <v>4346</v>
      </c>
      <c r="B169" s="21" t="n">
        <v>32</v>
      </c>
      <c r="C169" s="7" t="n">
        <v>2</v>
      </c>
      <c r="D169" s="7" t="n">
        <v>65533</v>
      </c>
      <c r="E169" s="7" t="s">
        <v>66</v>
      </c>
      <c r="F169" s="7" t="s">
        <v>67</v>
      </c>
      <c r="G169" s="7" t="n">
        <v>4</v>
      </c>
    </row>
    <row r="170" spans="1:7">
      <c r="A170" t="s">
        <v>4</v>
      </c>
      <c r="B170" s="4" t="s">
        <v>5</v>
      </c>
      <c r="C170" s="4" t="s">
        <v>13</v>
      </c>
      <c r="D170" s="4" t="s">
        <v>10</v>
      </c>
      <c r="E170" s="4" t="s">
        <v>6</v>
      </c>
      <c r="F170" s="4" t="s">
        <v>6</v>
      </c>
      <c r="G170" s="4" t="s">
        <v>13</v>
      </c>
    </row>
    <row r="171" spans="1:7">
      <c r="A171" t="n">
        <v>4360</v>
      </c>
      <c r="B171" s="21" t="n">
        <v>32</v>
      </c>
      <c r="C171" s="7" t="n">
        <v>1</v>
      </c>
      <c r="D171" s="7" t="n">
        <v>65533</v>
      </c>
      <c r="E171" s="7" t="s">
        <v>66</v>
      </c>
      <c r="F171" s="7" t="s">
        <v>68</v>
      </c>
      <c r="G171" s="7" t="n">
        <v>4</v>
      </c>
    </row>
    <row r="172" spans="1:7">
      <c r="A172" t="s">
        <v>4</v>
      </c>
      <c r="B172" s="4" t="s">
        <v>5</v>
      </c>
      <c r="C172" s="4" t="s">
        <v>13</v>
      </c>
      <c r="D172" s="4" t="s">
        <v>10</v>
      </c>
      <c r="E172" s="4" t="s">
        <v>13</v>
      </c>
      <c r="F172" s="4" t="s">
        <v>58</v>
      </c>
    </row>
    <row r="173" spans="1:7">
      <c r="A173" t="n">
        <v>4374</v>
      </c>
      <c r="B173" s="17" t="n">
        <v>5</v>
      </c>
      <c r="C173" s="7" t="n">
        <v>30</v>
      </c>
      <c r="D173" s="7" t="n">
        <v>11094</v>
      </c>
      <c r="E173" s="7" t="n">
        <v>1</v>
      </c>
      <c r="F173" s="18" t="n">
        <f t="normal" ca="1">A183</f>
        <v>0</v>
      </c>
    </row>
    <row r="174" spans="1:7">
      <c r="A174" t="s">
        <v>4</v>
      </c>
      <c r="B174" s="4" t="s">
        <v>5</v>
      </c>
      <c r="C174" s="4" t="s">
        <v>6</v>
      </c>
      <c r="D174" s="4" t="s">
        <v>6</v>
      </c>
    </row>
    <row r="175" spans="1:7">
      <c r="A175" t="n">
        <v>4383</v>
      </c>
      <c r="B175" s="20" t="n">
        <v>70</v>
      </c>
      <c r="C175" s="7" t="s">
        <v>69</v>
      </c>
      <c r="D175" s="7" t="s">
        <v>70</v>
      </c>
    </row>
    <row r="176" spans="1:7">
      <c r="A176" t="s">
        <v>4</v>
      </c>
      <c r="B176" s="4" t="s">
        <v>5</v>
      </c>
      <c r="C176" s="4" t="s">
        <v>13</v>
      </c>
      <c r="D176" s="4" t="s">
        <v>6</v>
      </c>
      <c r="E176" s="4" t="s">
        <v>10</v>
      </c>
    </row>
    <row r="177" spans="1:7">
      <c r="A177" t="n">
        <v>4402</v>
      </c>
      <c r="B177" s="22" t="n">
        <v>91</v>
      </c>
      <c r="C177" s="7" t="n">
        <v>0</v>
      </c>
      <c r="D177" s="7" t="s">
        <v>71</v>
      </c>
      <c r="E177" s="7" t="n">
        <v>1</v>
      </c>
    </row>
    <row r="178" spans="1:7">
      <c r="A178" t="s">
        <v>4</v>
      </c>
      <c r="B178" s="4" t="s">
        <v>5</v>
      </c>
      <c r="C178" s="4" t="s">
        <v>13</v>
      </c>
      <c r="D178" s="4" t="s">
        <v>6</v>
      </c>
      <c r="E178" s="4" t="s">
        <v>10</v>
      </c>
    </row>
    <row r="179" spans="1:7">
      <c r="A179" t="n">
        <v>4419</v>
      </c>
      <c r="B179" s="22" t="n">
        <v>91</v>
      </c>
      <c r="C179" s="7" t="n">
        <v>1</v>
      </c>
      <c r="D179" s="7" t="s">
        <v>72</v>
      </c>
      <c r="E179" s="7" t="n">
        <v>1</v>
      </c>
    </row>
    <row r="180" spans="1:7">
      <c r="A180" t="s">
        <v>4</v>
      </c>
      <c r="B180" s="4" t="s">
        <v>5</v>
      </c>
      <c r="C180" s="4" t="s">
        <v>58</v>
      </c>
    </row>
    <row r="181" spans="1:7">
      <c r="A181" t="n">
        <v>4436</v>
      </c>
      <c r="B181" s="19" t="n">
        <v>3</v>
      </c>
      <c r="C181" s="18" t="n">
        <f t="normal" ca="1">A195</f>
        <v>0</v>
      </c>
    </row>
    <row r="182" spans="1:7">
      <c r="A182" t="s">
        <v>4</v>
      </c>
      <c r="B182" s="4" t="s">
        <v>5</v>
      </c>
      <c r="C182" s="4" t="s">
        <v>13</v>
      </c>
      <c r="D182" s="4" t="s">
        <v>10</v>
      </c>
      <c r="E182" s="4" t="s">
        <v>13</v>
      </c>
      <c r="F182" s="4" t="s">
        <v>10</v>
      </c>
      <c r="G182" s="4" t="s">
        <v>13</v>
      </c>
      <c r="H182" s="4" t="s">
        <v>13</v>
      </c>
      <c r="I182" s="4" t="s">
        <v>58</v>
      </c>
    </row>
    <row r="183" spans="1:7">
      <c r="A183" t="n">
        <v>4441</v>
      </c>
      <c r="B183" s="17" t="n">
        <v>5</v>
      </c>
      <c r="C183" s="7" t="n">
        <v>30</v>
      </c>
      <c r="D183" s="7" t="n">
        <v>11092</v>
      </c>
      <c r="E183" s="7" t="n">
        <v>30</v>
      </c>
      <c r="F183" s="7" t="n">
        <v>11093</v>
      </c>
      <c r="G183" s="7" t="n">
        <v>9</v>
      </c>
      <c r="H183" s="7" t="n">
        <v>1</v>
      </c>
      <c r="I183" s="18" t="n">
        <f t="normal" ca="1">A189</f>
        <v>0</v>
      </c>
    </row>
    <row r="184" spans="1:7">
      <c r="A184" t="s">
        <v>4</v>
      </c>
      <c r="B184" s="4" t="s">
        <v>5</v>
      </c>
      <c r="C184" s="4" t="s">
        <v>6</v>
      </c>
      <c r="D184" s="4" t="s">
        <v>6</v>
      </c>
    </row>
    <row r="185" spans="1:7">
      <c r="A185" t="n">
        <v>4454</v>
      </c>
      <c r="B185" s="20" t="n">
        <v>70</v>
      </c>
      <c r="C185" s="7" t="s">
        <v>69</v>
      </c>
      <c r="D185" s="7" t="s">
        <v>73</v>
      </c>
    </row>
    <row r="186" spans="1:7">
      <c r="A186" t="s">
        <v>4</v>
      </c>
      <c r="B186" s="4" t="s">
        <v>5</v>
      </c>
      <c r="C186" s="4" t="s">
        <v>58</v>
      </c>
    </row>
    <row r="187" spans="1:7">
      <c r="A187" t="n">
        <v>4475</v>
      </c>
      <c r="B187" s="19" t="n">
        <v>3</v>
      </c>
      <c r="C187" s="18" t="n">
        <f t="normal" ca="1">A191</f>
        <v>0</v>
      </c>
    </row>
    <row r="188" spans="1:7">
      <c r="A188" t="s">
        <v>4</v>
      </c>
      <c r="B188" s="4" t="s">
        <v>5</v>
      </c>
      <c r="C188" s="4" t="s">
        <v>6</v>
      </c>
      <c r="D188" s="4" t="s">
        <v>6</v>
      </c>
    </row>
    <row r="189" spans="1:7">
      <c r="A189" t="n">
        <v>4480</v>
      </c>
      <c r="B189" s="20" t="n">
        <v>70</v>
      </c>
      <c r="C189" s="7" t="s">
        <v>69</v>
      </c>
      <c r="D189" s="7" t="s">
        <v>74</v>
      </c>
    </row>
    <row r="190" spans="1:7">
      <c r="A190" t="s">
        <v>4</v>
      </c>
      <c r="B190" s="4" t="s">
        <v>5</v>
      </c>
      <c r="C190" s="4" t="s">
        <v>13</v>
      </c>
      <c r="D190" s="4" t="s">
        <v>6</v>
      </c>
      <c r="E190" s="4" t="s">
        <v>10</v>
      </c>
    </row>
    <row r="191" spans="1:7">
      <c r="A191" t="n">
        <v>4499</v>
      </c>
      <c r="B191" s="22" t="n">
        <v>91</v>
      </c>
      <c r="C191" s="7" t="n">
        <v>0</v>
      </c>
      <c r="D191" s="7" t="s">
        <v>72</v>
      </c>
      <c r="E191" s="7" t="n">
        <v>1</v>
      </c>
    </row>
    <row r="192" spans="1:7">
      <c r="A192" t="s">
        <v>4</v>
      </c>
      <c r="B192" s="4" t="s">
        <v>5</v>
      </c>
      <c r="C192" s="4" t="s">
        <v>13</v>
      </c>
      <c r="D192" s="4" t="s">
        <v>6</v>
      </c>
      <c r="E192" s="4" t="s">
        <v>10</v>
      </c>
    </row>
    <row r="193" spans="1:9">
      <c r="A193" t="n">
        <v>4516</v>
      </c>
      <c r="B193" s="22" t="n">
        <v>91</v>
      </c>
      <c r="C193" s="7" t="n">
        <v>1</v>
      </c>
      <c r="D193" s="7" t="s">
        <v>71</v>
      </c>
      <c r="E193" s="7" t="n">
        <v>1</v>
      </c>
    </row>
    <row r="194" spans="1:9">
      <c r="A194" t="s">
        <v>4</v>
      </c>
      <c r="B194" s="4" t="s">
        <v>5</v>
      </c>
      <c r="C194" s="4" t="s">
        <v>13</v>
      </c>
      <c r="D194" s="4" t="s">
        <v>10</v>
      </c>
      <c r="E194" s="4" t="s">
        <v>13</v>
      </c>
      <c r="F194" s="4" t="s">
        <v>58</v>
      </c>
    </row>
    <row r="195" spans="1:9">
      <c r="A195" t="n">
        <v>4533</v>
      </c>
      <c r="B195" s="17" t="n">
        <v>5</v>
      </c>
      <c r="C195" s="7" t="n">
        <v>30</v>
      </c>
      <c r="D195" s="7" t="n">
        <v>11092</v>
      </c>
      <c r="E195" s="7" t="n">
        <v>1</v>
      </c>
      <c r="F195" s="18" t="n">
        <f t="normal" ca="1">A207</f>
        <v>0</v>
      </c>
    </row>
    <row r="196" spans="1:9">
      <c r="A196" t="s">
        <v>4</v>
      </c>
      <c r="B196" s="4" t="s">
        <v>5</v>
      </c>
      <c r="C196" s="4" t="s">
        <v>6</v>
      </c>
      <c r="D196" s="4" t="s">
        <v>6</v>
      </c>
    </row>
    <row r="197" spans="1:9">
      <c r="A197" t="n">
        <v>4542</v>
      </c>
      <c r="B197" s="20" t="n">
        <v>70</v>
      </c>
      <c r="C197" s="7" t="s">
        <v>75</v>
      </c>
      <c r="D197" s="7" t="s">
        <v>73</v>
      </c>
    </row>
    <row r="198" spans="1:9">
      <c r="A198" t="s">
        <v>4</v>
      </c>
      <c r="B198" s="4" t="s">
        <v>5</v>
      </c>
      <c r="C198" s="4" t="s">
        <v>6</v>
      </c>
      <c r="D198" s="4" t="s">
        <v>6</v>
      </c>
    </row>
    <row r="199" spans="1:9">
      <c r="A199" t="n">
        <v>4563</v>
      </c>
      <c r="B199" s="20" t="n">
        <v>70</v>
      </c>
      <c r="C199" s="7" t="s">
        <v>76</v>
      </c>
      <c r="D199" s="7" t="s">
        <v>73</v>
      </c>
    </row>
    <row r="200" spans="1:9">
      <c r="A200" t="s">
        <v>4</v>
      </c>
      <c r="B200" s="4" t="s">
        <v>5</v>
      </c>
      <c r="C200" s="4" t="s">
        <v>6</v>
      </c>
      <c r="D200" s="4" t="s">
        <v>6</v>
      </c>
    </row>
    <row r="201" spans="1:9">
      <c r="A201" t="n">
        <v>4586</v>
      </c>
      <c r="B201" s="20" t="n">
        <v>70</v>
      </c>
      <c r="C201" s="7" t="s">
        <v>77</v>
      </c>
      <c r="D201" s="7" t="s">
        <v>73</v>
      </c>
    </row>
    <row r="202" spans="1:9">
      <c r="A202" t="s">
        <v>4</v>
      </c>
      <c r="B202" s="4" t="s">
        <v>5</v>
      </c>
      <c r="C202" s="4" t="s">
        <v>13</v>
      </c>
      <c r="D202" s="4" t="s">
        <v>6</v>
      </c>
      <c r="E202" s="4" t="s">
        <v>10</v>
      </c>
    </row>
    <row r="203" spans="1:9">
      <c r="A203" t="n">
        <v>4609</v>
      </c>
      <c r="B203" s="22" t="n">
        <v>91</v>
      </c>
      <c r="C203" s="7" t="n">
        <v>1</v>
      </c>
      <c r="D203" s="7" t="s">
        <v>78</v>
      </c>
      <c r="E203" s="7" t="n">
        <v>1</v>
      </c>
    </row>
    <row r="204" spans="1:9">
      <c r="A204" t="s">
        <v>4</v>
      </c>
      <c r="B204" s="4" t="s">
        <v>5</v>
      </c>
      <c r="C204" s="4" t="s">
        <v>58</v>
      </c>
    </row>
    <row r="205" spans="1:9">
      <c r="A205" t="n">
        <v>4626</v>
      </c>
      <c r="B205" s="19" t="n">
        <v>3</v>
      </c>
      <c r="C205" s="18" t="n">
        <f t="normal" ca="1">A215</f>
        <v>0</v>
      </c>
    </row>
    <row r="206" spans="1:9">
      <c r="A206" t="s">
        <v>4</v>
      </c>
      <c r="B206" s="4" t="s">
        <v>5</v>
      </c>
      <c r="C206" s="4" t="s">
        <v>6</v>
      </c>
      <c r="D206" s="4" t="s">
        <v>6</v>
      </c>
    </row>
    <row r="207" spans="1:9">
      <c r="A207" t="n">
        <v>4631</v>
      </c>
      <c r="B207" s="20" t="n">
        <v>70</v>
      </c>
      <c r="C207" s="7" t="s">
        <v>75</v>
      </c>
      <c r="D207" s="7" t="s">
        <v>74</v>
      </c>
    </row>
    <row r="208" spans="1:9">
      <c r="A208" t="s">
        <v>4</v>
      </c>
      <c r="B208" s="4" t="s">
        <v>5</v>
      </c>
      <c r="C208" s="4" t="s">
        <v>6</v>
      </c>
      <c r="D208" s="4" t="s">
        <v>6</v>
      </c>
    </row>
    <row r="209" spans="1:6">
      <c r="A209" t="n">
        <v>4650</v>
      </c>
      <c r="B209" s="20" t="n">
        <v>70</v>
      </c>
      <c r="C209" s="7" t="s">
        <v>76</v>
      </c>
      <c r="D209" s="7" t="s">
        <v>74</v>
      </c>
    </row>
    <row r="210" spans="1:6">
      <c r="A210" t="s">
        <v>4</v>
      </c>
      <c r="B210" s="4" t="s">
        <v>5</v>
      </c>
      <c r="C210" s="4" t="s">
        <v>6</v>
      </c>
      <c r="D210" s="4" t="s">
        <v>6</v>
      </c>
    </row>
    <row r="211" spans="1:6">
      <c r="A211" t="n">
        <v>4671</v>
      </c>
      <c r="B211" s="20" t="n">
        <v>70</v>
      </c>
      <c r="C211" s="7" t="s">
        <v>77</v>
      </c>
      <c r="D211" s="7" t="s">
        <v>74</v>
      </c>
    </row>
    <row r="212" spans="1:6">
      <c r="A212" t="s">
        <v>4</v>
      </c>
      <c r="B212" s="4" t="s">
        <v>5</v>
      </c>
      <c r="C212" s="4" t="s">
        <v>13</v>
      </c>
      <c r="D212" s="4" t="s">
        <v>6</v>
      </c>
      <c r="E212" s="4" t="s">
        <v>10</v>
      </c>
    </row>
    <row r="213" spans="1:6">
      <c r="A213" t="n">
        <v>4692</v>
      </c>
      <c r="B213" s="22" t="n">
        <v>91</v>
      </c>
      <c r="C213" s="7" t="n">
        <v>0</v>
      </c>
      <c r="D213" s="7" t="s">
        <v>78</v>
      </c>
      <c r="E213" s="7" t="n">
        <v>1</v>
      </c>
    </row>
    <row r="214" spans="1:6">
      <c r="A214" t="s">
        <v>4</v>
      </c>
      <c r="B214" s="4" t="s">
        <v>5</v>
      </c>
      <c r="C214" s="4" t="s">
        <v>13</v>
      </c>
      <c r="D214" s="4" t="s">
        <v>10</v>
      </c>
      <c r="E214" s="4" t="s">
        <v>13</v>
      </c>
      <c r="F214" s="4" t="s">
        <v>58</v>
      </c>
    </row>
    <row r="215" spans="1:6">
      <c r="A215" t="n">
        <v>4709</v>
      </c>
      <c r="B215" s="17" t="n">
        <v>5</v>
      </c>
      <c r="C215" s="7" t="n">
        <v>30</v>
      </c>
      <c r="D215" s="7" t="n">
        <v>11093</v>
      </c>
      <c r="E215" s="7" t="n">
        <v>1</v>
      </c>
      <c r="F215" s="18" t="n">
        <f t="normal" ca="1">A227</f>
        <v>0</v>
      </c>
    </row>
    <row r="216" spans="1:6">
      <c r="A216" t="s">
        <v>4</v>
      </c>
      <c r="B216" s="4" t="s">
        <v>5</v>
      </c>
      <c r="C216" s="4" t="s">
        <v>6</v>
      </c>
      <c r="D216" s="4" t="s">
        <v>6</v>
      </c>
    </row>
    <row r="217" spans="1:6">
      <c r="A217" t="n">
        <v>4718</v>
      </c>
      <c r="B217" s="20" t="n">
        <v>70</v>
      </c>
      <c r="C217" s="7" t="s">
        <v>79</v>
      </c>
      <c r="D217" s="7" t="s">
        <v>73</v>
      </c>
    </row>
    <row r="218" spans="1:6">
      <c r="A218" t="s">
        <v>4</v>
      </c>
      <c r="B218" s="4" t="s">
        <v>5</v>
      </c>
      <c r="C218" s="4" t="s">
        <v>6</v>
      </c>
      <c r="D218" s="4" t="s">
        <v>6</v>
      </c>
    </row>
    <row r="219" spans="1:6">
      <c r="A219" t="n">
        <v>4739</v>
      </c>
      <c r="B219" s="20" t="n">
        <v>70</v>
      </c>
      <c r="C219" s="7" t="s">
        <v>80</v>
      </c>
      <c r="D219" s="7" t="s">
        <v>73</v>
      </c>
    </row>
    <row r="220" spans="1:6">
      <c r="A220" t="s">
        <v>4</v>
      </c>
      <c r="B220" s="4" t="s">
        <v>5</v>
      </c>
      <c r="C220" s="4" t="s">
        <v>6</v>
      </c>
      <c r="D220" s="4" t="s">
        <v>6</v>
      </c>
    </row>
    <row r="221" spans="1:6">
      <c r="A221" t="n">
        <v>4762</v>
      </c>
      <c r="B221" s="20" t="n">
        <v>70</v>
      </c>
      <c r="C221" s="7" t="s">
        <v>81</v>
      </c>
      <c r="D221" s="7" t="s">
        <v>73</v>
      </c>
    </row>
    <row r="222" spans="1:6">
      <c r="A222" t="s">
        <v>4</v>
      </c>
      <c r="B222" s="4" t="s">
        <v>5</v>
      </c>
      <c r="C222" s="4" t="s">
        <v>13</v>
      </c>
      <c r="D222" s="4" t="s">
        <v>6</v>
      </c>
      <c r="E222" s="4" t="s">
        <v>10</v>
      </c>
    </row>
    <row r="223" spans="1:6">
      <c r="A223" t="n">
        <v>4785</v>
      </c>
      <c r="B223" s="22" t="n">
        <v>91</v>
      </c>
      <c r="C223" s="7" t="n">
        <v>1</v>
      </c>
      <c r="D223" s="7" t="s">
        <v>82</v>
      </c>
      <c r="E223" s="7" t="n">
        <v>1</v>
      </c>
    </row>
    <row r="224" spans="1:6">
      <c r="A224" t="s">
        <v>4</v>
      </c>
      <c r="B224" s="4" t="s">
        <v>5</v>
      </c>
      <c r="C224" s="4" t="s">
        <v>58</v>
      </c>
    </row>
    <row r="225" spans="1:6">
      <c r="A225" t="n">
        <v>4802</v>
      </c>
      <c r="B225" s="19" t="n">
        <v>3</v>
      </c>
      <c r="C225" s="18" t="n">
        <f t="normal" ca="1">A235</f>
        <v>0</v>
      </c>
    </row>
    <row r="226" spans="1:6">
      <c r="A226" t="s">
        <v>4</v>
      </c>
      <c r="B226" s="4" t="s">
        <v>5</v>
      </c>
      <c r="C226" s="4" t="s">
        <v>6</v>
      </c>
      <c r="D226" s="4" t="s">
        <v>6</v>
      </c>
    </row>
    <row r="227" spans="1:6">
      <c r="A227" t="n">
        <v>4807</v>
      </c>
      <c r="B227" s="20" t="n">
        <v>70</v>
      </c>
      <c r="C227" s="7" t="s">
        <v>79</v>
      </c>
      <c r="D227" s="7" t="s">
        <v>74</v>
      </c>
    </row>
    <row r="228" spans="1:6">
      <c r="A228" t="s">
        <v>4</v>
      </c>
      <c r="B228" s="4" t="s">
        <v>5</v>
      </c>
      <c r="C228" s="4" t="s">
        <v>6</v>
      </c>
      <c r="D228" s="4" t="s">
        <v>6</v>
      </c>
    </row>
    <row r="229" spans="1:6">
      <c r="A229" t="n">
        <v>4826</v>
      </c>
      <c r="B229" s="20" t="n">
        <v>70</v>
      </c>
      <c r="C229" s="7" t="s">
        <v>80</v>
      </c>
      <c r="D229" s="7" t="s">
        <v>74</v>
      </c>
    </row>
    <row r="230" spans="1:6">
      <c r="A230" t="s">
        <v>4</v>
      </c>
      <c r="B230" s="4" t="s">
        <v>5</v>
      </c>
      <c r="C230" s="4" t="s">
        <v>6</v>
      </c>
      <c r="D230" s="4" t="s">
        <v>6</v>
      </c>
    </row>
    <row r="231" spans="1:6">
      <c r="A231" t="n">
        <v>4847</v>
      </c>
      <c r="B231" s="20" t="n">
        <v>70</v>
      </c>
      <c r="C231" s="7" t="s">
        <v>81</v>
      </c>
      <c r="D231" s="7" t="s">
        <v>74</v>
      </c>
    </row>
    <row r="232" spans="1:6">
      <c r="A232" t="s">
        <v>4</v>
      </c>
      <c r="B232" s="4" t="s">
        <v>5</v>
      </c>
      <c r="C232" s="4" t="s">
        <v>13</v>
      </c>
      <c r="D232" s="4" t="s">
        <v>6</v>
      </c>
      <c r="E232" s="4" t="s">
        <v>10</v>
      </c>
    </row>
    <row r="233" spans="1:6">
      <c r="A233" t="n">
        <v>4868</v>
      </c>
      <c r="B233" s="22" t="n">
        <v>91</v>
      </c>
      <c r="C233" s="7" t="n">
        <v>0</v>
      </c>
      <c r="D233" s="7" t="s">
        <v>82</v>
      </c>
      <c r="E233" s="7" t="n">
        <v>1</v>
      </c>
    </row>
    <row r="234" spans="1:6">
      <c r="A234" t="s">
        <v>4</v>
      </c>
      <c r="B234" s="4" t="s">
        <v>5</v>
      </c>
      <c r="C234" s="4" t="s">
        <v>13</v>
      </c>
      <c r="D234" s="4" t="s">
        <v>10</v>
      </c>
      <c r="E234" s="4" t="s">
        <v>13</v>
      </c>
      <c r="F234" s="4" t="s">
        <v>58</v>
      </c>
    </row>
    <row r="235" spans="1:6">
      <c r="A235" t="n">
        <v>4885</v>
      </c>
      <c r="B235" s="17" t="n">
        <v>5</v>
      </c>
      <c r="C235" s="7" t="n">
        <v>30</v>
      </c>
      <c r="D235" s="7" t="n">
        <v>11095</v>
      </c>
      <c r="E235" s="7" t="n">
        <v>1</v>
      </c>
      <c r="F235" s="18" t="n">
        <f t="normal" ca="1">A257</f>
        <v>0</v>
      </c>
    </row>
    <row r="236" spans="1:6">
      <c r="A236" t="s">
        <v>4</v>
      </c>
      <c r="B236" s="4" t="s">
        <v>5</v>
      </c>
      <c r="C236" s="4" t="s">
        <v>6</v>
      </c>
      <c r="D236" s="4" t="s">
        <v>6</v>
      </c>
    </row>
    <row r="237" spans="1:6">
      <c r="A237" t="n">
        <v>4894</v>
      </c>
      <c r="B237" s="20" t="n">
        <v>70</v>
      </c>
      <c r="C237" s="7" t="s">
        <v>83</v>
      </c>
      <c r="D237" s="7" t="s">
        <v>84</v>
      </c>
    </row>
    <row r="238" spans="1:6">
      <c r="A238" t="s">
        <v>4</v>
      </c>
      <c r="B238" s="4" t="s">
        <v>5</v>
      </c>
      <c r="C238" s="4" t="s">
        <v>13</v>
      </c>
      <c r="D238" s="4" t="s">
        <v>10</v>
      </c>
      <c r="E238" s="4" t="s">
        <v>6</v>
      </c>
      <c r="F238" s="4" t="s">
        <v>6</v>
      </c>
      <c r="G238" s="4" t="s">
        <v>13</v>
      </c>
    </row>
    <row r="239" spans="1:6">
      <c r="A239" t="n">
        <v>4912</v>
      </c>
      <c r="B239" s="21" t="n">
        <v>32</v>
      </c>
      <c r="C239" s="7" t="n">
        <v>0</v>
      </c>
      <c r="D239" s="7" t="n">
        <v>65533</v>
      </c>
      <c r="E239" s="7" t="s">
        <v>64</v>
      </c>
      <c r="F239" s="7" t="s">
        <v>85</v>
      </c>
      <c r="G239" s="7" t="n">
        <v>0</v>
      </c>
    </row>
    <row r="240" spans="1:6">
      <c r="A240" t="s">
        <v>4</v>
      </c>
      <c r="B240" s="4" t="s">
        <v>5</v>
      </c>
      <c r="C240" s="4" t="s">
        <v>13</v>
      </c>
      <c r="D240" s="4" t="s">
        <v>10</v>
      </c>
      <c r="E240" s="4" t="s">
        <v>6</v>
      </c>
      <c r="F240" s="4" t="s">
        <v>6</v>
      </c>
      <c r="G240" s="4" t="s">
        <v>13</v>
      </c>
    </row>
    <row r="241" spans="1:7">
      <c r="A241" t="n">
        <v>4935</v>
      </c>
      <c r="B241" s="21" t="n">
        <v>32</v>
      </c>
      <c r="C241" s="7" t="n">
        <v>0</v>
      </c>
      <c r="D241" s="7" t="n">
        <v>65533</v>
      </c>
      <c r="E241" s="7" t="s">
        <v>64</v>
      </c>
      <c r="F241" s="7" t="s">
        <v>86</v>
      </c>
      <c r="G241" s="7" t="n">
        <v>0</v>
      </c>
    </row>
    <row r="242" spans="1:7">
      <c r="A242" t="s">
        <v>4</v>
      </c>
      <c r="B242" s="4" t="s">
        <v>5</v>
      </c>
      <c r="C242" s="4" t="s">
        <v>13</v>
      </c>
      <c r="D242" s="4" t="s">
        <v>10</v>
      </c>
      <c r="E242" s="4" t="s">
        <v>6</v>
      </c>
      <c r="F242" s="4" t="s">
        <v>6</v>
      </c>
      <c r="G242" s="4" t="s">
        <v>13</v>
      </c>
    </row>
    <row r="243" spans="1:7">
      <c r="A243" t="n">
        <v>4960</v>
      </c>
      <c r="B243" s="21" t="n">
        <v>32</v>
      </c>
      <c r="C243" s="7" t="n">
        <v>0</v>
      </c>
      <c r="D243" s="7" t="n">
        <v>65533</v>
      </c>
      <c r="E243" s="7" t="s">
        <v>64</v>
      </c>
      <c r="F243" s="7" t="s">
        <v>87</v>
      </c>
      <c r="G243" s="7" t="n">
        <v>1</v>
      </c>
    </row>
    <row r="244" spans="1:7">
      <c r="A244" t="s">
        <v>4</v>
      </c>
      <c r="B244" s="4" t="s">
        <v>5</v>
      </c>
      <c r="C244" s="4" t="s">
        <v>13</v>
      </c>
      <c r="D244" s="4" t="s">
        <v>10</v>
      </c>
      <c r="E244" s="4" t="s">
        <v>6</v>
      </c>
      <c r="F244" s="4" t="s">
        <v>6</v>
      </c>
      <c r="G244" s="4" t="s">
        <v>13</v>
      </c>
    </row>
    <row r="245" spans="1:7">
      <c r="A245" t="n">
        <v>4982</v>
      </c>
      <c r="B245" s="21" t="n">
        <v>32</v>
      </c>
      <c r="C245" s="7" t="n">
        <v>0</v>
      </c>
      <c r="D245" s="7" t="n">
        <v>65533</v>
      </c>
      <c r="E245" s="7" t="s">
        <v>64</v>
      </c>
      <c r="F245" s="7" t="s">
        <v>88</v>
      </c>
      <c r="G245" s="7" t="n">
        <v>1</v>
      </c>
    </row>
    <row r="246" spans="1:7">
      <c r="A246" t="s">
        <v>4</v>
      </c>
      <c r="B246" s="4" t="s">
        <v>5</v>
      </c>
      <c r="C246" s="4" t="s">
        <v>13</v>
      </c>
      <c r="D246" s="4" t="s">
        <v>10</v>
      </c>
      <c r="E246" s="4" t="s">
        <v>6</v>
      </c>
      <c r="F246" s="4" t="s">
        <v>6</v>
      </c>
      <c r="G246" s="4" t="s">
        <v>13</v>
      </c>
    </row>
    <row r="247" spans="1:7">
      <c r="A247" t="n">
        <v>5006</v>
      </c>
      <c r="B247" s="21" t="n">
        <v>32</v>
      </c>
      <c r="C247" s="7" t="n">
        <v>2</v>
      </c>
      <c r="D247" s="7" t="n">
        <v>65533</v>
      </c>
      <c r="E247" s="7" t="s">
        <v>66</v>
      </c>
      <c r="F247" s="7" t="s">
        <v>89</v>
      </c>
      <c r="G247" s="7" t="n">
        <v>4</v>
      </c>
    </row>
    <row r="248" spans="1:7">
      <c r="A248" t="s">
        <v>4</v>
      </c>
      <c r="B248" s="4" t="s">
        <v>5</v>
      </c>
      <c r="C248" s="4" t="s">
        <v>13</v>
      </c>
      <c r="D248" s="4" t="s">
        <v>10</v>
      </c>
      <c r="E248" s="4" t="s">
        <v>6</v>
      </c>
      <c r="F248" s="4" t="s">
        <v>6</v>
      </c>
      <c r="G248" s="4" t="s">
        <v>13</v>
      </c>
    </row>
    <row r="249" spans="1:7">
      <c r="A249" t="n">
        <v>5020</v>
      </c>
      <c r="B249" s="21" t="n">
        <v>32</v>
      </c>
      <c r="C249" s="7" t="n">
        <v>1</v>
      </c>
      <c r="D249" s="7" t="n">
        <v>65533</v>
      </c>
      <c r="E249" s="7" t="s">
        <v>66</v>
      </c>
      <c r="F249" s="7" t="s">
        <v>90</v>
      </c>
      <c r="G249" s="7" t="n">
        <v>4</v>
      </c>
    </row>
    <row r="250" spans="1:7">
      <c r="A250" t="s">
        <v>4</v>
      </c>
      <c r="B250" s="4" t="s">
        <v>5</v>
      </c>
      <c r="C250" s="4" t="s">
        <v>13</v>
      </c>
      <c r="D250" s="4" t="s">
        <v>6</v>
      </c>
      <c r="E250" s="4" t="s">
        <v>10</v>
      </c>
    </row>
    <row r="251" spans="1:7">
      <c r="A251" t="n">
        <v>5034</v>
      </c>
      <c r="B251" s="22" t="n">
        <v>91</v>
      </c>
      <c r="C251" s="7" t="n">
        <v>0</v>
      </c>
      <c r="D251" s="7" t="s">
        <v>91</v>
      </c>
      <c r="E251" s="7" t="n">
        <v>1</v>
      </c>
    </row>
    <row r="252" spans="1:7">
      <c r="A252" t="s">
        <v>4</v>
      </c>
      <c r="B252" s="4" t="s">
        <v>5</v>
      </c>
      <c r="C252" s="4" t="s">
        <v>13</v>
      </c>
      <c r="D252" s="4" t="s">
        <v>6</v>
      </c>
      <c r="E252" s="4" t="s">
        <v>10</v>
      </c>
    </row>
    <row r="253" spans="1:7">
      <c r="A253" t="n">
        <v>5051</v>
      </c>
      <c r="B253" s="22" t="n">
        <v>91</v>
      </c>
      <c r="C253" s="7" t="n">
        <v>1</v>
      </c>
      <c r="D253" s="7" t="s">
        <v>92</v>
      </c>
      <c r="E253" s="7" t="n">
        <v>1</v>
      </c>
    </row>
    <row r="254" spans="1:7">
      <c r="A254" t="s">
        <v>4</v>
      </c>
      <c r="B254" s="4" t="s">
        <v>5</v>
      </c>
      <c r="C254" s="4" t="s">
        <v>58</v>
      </c>
    </row>
    <row r="255" spans="1:7">
      <c r="A255" t="n">
        <v>5068</v>
      </c>
      <c r="B255" s="19" t="n">
        <v>3</v>
      </c>
      <c r="C255" s="18" t="n">
        <f t="normal" ca="1">A275</f>
        <v>0</v>
      </c>
    </row>
    <row r="256" spans="1:7">
      <c r="A256" t="s">
        <v>4</v>
      </c>
      <c r="B256" s="4" t="s">
        <v>5</v>
      </c>
      <c r="C256" s="4" t="s">
        <v>6</v>
      </c>
      <c r="D256" s="4" t="s">
        <v>6</v>
      </c>
    </row>
    <row r="257" spans="1:7">
      <c r="A257" t="n">
        <v>5073</v>
      </c>
      <c r="B257" s="20" t="n">
        <v>70</v>
      </c>
      <c r="C257" s="7" t="s">
        <v>83</v>
      </c>
      <c r="D257" s="7" t="s">
        <v>93</v>
      </c>
    </row>
    <row r="258" spans="1:7">
      <c r="A258" t="s">
        <v>4</v>
      </c>
      <c r="B258" s="4" t="s">
        <v>5</v>
      </c>
      <c r="C258" s="4" t="s">
        <v>13</v>
      </c>
      <c r="D258" s="4" t="s">
        <v>10</v>
      </c>
      <c r="E258" s="4" t="s">
        <v>6</v>
      </c>
      <c r="F258" s="4" t="s">
        <v>6</v>
      </c>
      <c r="G258" s="4" t="s">
        <v>13</v>
      </c>
    </row>
    <row r="259" spans="1:7">
      <c r="A259" t="n">
        <v>5092</v>
      </c>
      <c r="B259" s="21" t="n">
        <v>32</v>
      </c>
      <c r="C259" s="7" t="n">
        <v>0</v>
      </c>
      <c r="D259" s="7" t="n">
        <v>65533</v>
      </c>
      <c r="E259" s="7" t="s">
        <v>64</v>
      </c>
      <c r="F259" s="7" t="s">
        <v>85</v>
      </c>
      <c r="G259" s="7" t="n">
        <v>1</v>
      </c>
    </row>
    <row r="260" spans="1:7">
      <c r="A260" t="s">
        <v>4</v>
      </c>
      <c r="B260" s="4" t="s">
        <v>5</v>
      </c>
      <c r="C260" s="4" t="s">
        <v>13</v>
      </c>
      <c r="D260" s="4" t="s">
        <v>10</v>
      </c>
      <c r="E260" s="4" t="s">
        <v>6</v>
      </c>
      <c r="F260" s="4" t="s">
        <v>6</v>
      </c>
      <c r="G260" s="4" t="s">
        <v>13</v>
      </c>
    </row>
    <row r="261" spans="1:7">
      <c r="A261" t="n">
        <v>5115</v>
      </c>
      <c r="B261" s="21" t="n">
        <v>32</v>
      </c>
      <c r="C261" s="7" t="n">
        <v>0</v>
      </c>
      <c r="D261" s="7" t="n">
        <v>65533</v>
      </c>
      <c r="E261" s="7" t="s">
        <v>64</v>
      </c>
      <c r="F261" s="7" t="s">
        <v>86</v>
      </c>
      <c r="G261" s="7" t="n">
        <v>1</v>
      </c>
    </row>
    <row r="262" spans="1:7">
      <c r="A262" t="s">
        <v>4</v>
      </c>
      <c r="B262" s="4" t="s">
        <v>5</v>
      </c>
      <c r="C262" s="4" t="s">
        <v>13</v>
      </c>
      <c r="D262" s="4" t="s">
        <v>10</v>
      </c>
      <c r="E262" s="4" t="s">
        <v>6</v>
      </c>
      <c r="F262" s="4" t="s">
        <v>6</v>
      </c>
      <c r="G262" s="4" t="s">
        <v>13</v>
      </c>
    </row>
    <row r="263" spans="1:7">
      <c r="A263" t="n">
        <v>5140</v>
      </c>
      <c r="B263" s="21" t="n">
        <v>32</v>
      </c>
      <c r="C263" s="7" t="n">
        <v>0</v>
      </c>
      <c r="D263" s="7" t="n">
        <v>65533</v>
      </c>
      <c r="E263" s="7" t="s">
        <v>64</v>
      </c>
      <c r="F263" s="7" t="s">
        <v>87</v>
      </c>
      <c r="G263" s="7" t="n">
        <v>0</v>
      </c>
    </row>
    <row r="264" spans="1:7">
      <c r="A264" t="s">
        <v>4</v>
      </c>
      <c r="B264" s="4" t="s">
        <v>5</v>
      </c>
      <c r="C264" s="4" t="s">
        <v>13</v>
      </c>
      <c r="D264" s="4" t="s">
        <v>10</v>
      </c>
      <c r="E264" s="4" t="s">
        <v>6</v>
      </c>
      <c r="F264" s="4" t="s">
        <v>6</v>
      </c>
      <c r="G264" s="4" t="s">
        <v>13</v>
      </c>
    </row>
    <row r="265" spans="1:7">
      <c r="A265" t="n">
        <v>5162</v>
      </c>
      <c r="B265" s="21" t="n">
        <v>32</v>
      </c>
      <c r="C265" s="7" t="n">
        <v>0</v>
      </c>
      <c r="D265" s="7" t="n">
        <v>65533</v>
      </c>
      <c r="E265" s="7" t="s">
        <v>64</v>
      </c>
      <c r="F265" s="7" t="s">
        <v>88</v>
      </c>
      <c r="G265" s="7" t="n">
        <v>0</v>
      </c>
    </row>
    <row r="266" spans="1:7">
      <c r="A266" t="s">
        <v>4</v>
      </c>
      <c r="B266" s="4" t="s">
        <v>5</v>
      </c>
      <c r="C266" s="4" t="s">
        <v>13</v>
      </c>
      <c r="D266" s="4" t="s">
        <v>10</v>
      </c>
      <c r="E266" s="4" t="s">
        <v>6</v>
      </c>
      <c r="F266" s="4" t="s">
        <v>6</v>
      </c>
      <c r="G266" s="4" t="s">
        <v>13</v>
      </c>
    </row>
    <row r="267" spans="1:7">
      <c r="A267" t="n">
        <v>5186</v>
      </c>
      <c r="B267" s="21" t="n">
        <v>32</v>
      </c>
      <c r="C267" s="7" t="n">
        <v>1</v>
      </c>
      <c r="D267" s="7" t="n">
        <v>65533</v>
      </c>
      <c r="E267" s="7" t="s">
        <v>66</v>
      </c>
      <c r="F267" s="7" t="s">
        <v>89</v>
      </c>
      <c r="G267" s="7" t="n">
        <v>4</v>
      </c>
    </row>
    <row r="268" spans="1:7">
      <c r="A268" t="s">
        <v>4</v>
      </c>
      <c r="B268" s="4" t="s">
        <v>5</v>
      </c>
      <c r="C268" s="4" t="s">
        <v>13</v>
      </c>
      <c r="D268" s="4" t="s">
        <v>10</v>
      </c>
      <c r="E268" s="4" t="s">
        <v>6</v>
      </c>
      <c r="F268" s="4" t="s">
        <v>6</v>
      </c>
      <c r="G268" s="4" t="s">
        <v>13</v>
      </c>
    </row>
    <row r="269" spans="1:7">
      <c r="A269" t="n">
        <v>5200</v>
      </c>
      <c r="B269" s="21" t="n">
        <v>32</v>
      </c>
      <c r="C269" s="7" t="n">
        <v>2</v>
      </c>
      <c r="D269" s="7" t="n">
        <v>65533</v>
      </c>
      <c r="E269" s="7" t="s">
        <v>66</v>
      </c>
      <c r="F269" s="7" t="s">
        <v>90</v>
      </c>
      <c r="G269" s="7" t="n">
        <v>4</v>
      </c>
    </row>
    <row r="270" spans="1:7">
      <c r="A270" t="s">
        <v>4</v>
      </c>
      <c r="B270" s="4" t="s">
        <v>5</v>
      </c>
      <c r="C270" s="4" t="s">
        <v>13</v>
      </c>
      <c r="D270" s="4" t="s">
        <v>6</v>
      </c>
      <c r="E270" s="4" t="s">
        <v>10</v>
      </c>
    </row>
    <row r="271" spans="1:7">
      <c r="A271" t="n">
        <v>5214</v>
      </c>
      <c r="B271" s="22" t="n">
        <v>91</v>
      </c>
      <c r="C271" s="7" t="n">
        <v>0</v>
      </c>
      <c r="D271" s="7" t="s">
        <v>92</v>
      </c>
      <c r="E271" s="7" t="n">
        <v>1</v>
      </c>
    </row>
    <row r="272" spans="1:7">
      <c r="A272" t="s">
        <v>4</v>
      </c>
      <c r="B272" s="4" t="s">
        <v>5</v>
      </c>
      <c r="C272" s="4" t="s">
        <v>13</v>
      </c>
      <c r="D272" s="4" t="s">
        <v>6</v>
      </c>
      <c r="E272" s="4" t="s">
        <v>10</v>
      </c>
    </row>
    <row r="273" spans="1:7">
      <c r="A273" t="n">
        <v>5231</v>
      </c>
      <c r="B273" s="22" t="n">
        <v>91</v>
      </c>
      <c r="C273" s="7" t="n">
        <v>1</v>
      </c>
      <c r="D273" s="7" t="s">
        <v>91</v>
      </c>
      <c r="E273" s="7" t="n">
        <v>1</v>
      </c>
    </row>
    <row r="274" spans="1:7">
      <c r="A274" t="s">
        <v>4</v>
      </c>
      <c r="B274" s="4" t="s">
        <v>5</v>
      </c>
    </row>
    <row r="275" spans="1:7">
      <c r="A275" t="n">
        <v>5248</v>
      </c>
      <c r="B275" s="5" t="n">
        <v>1</v>
      </c>
    </row>
    <row r="276" spans="1:7" s="3" customFormat="1" customHeight="0">
      <c r="A276" s="3" t="s">
        <v>2</v>
      </c>
      <c r="B276" s="3" t="s">
        <v>94</v>
      </c>
    </row>
    <row r="277" spans="1:7">
      <c r="A277" t="s">
        <v>4</v>
      </c>
      <c r="B277" s="4" t="s">
        <v>5</v>
      </c>
      <c r="C277" s="4" t="s">
        <v>13</v>
      </c>
      <c r="D277" s="4" t="s">
        <v>13</v>
      </c>
      <c r="E277" s="4" t="s">
        <v>13</v>
      </c>
      <c r="F277" s="4" t="s">
        <v>9</v>
      </c>
      <c r="G277" s="4" t="s">
        <v>13</v>
      </c>
      <c r="H277" s="4" t="s">
        <v>13</v>
      </c>
      <c r="I277" s="4" t="s">
        <v>58</v>
      </c>
    </row>
    <row r="278" spans="1:7">
      <c r="A278" t="n">
        <v>5252</v>
      </c>
      <c r="B278" s="17" t="n">
        <v>5</v>
      </c>
      <c r="C278" s="7" t="n">
        <v>32</v>
      </c>
      <c r="D278" s="7" t="n">
        <v>3</v>
      </c>
      <c r="E278" s="7" t="n">
        <v>0</v>
      </c>
      <c r="F278" s="7" t="n">
        <v>80</v>
      </c>
      <c r="G278" s="7" t="n">
        <v>2</v>
      </c>
      <c r="H278" s="7" t="n">
        <v>1</v>
      </c>
      <c r="I278" s="18" t="n">
        <f t="normal" ca="1">A290</f>
        <v>0</v>
      </c>
    </row>
    <row r="279" spans="1:7">
      <c r="A279" t="s">
        <v>4</v>
      </c>
      <c r="B279" s="4" t="s">
        <v>5</v>
      </c>
      <c r="C279" s="4" t="s">
        <v>13</v>
      </c>
      <c r="D279" s="4" t="s">
        <v>13</v>
      </c>
      <c r="E279" s="4" t="s">
        <v>13</v>
      </c>
      <c r="F279" s="4" t="s">
        <v>9</v>
      </c>
      <c r="G279" s="4" t="s">
        <v>13</v>
      </c>
      <c r="H279" s="4" t="s">
        <v>13</v>
      </c>
      <c r="I279" s="4" t="s">
        <v>58</v>
      </c>
    </row>
    <row r="280" spans="1:7">
      <c r="A280" t="n">
        <v>5266</v>
      </c>
      <c r="B280" s="17" t="n">
        <v>5</v>
      </c>
      <c r="C280" s="7" t="n">
        <v>32</v>
      </c>
      <c r="D280" s="7" t="n">
        <v>4</v>
      </c>
      <c r="E280" s="7" t="n">
        <v>0</v>
      </c>
      <c r="F280" s="7" t="n">
        <v>1</v>
      </c>
      <c r="G280" s="7" t="n">
        <v>2</v>
      </c>
      <c r="H280" s="7" t="n">
        <v>1</v>
      </c>
      <c r="I280" s="18" t="n">
        <f t="normal" ca="1">A288</f>
        <v>0</v>
      </c>
    </row>
    <row r="281" spans="1:7">
      <c r="A281" t="s">
        <v>4</v>
      </c>
      <c r="B281" s="4" t="s">
        <v>5</v>
      </c>
      <c r="C281" s="4" t="s">
        <v>10</v>
      </c>
    </row>
    <row r="282" spans="1:7">
      <c r="A282" t="n">
        <v>5280</v>
      </c>
      <c r="B282" s="14" t="n">
        <v>12</v>
      </c>
      <c r="C282" s="7" t="n">
        <v>6168</v>
      </c>
    </row>
    <row r="283" spans="1:7">
      <c r="A283" t="s">
        <v>4</v>
      </c>
      <c r="B283" s="4" t="s">
        <v>5</v>
      </c>
      <c r="C283" s="4" t="s">
        <v>13</v>
      </c>
      <c r="D283" s="4" t="s">
        <v>6</v>
      </c>
      <c r="E283" s="4" t="s">
        <v>10</v>
      </c>
    </row>
    <row r="284" spans="1:7">
      <c r="A284" t="n">
        <v>5283</v>
      </c>
      <c r="B284" s="22" t="n">
        <v>91</v>
      </c>
      <c r="C284" s="7" t="n">
        <v>1</v>
      </c>
      <c r="D284" s="7" t="s">
        <v>31</v>
      </c>
      <c r="E284" s="7" t="n">
        <v>1</v>
      </c>
    </row>
    <row r="285" spans="1:7">
      <c r="A285" t="s">
        <v>4</v>
      </c>
      <c r="B285" s="4" t="s">
        <v>5</v>
      </c>
      <c r="C285" s="4" t="s">
        <v>10</v>
      </c>
      <c r="D285" s="4" t="s">
        <v>13</v>
      </c>
      <c r="E285" s="4" t="s">
        <v>13</v>
      </c>
      <c r="F285" s="4" t="s">
        <v>6</v>
      </c>
    </row>
    <row r="286" spans="1:7">
      <c r="A286" t="n">
        <v>5297</v>
      </c>
      <c r="B286" s="23" t="n">
        <v>20</v>
      </c>
      <c r="C286" s="7" t="n">
        <v>65533</v>
      </c>
      <c r="D286" s="7" t="n">
        <v>0</v>
      </c>
      <c r="E286" s="7" t="n">
        <v>11</v>
      </c>
      <c r="F286" s="7" t="s">
        <v>95</v>
      </c>
    </row>
    <row r="287" spans="1:7">
      <c r="A287" t="s">
        <v>4</v>
      </c>
      <c r="B287" s="4" t="s">
        <v>5</v>
      </c>
      <c r="C287" s="4" t="s">
        <v>13</v>
      </c>
      <c r="D287" s="4" t="s">
        <v>13</v>
      </c>
      <c r="E287" s="4" t="s">
        <v>9</v>
      </c>
      <c r="F287" s="4" t="s">
        <v>13</v>
      </c>
      <c r="G287" s="4" t="s">
        <v>13</v>
      </c>
    </row>
    <row r="288" spans="1:7">
      <c r="A288" t="n">
        <v>5316</v>
      </c>
      <c r="B288" s="24" t="n">
        <v>8</v>
      </c>
      <c r="C288" s="7" t="n">
        <v>3</v>
      </c>
      <c r="D288" s="7" t="n">
        <v>0</v>
      </c>
      <c r="E288" s="7" t="n">
        <v>0</v>
      </c>
      <c r="F288" s="7" t="n">
        <v>19</v>
      </c>
      <c r="G288" s="7" t="n">
        <v>1</v>
      </c>
    </row>
    <row r="289" spans="1:9">
      <c r="A289" t="s">
        <v>4</v>
      </c>
      <c r="B289" s="4" t="s">
        <v>5</v>
      </c>
      <c r="C289" s="4" t="s">
        <v>13</v>
      </c>
      <c r="D289" s="4" t="s">
        <v>13</v>
      </c>
    </row>
    <row r="290" spans="1:9">
      <c r="A290" t="n">
        <v>5325</v>
      </c>
      <c r="B290" s="9" t="n">
        <v>162</v>
      </c>
      <c r="C290" s="7" t="n">
        <v>0</v>
      </c>
      <c r="D290" s="7" t="n">
        <v>1</v>
      </c>
    </row>
    <row r="291" spans="1:9">
      <c r="A291" t="s">
        <v>4</v>
      </c>
      <c r="B291" s="4" t="s">
        <v>5</v>
      </c>
    </row>
    <row r="292" spans="1:9">
      <c r="A292" t="n">
        <v>5328</v>
      </c>
      <c r="B292" s="5" t="n">
        <v>1</v>
      </c>
    </row>
    <row r="293" spans="1:9" s="3" customFormat="1" customHeight="0">
      <c r="A293" s="3" t="s">
        <v>2</v>
      </c>
      <c r="B293" s="3" t="s">
        <v>96</v>
      </c>
    </row>
    <row r="294" spans="1:9">
      <c r="A294" t="s">
        <v>4</v>
      </c>
      <c r="B294" s="4" t="s">
        <v>5</v>
      </c>
      <c r="C294" s="4" t="s">
        <v>13</v>
      </c>
      <c r="D294" s="4" t="s">
        <v>10</v>
      </c>
    </row>
    <row r="295" spans="1:9">
      <c r="A295" t="n">
        <v>5332</v>
      </c>
      <c r="B295" s="25" t="n">
        <v>22</v>
      </c>
      <c r="C295" s="7" t="n">
        <v>20</v>
      </c>
      <c r="D295" s="7" t="n">
        <v>0</v>
      </c>
    </row>
    <row r="296" spans="1:9">
      <c r="A296" t="s">
        <v>4</v>
      </c>
      <c r="B296" s="4" t="s">
        <v>5</v>
      </c>
      <c r="C296" s="4" t="s">
        <v>10</v>
      </c>
    </row>
    <row r="297" spans="1:9">
      <c r="A297" t="n">
        <v>5336</v>
      </c>
      <c r="B297" s="26" t="n">
        <v>16</v>
      </c>
      <c r="C297" s="7" t="n">
        <v>500</v>
      </c>
    </row>
    <row r="298" spans="1:9">
      <c r="A298" t="s">
        <v>4</v>
      </c>
      <c r="B298" s="4" t="s">
        <v>5</v>
      </c>
      <c r="C298" s="4" t="s">
        <v>6</v>
      </c>
      <c r="D298" s="4" t="s">
        <v>6</v>
      </c>
    </row>
    <row r="299" spans="1:9">
      <c r="A299" t="n">
        <v>5339</v>
      </c>
      <c r="B299" s="20" t="n">
        <v>70</v>
      </c>
      <c r="C299" s="7" t="s">
        <v>30</v>
      </c>
      <c r="D299" s="7" t="s">
        <v>97</v>
      </c>
    </row>
    <row r="300" spans="1:9">
      <c r="A300" t="s">
        <v>4</v>
      </c>
      <c r="B300" s="4" t="s">
        <v>5</v>
      </c>
      <c r="C300" s="4" t="s">
        <v>10</v>
      </c>
    </row>
    <row r="301" spans="1:9">
      <c r="A301" t="n">
        <v>5352</v>
      </c>
      <c r="B301" s="26" t="n">
        <v>16</v>
      </c>
      <c r="C301" s="7" t="n">
        <v>1000</v>
      </c>
    </row>
    <row r="302" spans="1:9">
      <c r="A302" t="s">
        <v>4</v>
      </c>
      <c r="B302" s="4" t="s">
        <v>5</v>
      </c>
      <c r="C302" s="4" t="s">
        <v>13</v>
      </c>
      <c r="D302" s="4" t="s">
        <v>9</v>
      </c>
      <c r="E302" s="4" t="s">
        <v>13</v>
      </c>
      <c r="F302" s="4" t="s">
        <v>13</v>
      </c>
      <c r="G302" s="4" t="s">
        <v>9</v>
      </c>
      <c r="H302" s="4" t="s">
        <v>13</v>
      </c>
      <c r="I302" s="4" t="s">
        <v>9</v>
      </c>
      <c r="J302" s="4" t="s">
        <v>13</v>
      </c>
    </row>
    <row r="303" spans="1:9">
      <c r="A303" t="n">
        <v>5355</v>
      </c>
      <c r="B303" s="27" t="n">
        <v>33</v>
      </c>
      <c r="C303" s="7" t="n">
        <v>0</v>
      </c>
      <c r="D303" s="7" t="n">
        <v>2</v>
      </c>
      <c r="E303" s="7" t="n">
        <v>0</v>
      </c>
      <c r="F303" s="7" t="n">
        <v>0</v>
      </c>
      <c r="G303" s="7" t="n">
        <v>-1</v>
      </c>
      <c r="H303" s="7" t="n">
        <v>0</v>
      </c>
      <c r="I303" s="7" t="n">
        <v>-1</v>
      </c>
      <c r="J303" s="7" t="n">
        <v>0</v>
      </c>
    </row>
    <row r="304" spans="1:9">
      <c r="A304" t="s">
        <v>4</v>
      </c>
      <c r="B304" s="4" t="s">
        <v>5</v>
      </c>
    </row>
    <row r="305" spans="1:10">
      <c r="A305" t="n">
        <v>5373</v>
      </c>
      <c r="B305" s="5" t="n">
        <v>1</v>
      </c>
    </row>
    <row r="306" spans="1:10" s="3" customFormat="1" customHeight="0">
      <c r="A306" s="3" t="s">
        <v>2</v>
      </c>
      <c r="B306" s="3" t="s">
        <v>98</v>
      </c>
    </row>
    <row r="307" spans="1:10">
      <c r="A307" t="s">
        <v>4</v>
      </c>
      <c r="B307" s="4" t="s">
        <v>5</v>
      </c>
      <c r="C307" s="4" t="s">
        <v>13</v>
      </c>
      <c r="D307" s="4" t="s">
        <v>10</v>
      </c>
    </row>
    <row r="308" spans="1:10">
      <c r="A308" t="n">
        <v>5376</v>
      </c>
      <c r="B308" s="25" t="n">
        <v>22</v>
      </c>
      <c r="C308" s="7" t="n">
        <v>0</v>
      </c>
      <c r="D308" s="7" t="n">
        <v>0</v>
      </c>
    </row>
    <row r="309" spans="1:10">
      <c r="A309" t="s">
        <v>4</v>
      </c>
      <c r="B309" s="4" t="s">
        <v>5</v>
      </c>
      <c r="C309" s="4" t="s">
        <v>13</v>
      </c>
      <c r="D309" s="4" t="s">
        <v>10</v>
      </c>
      <c r="E309" s="4" t="s">
        <v>27</v>
      </c>
    </row>
    <row r="310" spans="1:10">
      <c r="A310" t="n">
        <v>5380</v>
      </c>
      <c r="B310" s="28" t="n">
        <v>58</v>
      </c>
      <c r="C310" s="7" t="n">
        <v>0</v>
      </c>
      <c r="D310" s="7" t="n">
        <v>0</v>
      </c>
      <c r="E310" s="7" t="n">
        <v>1</v>
      </c>
    </row>
    <row r="311" spans="1:10">
      <c r="A311" t="s">
        <v>4</v>
      </c>
      <c r="B311" s="4" t="s">
        <v>5</v>
      </c>
      <c r="C311" s="4" t="s">
        <v>13</v>
      </c>
    </row>
    <row r="312" spans="1:10">
      <c r="A312" t="n">
        <v>5388</v>
      </c>
      <c r="B312" s="29" t="n">
        <v>64</v>
      </c>
      <c r="C312" s="7" t="n">
        <v>7</v>
      </c>
    </row>
    <row r="313" spans="1:10">
      <c r="A313" t="s">
        <v>4</v>
      </c>
      <c r="B313" s="4" t="s">
        <v>5</v>
      </c>
      <c r="C313" s="4" t="s">
        <v>6</v>
      </c>
      <c r="D313" s="4" t="s">
        <v>6</v>
      </c>
    </row>
    <row r="314" spans="1:10">
      <c r="A314" t="n">
        <v>5390</v>
      </c>
      <c r="B314" s="20" t="n">
        <v>70</v>
      </c>
      <c r="C314" s="7" t="s">
        <v>30</v>
      </c>
      <c r="D314" s="7" t="s">
        <v>99</v>
      </c>
    </row>
    <row r="315" spans="1:10">
      <c r="A315" t="s">
        <v>4</v>
      </c>
      <c r="B315" s="4" t="s">
        <v>5</v>
      </c>
      <c r="C315" s="4" t="s">
        <v>13</v>
      </c>
      <c r="D315" s="4" t="s">
        <v>10</v>
      </c>
      <c r="E315" s="4" t="s">
        <v>27</v>
      </c>
    </row>
    <row r="316" spans="1:10">
      <c r="A316" t="n">
        <v>5405</v>
      </c>
      <c r="B316" s="28" t="n">
        <v>58</v>
      </c>
      <c r="C316" s="7" t="n">
        <v>100</v>
      </c>
      <c r="D316" s="7" t="n">
        <v>1000</v>
      </c>
      <c r="E316" s="7" t="n">
        <v>1</v>
      </c>
    </row>
    <row r="317" spans="1:10">
      <c r="A317" t="s">
        <v>4</v>
      </c>
      <c r="B317" s="4" t="s">
        <v>5</v>
      </c>
      <c r="C317" s="4" t="s">
        <v>13</v>
      </c>
      <c r="D317" s="4" t="s">
        <v>10</v>
      </c>
    </row>
    <row r="318" spans="1:10">
      <c r="A318" t="n">
        <v>5413</v>
      </c>
      <c r="B318" s="28" t="n">
        <v>58</v>
      </c>
      <c r="C318" s="7" t="n">
        <v>255</v>
      </c>
      <c r="D318" s="7" t="n">
        <v>0</v>
      </c>
    </row>
    <row r="319" spans="1:10">
      <c r="A319" t="s">
        <v>4</v>
      </c>
      <c r="B319" s="4" t="s">
        <v>5</v>
      </c>
      <c r="C319" s="4" t="s">
        <v>13</v>
      </c>
      <c r="D319" s="4" t="s">
        <v>10</v>
      </c>
      <c r="E319" s="4" t="s">
        <v>9</v>
      </c>
    </row>
    <row r="320" spans="1:10">
      <c r="A320" t="n">
        <v>5417</v>
      </c>
      <c r="B320" s="30" t="n">
        <v>101</v>
      </c>
      <c r="C320" s="7" t="n">
        <v>0</v>
      </c>
      <c r="D320" s="7" t="n">
        <v>10</v>
      </c>
      <c r="E320" s="7" t="n">
        <v>1</v>
      </c>
    </row>
    <row r="321" spans="1:5">
      <c r="A321" t="s">
        <v>4</v>
      </c>
      <c r="B321" s="4" t="s">
        <v>5</v>
      </c>
      <c r="C321" s="4" t="s">
        <v>10</v>
      </c>
    </row>
    <row r="322" spans="1:5">
      <c r="A322" t="n">
        <v>5425</v>
      </c>
      <c r="B322" s="26" t="n">
        <v>16</v>
      </c>
      <c r="C322" s="7" t="n">
        <v>500</v>
      </c>
    </row>
    <row r="323" spans="1:5">
      <c r="A323" t="s">
        <v>4</v>
      </c>
      <c r="B323" s="4" t="s">
        <v>5</v>
      </c>
      <c r="C323" s="4" t="s">
        <v>13</v>
      </c>
      <c r="D323" s="4" t="s">
        <v>10</v>
      </c>
      <c r="E323" s="4" t="s">
        <v>27</v>
      </c>
      <c r="F323" s="4" t="s">
        <v>10</v>
      </c>
      <c r="G323" s="4" t="s">
        <v>9</v>
      </c>
      <c r="H323" s="4" t="s">
        <v>9</v>
      </c>
      <c r="I323" s="4" t="s">
        <v>10</v>
      </c>
      <c r="J323" s="4" t="s">
        <v>10</v>
      </c>
      <c r="K323" s="4" t="s">
        <v>9</v>
      </c>
      <c r="L323" s="4" t="s">
        <v>9</v>
      </c>
      <c r="M323" s="4" t="s">
        <v>9</v>
      </c>
      <c r="N323" s="4" t="s">
        <v>9</v>
      </c>
      <c r="O323" s="4" t="s">
        <v>6</v>
      </c>
    </row>
    <row r="324" spans="1:5">
      <c r="A324" t="n">
        <v>5428</v>
      </c>
      <c r="B324" s="10" t="n">
        <v>50</v>
      </c>
      <c r="C324" s="7" t="n">
        <v>0</v>
      </c>
      <c r="D324" s="7" t="n">
        <v>12010</v>
      </c>
      <c r="E324" s="7" t="n">
        <v>1</v>
      </c>
      <c r="F324" s="7" t="n">
        <v>0</v>
      </c>
      <c r="G324" s="7" t="n">
        <v>0</v>
      </c>
      <c r="H324" s="7" t="n">
        <v>0</v>
      </c>
      <c r="I324" s="7" t="n">
        <v>0</v>
      </c>
      <c r="J324" s="7" t="n">
        <v>65533</v>
      </c>
      <c r="K324" s="7" t="n">
        <v>0</v>
      </c>
      <c r="L324" s="7" t="n">
        <v>0</v>
      </c>
      <c r="M324" s="7" t="n">
        <v>0</v>
      </c>
      <c r="N324" s="7" t="n">
        <v>0</v>
      </c>
      <c r="O324" s="7" t="s">
        <v>23</v>
      </c>
    </row>
    <row r="325" spans="1:5">
      <c r="A325" t="s">
        <v>4</v>
      </c>
      <c r="B325" s="4" t="s">
        <v>5</v>
      </c>
      <c r="C325" s="4" t="s">
        <v>13</v>
      </c>
      <c r="D325" s="4" t="s">
        <v>10</v>
      </c>
      <c r="E325" s="4" t="s">
        <v>10</v>
      </c>
      <c r="F325" s="4" t="s">
        <v>10</v>
      </c>
      <c r="G325" s="4" t="s">
        <v>10</v>
      </c>
      <c r="H325" s="4" t="s">
        <v>13</v>
      </c>
    </row>
    <row r="326" spans="1:5">
      <c r="A326" t="n">
        <v>5467</v>
      </c>
      <c r="B326" s="31" t="n">
        <v>25</v>
      </c>
      <c r="C326" s="7" t="n">
        <v>5</v>
      </c>
      <c r="D326" s="7" t="n">
        <v>65535</v>
      </c>
      <c r="E326" s="7" t="n">
        <v>65535</v>
      </c>
      <c r="F326" s="7" t="n">
        <v>65535</v>
      </c>
      <c r="G326" s="7" t="n">
        <v>65535</v>
      </c>
      <c r="H326" s="7" t="n">
        <v>0</v>
      </c>
    </row>
    <row r="327" spans="1:5">
      <c r="A327" t="s">
        <v>4</v>
      </c>
      <c r="B327" s="4" t="s">
        <v>5</v>
      </c>
      <c r="C327" s="4" t="s">
        <v>10</v>
      </c>
      <c r="D327" s="4" t="s">
        <v>13</v>
      </c>
      <c r="E327" s="4" t="s">
        <v>100</v>
      </c>
      <c r="F327" s="4" t="s">
        <v>13</v>
      </c>
      <c r="G327" s="4" t="s">
        <v>13</v>
      </c>
      <c r="H327" s="4" t="s">
        <v>10</v>
      </c>
      <c r="I327" s="4" t="s">
        <v>13</v>
      </c>
      <c r="J327" s="4" t="s">
        <v>100</v>
      </c>
      <c r="K327" s="4" t="s">
        <v>13</v>
      </c>
      <c r="L327" s="4" t="s">
        <v>13</v>
      </c>
    </row>
    <row r="328" spans="1:5">
      <c r="A328" t="n">
        <v>5478</v>
      </c>
      <c r="B328" s="32" t="n">
        <v>24</v>
      </c>
      <c r="C328" s="7" t="n">
        <v>65534</v>
      </c>
      <c r="D328" s="7" t="n">
        <v>6</v>
      </c>
      <c r="E328" s="7" t="s">
        <v>101</v>
      </c>
      <c r="F328" s="7" t="n">
        <v>12</v>
      </c>
      <c r="G328" s="7" t="n">
        <v>16</v>
      </c>
      <c r="H328" s="7" t="n">
        <v>10</v>
      </c>
      <c r="I328" s="7" t="n">
        <v>7</v>
      </c>
      <c r="J328" s="7" t="s">
        <v>102</v>
      </c>
      <c r="K328" s="7" t="n">
        <v>2</v>
      </c>
      <c r="L328" s="7" t="n">
        <v>0</v>
      </c>
    </row>
    <row r="329" spans="1:5">
      <c r="A329" t="s">
        <v>4</v>
      </c>
      <c r="B329" s="4" t="s">
        <v>5</v>
      </c>
    </row>
    <row r="330" spans="1:5">
      <c r="A330" t="n">
        <v>5499</v>
      </c>
      <c r="B330" s="33" t="n">
        <v>28</v>
      </c>
    </row>
    <row r="331" spans="1:5">
      <c r="A331" t="s">
        <v>4</v>
      </c>
      <c r="B331" s="4" t="s">
        <v>5</v>
      </c>
      <c r="C331" s="4" t="s">
        <v>13</v>
      </c>
    </row>
    <row r="332" spans="1:5">
      <c r="A332" t="n">
        <v>5500</v>
      </c>
      <c r="B332" s="34" t="n">
        <v>27</v>
      </c>
      <c r="C332" s="7" t="n">
        <v>0</v>
      </c>
    </row>
    <row r="333" spans="1:5">
      <c r="A333" t="s">
        <v>4</v>
      </c>
      <c r="B333" s="4" t="s">
        <v>5</v>
      </c>
      <c r="C333" s="4" t="s">
        <v>13</v>
      </c>
    </row>
    <row r="334" spans="1:5">
      <c r="A334" t="n">
        <v>5502</v>
      </c>
      <c r="B334" s="35" t="n">
        <v>23</v>
      </c>
      <c r="C334" s="7" t="n">
        <v>0</v>
      </c>
    </row>
    <row r="335" spans="1:5">
      <c r="A335" t="s">
        <v>4</v>
      </c>
      <c r="B335" s="4" t="s">
        <v>5</v>
      </c>
    </row>
    <row r="336" spans="1:5">
      <c r="A336" t="n">
        <v>5504</v>
      </c>
      <c r="B336" s="5" t="n">
        <v>1</v>
      </c>
    </row>
    <row r="337" spans="1:15" s="3" customFormat="1" customHeight="0">
      <c r="A337" s="3" t="s">
        <v>2</v>
      </c>
      <c r="B337" s="3" t="s">
        <v>103</v>
      </c>
    </row>
    <row r="338" spans="1:15">
      <c r="A338" t="s">
        <v>4</v>
      </c>
      <c r="B338" s="4" t="s">
        <v>5</v>
      </c>
      <c r="C338" s="4" t="s">
        <v>13</v>
      </c>
      <c r="D338" s="4" t="s">
        <v>10</v>
      </c>
    </row>
    <row r="339" spans="1:15">
      <c r="A339" t="n">
        <v>5508</v>
      </c>
      <c r="B339" s="25" t="n">
        <v>22</v>
      </c>
      <c r="C339" s="7" t="n">
        <v>20</v>
      </c>
      <c r="D339" s="7" t="n">
        <v>0</v>
      </c>
    </row>
    <row r="340" spans="1:15">
      <c r="A340" t="s">
        <v>4</v>
      </c>
      <c r="B340" s="4" t="s">
        <v>5</v>
      </c>
      <c r="C340" s="4" t="s">
        <v>13</v>
      </c>
      <c r="D340" s="4" t="s">
        <v>13</v>
      </c>
      <c r="E340" s="4" t="s">
        <v>9</v>
      </c>
      <c r="F340" s="4" t="s">
        <v>13</v>
      </c>
      <c r="G340" s="4" t="s">
        <v>13</v>
      </c>
    </row>
    <row r="341" spans="1:15">
      <c r="A341" t="n">
        <v>5512</v>
      </c>
      <c r="B341" s="36" t="n">
        <v>18</v>
      </c>
      <c r="C341" s="7" t="n">
        <v>1</v>
      </c>
      <c r="D341" s="7" t="n">
        <v>0</v>
      </c>
      <c r="E341" s="7" t="n">
        <v>1</v>
      </c>
      <c r="F341" s="7" t="n">
        <v>19</v>
      </c>
      <c r="G341" s="7" t="n">
        <v>1</v>
      </c>
    </row>
    <row r="342" spans="1:15">
      <c r="A342" t="s">
        <v>4</v>
      </c>
      <c r="B342" s="4" t="s">
        <v>5</v>
      </c>
      <c r="C342" s="4" t="s">
        <v>13</v>
      </c>
      <c r="D342" s="4" t="s">
        <v>13</v>
      </c>
      <c r="E342" s="4" t="s">
        <v>9</v>
      </c>
      <c r="F342" s="4" t="s">
        <v>13</v>
      </c>
      <c r="G342" s="4" t="s">
        <v>13</v>
      </c>
    </row>
    <row r="343" spans="1:15">
      <c r="A343" t="n">
        <v>5521</v>
      </c>
      <c r="B343" s="36" t="n">
        <v>18</v>
      </c>
      <c r="C343" s="7" t="n">
        <v>2</v>
      </c>
      <c r="D343" s="7" t="n">
        <v>0</v>
      </c>
      <c r="E343" s="7" t="n">
        <v>1</v>
      </c>
      <c r="F343" s="7" t="n">
        <v>19</v>
      </c>
      <c r="G343" s="7" t="n">
        <v>1</v>
      </c>
    </row>
    <row r="344" spans="1:15">
      <c r="A344" t="s">
        <v>4</v>
      </c>
      <c r="B344" s="4" t="s">
        <v>5</v>
      </c>
      <c r="C344" s="4" t="s">
        <v>13</v>
      </c>
      <c r="D344" s="4" t="s">
        <v>6</v>
      </c>
    </row>
    <row r="345" spans="1:15">
      <c r="A345" t="n">
        <v>5530</v>
      </c>
      <c r="B345" s="8" t="n">
        <v>2</v>
      </c>
      <c r="C345" s="7" t="n">
        <v>10</v>
      </c>
      <c r="D345" s="7" t="s">
        <v>104</v>
      </c>
    </row>
    <row r="346" spans="1:15">
      <c r="A346" t="s">
        <v>4</v>
      </c>
      <c r="B346" s="4" t="s">
        <v>5</v>
      </c>
      <c r="C346" s="4" t="s">
        <v>13</v>
      </c>
      <c r="D346" s="4" t="s">
        <v>6</v>
      </c>
    </row>
    <row r="347" spans="1:15">
      <c r="A347" t="n">
        <v>5552</v>
      </c>
      <c r="B347" s="8" t="n">
        <v>2</v>
      </c>
      <c r="C347" s="7" t="n">
        <v>10</v>
      </c>
      <c r="D347" s="7" t="s">
        <v>105</v>
      </c>
    </row>
    <row r="348" spans="1:15">
      <c r="A348" t="s">
        <v>4</v>
      </c>
      <c r="B348" s="4" t="s">
        <v>5</v>
      </c>
      <c r="C348" s="4" t="s">
        <v>10</v>
      </c>
    </row>
    <row r="349" spans="1:15">
      <c r="A349" t="n">
        <v>5575</v>
      </c>
      <c r="B349" s="26" t="n">
        <v>16</v>
      </c>
      <c r="C349" s="7" t="n">
        <v>0</v>
      </c>
    </row>
    <row r="350" spans="1:15">
      <c r="A350" t="s">
        <v>4</v>
      </c>
      <c r="B350" s="4" t="s">
        <v>5</v>
      </c>
      <c r="C350" s="4" t="s">
        <v>13</v>
      </c>
      <c r="D350" s="4" t="s">
        <v>6</v>
      </c>
    </row>
    <row r="351" spans="1:15">
      <c r="A351" t="n">
        <v>5578</v>
      </c>
      <c r="B351" s="8" t="n">
        <v>2</v>
      </c>
      <c r="C351" s="7" t="n">
        <v>10</v>
      </c>
      <c r="D351" s="7" t="s">
        <v>106</v>
      </c>
    </row>
    <row r="352" spans="1:15">
      <c r="A352" t="s">
        <v>4</v>
      </c>
      <c r="B352" s="4" t="s">
        <v>5</v>
      </c>
      <c r="C352" s="4" t="s">
        <v>10</v>
      </c>
    </row>
    <row r="353" spans="1:7">
      <c r="A353" t="n">
        <v>5596</v>
      </c>
      <c r="B353" s="26" t="n">
        <v>16</v>
      </c>
      <c r="C353" s="7" t="n">
        <v>0</v>
      </c>
    </row>
    <row r="354" spans="1:7">
      <c r="A354" t="s">
        <v>4</v>
      </c>
      <c r="B354" s="4" t="s">
        <v>5</v>
      </c>
      <c r="C354" s="4" t="s">
        <v>13</v>
      </c>
      <c r="D354" s="4" t="s">
        <v>6</v>
      </c>
    </row>
    <row r="355" spans="1:7">
      <c r="A355" t="n">
        <v>5599</v>
      </c>
      <c r="B355" s="8" t="n">
        <v>2</v>
      </c>
      <c r="C355" s="7" t="n">
        <v>10</v>
      </c>
      <c r="D355" s="7" t="s">
        <v>107</v>
      </c>
    </row>
    <row r="356" spans="1:7">
      <c r="A356" t="s">
        <v>4</v>
      </c>
      <c r="B356" s="4" t="s">
        <v>5</v>
      </c>
      <c r="C356" s="4" t="s">
        <v>10</v>
      </c>
    </row>
    <row r="357" spans="1:7">
      <c r="A357" t="n">
        <v>5618</v>
      </c>
      <c r="B357" s="26" t="n">
        <v>16</v>
      </c>
      <c r="C357" s="7" t="n">
        <v>0</v>
      </c>
    </row>
    <row r="358" spans="1:7">
      <c r="A358" t="s">
        <v>4</v>
      </c>
      <c r="B358" s="4" t="s">
        <v>5</v>
      </c>
      <c r="C358" s="4" t="s">
        <v>13</v>
      </c>
    </row>
    <row r="359" spans="1:7">
      <c r="A359" t="n">
        <v>5621</v>
      </c>
      <c r="B359" s="35" t="n">
        <v>23</v>
      </c>
      <c r="C359" s="7" t="n">
        <v>20</v>
      </c>
    </row>
    <row r="360" spans="1:7">
      <c r="A360" t="s">
        <v>4</v>
      </c>
      <c r="B360" s="4" t="s">
        <v>5</v>
      </c>
    </row>
    <row r="361" spans="1:7">
      <c r="A361" t="n">
        <v>5623</v>
      </c>
      <c r="B361" s="5" t="n">
        <v>1</v>
      </c>
    </row>
    <row r="362" spans="1:7" s="3" customFormat="1" customHeight="0">
      <c r="A362" s="3" t="s">
        <v>2</v>
      </c>
      <c r="B362" s="3" t="s">
        <v>108</v>
      </c>
    </row>
    <row r="363" spans="1:7">
      <c r="A363" t="s">
        <v>4</v>
      </c>
      <c r="B363" s="4" t="s">
        <v>5</v>
      </c>
      <c r="C363" s="4" t="s">
        <v>13</v>
      </c>
      <c r="D363" s="4" t="s">
        <v>10</v>
      </c>
    </row>
    <row r="364" spans="1:7">
      <c r="A364" t="n">
        <v>5624</v>
      </c>
      <c r="B364" s="25" t="n">
        <v>22</v>
      </c>
      <c r="C364" s="7" t="n">
        <v>20</v>
      </c>
      <c r="D364" s="7" t="n">
        <v>0</v>
      </c>
    </row>
    <row r="365" spans="1:7">
      <c r="A365" t="s">
        <v>4</v>
      </c>
      <c r="B365" s="4" t="s">
        <v>5</v>
      </c>
      <c r="C365" s="4" t="s">
        <v>13</v>
      </c>
      <c r="D365" s="4" t="s">
        <v>10</v>
      </c>
    </row>
    <row r="366" spans="1:7">
      <c r="A366" t="n">
        <v>5628</v>
      </c>
      <c r="B366" s="37" t="n">
        <v>45</v>
      </c>
      <c r="C366" s="7" t="n">
        <v>18</v>
      </c>
      <c r="D366" s="7" t="n">
        <v>64</v>
      </c>
    </row>
    <row r="367" spans="1:7">
      <c r="A367" t="s">
        <v>4</v>
      </c>
      <c r="B367" s="4" t="s">
        <v>5</v>
      </c>
      <c r="C367" s="4" t="s">
        <v>13</v>
      </c>
      <c r="D367" s="4" t="s">
        <v>10</v>
      </c>
      <c r="E367" s="4" t="s">
        <v>27</v>
      </c>
      <c r="F367" s="4" t="s">
        <v>10</v>
      </c>
      <c r="G367" s="4" t="s">
        <v>9</v>
      </c>
      <c r="H367" s="4" t="s">
        <v>9</v>
      </c>
      <c r="I367" s="4" t="s">
        <v>10</v>
      </c>
      <c r="J367" s="4" t="s">
        <v>10</v>
      </c>
      <c r="K367" s="4" t="s">
        <v>9</v>
      </c>
      <c r="L367" s="4" t="s">
        <v>9</v>
      </c>
      <c r="M367" s="4" t="s">
        <v>9</v>
      </c>
      <c r="N367" s="4" t="s">
        <v>9</v>
      </c>
      <c r="O367" s="4" t="s">
        <v>6</v>
      </c>
    </row>
    <row r="368" spans="1:7">
      <c r="A368" t="n">
        <v>5632</v>
      </c>
      <c r="B368" s="10" t="n">
        <v>50</v>
      </c>
      <c r="C368" s="7" t="n">
        <v>0</v>
      </c>
      <c r="D368" s="7" t="n">
        <v>13202</v>
      </c>
      <c r="E368" s="7" t="n">
        <v>1</v>
      </c>
      <c r="F368" s="7" t="n">
        <v>0</v>
      </c>
      <c r="G368" s="7" t="n">
        <v>0</v>
      </c>
      <c r="H368" s="7" t="n">
        <v>0</v>
      </c>
      <c r="I368" s="7" t="n">
        <v>0</v>
      </c>
      <c r="J368" s="7" t="n">
        <v>65533</v>
      </c>
      <c r="K368" s="7" t="n">
        <v>0</v>
      </c>
      <c r="L368" s="7" t="n">
        <v>0</v>
      </c>
      <c r="M368" s="7" t="n">
        <v>0</v>
      </c>
      <c r="N368" s="7" t="n">
        <v>0</v>
      </c>
      <c r="O368" s="7" t="s">
        <v>23</v>
      </c>
    </row>
    <row r="369" spans="1:15">
      <c r="A369" t="s">
        <v>4</v>
      </c>
      <c r="B369" s="4" t="s">
        <v>5</v>
      </c>
      <c r="C369" s="4" t="s">
        <v>13</v>
      </c>
      <c r="D369" s="4" t="s">
        <v>10</v>
      </c>
      <c r="E369" s="4" t="s">
        <v>27</v>
      </c>
      <c r="F369" s="4" t="s">
        <v>10</v>
      </c>
      <c r="G369" s="4" t="s">
        <v>9</v>
      </c>
      <c r="H369" s="4" t="s">
        <v>9</v>
      </c>
      <c r="I369" s="4" t="s">
        <v>10</v>
      </c>
      <c r="J369" s="4" t="s">
        <v>10</v>
      </c>
      <c r="K369" s="4" t="s">
        <v>9</v>
      </c>
      <c r="L369" s="4" t="s">
        <v>9</v>
      </c>
      <c r="M369" s="4" t="s">
        <v>9</v>
      </c>
      <c r="N369" s="4" t="s">
        <v>9</v>
      </c>
      <c r="O369" s="4" t="s">
        <v>6</v>
      </c>
    </row>
    <row r="370" spans="1:15">
      <c r="A370" t="n">
        <v>5671</v>
      </c>
      <c r="B370" s="10" t="n">
        <v>50</v>
      </c>
      <c r="C370" s="7" t="n">
        <v>0</v>
      </c>
      <c r="D370" s="7" t="n">
        <v>5025</v>
      </c>
      <c r="E370" s="7" t="n">
        <v>1</v>
      </c>
      <c r="F370" s="7" t="n">
        <v>0</v>
      </c>
      <c r="G370" s="7" t="n">
        <v>0</v>
      </c>
      <c r="H370" s="7" t="n">
        <v>0</v>
      </c>
      <c r="I370" s="7" t="n">
        <v>0</v>
      </c>
      <c r="J370" s="7" t="n">
        <v>65533</v>
      </c>
      <c r="K370" s="7" t="n">
        <v>0</v>
      </c>
      <c r="L370" s="7" t="n">
        <v>0</v>
      </c>
      <c r="M370" s="7" t="n">
        <v>0</v>
      </c>
      <c r="N370" s="7" t="n">
        <v>0</v>
      </c>
      <c r="O370" s="7" t="s">
        <v>23</v>
      </c>
    </row>
    <row r="371" spans="1:15">
      <c r="A371" t="s">
        <v>4</v>
      </c>
      <c r="B371" s="4" t="s">
        <v>5</v>
      </c>
      <c r="C371" s="4" t="s">
        <v>13</v>
      </c>
      <c r="D371" s="4" t="s">
        <v>10</v>
      </c>
      <c r="E371" s="4" t="s">
        <v>13</v>
      </c>
      <c r="F371" s="4" t="s">
        <v>58</v>
      </c>
    </row>
    <row r="372" spans="1:15">
      <c r="A372" t="n">
        <v>5710</v>
      </c>
      <c r="B372" s="17" t="n">
        <v>5</v>
      </c>
      <c r="C372" s="7" t="n">
        <v>30</v>
      </c>
      <c r="D372" s="7" t="n">
        <v>11091</v>
      </c>
      <c r="E372" s="7" t="n">
        <v>1</v>
      </c>
      <c r="F372" s="18" t="n">
        <f t="normal" ca="1">A380</f>
        <v>0</v>
      </c>
    </row>
    <row r="373" spans="1:15">
      <c r="A373" t="s">
        <v>4</v>
      </c>
      <c r="B373" s="4" t="s">
        <v>5</v>
      </c>
      <c r="C373" s="4" t="s">
        <v>6</v>
      </c>
      <c r="D373" s="4" t="s">
        <v>6</v>
      </c>
    </row>
    <row r="374" spans="1:15">
      <c r="A374" t="n">
        <v>5719</v>
      </c>
      <c r="B374" s="20" t="n">
        <v>70</v>
      </c>
      <c r="C374" s="7" t="s">
        <v>59</v>
      </c>
      <c r="D374" s="7" t="s">
        <v>109</v>
      </c>
    </row>
    <row r="375" spans="1:15">
      <c r="A375" t="s">
        <v>4</v>
      </c>
      <c r="B375" s="4" t="s">
        <v>5</v>
      </c>
      <c r="C375" s="4" t="s">
        <v>6</v>
      </c>
      <c r="D375" s="4" t="s">
        <v>6</v>
      </c>
    </row>
    <row r="376" spans="1:15">
      <c r="A376" t="n">
        <v>5738</v>
      </c>
      <c r="B376" s="20" t="n">
        <v>70</v>
      </c>
      <c r="C376" s="7" t="s">
        <v>61</v>
      </c>
      <c r="D376" s="7" t="s">
        <v>109</v>
      </c>
    </row>
    <row r="377" spans="1:15">
      <c r="A377" t="s">
        <v>4</v>
      </c>
      <c r="B377" s="4" t="s">
        <v>5</v>
      </c>
      <c r="C377" s="4" t="s">
        <v>58</v>
      </c>
    </row>
    <row r="378" spans="1:15">
      <c r="A378" t="n">
        <v>5757</v>
      </c>
      <c r="B378" s="19" t="n">
        <v>3</v>
      </c>
      <c r="C378" s="18" t="n">
        <f t="normal" ca="1">A384</f>
        <v>0</v>
      </c>
    </row>
    <row r="379" spans="1:15">
      <c r="A379" t="s">
        <v>4</v>
      </c>
      <c r="B379" s="4" t="s">
        <v>5</v>
      </c>
      <c r="C379" s="4" t="s">
        <v>6</v>
      </c>
      <c r="D379" s="4" t="s">
        <v>6</v>
      </c>
    </row>
    <row r="380" spans="1:15">
      <c r="A380" t="n">
        <v>5762</v>
      </c>
      <c r="B380" s="20" t="n">
        <v>70</v>
      </c>
      <c r="C380" s="7" t="s">
        <v>59</v>
      </c>
      <c r="D380" s="7" t="s">
        <v>110</v>
      </c>
    </row>
    <row r="381" spans="1:15">
      <c r="A381" t="s">
        <v>4</v>
      </c>
      <c r="B381" s="4" t="s">
        <v>5</v>
      </c>
      <c r="C381" s="4" t="s">
        <v>6</v>
      </c>
      <c r="D381" s="4" t="s">
        <v>6</v>
      </c>
    </row>
    <row r="382" spans="1:15">
      <c r="A382" t="n">
        <v>5781</v>
      </c>
      <c r="B382" s="20" t="n">
        <v>70</v>
      </c>
      <c r="C382" s="7" t="s">
        <v>61</v>
      </c>
      <c r="D382" s="7" t="s">
        <v>110</v>
      </c>
    </row>
    <row r="383" spans="1:15">
      <c r="A383" t="s">
        <v>4</v>
      </c>
      <c r="B383" s="4" t="s">
        <v>5</v>
      </c>
      <c r="C383" s="4" t="s">
        <v>10</v>
      </c>
    </row>
    <row r="384" spans="1:15">
      <c r="A384" t="n">
        <v>5800</v>
      </c>
      <c r="B384" s="26" t="n">
        <v>16</v>
      </c>
      <c r="C384" s="7" t="n">
        <v>1000</v>
      </c>
    </row>
    <row r="385" spans="1:15">
      <c r="A385" t="s">
        <v>4</v>
      </c>
      <c r="B385" s="4" t="s">
        <v>5</v>
      </c>
      <c r="C385" s="4" t="s">
        <v>13</v>
      </c>
      <c r="D385" s="4" t="s">
        <v>10</v>
      </c>
      <c r="E385" s="4" t="s">
        <v>27</v>
      </c>
    </row>
    <row r="386" spans="1:15">
      <c r="A386" t="n">
        <v>5803</v>
      </c>
      <c r="B386" s="28" t="n">
        <v>58</v>
      </c>
      <c r="C386" s="7" t="n">
        <v>101</v>
      </c>
      <c r="D386" s="7" t="n">
        <v>1000</v>
      </c>
      <c r="E386" s="7" t="n">
        <v>1</v>
      </c>
    </row>
    <row r="387" spans="1:15">
      <c r="A387" t="s">
        <v>4</v>
      </c>
      <c r="B387" s="4" t="s">
        <v>5</v>
      </c>
      <c r="C387" s="4" t="s">
        <v>13</v>
      </c>
      <c r="D387" s="4" t="s">
        <v>10</v>
      </c>
    </row>
    <row r="388" spans="1:15">
      <c r="A388" t="n">
        <v>5811</v>
      </c>
      <c r="B388" s="28" t="n">
        <v>58</v>
      </c>
      <c r="C388" s="7" t="n">
        <v>254</v>
      </c>
      <c r="D388" s="7" t="n">
        <v>0</v>
      </c>
    </row>
    <row r="389" spans="1:15">
      <c r="A389" t="s">
        <v>4</v>
      </c>
      <c r="B389" s="4" t="s">
        <v>5</v>
      </c>
      <c r="C389" s="4" t="s">
        <v>13</v>
      </c>
    </row>
    <row r="390" spans="1:15">
      <c r="A390" t="n">
        <v>5815</v>
      </c>
      <c r="B390" s="29" t="n">
        <v>64</v>
      </c>
      <c r="C390" s="7" t="n">
        <v>7</v>
      </c>
    </row>
    <row r="391" spans="1:15">
      <c r="A391" t="s">
        <v>4</v>
      </c>
      <c r="B391" s="4" t="s">
        <v>5</v>
      </c>
      <c r="C391" s="4" t="s">
        <v>13</v>
      </c>
      <c r="D391" s="4" t="s">
        <v>13</v>
      </c>
      <c r="E391" s="4" t="s">
        <v>27</v>
      </c>
      <c r="F391" s="4" t="s">
        <v>27</v>
      </c>
      <c r="G391" s="4" t="s">
        <v>27</v>
      </c>
      <c r="H391" s="4" t="s">
        <v>10</v>
      </c>
    </row>
    <row r="392" spans="1:15">
      <c r="A392" t="n">
        <v>5817</v>
      </c>
      <c r="B392" s="37" t="n">
        <v>45</v>
      </c>
      <c r="C392" s="7" t="n">
        <v>2</v>
      </c>
      <c r="D392" s="7" t="n">
        <v>3</v>
      </c>
      <c r="E392" s="7" t="n">
        <v>-0.629999995231628</v>
      </c>
      <c r="F392" s="7" t="n">
        <v>9.10999965667725</v>
      </c>
      <c r="G392" s="7" t="n">
        <v>47.6300010681152</v>
      </c>
      <c r="H392" s="7" t="n">
        <v>0</v>
      </c>
    </row>
    <row r="393" spans="1:15">
      <c r="A393" t="s">
        <v>4</v>
      </c>
      <c r="B393" s="4" t="s">
        <v>5</v>
      </c>
      <c r="C393" s="4" t="s">
        <v>13</v>
      </c>
      <c r="D393" s="4" t="s">
        <v>13</v>
      </c>
      <c r="E393" s="4" t="s">
        <v>27</v>
      </c>
      <c r="F393" s="4" t="s">
        <v>27</v>
      </c>
      <c r="G393" s="4" t="s">
        <v>27</v>
      </c>
      <c r="H393" s="4" t="s">
        <v>10</v>
      </c>
      <c r="I393" s="4" t="s">
        <v>13</v>
      </c>
    </row>
    <row r="394" spans="1:15">
      <c r="A394" t="n">
        <v>5834</v>
      </c>
      <c r="B394" s="37" t="n">
        <v>45</v>
      </c>
      <c r="C394" s="7" t="n">
        <v>4</v>
      </c>
      <c r="D394" s="7" t="n">
        <v>3</v>
      </c>
      <c r="E394" s="7" t="n">
        <v>24.2800006866455</v>
      </c>
      <c r="F394" s="7" t="n">
        <v>193.110000610352</v>
      </c>
      <c r="G394" s="7" t="n">
        <v>0</v>
      </c>
      <c r="H394" s="7" t="n">
        <v>0</v>
      </c>
      <c r="I394" s="7" t="n">
        <v>1</v>
      </c>
    </row>
    <row r="395" spans="1:15">
      <c r="A395" t="s">
        <v>4</v>
      </c>
      <c r="B395" s="4" t="s">
        <v>5</v>
      </c>
      <c r="C395" s="4" t="s">
        <v>13</v>
      </c>
      <c r="D395" s="4" t="s">
        <v>13</v>
      </c>
      <c r="E395" s="4" t="s">
        <v>27</v>
      </c>
      <c r="F395" s="4" t="s">
        <v>10</v>
      </c>
    </row>
    <row r="396" spans="1:15">
      <c r="A396" t="n">
        <v>5852</v>
      </c>
      <c r="B396" s="37" t="n">
        <v>45</v>
      </c>
      <c r="C396" s="7" t="n">
        <v>5</v>
      </c>
      <c r="D396" s="7" t="n">
        <v>3</v>
      </c>
      <c r="E396" s="7" t="n">
        <v>9.30000019073486</v>
      </c>
      <c r="F396" s="7" t="n">
        <v>0</v>
      </c>
    </row>
    <row r="397" spans="1:15">
      <c r="A397" t="s">
        <v>4</v>
      </c>
      <c r="B397" s="4" t="s">
        <v>5</v>
      </c>
      <c r="C397" s="4" t="s">
        <v>13</v>
      </c>
      <c r="D397" s="4" t="s">
        <v>13</v>
      </c>
      <c r="E397" s="4" t="s">
        <v>27</v>
      </c>
      <c r="F397" s="4" t="s">
        <v>10</v>
      </c>
    </row>
    <row r="398" spans="1:15">
      <c r="A398" t="n">
        <v>5861</v>
      </c>
      <c r="B398" s="37" t="n">
        <v>45</v>
      </c>
      <c r="C398" s="7" t="n">
        <v>11</v>
      </c>
      <c r="D398" s="7" t="n">
        <v>3</v>
      </c>
      <c r="E398" s="7" t="n">
        <v>38</v>
      </c>
      <c r="F398" s="7" t="n">
        <v>0</v>
      </c>
    </row>
    <row r="399" spans="1:15">
      <c r="A399" t="s">
        <v>4</v>
      </c>
      <c r="B399" s="4" t="s">
        <v>5</v>
      </c>
      <c r="C399" s="4" t="s">
        <v>10</v>
      </c>
    </row>
    <row r="400" spans="1:15">
      <c r="A400" t="n">
        <v>5870</v>
      </c>
      <c r="B400" s="26" t="n">
        <v>16</v>
      </c>
      <c r="C400" s="7" t="n">
        <v>1000</v>
      </c>
    </row>
    <row r="401" spans="1:9">
      <c r="A401" t="s">
        <v>4</v>
      </c>
      <c r="B401" s="4" t="s">
        <v>5</v>
      </c>
      <c r="C401" s="4" t="s">
        <v>13</v>
      </c>
      <c r="D401" s="4" t="s">
        <v>10</v>
      </c>
      <c r="E401" s="4" t="s">
        <v>13</v>
      </c>
      <c r="F401" s="4" t="s">
        <v>58</v>
      </c>
    </row>
    <row r="402" spans="1:9">
      <c r="A402" t="n">
        <v>5873</v>
      </c>
      <c r="B402" s="17" t="n">
        <v>5</v>
      </c>
      <c r="C402" s="7" t="n">
        <v>30</v>
      </c>
      <c r="D402" s="7" t="n">
        <v>11091</v>
      </c>
      <c r="E402" s="7" t="n">
        <v>1</v>
      </c>
      <c r="F402" s="18" t="n">
        <f t="normal" ca="1">A434</f>
        <v>0</v>
      </c>
    </row>
    <row r="403" spans="1:9">
      <c r="A403" t="s">
        <v>4</v>
      </c>
      <c r="B403" s="4" t="s">
        <v>5</v>
      </c>
      <c r="C403" s="4" t="s">
        <v>10</v>
      </c>
    </row>
    <row r="404" spans="1:9">
      <c r="A404" t="n">
        <v>5882</v>
      </c>
      <c r="B404" s="38" t="n">
        <v>13</v>
      </c>
      <c r="C404" s="7" t="n">
        <v>11091</v>
      </c>
    </row>
    <row r="405" spans="1:9">
      <c r="A405" t="s">
        <v>4</v>
      </c>
      <c r="B405" s="4" t="s">
        <v>5</v>
      </c>
      <c r="C405" s="4" t="s">
        <v>6</v>
      </c>
      <c r="D405" s="4" t="s">
        <v>6</v>
      </c>
    </row>
    <row r="406" spans="1:9">
      <c r="A406" t="n">
        <v>5885</v>
      </c>
      <c r="B406" s="20" t="n">
        <v>70</v>
      </c>
      <c r="C406" s="7" t="s">
        <v>62</v>
      </c>
      <c r="D406" s="7" t="s">
        <v>109</v>
      </c>
    </row>
    <row r="407" spans="1:9">
      <c r="A407" t="s">
        <v>4</v>
      </c>
      <c r="B407" s="4" t="s">
        <v>5</v>
      </c>
      <c r="C407" s="4" t="s">
        <v>6</v>
      </c>
      <c r="D407" s="4" t="s">
        <v>6</v>
      </c>
    </row>
    <row r="408" spans="1:9">
      <c r="A408" t="n">
        <v>5905</v>
      </c>
      <c r="B408" s="20" t="n">
        <v>70</v>
      </c>
      <c r="C408" s="7" t="s">
        <v>63</v>
      </c>
      <c r="D408" s="7" t="s">
        <v>109</v>
      </c>
    </row>
    <row r="409" spans="1:9">
      <c r="A409" t="s">
        <v>4</v>
      </c>
      <c r="B409" s="4" t="s">
        <v>5</v>
      </c>
      <c r="C409" s="4" t="s">
        <v>13</v>
      </c>
      <c r="D409" s="4" t="s">
        <v>10</v>
      </c>
      <c r="E409" s="4" t="s">
        <v>27</v>
      </c>
      <c r="F409" s="4" t="s">
        <v>10</v>
      </c>
      <c r="G409" s="4" t="s">
        <v>9</v>
      </c>
      <c r="H409" s="4" t="s">
        <v>9</v>
      </c>
      <c r="I409" s="4" t="s">
        <v>10</v>
      </c>
      <c r="J409" s="4" t="s">
        <v>10</v>
      </c>
      <c r="K409" s="4" t="s">
        <v>9</v>
      </c>
      <c r="L409" s="4" t="s">
        <v>9</v>
      </c>
      <c r="M409" s="4" t="s">
        <v>9</v>
      </c>
      <c r="N409" s="4" t="s">
        <v>9</v>
      </c>
      <c r="O409" s="4" t="s">
        <v>6</v>
      </c>
    </row>
    <row r="410" spans="1:9">
      <c r="A410" t="n">
        <v>5925</v>
      </c>
      <c r="B410" s="10" t="n">
        <v>50</v>
      </c>
      <c r="C410" s="7" t="n">
        <v>0</v>
      </c>
      <c r="D410" s="7" t="n">
        <v>13215</v>
      </c>
      <c r="E410" s="7" t="n">
        <v>1</v>
      </c>
      <c r="F410" s="7" t="n">
        <v>300</v>
      </c>
      <c r="G410" s="7" t="n">
        <v>0</v>
      </c>
      <c r="H410" s="7" t="n">
        <v>0</v>
      </c>
      <c r="I410" s="7" t="n">
        <v>0</v>
      </c>
      <c r="J410" s="7" t="n">
        <v>65533</v>
      </c>
      <c r="K410" s="7" t="n">
        <v>0</v>
      </c>
      <c r="L410" s="7" t="n">
        <v>0</v>
      </c>
      <c r="M410" s="7" t="n">
        <v>0</v>
      </c>
      <c r="N410" s="7" t="n">
        <v>0</v>
      </c>
      <c r="O410" s="7" t="s">
        <v>23</v>
      </c>
    </row>
    <row r="411" spans="1:9">
      <c r="A411" t="s">
        <v>4</v>
      </c>
      <c r="B411" s="4" t="s">
        <v>5</v>
      </c>
      <c r="C411" s="4" t="s">
        <v>10</v>
      </c>
    </row>
    <row r="412" spans="1:9">
      <c r="A412" t="n">
        <v>5964</v>
      </c>
      <c r="B412" s="26" t="n">
        <v>16</v>
      </c>
      <c r="C412" s="7" t="n">
        <v>3000</v>
      </c>
    </row>
    <row r="413" spans="1:9">
      <c r="A413" t="s">
        <v>4</v>
      </c>
      <c r="B413" s="4" t="s">
        <v>5</v>
      </c>
      <c r="C413" s="4" t="s">
        <v>13</v>
      </c>
      <c r="D413" s="4" t="s">
        <v>10</v>
      </c>
      <c r="E413" s="4" t="s">
        <v>10</v>
      </c>
    </row>
    <row r="414" spans="1:9">
      <c r="A414" t="n">
        <v>5967</v>
      </c>
      <c r="B414" s="10" t="n">
        <v>50</v>
      </c>
      <c r="C414" s="7" t="n">
        <v>1</v>
      </c>
      <c r="D414" s="7" t="n">
        <v>13215</v>
      </c>
      <c r="E414" s="7" t="n">
        <v>500</v>
      </c>
    </row>
    <row r="415" spans="1:9">
      <c r="A415" t="s">
        <v>4</v>
      </c>
      <c r="B415" s="4" t="s">
        <v>5</v>
      </c>
      <c r="C415" s="4" t="s">
        <v>13</v>
      </c>
      <c r="D415" s="4" t="s">
        <v>10</v>
      </c>
      <c r="E415" s="4" t="s">
        <v>27</v>
      </c>
      <c r="F415" s="4" t="s">
        <v>10</v>
      </c>
      <c r="G415" s="4" t="s">
        <v>9</v>
      </c>
      <c r="H415" s="4" t="s">
        <v>9</v>
      </c>
      <c r="I415" s="4" t="s">
        <v>10</v>
      </c>
      <c r="J415" s="4" t="s">
        <v>10</v>
      </c>
      <c r="K415" s="4" t="s">
        <v>9</v>
      </c>
      <c r="L415" s="4" t="s">
        <v>9</v>
      </c>
      <c r="M415" s="4" t="s">
        <v>9</v>
      </c>
      <c r="N415" s="4" t="s">
        <v>9</v>
      </c>
      <c r="O415" s="4" t="s">
        <v>6</v>
      </c>
    </row>
    <row r="416" spans="1:9">
      <c r="A416" t="n">
        <v>5973</v>
      </c>
      <c r="B416" s="10" t="n">
        <v>50</v>
      </c>
      <c r="C416" s="7" t="n">
        <v>0</v>
      </c>
      <c r="D416" s="7" t="n">
        <v>13250</v>
      </c>
      <c r="E416" s="7" t="n">
        <v>1</v>
      </c>
      <c r="F416" s="7" t="n">
        <v>0</v>
      </c>
      <c r="G416" s="7" t="n">
        <v>0</v>
      </c>
      <c r="H416" s="7" t="n">
        <v>0</v>
      </c>
      <c r="I416" s="7" t="n">
        <v>0</v>
      </c>
      <c r="J416" s="7" t="n">
        <v>65533</v>
      </c>
      <c r="K416" s="7" t="n">
        <v>0</v>
      </c>
      <c r="L416" s="7" t="n">
        <v>0</v>
      </c>
      <c r="M416" s="7" t="n">
        <v>0</v>
      </c>
      <c r="N416" s="7" t="n">
        <v>0</v>
      </c>
      <c r="O416" s="7" t="s">
        <v>23</v>
      </c>
    </row>
    <row r="417" spans="1:15">
      <c r="A417" t="s">
        <v>4</v>
      </c>
      <c r="B417" s="4" t="s">
        <v>5</v>
      </c>
      <c r="C417" s="4" t="s">
        <v>10</v>
      </c>
    </row>
    <row r="418" spans="1:15">
      <c r="A418" t="n">
        <v>6012</v>
      </c>
      <c r="B418" s="26" t="n">
        <v>16</v>
      </c>
      <c r="C418" s="7" t="n">
        <v>1000</v>
      </c>
    </row>
    <row r="419" spans="1:15">
      <c r="A419" t="s">
        <v>4</v>
      </c>
      <c r="B419" s="4" t="s">
        <v>5</v>
      </c>
      <c r="C419" s="4" t="s">
        <v>13</v>
      </c>
      <c r="D419" s="4" t="s">
        <v>10</v>
      </c>
      <c r="E419" s="4" t="s">
        <v>6</v>
      </c>
      <c r="F419" s="4" t="s">
        <v>6</v>
      </c>
      <c r="G419" s="4" t="s">
        <v>13</v>
      </c>
    </row>
    <row r="420" spans="1:15">
      <c r="A420" t="n">
        <v>6015</v>
      </c>
      <c r="B420" s="21" t="n">
        <v>32</v>
      </c>
      <c r="C420" s="7" t="n">
        <v>0</v>
      </c>
      <c r="D420" s="7" t="n">
        <v>65533</v>
      </c>
      <c r="E420" s="7" t="s">
        <v>64</v>
      </c>
      <c r="F420" s="7" t="s">
        <v>60</v>
      </c>
      <c r="G420" s="7" t="n">
        <v>0</v>
      </c>
    </row>
    <row r="421" spans="1:15">
      <c r="A421" t="s">
        <v>4</v>
      </c>
      <c r="B421" s="4" t="s">
        <v>5</v>
      </c>
      <c r="C421" s="4" t="s">
        <v>13</v>
      </c>
      <c r="D421" s="4" t="s">
        <v>10</v>
      </c>
      <c r="E421" s="4" t="s">
        <v>6</v>
      </c>
      <c r="F421" s="4" t="s">
        <v>6</v>
      </c>
      <c r="G421" s="4" t="s">
        <v>13</v>
      </c>
    </row>
    <row r="422" spans="1:15">
      <c r="A422" t="n">
        <v>6034</v>
      </c>
      <c r="B422" s="21" t="n">
        <v>32</v>
      </c>
      <c r="C422" s="7" t="n">
        <v>0</v>
      </c>
      <c r="D422" s="7" t="n">
        <v>65533</v>
      </c>
      <c r="E422" s="7" t="s">
        <v>64</v>
      </c>
      <c r="F422" s="7" t="s">
        <v>111</v>
      </c>
      <c r="G422" s="7" t="n">
        <v>0</v>
      </c>
    </row>
    <row r="423" spans="1:15">
      <c r="A423" t="s">
        <v>4</v>
      </c>
      <c r="B423" s="4" t="s">
        <v>5</v>
      </c>
      <c r="C423" s="4" t="s">
        <v>13</v>
      </c>
      <c r="D423" s="4" t="s">
        <v>10</v>
      </c>
      <c r="E423" s="4" t="s">
        <v>6</v>
      </c>
      <c r="F423" s="4" t="s">
        <v>6</v>
      </c>
      <c r="G423" s="4" t="s">
        <v>13</v>
      </c>
    </row>
    <row r="424" spans="1:15">
      <c r="A424" t="n">
        <v>6055</v>
      </c>
      <c r="B424" s="21" t="n">
        <v>32</v>
      </c>
      <c r="C424" s="7" t="n">
        <v>0</v>
      </c>
      <c r="D424" s="7" t="n">
        <v>65533</v>
      </c>
      <c r="E424" s="7" t="s">
        <v>64</v>
      </c>
      <c r="F424" s="7" t="s">
        <v>65</v>
      </c>
      <c r="G424" s="7" t="n">
        <v>1</v>
      </c>
    </row>
    <row r="425" spans="1:15">
      <c r="A425" t="s">
        <v>4</v>
      </c>
      <c r="B425" s="4" t="s">
        <v>5</v>
      </c>
      <c r="C425" s="4" t="s">
        <v>13</v>
      </c>
      <c r="D425" s="4" t="s">
        <v>10</v>
      </c>
      <c r="E425" s="4" t="s">
        <v>6</v>
      </c>
      <c r="F425" s="4" t="s">
        <v>6</v>
      </c>
      <c r="G425" s="4" t="s">
        <v>13</v>
      </c>
    </row>
    <row r="426" spans="1:15">
      <c r="A426" t="n">
        <v>6072</v>
      </c>
      <c r="B426" s="21" t="n">
        <v>32</v>
      </c>
      <c r="C426" s="7" t="n">
        <v>0</v>
      </c>
      <c r="D426" s="7" t="n">
        <v>65533</v>
      </c>
      <c r="E426" s="7" t="s">
        <v>64</v>
      </c>
      <c r="F426" s="7" t="s">
        <v>112</v>
      </c>
      <c r="G426" s="7" t="n">
        <v>1</v>
      </c>
    </row>
    <row r="427" spans="1:15">
      <c r="A427" t="s">
        <v>4</v>
      </c>
      <c r="B427" s="4" t="s">
        <v>5</v>
      </c>
      <c r="C427" s="4" t="s">
        <v>13</v>
      </c>
      <c r="D427" s="4" t="s">
        <v>10</v>
      </c>
      <c r="E427" s="4" t="s">
        <v>6</v>
      </c>
      <c r="F427" s="4" t="s">
        <v>6</v>
      </c>
      <c r="G427" s="4" t="s">
        <v>13</v>
      </c>
    </row>
    <row r="428" spans="1:15">
      <c r="A428" t="n">
        <v>6091</v>
      </c>
      <c r="B428" s="21" t="n">
        <v>32</v>
      </c>
      <c r="C428" s="7" t="n">
        <v>2</v>
      </c>
      <c r="D428" s="7" t="n">
        <v>65533</v>
      </c>
      <c r="E428" s="7" t="s">
        <v>66</v>
      </c>
      <c r="F428" s="7" t="s">
        <v>67</v>
      </c>
      <c r="G428" s="7" t="n">
        <v>4</v>
      </c>
    </row>
    <row r="429" spans="1:15">
      <c r="A429" t="s">
        <v>4</v>
      </c>
      <c r="B429" s="4" t="s">
        <v>5</v>
      </c>
      <c r="C429" s="4" t="s">
        <v>13</v>
      </c>
      <c r="D429" s="4" t="s">
        <v>10</v>
      </c>
      <c r="E429" s="4" t="s">
        <v>6</v>
      </c>
      <c r="F429" s="4" t="s">
        <v>6</v>
      </c>
      <c r="G429" s="4" t="s">
        <v>13</v>
      </c>
    </row>
    <row r="430" spans="1:15">
      <c r="A430" t="n">
        <v>6105</v>
      </c>
      <c r="B430" s="21" t="n">
        <v>32</v>
      </c>
      <c r="C430" s="7" t="n">
        <v>1</v>
      </c>
      <c r="D430" s="7" t="n">
        <v>65533</v>
      </c>
      <c r="E430" s="7" t="s">
        <v>66</v>
      </c>
      <c r="F430" s="7" t="s">
        <v>68</v>
      </c>
      <c r="G430" s="7" t="n">
        <v>4</v>
      </c>
    </row>
    <row r="431" spans="1:15">
      <c r="A431" t="s">
        <v>4</v>
      </c>
      <c r="B431" s="4" t="s">
        <v>5</v>
      </c>
      <c r="C431" s="4" t="s">
        <v>58</v>
      </c>
    </row>
    <row r="432" spans="1:15">
      <c r="A432" t="n">
        <v>6119</v>
      </c>
      <c r="B432" s="19" t="n">
        <v>3</v>
      </c>
      <c r="C432" s="18" t="n">
        <f t="normal" ca="1">A462</f>
        <v>0</v>
      </c>
    </row>
    <row r="433" spans="1:7">
      <c r="A433" t="s">
        <v>4</v>
      </c>
      <c r="B433" s="4" t="s">
        <v>5</v>
      </c>
      <c r="C433" s="4" t="s">
        <v>10</v>
      </c>
    </row>
    <row r="434" spans="1:7">
      <c r="A434" t="n">
        <v>6124</v>
      </c>
      <c r="B434" s="14" t="n">
        <v>12</v>
      </c>
      <c r="C434" s="7" t="n">
        <v>11091</v>
      </c>
    </row>
    <row r="435" spans="1:7">
      <c r="A435" t="s">
        <v>4</v>
      </c>
      <c r="B435" s="4" t="s">
        <v>5</v>
      </c>
      <c r="C435" s="4" t="s">
        <v>6</v>
      </c>
      <c r="D435" s="4" t="s">
        <v>6</v>
      </c>
    </row>
    <row r="436" spans="1:7">
      <c r="A436" t="n">
        <v>6127</v>
      </c>
      <c r="B436" s="20" t="n">
        <v>70</v>
      </c>
      <c r="C436" s="7" t="s">
        <v>62</v>
      </c>
      <c r="D436" s="7" t="s">
        <v>110</v>
      </c>
    </row>
    <row r="437" spans="1:7">
      <c r="A437" t="s">
        <v>4</v>
      </c>
      <c r="B437" s="4" t="s">
        <v>5</v>
      </c>
      <c r="C437" s="4" t="s">
        <v>6</v>
      </c>
      <c r="D437" s="4" t="s">
        <v>6</v>
      </c>
    </row>
    <row r="438" spans="1:7">
      <c r="A438" t="n">
        <v>6147</v>
      </c>
      <c r="B438" s="20" t="n">
        <v>70</v>
      </c>
      <c r="C438" s="7" t="s">
        <v>63</v>
      </c>
      <c r="D438" s="7" t="s">
        <v>110</v>
      </c>
    </row>
    <row r="439" spans="1:7">
      <c r="A439" t="s">
        <v>4</v>
      </c>
      <c r="B439" s="4" t="s">
        <v>5</v>
      </c>
      <c r="C439" s="4" t="s">
        <v>13</v>
      </c>
      <c r="D439" s="4" t="s">
        <v>10</v>
      </c>
      <c r="E439" s="4" t="s">
        <v>27</v>
      </c>
      <c r="F439" s="4" t="s">
        <v>10</v>
      </c>
      <c r="G439" s="4" t="s">
        <v>9</v>
      </c>
      <c r="H439" s="4" t="s">
        <v>9</v>
      </c>
      <c r="I439" s="4" t="s">
        <v>10</v>
      </c>
      <c r="J439" s="4" t="s">
        <v>10</v>
      </c>
      <c r="K439" s="4" t="s">
        <v>9</v>
      </c>
      <c r="L439" s="4" t="s">
        <v>9</v>
      </c>
      <c r="M439" s="4" t="s">
        <v>9</v>
      </c>
      <c r="N439" s="4" t="s">
        <v>9</v>
      </c>
      <c r="O439" s="4" t="s">
        <v>6</v>
      </c>
    </row>
    <row r="440" spans="1:7">
      <c r="A440" t="n">
        <v>6167</v>
      </c>
      <c r="B440" s="10" t="n">
        <v>50</v>
      </c>
      <c r="C440" s="7" t="n">
        <v>0</v>
      </c>
      <c r="D440" s="7" t="n">
        <v>13215</v>
      </c>
      <c r="E440" s="7" t="n">
        <v>1</v>
      </c>
      <c r="F440" s="7" t="n">
        <v>300</v>
      </c>
      <c r="G440" s="7" t="n">
        <v>0</v>
      </c>
      <c r="H440" s="7" t="n">
        <v>0</v>
      </c>
      <c r="I440" s="7" t="n">
        <v>0</v>
      </c>
      <c r="J440" s="7" t="n">
        <v>65533</v>
      </c>
      <c r="K440" s="7" t="n">
        <v>0</v>
      </c>
      <c r="L440" s="7" t="n">
        <v>0</v>
      </c>
      <c r="M440" s="7" t="n">
        <v>0</v>
      </c>
      <c r="N440" s="7" t="n">
        <v>0</v>
      </c>
      <c r="O440" s="7" t="s">
        <v>23</v>
      </c>
    </row>
    <row r="441" spans="1:7">
      <c r="A441" t="s">
        <v>4</v>
      </c>
      <c r="B441" s="4" t="s">
        <v>5</v>
      </c>
      <c r="C441" s="4" t="s">
        <v>10</v>
      </c>
    </row>
    <row r="442" spans="1:7">
      <c r="A442" t="n">
        <v>6206</v>
      </c>
      <c r="B442" s="26" t="n">
        <v>16</v>
      </c>
      <c r="C442" s="7" t="n">
        <v>3000</v>
      </c>
    </row>
    <row r="443" spans="1:7">
      <c r="A443" t="s">
        <v>4</v>
      </c>
      <c r="B443" s="4" t="s">
        <v>5</v>
      </c>
      <c r="C443" s="4" t="s">
        <v>13</v>
      </c>
      <c r="D443" s="4" t="s">
        <v>10</v>
      </c>
      <c r="E443" s="4" t="s">
        <v>10</v>
      </c>
    </row>
    <row r="444" spans="1:7">
      <c r="A444" t="n">
        <v>6209</v>
      </c>
      <c r="B444" s="10" t="n">
        <v>50</v>
      </c>
      <c r="C444" s="7" t="n">
        <v>1</v>
      </c>
      <c r="D444" s="7" t="n">
        <v>13215</v>
      </c>
      <c r="E444" s="7" t="n">
        <v>500</v>
      </c>
    </row>
    <row r="445" spans="1:7">
      <c r="A445" t="s">
        <v>4</v>
      </c>
      <c r="B445" s="4" t="s">
        <v>5</v>
      </c>
      <c r="C445" s="4" t="s">
        <v>13</v>
      </c>
      <c r="D445" s="4" t="s">
        <v>10</v>
      </c>
      <c r="E445" s="4" t="s">
        <v>27</v>
      </c>
      <c r="F445" s="4" t="s">
        <v>10</v>
      </c>
      <c r="G445" s="4" t="s">
        <v>9</v>
      </c>
      <c r="H445" s="4" t="s">
        <v>9</v>
      </c>
      <c r="I445" s="4" t="s">
        <v>10</v>
      </c>
      <c r="J445" s="4" t="s">
        <v>10</v>
      </c>
      <c r="K445" s="4" t="s">
        <v>9</v>
      </c>
      <c r="L445" s="4" t="s">
        <v>9</v>
      </c>
      <c r="M445" s="4" t="s">
        <v>9</v>
      </c>
      <c r="N445" s="4" t="s">
        <v>9</v>
      </c>
      <c r="O445" s="4" t="s">
        <v>6</v>
      </c>
    </row>
    <row r="446" spans="1:7">
      <c r="A446" t="n">
        <v>6215</v>
      </c>
      <c r="B446" s="10" t="n">
        <v>50</v>
      </c>
      <c r="C446" s="7" t="n">
        <v>0</v>
      </c>
      <c r="D446" s="7" t="n">
        <v>13250</v>
      </c>
      <c r="E446" s="7" t="n">
        <v>1</v>
      </c>
      <c r="F446" s="7" t="n">
        <v>0</v>
      </c>
      <c r="G446" s="7" t="n">
        <v>0</v>
      </c>
      <c r="H446" s="7" t="n">
        <v>0</v>
      </c>
      <c r="I446" s="7" t="n">
        <v>0</v>
      </c>
      <c r="J446" s="7" t="n">
        <v>65533</v>
      </c>
      <c r="K446" s="7" t="n">
        <v>0</v>
      </c>
      <c r="L446" s="7" t="n">
        <v>0</v>
      </c>
      <c r="M446" s="7" t="n">
        <v>0</v>
      </c>
      <c r="N446" s="7" t="n">
        <v>0</v>
      </c>
      <c r="O446" s="7" t="s">
        <v>23</v>
      </c>
    </row>
    <row r="447" spans="1:7">
      <c r="A447" t="s">
        <v>4</v>
      </c>
      <c r="B447" s="4" t="s">
        <v>5</v>
      </c>
      <c r="C447" s="4" t="s">
        <v>10</v>
      </c>
    </row>
    <row r="448" spans="1:7">
      <c r="A448" t="n">
        <v>6254</v>
      </c>
      <c r="B448" s="26" t="n">
        <v>16</v>
      </c>
      <c r="C448" s="7" t="n">
        <v>1000</v>
      </c>
    </row>
    <row r="449" spans="1:15">
      <c r="A449" t="s">
        <v>4</v>
      </c>
      <c r="B449" s="4" t="s">
        <v>5</v>
      </c>
      <c r="C449" s="4" t="s">
        <v>13</v>
      </c>
      <c r="D449" s="4" t="s">
        <v>10</v>
      </c>
      <c r="E449" s="4" t="s">
        <v>6</v>
      </c>
      <c r="F449" s="4" t="s">
        <v>6</v>
      </c>
      <c r="G449" s="4" t="s">
        <v>13</v>
      </c>
    </row>
    <row r="450" spans="1:15">
      <c r="A450" t="n">
        <v>6257</v>
      </c>
      <c r="B450" s="21" t="n">
        <v>32</v>
      </c>
      <c r="C450" s="7" t="n">
        <v>0</v>
      </c>
      <c r="D450" s="7" t="n">
        <v>65533</v>
      </c>
      <c r="E450" s="7" t="s">
        <v>64</v>
      </c>
      <c r="F450" s="7" t="s">
        <v>60</v>
      </c>
      <c r="G450" s="7" t="n">
        <v>1</v>
      </c>
    </row>
    <row r="451" spans="1:15">
      <c r="A451" t="s">
        <v>4</v>
      </c>
      <c r="B451" s="4" t="s">
        <v>5</v>
      </c>
      <c r="C451" s="4" t="s">
        <v>13</v>
      </c>
      <c r="D451" s="4" t="s">
        <v>10</v>
      </c>
      <c r="E451" s="4" t="s">
        <v>6</v>
      </c>
      <c r="F451" s="4" t="s">
        <v>6</v>
      </c>
      <c r="G451" s="4" t="s">
        <v>13</v>
      </c>
    </row>
    <row r="452" spans="1:15">
      <c r="A452" t="n">
        <v>6276</v>
      </c>
      <c r="B452" s="21" t="n">
        <v>32</v>
      </c>
      <c r="C452" s="7" t="n">
        <v>0</v>
      </c>
      <c r="D452" s="7" t="n">
        <v>65533</v>
      </c>
      <c r="E452" s="7" t="s">
        <v>64</v>
      </c>
      <c r="F452" s="7" t="s">
        <v>111</v>
      </c>
      <c r="G452" s="7" t="n">
        <v>1</v>
      </c>
    </row>
    <row r="453" spans="1:15">
      <c r="A453" t="s">
        <v>4</v>
      </c>
      <c r="B453" s="4" t="s">
        <v>5</v>
      </c>
      <c r="C453" s="4" t="s">
        <v>13</v>
      </c>
      <c r="D453" s="4" t="s">
        <v>10</v>
      </c>
      <c r="E453" s="4" t="s">
        <v>6</v>
      </c>
      <c r="F453" s="4" t="s">
        <v>6</v>
      </c>
      <c r="G453" s="4" t="s">
        <v>13</v>
      </c>
    </row>
    <row r="454" spans="1:15">
      <c r="A454" t="n">
        <v>6297</v>
      </c>
      <c r="B454" s="21" t="n">
        <v>32</v>
      </c>
      <c r="C454" s="7" t="n">
        <v>0</v>
      </c>
      <c r="D454" s="7" t="n">
        <v>65533</v>
      </c>
      <c r="E454" s="7" t="s">
        <v>64</v>
      </c>
      <c r="F454" s="7" t="s">
        <v>65</v>
      </c>
      <c r="G454" s="7" t="n">
        <v>0</v>
      </c>
    </row>
    <row r="455" spans="1:15">
      <c r="A455" t="s">
        <v>4</v>
      </c>
      <c r="B455" s="4" t="s">
        <v>5</v>
      </c>
      <c r="C455" s="4" t="s">
        <v>13</v>
      </c>
      <c r="D455" s="4" t="s">
        <v>10</v>
      </c>
      <c r="E455" s="4" t="s">
        <v>6</v>
      </c>
      <c r="F455" s="4" t="s">
        <v>6</v>
      </c>
      <c r="G455" s="4" t="s">
        <v>13</v>
      </c>
    </row>
    <row r="456" spans="1:15">
      <c r="A456" t="n">
        <v>6314</v>
      </c>
      <c r="B456" s="21" t="n">
        <v>32</v>
      </c>
      <c r="C456" s="7" t="n">
        <v>0</v>
      </c>
      <c r="D456" s="7" t="n">
        <v>65533</v>
      </c>
      <c r="E456" s="7" t="s">
        <v>64</v>
      </c>
      <c r="F456" s="7" t="s">
        <v>112</v>
      </c>
      <c r="G456" s="7" t="n">
        <v>0</v>
      </c>
    </row>
    <row r="457" spans="1:15">
      <c r="A457" t="s">
        <v>4</v>
      </c>
      <c r="B457" s="4" t="s">
        <v>5</v>
      </c>
      <c r="C457" s="4" t="s">
        <v>13</v>
      </c>
      <c r="D457" s="4" t="s">
        <v>10</v>
      </c>
      <c r="E457" s="4" t="s">
        <v>6</v>
      </c>
      <c r="F457" s="4" t="s">
        <v>6</v>
      </c>
      <c r="G457" s="4" t="s">
        <v>13</v>
      </c>
    </row>
    <row r="458" spans="1:15">
      <c r="A458" t="n">
        <v>6333</v>
      </c>
      <c r="B458" s="21" t="n">
        <v>32</v>
      </c>
      <c r="C458" s="7" t="n">
        <v>1</v>
      </c>
      <c r="D458" s="7" t="n">
        <v>65533</v>
      </c>
      <c r="E458" s="7" t="s">
        <v>66</v>
      </c>
      <c r="F458" s="7" t="s">
        <v>67</v>
      </c>
      <c r="G458" s="7" t="n">
        <v>4</v>
      </c>
    </row>
    <row r="459" spans="1:15">
      <c r="A459" t="s">
        <v>4</v>
      </c>
      <c r="B459" s="4" t="s">
        <v>5</v>
      </c>
      <c r="C459" s="4" t="s">
        <v>13</v>
      </c>
      <c r="D459" s="4" t="s">
        <v>10</v>
      </c>
      <c r="E459" s="4" t="s">
        <v>6</v>
      </c>
      <c r="F459" s="4" t="s">
        <v>6</v>
      </c>
      <c r="G459" s="4" t="s">
        <v>13</v>
      </c>
    </row>
    <row r="460" spans="1:15">
      <c r="A460" t="n">
        <v>6347</v>
      </c>
      <c r="B460" s="21" t="n">
        <v>32</v>
      </c>
      <c r="C460" s="7" t="n">
        <v>2</v>
      </c>
      <c r="D460" s="7" t="n">
        <v>65533</v>
      </c>
      <c r="E460" s="7" t="s">
        <v>66</v>
      </c>
      <c r="F460" s="7" t="s">
        <v>68</v>
      </c>
      <c r="G460" s="7" t="n">
        <v>4</v>
      </c>
    </row>
    <row r="461" spans="1:15">
      <c r="A461" t="s">
        <v>4</v>
      </c>
      <c r="B461" s="4" t="s">
        <v>5</v>
      </c>
      <c r="C461" s="4" t="s">
        <v>13</v>
      </c>
      <c r="D461" s="4" t="s">
        <v>10</v>
      </c>
      <c r="E461" s="4" t="s">
        <v>27</v>
      </c>
    </row>
    <row r="462" spans="1:15">
      <c r="A462" t="n">
        <v>6361</v>
      </c>
      <c r="B462" s="28" t="n">
        <v>58</v>
      </c>
      <c r="C462" s="7" t="n">
        <v>101</v>
      </c>
      <c r="D462" s="7" t="n">
        <v>500</v>
      </c>
      <c r="E462" s="7" t="n">
        <v>1</v>
      </c>
    </row>
    <row r="463" spans="1:15">
      <c r="A463" t="s">
        <v>4</v>
      </c>
      <c r="B463" s="4" t="s">
        <v>5</v>
      </c>
      <c r="C463" s="4" t="s">
        <v>13</v>
      </c>
      <c r="D463" s="4" t="s">
        <v>10</v>
      </c>
    </row>
    <row r="464" spans="1:15">
      <c r="A464" t="n">
        <v>6369</v>
      </c>
      <c r="B464" s="28" t="n">
        <v>58</v>
      </c>
      <c r="C464" s="7" t="n">
        <v>254</v>
      </c>
      <c r="D464" s="7" t="n">
        <v>0</v>
      </c>
    </row>
    <row r="465" spans="1:7">
      <c r="A465" t="s">
        <v>4</v>
      </c>
      <c r="B465" s="4" t="s">
        <v>5</v>
      </c>
      <c r="C465" s="4" t="s">
        <v>13</v>
      </c>
      <c r="D465" s="4" t="s">
        <v>13</v>
      </c>
      <c r="E465" s="4" t="s">
        <v>10</v>
      </c>
    </row>
    <row r="466" spans="1:7">
      <c r="A466" t="n">
        <v>6373</v>
      </c>
      <c r="B466" s="37" t="n">
        <v>45</v>
      </c>
      <c r="C466" s="7" t="n">
        <v>8</v>
      </c>
      <c r="D466" s="7" t="n">
        <v>0</v>
      </c>
      <c r="E466" s="7" t="n">
        <v>0</v>
      </c>
    </row>
    <row r="467" spans="1:7">
      <c r="A467" t="s">
        <v>4</v>
      </c>
      <c r="B467" s="4" t="s">
        <v>5</v>
      </c>
      <c r="C467" s="4" t="s">
        <v>13</v>
      </c>
      <c r="D467" s="4" t="s">
        <v>6</v>
      </c>
    </row>
    <row r="468" spans="1:7">
      <c r="A468" t="n">
        <v>6378</v>
      </c>
      <c r="B468" s="8" t="n">
        <v>2</v>
      </c>
      <c r="C468" s="7" t="n">
        <v>10</v>
      </c>
      <c r="D468" s="7" t="s">
        <v>105</v>
      </c>
    </row>
    <row r="469" spans="1:7">
      <c r="A469" t="s">
        <v>4</v>
      </c>
      <c r="B469" s="4" t="s">
        <v>5</v>
      </c>
      <c r="C469" s="4" t="s">
        <v>10</v>
      </c>
    </row>
    <row r="470" spans="1:7">
      <c r="A470" t="n">
        <v>6401</v>
      </c>
      <c r="B470" s="26" t="n">
        <v>16</v>
      </c>
      <c r="C470" s="7" t="n">
        <v>0</v>
      </c>
    </row>
    <row r="471" spans="1:7">
      <c r="A471" t="s">
        <v>4</v>
      </c>
      <c r="B471" s="4" t="s">
        <v>5</v>
      </c>
      <c r="C471" s="4" t="s">
        <v>13</v>
      </c>
      <c r="D471" s="4" t="s">
        <v>6</v>
      </c>
    </row>
    <row r="472" spans="1:7">
      <c r="A472" t="n">
        <v>6404</v>
      </c>
      <c r="B472" s="8" t="n">
        <v>2</v>
      </c>
      <c r="C472" s="7" t="n">
        <v>10</v>
      </c>
      <c r="D472" s="7" t="s">
        <v>106</v>
      </c>
    </row>
    <row r="473" spans="1:7">
      <c r="A473" t="s">
        <v>4</v>
      </c>
      <c r="B473" s="4" t="s">
        <v>5</v>
      </c>
      <c r="C473" s="4" t="s">
        <v>10</v>
      </c>
    </row>
    <row r="474" spans="1:7">
      <c r="A474" t="n">
        <v>6422</v>
      </c>
      <c r="B474" s="26" t="n">
        <v>16</v>
      </c>
      <c r="C474" s="7" t="n">
        <v>0</v>
      </c>
    </row>
    <row r="475" spans="1:7">
      <c r="A475" t="s">
        <v>4</v>
      </c>
      <c r="B475" s="4" t="s">
        <v>5</v>
      </c>
      <c r="C475" s="4" t="s">
        <v>13</v>
      </c>
      <c r="D475" s="4" t="s">
        <v>6</v>
      </c>
    </row>
    <row r="476" spans="1:7">
      <c r="A476" t="n">
        <v>6425</v>
      </c>
      <c r="B476" s="8" t="n">
        <v>2</v>
      </c>
      <c r="C476" s="7" t="n">
        <v>10</v>
      </c>
      <c r="D476" s="7" t="s">
        <v>107</v>
      </c>
    </row>
    <row r="477" spans="1:7">
      <c r="A477" t="s">
        <v>4</v>
      </c>
      <c r="B477" s="4" t="s">
        <v>5</v>
      </c>
      <c r="C477" s="4" t="s">
        <v>10</v>
      </c>
    </row>
    <row r="478" spans="1:7">
      <c r="A478" t="n">
        <v>6444</v>
      </c>
      <c r="B478" s="26" t="n">
        <v>16</v>
      </c>
      <c r="C478" s="7" t="n">
        <v>0</v>
      </c>
    </row>
    <row r="479" spans="1:7">
      <c r="A479" t="s">
        <v>4</v>
      </c>
      <c r="B479" s="4" t="s">
        <v>5</v>
      </c>
      <c r="C479" s="4" t="s">
        <v>13</v>
      </c>
    </row>
    <row r="480" spans="1:7">
      <c r="A480" t="n">
        <v>6447</v>
      </c>
      <c r="B480" s="35" t="n">
        <v>23</v>
      </c>
      <c r="C480" s="7" t="n">
        <v>20</v>
      </c>
    </row>
    <row r="481" spans="1:5">
      <c r="A481" t="s">
        <v>4</v>
      </c>
      <c r="B481" s="4" t="s">
        <v>5</v>
      </c>
    </row>
    <row r="482" spans="1:5">
      <c r="A482" t="n">
        <v>6449</v>
      </c>
      <c r="B482" s="5" t="n">
        <v>1</v>
      </c>
    </row>
    <row r="483" spans="1:5" s="3" customFormat="1" customHeight="0">
      <c r="A483" s="3" t="s">
        <v>2</v>
      </c>
      <c r="B483" s="3" t="s">
        <v>113</v>
      </c>
    </row>
    <row r="484" spans="1:5">
      <c r="A484" t="s">
        <v>4</v>
      </c>
      <c r="B484" s="4" t="s">
        <v>5</v>
      </c>
      <c r="C484" s="4" t="s">
        <v>13</v>
      </c>
      <c r="D484" s="4" t="s">
        <v>10</v>
      </c>
    </row>
    <row r="485" spans="1:5">
      <c r="A485" t="n">
        <v>6452</v>
      </c>
      <c r="B485" s="25" t="n">
        <v>22</v>
      </c>
      <c r="C485" s="7" t="n">
        <v>20</v>
      </c>
      <c r="D485" s="7" t="n">
        <v>0</v>
      </c>
    </row>
    <row r="486" spans="1:5">
      <c r="A486" t="s">
        <v>4</v>
      </c>
      <c r="B486" s="4" t="s">
        <v>5</v>
      </c>
      <c r="C486" s="4" t="s">
        <v>13</v>
      </c>
      <c r="D486" s="4" t="s">
        <v>10</v>
      </c>
    </row>
    <row r="487" spans="1:5">
      <c r="A487" t="n">
        <v>6456</v>
      </c>
      <c r="B487" s="37" t="n">
        <v>45</v>
      </c>
      <c r="C487" s="7" t="n">
        <v>18</v>
      </c>
      <c r="D487" s="7" t="n">
        <v>64</v>
      </c>
    </row>
    <row r="488" spans="1:5">
      <c r="A488" t="s">
        <v>4</v>
      </c>
      <c r="B488" s="4" t="s">
        <v>5</v>
      </c>
      <c r="C488" s="4" t="s">
        <v>13</v>
      </c>
      <c r="D488" s="4" t="s">
        <v>10</v>
      </c>
      <c r="E488" s="4" t="s">
        <v>27</v>
      </c>
      <c r="F488" s="4" t="s">
        <v>10</v>
      </c>
      <c r="G488" s="4" t="s">
        <v>9</v>
      </c>
      <c r="H488" s="4" t="s">
        <v>9</v>
      </c>
      <c r="I488" s="4" t="s">
        <v>10</v>
      </c>
      <c r="J488" s="4" t="s">
        <v>10</v>
      </c>
      <c r="K488" s="4" t="s">
        <v>9</v>
      </c>
      <c r="L488" s="4" t="s">
        <v>9</v>
      </c>
      <c r="M488" s="4" t="s">
        <v>9</v>
      </c>
      <c r="N488" s="4" t="s">
        <v>9</v>
      </c>
      <c r="O488" s="4" t="s">
        <v>6</v>
      </c>
    </row>
    <row r="489" spans="1:5">
      <c r="A489" t="n">
        <v>6460</v>
      </c>
      <c r="B489" s="10" t="n">
        <v>50</v>
      </c>
      <c r="C489" s="7" t="n">
        <v>0</v>
      </c>
      <c r="D489" s="7" t="n">
        <v>13202</v>
      </c>
      <c r="E489" s="7" t="n">
        <v>1</v>
      </c>
      <c r="F489" s="7" t="n">
        <v>0</v>
      </c>
      <c r="G489" s="7" t="n">
        <v>0</v>
      </c>
      <c r="H489" s="7" t="n">
        <v>0</v>
      </c>
      <c r="I489" s="7" t="n">
        <v>0</v>
      </c>
      <c r="J489" s="7" t="n">
        <v>65533</v>
      </c>
      <c r="K489" s="7" t="n">
        <v>0</v>
      </c>
      <c r="L489" s="7" t="n">
        <v>0</v>
      </c>
      <c r="M489" s="7" t="n">
        <v>0</v>
      </c>
      <c r="N489" s="7" t="n">
        <v>0</v>
      </c>
      <c r="O489" s="7" t="s">
        <v>23</v>
      </c>
    </row>
    <row r="490" spans="1:5">
      <c r="A490" t="s">
        <v>4</v>
      </c>
      <c r="B490" s="4" t="s">
        <v>5</v>
      </c>
      <c r="C490" s="4" t="s">
        <v>13</v>
      </c>
      <c r="D490" s="4" t="s">
        <v>10</v>
      </c>
      <c r="E490" s="4" t="s">
        <v>27</v>
      </c>
      <c r="F490" s="4" t="s">
        <v>10</v>
      </c>
      <c r="G490" s="4" t="s">
        <v>9</v>
      </c>
      <c r="H490" s="4" t="s">
        <v>9</v>
      </c>
      <c r="I490" s="4" t="s">
        <v>10</v>
      </c>
      <c r="J490" s="4" t="s">
        <v>10</v>
      </c>
      <c r="K490" s="4" t="s">
        <v>9</v>
      </c>
      <c r="L490" s="4" t="s">
        <v>9</v>
      </c>
      <c r="M490" s="4" t="s">
        <v>9</v>
      </c>
      <c r="N490" s="4" t="s">
        <v>9</v>
      </c>
      <c r="O490" s="4" t="s">
        <v>6</v>
      </c>
    </row>
    <row r="491" spans="1:5">
      <c r="A491" t="n">
        <v>6499</v>
      </c>
      <c r="B491" s="10" t="n">
        <v>50</v>
      </c>
      <c r="C491" s="7" t="n">
        <v>0</v>
      </c>
      <c r="D491" s="7" t="n">
        <v>5025</v>
      </c>
      <c r="E491" s="7" t="n">
        <v>1</v>
      </c>
      <c r="F491" s="7" t="n">
        <v>0</v>
      </c>
      <c r="G491" s="7" t="n">
        <v>0</v>
      </c>
      <c r="H491" s="7" t="n">
        <v>0</v>
      </c>
      <c r="I491" s="7" t="n">
        <v>0</v>
      </c>
      <c r="J491" s="7" t="n">
        <v>65533</v>
      </c>
      <c r="K491" s="7" t="n">
        <v>0</v>
      </c>
      <c r="L491" s="7" t="n">
        <v>0</v>
      </c>
      <c r="M491" s="7" t="n">
        <v>0</v>
      </c>
      <c r="N491" s="7" t="n">
        <v>0</v>
      </c>
      <c r="O491" s="7" t="s">
        <v>23</v>
      </c>
    </row>
    <row r="492" spans="1:5">
      <c r="A492" t="s">
        <v>4</v>
      </c>
      <c r="B492" s="4" t="s">
        <v>5</v>
      </c>
      <c r="C492" s="4" t="s">
        <v>13</v>
      </c>
      <c r="D492" s="4" t="s">
        <v>10</v>
      </c>
      <c r="E492" s="4" t="s">
        <v>13</v>
      </c>
      <c r="F492" s="4" t="s">
        <v>58</v>
      </c>
    </row>
    <row r="493" spans="1:5">
      <c r="A493" t="n">
        <v>6538</v>
      </c>
      <c r="B493" s="17" t="n">
        <v>5</v>
      </c>
      <c r="C493" s="7" t="n">
        <v>30</v>
      </c>
      <c r="D493" s="7" t="n">
        <v>11091</v>
      </c>
      <c r="E493" s="7" t="n">
        <v>1</v>
      </c>
      <c r="F493" s="18" t="n">
        <f t="normal" ca="1">A501</f>
        <v>0</v>
      </c>
    </row>
    <row r="494" spans="1:5">
      <c r="A494" t="s">
        <v>4</v>
      </c>
      <c r="B494" s="4" t="s">
        <v>5</v>
      </c>
      <c r="C494" s="4" t="s">
        <v>6</v>
      </c>
      <c r="D494" s="4" t="s">
        <v>6</v>
      </c>
    </row>
    <row r="495" spans="1:5">
      <c r="A495" t="n">
        <v>6547</v>
      </c>
      <c r="B495" s="20" t="n">
        <v>70</v>
      </c>
      <c r="C495" s="7" t="s">
        <v>59</v>
      </c>
      <c r="D495" s="7" t="s">
        <v>109</v>
      </c>
    </row>
    <row r="496" spans="1:5">
      <c r="A496" t="s">
        <v>4</v>
      </c>
      <c r="B496" s="4" t="s">
        <v>5</v>
      </c>
      <c r="C496" s="4" t="s">
        <v>6</v>
      </c>
      <c r="D496" s="4" t="s">
        <v>6</v>
      </c>
    </row>
    <row r="497" spans="1:15">
      <c r="A497" t="n">
        <v>6566</v>
      </c>
      <c r="B497" s="20" t="n">
        <v>70</v>
      </c>
      <c r="C497" s="7" t="s">
        <v>61</v>
      </c>
      <c r="D497" s="7" t="s">
        <v>109</v>
      </c>
    </row>
    <row r="498" spans="1:15">
      <c r="A498" t="s">
        <v>4</v>
      </c>
      <c r="B498" s="4" t="s">
        <v>5</v>
      </c>
      <c r="C498" s="4" t="s">
        <v>58</v>
      </c>
    </row>
    <row r="499" spans="1:15">
      <c r="A499" t="n">
        <v>6585</v>
      </c>
      <c r="B499" s="19" t="n">
        <v>3</v>
      </c>
      <c r="C499" s="18" t="n">
        <f t="normal" ca="1">A505</f>
        <v>0</v>
      </c>
    </row>
    <row r="500" spans="1:15">
      <c r="A500" t="s">
        <v>4</v>
      </c>
      <c r="B500" s="4" t="s">
        <v>5</v>
      </c>
      <c r="C500" s="4" t="s">
        <v>6</v>
      </c>
      <c r="D500" s="4" t="s">
        <v>6</v>
      </c>
    </row>
    <row r="501" spans="1:15">
      <c r="A501" t="n">
        <v>6590</v>
      </c>
      <c r="B501" s="20" t="n">
        <v>70</v>
      </c>
      <c r="C501" s="7" t="s">
        <v>59</v>
      </c>
      <c r="D501" s="7" t="s">
        <v>110</v>
      </c>
    </row>
    <row r="502" spans="1:15">
      <c r="A502" t="s">
        <v>4</v>
      </c>
      <c r="B502" s="4" t="s">
        <v>5</v>
      </c>
      <c r="C502" s="4" t="s">
        <v>6</v>
      </c>
      <c r="D502" s="4" t="s">
        <v>6</v>
      </c>
    </row>
    <row r="503" spans="1:15">
      <c r="A503" t="n">
        <v>6609</v>
      </c>
      <c r="B503" s="20" t="n">
        <v>70</v>
      </c>
      <c r="C503" s="7" t="s">
        <v>61</v>
      </c>
      <c r="D503" s="7" t="s">
        <v>110</v>
      </c>
    </row>
    <row r="504" spans="1:15">
      <c r="A504" t="s">
        <v>4</v>
      </c>
      <c r="B504" s="4" t="s">
        <v>5</v>
      </c>
      <c r="C504" s="4" t="s">
        <v>10</v>
      </c>
    </row>
    <row r="505" spans="1:15">
      <c r="A505" t="n">
        <v>6628</v>
      </c>
      <c r="B505" s="26" t="n">
        <v>16</v>
      </c>
      <c r="C505" s="7" t="n">
        <v>1000</v>
      </c>
    </row>
    <row r="506" spans="1:15">
      <c r="A506" t="s">
        <v>4</v>
      </c>
      <c r="B506" s="4" t="s">
        <v>5</v>
      </c>
      <c r="C506" s="4" t="s">
        <v>13</v>
      </c>
      <c r="D506" s="4" t="s">
        <v>10</v>
      </c>
      <c r="E506" s="4" t="s">
        <v>27</v>
      </c>
    </row>
    <row r="507" spans="1:15">
      <c r="A507" t="n">
        <v>6631</v>
      </c>
      <c r="B507" s="28" t="n">
        <v>58</v>
      </c>
      <c r="C507" s="7" t="n">
        <v>101</v>
      </c>
      <c r="D507" s="7" t="n">
        <v>1000</v>
      </c>
      <c r="E507" s="7" t="n">
        <v>1</v>
      </c>
    </row>
    <row r="508" spans="1:15">
      <c r="A508" t="s">
        <v>4</v>
      </c>
      <c r="B508" s="4" t="s">
        <v>5</v>
      </c>
      <c r="C508" s="4" t="s">
        <v>13</v>
      </c>
      <c r="D508" s="4" t="s">
        <v>10</v>
      </c>
    </row>
    <row r="509" spans="1:15">
      <c r="A509" t="n">
        <v>6639</v>
      </c>
      <c r="B509" s="28" t="n">
        <v>58</v>
      </c>
      <c r="C509" s="7" t="n">
        <v>254</v>
      </c>
      <c r="D509" s="7" t="n">
        <v>0</v>
      </c>
    </row>
    <row r="510" spans="1:15">
      <c r="A510" t="s">
        <v>4</v>
      </c>
      <c r="B510" s="4" t="s">
        <v>5</v>
      </c>
      <c r="C510" s="4" t="s">
        <v>13</v>
      </c>
    </row>
    <row r="511" spans="1:15">
      <c r="A511" t="n">
        <v>6643</v>
      </c>
      <c r="B511" s="29" t="n">
        <v>64</v>
      </c>
      <c r="C511" s="7" t="n">
        <v>7</v>
      </c>
    </row>
    <row r="512" spans="1:15">
      <c r="A512" t="s">
        <v>4</v>
      </c>
      <c r="B512" s="4" t="s">
        <v>5</v>
      </c>
      <c r="C512" s="4" t="s">
        <v>13</v>
      </c>
      <c r="D512" s="4" t="s">
        <v>13</v>
      </c>
      <c r="E512" s="4" t="s">
        <v>27</v>
      </c>
      <c r="F512" s="4" t="s">
        <v>27</v>
      </c>
      <c r="G512" s="4" t="s">
        <v>27</v>
      </c>
      <c r="H512" s="4" t="s">
        <v>10</v>
      </c>
    </row>
    <row r="513" spans="1:8">
      <c r="A513" t="n">
        <v>6645</v>
      </c>
      <c r="B513" s="37" t="n">
        <v>45</v>
      </c>
      <c r="C513" s="7" t="n">
        <v>2</v>
      </c>
      <c r="D513" s="7" t="n">
        <v>3</v>
      </c>
      <c r="E513" s="7" t="n">
        <v>0.140000000596046</v>
      </c>
      <c r="F513" s="7" t="n">
        <v>3.77999997138977</v>
      </c>
      <c r="G513" s="7" t="n">
        <v>95.2300033569336</v>
      </c>
      <c r="H513" s="7" t="n">
        <v>0</v>
      </c>
    </row>
    <row r="514" spans="1:8">
      <c r="A514" t="s">
        <v>4</v>
      </c>
      <c r="B514" s="4" t="s">
        <v>5</v>
      </c>
      <c r="C514" s="4" t="s">
        <v>13</v>
      </c>
      <c r="D514" s="4" t="s">
        <v>13</v>
      </c>
      <c r="E514" s="4" t="s">
        <v>27</v>
      </c>
      <c r="F514" s="4" t="s">
        <v>27</v>
      </c>
      <c r="G514" s="4" t="s">
        <v>27</v>
      </c>
      <c r="H514" s="4" t="s">
        <v>10</v>
      </c>
      <c r="I514" s="4" t="s">
        <v>13</v>
      </c>
    </row>
    <row r="515" spans="1:8">
      <c r="A515" t="n">
        <v>6662</v>
      </c>
      <c r="B515" s="37" t="n">
        <v>45</v>
      </c>
      <c r="C515" s="7" t="n">
        <v>4</v>
      </c>
      <c r="D515" s="7" t="n">
        <v>3</v>
      </c>
      <c r="E515" s="7" t="n">
        <v>17.1499996185303</v>
      </c>
      <c r="F515" s="7" t="n">
        <v>179.389999389648</v>
      </c>
      <c r="G515" s="7" t="n">
        <v>0</v>
      </c>
      <c r="H515" s="7" t="n">
        <v>0</v>
      </c>
      <c r="I515" s="7" t="n">
        <v>1</v>
      </c>
    </row>
    <row r="516" spans="1:8">
      <c r="A516" t="s">
        <v>4</v>
      </c>
      <c r="B516" s="4" t="s">
        <v>5</v>
      </c>
      <c r="C516" s="4" t="s">
        <v>13</v>
      </c>
      <c r="D516" s="4" t="s">
        <v>13</v>
      </c>
      <c r="E516" s="4" t="s">
        <v>27</v>
      </c>
      <c r="F516" s="4" t="s">
        <v>10</v>
      </c>
    </row>
    <row r="517" spans="1:8">
      <c r="A517" t="n">
        <v>6680</v>
      </c>
      <c r="B517" s="37" t="n">
        <v>45</v>
      </c>
      <c r="C517" s="7" t="n">
        <v>5</v>
      </c>
      <c r="D517" s="7" t="n">
        <v>3</v>
      </c>
      <c r="E517" s="7" t="n">
        <v>9.30000019073486</v>
      </c>
      <c r="F517" s="7" t="n">
        <v>0</v>
      </c>
    </row>
    <row r="518" spans="1:8">
      <c r="A518" t="s">
        <v>4</v>
      </c>
      <c r="B518" s="4" t="s">
        <v>5</v>
      </c>
      <c r="C518" s="4" t="s">
        <v>13</v>
      </c>
      <c r="D518" s="4" t="s">
        <v>13</v>
      </c>
      <c r="E518" s="4" t="s">
        <v>27</v>
      </c>
      <c r="F518" s="4" t="s">
        <v>10</v>
      </c>
    </row>
    <row r="519" spans="1:8">
      <c r="A519" t="n">
        <v>6689</v>
      </c>
      <c r="B519" s="37" t="n">
        <v>45</v>
      </c>
      <c r="C519" s="7" t="n">
        <v>11</v>
      </c>
      <c r="D519" s="7" t="n">
        <v>3</v>
      </c>
      <c r="E519" s="7" t="n">
        <v>38</v>
      </c>
      <c r="F519" s="7" t="n">
        <v>0</v>
      </c>
    </row>
    <row r="520" spans="1:8">
      <c r="A520" t="s">
        <v>4</v>
      </c>
      <c r="B520" s="4" t="s">
        <v>5</v>
      </c>
      <c r="C520" s="4" t="s">
        <v>10</v>
      </c>
    </row>
    <row r="521" spans="1:8">
      <c r="A521" t="n">
        <v>6698</v>
      </c>
      <c r="B521" s="26" t="n">
        <v>16</v>
      </c>
      <c r="C521" s="7" t="n">
        <v>1000</v>
      </c>
    </row>
    <row r="522" spans="1:8">
      <c r="A522" t="s">
        <v>4</v>
      </c>
      <c r="B522" s="4" t="s">
        <v>5</v>
      </c>
      <c r="C522" s="4" t="s">
        <v>13</v>
      </c>
      <c r="D522" s="4" t="s">
        <v>10</v>
      </c>
      <c r="E522" s="4" t="s">
        <v>13</v>
      </c>
      <c r="F522" s="4" t="s">
        <v>58</v>
      </c>
    </row>
    <row r="523" spans="1:8">
      <c r="A523" t="n">
        <v>6701</v>
      </c>
      <c r="B523" s="17" t="n">
        <v>5</v>
      </c>
      <c r="C523" s="7" t="n">
        <v>30</v>
      </c>
      <c r="D523" s="7" t="n">
        <v>11091</v>
      </c>
      <c r="E523" s="7" t="n">
        <v>1</v>
      </c>
      <c r="F523" s="18" t="n">
        <f t="normal" ca="1">A555</f>
        <v>0</v>
      </c>
    </row>
    <row r="524" spans="1:8">
      <c r="A524" t="s">
        <v>4</v>
      </c>
      <c r="B524" s="4" t="s">
        <v>5</v>
      </c>
      <c r="C524" s="4" t="s">
        <v>10</v>
      </c>
    </row>
    <row r="525" spans="1:8">
      <c r="A525" t="n">
        <v>6710</v>
      </c>
      <c r="B525" s="38" t="n">
        <v>13</v>
      </c>
      <c r="C525" s="7" t="n">
        <v>11091</v>
      </c>
    </row>
    <row r="526" spans="1:8">
      <c r="A526" t="s">
        <v>4</v>
      </c>
      <c r="B526" s="4" t="s">
        <v>5</v>
      </c>
      <c r="C526" s="4" t="s">
        <v>6</v>
      </c>
      <c r="D526" s="4" t="s">
        <v>6</v>
      </c>
    </row>
    <row r="527" spans="1:8">
      <c r="A527" t="n">
        <v>6713</v>
      </c>
      <c r="B527" s="20" t="n">
        <v>70</v>
      </c>
      <c r="C527" s="7" t="s">
        <v>62</v>
      </c>
      <c r="D527" s="7" t="s">
        <v>109</v>
      </c>
    </row>
    <row r="528" spans="1:8">
      <c r="A528" t="s">
        <v>4</v>
      </c>
      <c r="B528" s="4" t="s">
        <v>5</v>
      </c>
      <c r="C528" s="4" t="s">
        <v>6</v>
      </c>
      <c r="D528" s="4" t="s">
        <v>6</v>
      </c>
    </row>
    <row r="529" spans="1:9">
      <c r="A529" t="n">
        <v>6733</v>
      </c>
      <c r="B529" s="20" t="n">
        <v>70</v>
      </c>
      <c r="C529" s="7" t="s">
        <v>63</v>
      </c>
      <c r="D529" s="7" t="s">
        <v>109</v>
      </c>
    </row>
    <row r="530" spans="1:9">
      <c r="A530" t="s">
        <v>4</v>
      </c>
      <c r="B530" s="4" t="s">
        <v>5</v>
      </c>
      <c r="C530" s="4" t="s">
        <v>13</v>
      </c>
      <c r="D530" s="4" t="s">
        <v>10</v>
      </c>
      <c r="E530" s="4" t="s">
        <v>27</v>
      </c>
      <c r="F530" s="4" t="s">
        <v>10</v>
      </c>
      <c r="G530" s="4" t="s">
        <v>9</v>
      </c>
      <c r="H530" s="4" t="s">
        <v>9</v>
      </c>
      <c r="I530" s="4" t="s">
        <v>10</v>
      </c>
      <c r="J530" s="4" t="s">
        <v>10</v>
      </c>
      <c r="K530" s="4" t="s">
        <v>9</v>
      </c>
      <c r="L530" s="4" t="s">
        <v>9</v>
      </c>
      <c r="M530" s="4" t="s">
        <v>9</v>
      </c>
      <c r="N530" s="4" t="s">
        <v>9</v>
      </c>
      <c r="O530" s="4" t="s">
        <v>6</v>
      </c>
    </row>
    <row r="531" spans="1:9">
      <c r="A531" t="n">
        <v>6753</v>
      </c>
      <c r="B531" s="10" t="n">
        <v>50</v>
      </c>
      <c r="C531" s="7" t="n">
        <v>0</v>
      </c>
      <c r="D531" s="7" t="n">
        <v>13215</v>
      </c>
      <c r="E531" s="7" t="n">
        <v>1</v>
      </c>
      <c r="F531" s="7" t="n">
        <v>300</v>
      </c>
      <c r="G531" s="7" t="n">
        <v>0</v>
      </c>
      <c r="H531" s="7" t="n">
        <v>0</v>
      </c>
      <c r="I531" s="7" t="n">
        <v>0</v>
      </c>
      <c r="J531" s="7" t="n">
        <v>65533</v>
      </c>
      <c r="K531" s="7" t="n">
        <v>0</v>
      </c>
      <c r="L531" s="7" t="n">
        <v>0</v>
      </c>
      <c r="M531" s="7" t="n">
        <v>0</v>
      </c>
      <c r="N531" s="7" t="n">
        <v>0</v>
      </c>
      <c r="O531" s="7" t="s">
        <v>23</v>
      </c>
    </row>
    <row r="532" spans="1:9">
      <c r="A532" t="s">
        <v>4</v>
      </c>
      <c r="B532" s="4" t="s">
        <v>5</v>
      </c>
      <c r="C532" s="4" t="s">
        <v>10</v>
      </c>
    </row>
    <row r="533" spans="1:9">
      <c r="A533" t="n">
        <v>6792</v>
      </c>
      <c r="B533" s="26" t="n">
        <v>16</v>
      </c>
      <c r="C533" s="7" t="n">
        <v>3000</v>
      </c>
    </row>
    <row r="534" spans="1:9">
      <c r="A534" t="s">
        <v>4</v>
      </c>
      <c r="B534" s="4" t="s">
        <v>5</v>
      </c>
      <c r="C534" s="4" t="s">
        <v>13</v>
      </c>
      <c r="D534" s="4" t="s">
        <v>10</v>
      </c>
      <c r="E534" s="4" t="s">
        <v>10</v>
      </c>
    </row>
    <row r="535" spans="1:9">
      <c r="A535" t="n">
        <v>6795</v>
      </c>
      <c r="B535" s="10" t="n">
        <v>50</v>
      </c>
      <c r="C535" s="7" t="n">
        <v>1</v>
      </c>
      <c r="D535" s="7" t="n">
        <v>13215</v>
      </c>
      <c r="E535" s="7" t="n">
        <v>500</v>
      </c>
    </row>
    <row r="536" spans="1:9">
      <c r="A536" t="s">
        <v>4</v>
      </c>
      <c r="B536" s="4" t="s">
        <v>5</v>
      </c>
      <c r="C536" s="4" t="s">
        <v>13</v>
      </c>
      <c r="D536" s="4" t="s">
        <v>10</v>
      </c>
      <c r="E536" s="4" t="s">
        <v>27</v>
      </c>
      <c r="F536" s="4" t="s">
        <v>10</v>
      </c>
      <c r="G536" s="4" t="s">
        <v>9</v>
      </c>
      <c r="H536" s="4" t="s">
        <v>9</v>
      </c>
      <c r="I536" s="4" t="s">
        <v>10</v>
      </c>
      <c r="J536" s="4" t="s">
        <v>10</v>
      </c>
      <c r="K536" s="4" t="s">
        <v>9</v>
      </c>
      <c r="L536" s="4" t="s">
        <v>9</v>
      </c>
      <c r="M536" s="4" t="s">
        <v>9</v>
      </c>
      <c r="N536" s="4" t="s">
        <v>9</v>
      </c>
      <c r="O536" s="4" t="s">
        <v>6</v>
      </c>
    </row>
    <row r="537" spans="1:9">
      <c r="A537" t="n">
        <v>6801</v>
      </c>
      <c r="B537" s="10" t="n">
        <v>50</v>
      </c>
      <c r="C537" s="7" t="n">
        <v>0</v>
      </c>
      <c r="D537" s="7" t="n">
        <v>13250</v>
      </c>
      <c r="E537" s="7" t="n">
        <v>1</v>
      </c>
      <c r="F537" s="7" t="n">
        <v>0</v>
      </c>
      <c r="G537" s="7" t="n">
        <v>0</v>
      </c>
      <c r="H537" s="7" t="n">
        <v>0</v>
      </c>
      <c r="I537" s="7" t="n">
        <v>0</v>
      </c>
      <c r="J537" s="7" t="n">
        <v>65533</v>
      </c>
      <c r="K537" s="7" t="n">
        <v>0</v>
      </c>
      <c r="L537" s="7" t="n">
        <v>0</v>
      </c>
      <c r="M537" s="7" t="n">
        <v>0</v>
      </c>
      <c r="N537" s="7" t="n">
        <v>0</v>
      </c>
      <c r="O537" s="7" t="s">
        <v>23</v>
      </c>
    </row>
    <row r="538" spans="1:9">
      <c r="A538" t="s">
        <v>4</v>
      </c>
      <c r="B538" s="4" t="s">
        <v>5</v>
      </c>
      <c r="C538" s="4" t="s">
        <v>10</v>
      </c>
    </row>
    <row r="539" spans="1:9">
      <c r="A539" t="n">
        <v>6840</v>
      </c>
      <c r="B539" s="26" t="n">
        <v>16</v>
      </c>
      <c r="C539" s="7" t="n">
        <v>1000</v>
      </c>
    </row>
    <row r="540" spans="1:9">
      <c r="A540" t="s">
        <v>4</v>
      </c>
      <c r="B540" s="4" t="s">
        <v>5</v>
      </c>
      <c r="C540" s="4" t="s">
        <v>13</v>
      </c>
      <c r="D540" s="4" t="s">
        <v>10</v>
      </c>
      <c r="E540" s="4" t="s">
        <v>6</v>
      </c>
      <c r="F540" s="4" t="s">
        <v>6</v>
      </c>
      <c r="G540" s="4" t="s">
        <v>13</v>
      </c>
    </row>
    <row r="541" spans="1:9">
      <c r="A541" t="n">
        <v>6843</v>
      </c>
      <c r="B541" s="21" t="n">
        <v>32</v>
      </c>
      <c r="C541" s="7" t="n">
        <v>0</v>
      </c>
      <c r="D541" s="7" t="n">
        <v>65533</v>
      </c>
      <c r="E541" s="7" t="s">
        <v>64</v>
      </c>
      <c r="F541" s="7" t="s">
        <v>60</v>
      </c>
      <c r="G541" s="7" t="n">
        <v>0</v>
      </c>
    </row>
    <row r="542" spans="1:9">
      <c r="A542" t="s">
        <v>4</v>
      </c>
      <c r="B542" s="4" t="s">
        <v>5</v>
      </c>
      <c r="C542" s="4" t="s">
        <v>13</v>
      </c>
      <c r="D542" s="4" t="s">
        <v>10</v>
      </c>
      <c r="E542" s="4" t="s">
        <v>6</v>
      </c>
      <c r="F542" s="4" t="s">
        <v>6</v>
      </c>
      <c r="G542" s="4" t="s">
        <v>13</v>
      </c>
    </row>
    <row r="543" spans="1:9">
      <c r="A543" t="n">
        <v>6862</v>
      </c>
      <c r="B543" s="21" t="n">
        <v>32</v>
      </c>
      <c r="C543" s="7" t="n">
        <v>0</v>
      </c>
      <c r="D543" s="7" t="n">
        <v>65533</v>
      </c>
      <c r="E543" s="7" t="s">
        <v>64</v>
      </c>
      <c r="F543" s="7" t="s">
        <v>111</v>
      </c>
      <c r="G543" s="7" t="n">
        <v>0</v>
      </c>
    </row>
    <row r="544" spans="1:9">
      <c r="A544" t="s">
        <v>4</v>
      </c>
      <c r="B544" s="4" t="s">
        <v>5</v>
      </c>
      <c r="C544" s="4" t="s">
        <v>13</v>
      </c>
      <c r="D544" s="4" t="s">
        <v>10</v>
      </c>
      <c r="E544" s="4" t="s">
        <v>6</v>
      </c>
      <c r="F544" s="4" t="s">
        <v>6</v>
      </c>
      <c r="G544" s="4" t="s">
        <v>13</v>
      </c>
    </row>
    <row r="545" spans="1:15">
      <c r="A545" t="n">
        <v>6883</v>
      </c>
      <c r="B545" s="21" t="n">
        <v>32</v>
      </c>
      <c r="C545" s="7" t="n">
        <v>0</v>
      </c>
      <c r="D545" s="7" t="n">
        <v>65533</v>
      </c>
      <c r="E545" s="7" t="s">
        <v>64</v>
      </c>
      <c r="F545" s="7" t="s">
        <v>65</v>
      </c>
      <c r="G545" s="7" t="n">
        <v>1</v>
      </c>
    </row>
    <row r="546" spans="1:15">
      <c r="A546" t="s">
        <v>4</v>
      </c>
      <c r="B546" s="4" t="s">
        <v>5</v>
      </c>
      <c r="C546" s="4" t="s">
        <v>13</v>
      </c>
      <c r="D546" s="4" t="s">
        <v>10</v>
      </c>
      <c r="E546" s="4" t="s">
        <v>6</v>
      </c>
      <c r="F546" s="4" t="s">
        <v>6</v>
      </c>
      <c r="G546" s="4" t="s">
        <v>13</v>
      </c>
    </row>
    <row r="547" spans="1:15">
      <c r="A547" t="n">
        <v>6900</v>
      </c>
      <c r="B547" s="21" t="n">
        <v>32</v>
      </c>
      <c r="C547" s="7" t="n">
        <v>0</v>
      </c>
      <c r="D547" s="7" t="n">
        <v>65533</v>
      </c>
      <c r="E547" s="7" t="s">
        <v>64</v>
      </c>
      <c r="F547" s="7" t="s">
        <v>112</v>
      </c>
      <c r="G547" s="7" t="n">
        <v>1</v>
      </c>
    </row>
    <row r="548" spans="1:15">
      <c r="A548" t="s">
        <v>4</v>
      </c>
      <c r="B548" s="4" t="s">
        <v>5</v>
      </c>
      <c r="C548" s="4" t="s">
        <v>13</v>
      </c>
      <c r="D548" s="4" t="s">
        <v>10</v>
      </c>
      <c r="E548" s="4" t="s">
        <v>6</v>
      </c>
      <c r="F548" s="4" t="s">
        <v>6</v>
      </c>
      <c r="G548" s="4" t="s">
        <v>13</v>
      </c>
    </row>
    <row r="549" spans="1:15">
      <c r="A549" t="n">
        <v>6919</v>
      </c>
      <c r="B549" s="21" t="n">
        <v>32</v>
      </c>
      <c r="C549" s="7" t="n">
        <v>2</v>
      </c>
      <c r="D549" s="7" t="n">
        <v>65533</v>
      </c>
      <c r="E549" s="7" t="s">
        <v>66</v>
      </c>
      <c r="F549" s="7" t="s">
        <v>67</v>
      </c>
      <c r="G549" s="7" t="n">
        <v>4</v>
      </c>
    </row>
    <row r="550" spans="1:15">
      <c r="A550" t="s">
        <v>4</v>
      </c>
      <c r="B550" s="4" t="s">
        <v>5</v>
      </c>
      <c r="C550" s="4" t="s">
        <v>13</v>
      </c>
      <c r="D550" s="4" t="s">
        <v>10</v>
      </c>
      <c r="E550" s="4" t="s">
        <v>6</v>
      </c>
      <c r="F550" s="4" t="s">
        <v>6</v>
      </c>
      <c r="G550" s="4" t="s">
        <v>13</v>
      </c>
    </row>
    <row r="551" spans="1:15">
      <c r="A551" t="n">
        <v>6933</v>
      </c>
      <c r="B551" s="21" t="n">
        <v>32</v>
      </c>
      <c r="C551" s="7" t="n">
        <v>1</v>
      </c>
      <c r="D551" s="7" t="n">
        <v>65533</v>
      </c>
      <c r="E551" s="7" t="s">
        <v>66</v>
      </c>
      <c r="F551" s="7" t="s">
        <v>68</v>
      </c>
      <c r="G551" s="7" t="n">
        <v>4</v>
      </c>
    </row>
    <row r="552" spans="1:15">
      <c r="A552" t="s">
        <v>4</v>
      </c>
      <c r="B552" s="4" t="s">
        <v>5</v>
      </c>
      <c r="C552" s="4" t="s">
        <v>58</v>
      </c>
    </row>
    <row r="553" spans="1:15">
      <c r="A553" t="n">
        <v>6947</v>
      </c>
      <c r="B553" s="19" t="n">
        <v>3</v>
      </c>
      <c r="C553" s="18" t="n">
        <f t="normal" ca="1">A583</f>
        <v>0</v>
      </c>
    </row>
    <row r="554" spans="1:15">
      <c r="A554" t="s">
        <v>4</v>
      </c>
      <c r="B554" s="4" t="s">
        <v>5</v>
      </c>
      <c r="C554" s="4" t="s">
        <v>10</v>
      </c>
    </row>
    <row r="555" spans="1:15">
      <c r="A555" t="n">
        <v>6952</v>
      </c>
      <c r="B555" s="14" t="n">
        <v>12</v>
      </c>
      <c r="C555" s="7" t="n">
        <v>11091</v>
      </c>
    </row>
    <row r="556" spans="1:15">
      <c r="A556" t="s">
        <v>4</v>
      </c>
      <c r="B556" s="4" t="s">
        <v>5</v>
      </c>
      <c r="C556" s="4" t="s">
        <v>6</v>
      </c>
      <c r="D556" s="4" t="s">
        <v>6</v>
      </c>
    </row>
    <row r="557" spans="1:15">
      <c r="A557" t="n">
        <v>6955</v>
      </c>
      <c r="B557" s="20" t="n">
        <v>70</v>
      </c>
      <c r="C557" s="7" t="s">
        <v>62</v>
      </c>
      <c r="D557" s="7" t="s">
        <v>110</v>
      </c>
    </row>
    <row r="558" spans="1:15">
      <c r="A558" t="s">
        <v>4</v>
      </c>
      <c r="B558" s="4" t="s">
        <v>5</v>
      </c>
      <c r="C558" s="4" t="s">
        <v>6</v>
      </c>
      <c r="D558" s="4" t="s">
        <v>6</v>
      </c>
    </row>
    <row r="559" spans="1:15">
      <c r="A559" t="n">
        <v>6975</v>
      </c>
      <c r="B559" s="20" t="n">
        <v>70</v>
      </c>
      <c r="C559" s="7" t="s">
        <v>63</v>
      </c>
      <c r="D559" s="7" t="s">
        <v>110</v>
      </c>
    </row>
    <row r="560" spans="1:15">
      <c r="A560" t="s">
        <v>4</v>
      </c>
      <c r="B560" s="4" t="s">
        <v>5</v>
      </c>
      <c r="C560" s="4" t="s">
        <v>13</v>
      </c>
      <c r="D560" s="4" t="s">
        <v>10</v>
      </c>
      <c r="E560" s="4" t="s">
        <v>27</v>
      </c>
      <c r="F560" s="4" t="s">
        <v>10</v>
      </c>
      <c r="G560" s="4" t="s">
        <v>9</v>
      </c>
      <c r="H560" s="4" t="s">
        <v>9</v>
      </c>
      <c r="I560" s="4" t="s">
        <v>10</v>
      </c>
      <c r="J560" s="4" t="s">
        <v>10</v>
      </c>
      <c r="K560" s="4" t="s">
        <v>9</v>
      </c>
      <c r="L560" s="4" t="s">
        <v>9</v>
      </c>
      <c r="M560" s="4" t="s">
        <v>9</v>
      </c>
      <c r="N560" s="4" t="s">
        <v>9</v>
      </c>
      <c r="O560" s="4" t="s">
        <v>6</v>
      </c>
    </row>
    <row r="561" spans="1:15">
      <c r="A561" t="n">
        <v>6995</v>
      </c>
      <c r="B561" s="10" t="n">
        <v>50</v>
      </c>
      <c r="C561" s="7" t="n">
        <v>0</v>
      </c>
      <c r="D561" s="7" t="n">
        <v>13215</v>
      </c>
      <c r="E561" s="7" t="n">
        <v>1</v>
      </c>
      <c r="F561" s="7" t="n">
        <v>300</v>
      </c>
      <c r="G561" s="7" t="n">
        <v>0</v>
      </c>
      <c r="H561" s="7" t="n">
        <v>0</v>
      </c>
      <c r="I561" s="7" t="n">
        <v>0</v>
      </c>
      <c r="J561" s="7" t="n">
        <v>65533</v>
      </c>
      <c r="K561" s="7" t="n">
        <v>0</v>
      </c>
      <c r="L561" s="7" t="n">
        <v>0</v>
      </c>
      <c r="M561" s="7" t="n">
        <v>0</v>
      </c>
      <c r="N561" s="7" t="n">
        <v>0</v>
      </c>
      <c r="O561" s="7" t="s">
        <v>23</v>
      </c>
    </row>
    <row r="562" spans="1:15">
      <c r="A562" t="s">
        <v>4</v>
      </c>
      <c r="B562" s="4" t="s">
        <v>5</v>
      </c>
      <c r="C562" s="4" t="s">
        <v>10</v>
      </c>
    </row>
    <row r="563" spans="1:15">
      <c r="A563" t="n">
        <v>7034</v>
      </c>
      <c r="B563" s="26" t="n">
        <v>16</v>
      </c>
      <c r="C563" s="7" t="n">
        <v>3000</v>
      </c>
    </row>
    <row r="564" spans="1:15">
      <c r="A564" t="s">
        <v>4</v>
      </c>
      <c r="B564" s="4" t="s">
        <v>5</v>
      </c>
      <c r="C564" s="4" t="s">
        <v>13</v>
      </c>
      <c r="D564" s="4" t="s">
        <v>10</v>
      </c>
      <c r="E564" s="4" t="s">
        <v>10</v>
      </c>
    </row>
    <row r="565" spans="1:15">
      <c r="A565" t="n">
        <v>7037</v>
      </c>
      <c r="B565" s="10" t="n">
        <v>50</v>
      </c>
      <c r="C565" s="7" t="n">
        <v>1</v>
      </c>
      <c r="D565" s="7" t="n">
        <v>13215</v>
      </c>
      <c r="E565" s="7" t="n">
        <v>500</v>
      </c>
    </row>
    <row r="566" spans="1:15">
      <c r="A566" t="s">
        <v>4</v>
      </c>
      <c r="B566" s="4" t="s">
        <v>5</v>
      </c>
      <c r="C566" s="4" t="s">
        <v>13</v>
      </c>
      <c r="D566" s="4" t="s">
        <v>10</v>
      </c>
      <c r="E566" s="4" t="s">
        <v>27</v>
      </c>
      <c r="F566" s="4" t="s">
        <v>10</v>
      </c>
      <c r="G566" s="4" t="s">
        <v>9</v>
      </c>
      <c r="H566" s="4" t="s">
        <v>9</v>
      </c>
      <c r="I566" s="4" t="s">
        <v>10</v>
      </c>
      <c r="J566" s="4" t="s">
        <v>10</v>
      </c>
      <c r="K566" s="4" t="s">
        <v>9</v>
      </c>
      <c r="L566" s="4" t="s">
        <v>9</v>
      </c>
      <c r="M566" s="4" t="s">
        <v>9</v>
      </c>
      <c r="N566" s="4" t="s">
        <v>9</v>
      </c>
      <c r="O566" s="4" t="s">
        <v>6</v>
      </c>
    </row>
    <row r="567" spans="1:15">
      <c r="A567" t="n">
        <v>7043</v>
      </c>
      <c r="B567" s="10" t="n">
        <v>50</v>
      </c>
      <c r="C567" s="7" t="n">
        <v>0</v>
      </c>
      <c r="D567" s="7" t="n">
        <v>13250</v>
      </c>
      <c r="E567" s="7" t="n">
        <v>1</v>
      </c>
      <c r="F567" s="7" t="n">
        <v>0</v>
      </c>
      <c r="G567" s="7" t="n">
        <v>0</v>
      </c>
      <c r="H567" s="7" t="n">
        <v>0</v>
      </c>
      <c r="I567" s="7" t="n">
        <v>0</v>
      </c>
      <c r="J567" s="7" t="n">
        <v>65533</v>
      </c>
      <c r="K567" s="7" t="n">
        <v>0</v>
      </c>
      <c r="L567" s="7" t="n">
        <v>0</v>
      </c>
      <c r="M567" s="7" t="n">
        <v>0</v>
      </c>
      <c r="N567" s="7" t="n">
        <v>0</v>
      </c>
      <c r="O567" s="7" t="s">
        <v>23</v>
      </c>
    </row>
    <row r="568" spans="1:15">
      <c r="A568" t="s">
        <v>4</v>
      </c>
      <c r="B568" s="4" t="s">
        <v>5</v>
      </c>
      <c r="C568" s="4" t="s">
        <v>10</v>
      </c>
    </row>
    <row r="569" spans="1:15">
      <c r="A569" t="n">
        <v>7082</v>
      </c>
      <c r="B569" s="26" t="n">
        <v>16</v>
      </c>
      <c r="C569" s="7" t="n">
        <v>1000</v>
      </c>
    </row>
    <row r="570" spans="1:15">
      <c r="A570" t="s">
        <v>4</v>
      </c>
      <c r="B570" s="4" t="s">
        <v>5</v>
      </c>
      <c r="C570" s="4" t="s">
        <v>13</v>
      </c>
      <c r="D570" s="4" t="s">
        <v>10</v>
      </c>
      <c r="E570" s="4" t="s">
        <v>6</v>
      </c>
      <c r="F570" s="4" t="s">
        <v>6</v>
      </c>
      <c r="G570" s="4" t="s">
        <v>13</v>
      </c>
    </row>
    <row r="571" spans="1:15">
      <c r="A571" t="n">
        <v>7085</v>
      </c>
      <c r="B571" s="21" t="n">
        <v>32</v>
      </c>
      <c r="C571" s="7" t="n">
        <v>0</v>
      </c>
      <c r="D571" s="7" t="n">
        <v>65533</v>
      </c>
      <c r="E571" s="7" t="s">
        <v>64</v>
      </c>
      <c r="F571" s="7" t="s">
        <v>60</v>
      </c>
      <c r="G571" s="7" t="n">
        <v>1</v>
      </c>
    </row>
    <row r="572" spans="1:15">
      <c r="A572" t="s">
        <v>4</v>
      </c>
      <c r="B572" s="4" t="s">
        <v>5</v>
      </c>
      <c r="C572" s="4" t="s">
        <v>13</v>
      </c>
      <c r="D572" s="4" t="s">
        <v>10</v>
      </c>
      <c r="E572" s="4" t="s">
        <v>6</v>
      </c>
      <c r="F572" s="4" t="s">
        <v>6</v>
      </c>
      <c r="G572" s="4" t="s">
        <v>13</v>
      </c>
    </row>
    <row r="573" spans="1:15">
      <c r="A573" t="n">
        <v>7104</v>
      </c>
      <c r="B573" s="21" t="n">
        <v>32</v>
      </c>
      <c r="C573" s="7" t="n">
        <v>0</v>
      </c>
      <c r="D573" s="7" t="n">
        <v>65533</v>
      </c>
      <c r="E573" s="7" t="s">
        <v>64</v>
      </c>
      <c r="F573" s="7" t="s">
        <v>111</v>
      </c>
      <c r="G573" s="7" t="n">
        <v>1</v>
      </c>
    </row>
    <row r="574" spans="1:15">
      <c r="A574" t="s">
        <v>4</v>
      </c>
      <c r="B574" s="4" t="s">
        <v>5</v>
      </c>
      <c r="C574" s="4" t="s">
        <v>13</v>
      </c>
      <c r="D574" s="4" t="s">
        <v>10</v>
      </c>
      <c r="E574" s="4" t="s">
        <v>6</v>
      </c>
      <c r="F574" s="4" t="s">
        <v>6</v>
      </c>
      <c r="G574" s="4" t="s">
        <v>13</v>
      </c>
    </row>
    <row r="575" spans="1:15">
      <c r="A575" t="n">
        <v>7125</v>
      </c>
      <c r="B575" s="21" t="n">
        <v>32</v>
      </c>
      <c r="C575" s="7" t="n">
        <v>0</v>
      </c>
      <c r="D575" s="7" t="n">
        <v>65533</v>
      </c>
      <c r="E575" s="7" t="s">
        <v>64</v>
      </c>
      <c r="F575" s="7" t="s">
        <v>65</v>
      </c>
      <c r="G575" s="7" t="n">
        <v>0</v>
      </c>
    </row>
    <row r="576" spans="1:15">
      <c r="A576" t="s">
        <v>4</v>
      </c>
      <c r="B576" s="4" t="s">
        <v>5</v>
      </c>
      <c r="C576" s="4" t="s">
        <v>13</v>
      </c>
      <c r="D576" s="4" t="s">
        <v>10</v>
      </c>
      <c r="E576" s="4" t="s">
        <v>6</v>
      </c>
      <c r="F576" s="4" t="s">
        <v>6</v>
      </c>
      <c r="G576" s="4" t="s">
        <v>13</v>
      </c>
    </row>
    <row r="577" spans="1:15">
      <c r="A577" t="n">
        <v>7142</v>
      </c>
      <c r="B577" s="21" t="n">
        <v>32</v>
      </c>
      <c r="C577" s="7" t="n">
        <v>0</v>
      </c>
      <c r="D577" s="7" t="n">
        <v>65533</v>
      </c>
      <c r="E577" s="7" t="s">
        <v>64</v>
      </c>
      <c r="F577" s="7" t="s">
        <v>112</v>
      </c>
      <c r="G577" s="7" t="n">
        <v>0</v>
      </c>
    </row>
    <row r="578" spans="1:15">
      <c r="A578" t="s">
        <v>4</v>
      </c>
      <c r="B578" s="4" t="s">
        <v>5</v>
      </c>
      <c r="C578" s="4" t="s">
        <v>13</v>
      </c>
      <c r="D578" s="4" t="s">
        <v>10</v>
      </c>
      <c r="E578" s="4" t="s">
        <v>6</v>
      </c>
      <c r="F578" s="4" t="s">
        <v>6</v>
      </c>
      <c r="G578" s="4" t="s">
        <v>13</v>
      </c>
    </row>
    <row r="579" spans="1:15">
      <c r="A579" t="n">
        <v>7161</v>
      </c>
      <c r="B579" s="21" t="n">
        <v>32</v>
      </c>
      <c r="C579" s="7" t="n">
        <v>1</v>
      </c>
      <c r="D579" s="7" t="n">
        <v>65533</v>
      </c>
      <c r="E579" s="7" t="s">
        <v>66</v>
      </c>
      <c r="F579" s="7" t="s">
        <v>67</v>
      </c>
      <c r="G579" s="7" t="n">
        <v>4</v>
      </c>
    </row>
    <row r="580" spans="1:15">
      <c r="A580" t="s">
        <v>4</v>
      </c>
      <c r="B580" s="4" t="s">
        <v>5</v>
      </c>
      <c r="C580" s="4" t="s">
        <v>13</v>
      </c>
      <c r="D580" s="4" t="s">
        <v>10</v>
      </c>
      <c r="E580" s="4" t="s">
        <v>6</v>
      </c>
      <c r="F580" s="4" t="s">
        <v>6</v>
      </c>
      <c r="G580" s="4" t="s">
        <v>13</v>
      </c>
    </row>
    <row r="581" spans="1:15">
      <c r="A581" t="n">
        <v>7175</v>
      </c>
      <c r="B581" s="21" t="n">
        <v>32</v>
      </c>
      <c r="C581" s="7" t="n">
        <v>2</v>
      </c>
      <c r="D581" s="7" t="n">
        <v>65533</v>
      </c>
      <c r="E581" s="7" t="s">
        <v>66</v>
      </c>
      <c r="F581" s="7" t="s">
        <v>68</v>
      </c>
      <c r="G581" s="7" t="n">
        <v>4</v>
      </c>
    </row>
    <row r="582" spans="1:15">
      <c r="A582" t="s">
        <v>4</v>
      </c>
      <c r="B582" s="4" t="s">
        <v>5</v>
      </c>
      <c r="C582" s="4" t="s">
        <v>13</v>
      </c>
      <c r="D582" s="4" t="s">
        <v>10</v>
      </c>
      <c r="E582" s="4" t="s">
        <v>27</v>
      </c>
    </row>
    <row r="583" spans="1:15">
      <c r="A583" t="n">
        <v>7189</v>
      </c>
      <c r="B583" s="28" t="n">
        <v>58</v>
      </c>
      <c r="C583" s="7" t="n">
        <v>101</v>
      </c>
      <c r="D583" s="7" t="n">
        <v>500</v>
      </c>
      <c r="E583" s="7" t="n">
        <v>1</v>
      </c>
    </row>
    <row r="584" spans="1:15">
      <c r="A584" t="s">
        <v>4</v>
      </c>
      <c r="B584" s="4" t="s">
        <v>5</v>
      </c>
      <c r="C584" s="4" t="s">
        <v>13</v>
      </c>
      <c r="D584" s="4" t="s">
        <v>10</v>
      </c>
    </row>
    <row r="585" spans="1:15">
      <c r="A585" t="n">
        <v>7197</v>
      </c>
      <c r="B585" s="28" t="n">
        <v>58</v>
      </c>
      <c r="C585" s="7" t="n">
        <v>254</v>
      </c>
      <c r="D585" s="7" t="n">
        <v>0</v>
      </c>
    </row>
    <row r="586" spans="1:15">
      <c r="A586" t="s">
        <v>4</v>
      </c>
      <c r="B586" s="4" t="s">
        <v>5</v>
      </c>
      <c r="C586" s="4" t="s">
        <v>13</v>
      </c>
      <c r="D586" s="4" t="s">
        <v>13</v>
      </c>
      <c r="E586" s="4" t="s">
        <v>10</v>
      </c>
    </row>
    <row r="587" spans="1:15">
      <c r="A587" t="n">
        <v>7201</v>
      </c>
      <c r="B587" s="37" t="n">
        <v>45</v>
      </c>
      <c r="C587" s="7" t="n">
        <v>8</v>
      </c>
      <c r="D587" s="7" t="n">
        <v>0</v>
      </c>
      <c r="E587" s="7" t="n">
        <v>0</v>
      </c>
    </row>
    <row r="588" spans="1:15">
      <c r="A588" t="s">
        <v>4</v>
      </c>
      <c r="B588" s="4" t="s">
        <v>5</v>
      </c>
      <c r="C588" s="4" t="s">
        <v>13</v>
      </c>
      <c r="D588" s="4" t="s">
        <v>6</v>
      </c>
    </row>
    <row r="589" spans="1:15">
      <c r="A589" t="n">
        <v>7206</v>
      </c>
      <c r="B589" s="8" t="n">
        <v>2</v>
      </c>
      <c r="C589" s="7" t="n">
        <v>10</v>
      </c>
      <c r="D589" s="7" t="s">
        <v>105</v>
      </c>
    </row>
    <row r="590" spans="1:15">
      <c r="A590" t="s">
        <v>4</v>
      </c>
      <c r="B590" s="4" t="s">
        <v>5</v>
      </c>
      <c r="C590" s="4" t="s">
        <v>10</v>
      </c>
    </row>
    <row r="591" spans="1:15">
      <c r="A591" t="n">
        <v>7229</v>
      </c>
      <c r="B591" s="26" t="n">
        <v>16</v>
      </c>
      <c r="C591" s="7" t="n">
        <v>0</v>
      </c>
    </row>
    <row r="592" spans="1:15">
      <c r="A592" t="s">
        <v>4</v>
      </c>
      <c r="B592" s="4" t="s">
        <v>5</v>
      </c>
      <c r="C592" s="4" t="s">
        <v>13</v>
      </c>
      <c r="D592" s="4" t="s">
        <v>6</v>
      </c>
    </row>
    <row r="593" spans="1:7">
      <c r="A593" t="n">
        <v>7232</v>
      </c>
      <c r="B593" s="8" t="n">
        <v>2</v>
      </c>
      <c r="C593" s="7" t="n">
        <v>10</v>
      </c>
      <c r="D593" s="7" t="s">
        <v>106</v>
      </c>
    </row>
    <row r="594" spans="1:7">
      <c r="A594" t="s">
        <v>4</v>
      </c>
      <c r="B594" s="4" t="s">
        <v>5</v>
      </c>
      <c r="C594" s="4" t="s">
        <v>10</v>
      </c>
    </row>
    <row r="595" spans="1:7">
      <c r="A595" t="n">
        <v>7250</v>
      </c>
      <c r="B595" s="26" t="n">
        <v>16</v>
      </c>
      <c r="C595" s="7" t="n">
        <v>0</v>
      </c>
    </row>
    <row r="596" spans="1:7">
      <c r="A596" t="s">
        <v>4</v>
      </c>
      <c r="B596" s="4" t="s">
        <v>5</v>
      </c>
      <c r="C596" s="4" t="s">
        <v>13</v>
      </c>
      <c r="D596" s="4" t="s">
        <v>6</v>
      </c>
    </row>
    <row r="597" spans="1:7">
      <c r="A597" t="n">
        <v>7253</v>
      </c>
      <c r="B597" s="8" t="n">
        <v>2</v>
      </c>
      <c r="C597" s="7" t="n">
        <v>10</v>
      </c>
      <c r="D597" s="7" t="s">
        <v>107</v>
      </c>
    </row>
    <row r="598" spans="1:7">
      <c r="A598" t="s">
        <v>4</v>
      </c>
      <c r="B598" s="4" t="s">
        <v>5</v>
      </c>
      <c r="C598" s="4" t="s">
        <v>10</v>
      </c>
    </row>
    <row r="599" spans="1:7">
      <c r="A599" t="n">
        <v>7272</v>
      </c>
      <c r="B599" s="26" t="n">
        <v>16</v>
      </c>
      <c r="C599" s="7" t="n">
        <v>0</v>
      </c>
    </row>
    <row r="600" spans="1:7">
      <c r="A600" t="s">
        <v>4</v>
      </c>
      <c r="B600" s="4" t="s">
        <v>5</v>
      </c>
      <c r="C600" s="4" t="s">
        <v>13</v>
      </c>
    </row>
    <row r="601" spans="1:7">
      <c r="A601" t="n">
        <v>7275</v>
      </c>
      <c r="B601" s="35" t="n">
        <v>23</v>
      </c>
      <c r="C601" s="7" t="n">
        <v>20</v>
      </c>
    </row>
    <row r="602" spans="1:7">
      <c r="A602" t="s">
        <v>4</v>
      </c>
      <c r="B602" s="4" t="s">
        <v>5</v>
      </c>
    </row>
    <row r="603" spans="1:7">
      <c r="A603" t="n">
        <v>7277</v>
      </c>
      <c r="B603" s="5" t="n">
        <v>1</v>
      </c>
    </row>
    <row r="604" spans="1:7" s="3" customFormat="1" customHeight="0">
      <c r="A604" s="3" t="s">
        <v>2</v>
      </c>
      <c r="B604" s="3" t="s">
        <v>114</v>
      </c>
    </row>
    <row r="605" spans="1:7">
      <c r="A605" t="s">
        <v>4</v>
      </c>
      <c r="B605" s="4" t="s">
        <v>5</v>
      </c>
      <c r="C605" s="4" t="s">
        <v>13</v>
      </c>
      <c r="D605" s="4" t="s">
        <v>10</v>
      </c>
    </row>
    <row r="606" spans="1:7">
      <c r="A606" t="n">
        <v>7280</v>
      </c>
      <c r="B606" s="25" t="n">
        <v>22</v>
      </c>
      <c r="C606" s="7" t="n">
        <v>20</v>
      </c>
      <c r="D606" s="7" t="n">
        <v>0</v>
      </c>
    </row>
    <row r="607" spans="1:7">
      <c r="A607" t="s">
        <v>4</v>
      </c>
      <c r="B607" s="4" t="s">
        <v>5</v>
      </c>
      <c r="C607" s="4" t="s">
        <v>13</v>
      </c>
      <c r="D607" s="4" t="s">
        <v>10</v>
      </c>
    </row>
    <row r="608" spans="1:7">
      <c r="A608" t="n">
        <v>7284</v>
      </c>
      <c r="B608" s="37" t="n">
        <v>45</v>
      </c>
      <c r="C608" s="7" t="n">
        <v>18</v>
      </c>
      <c r="D608" s="7" t="n">
        <v>64</v>
      </c>
    </row>
    <row r="609" spans="1:4">
      <c r="A609" t="s">
        <v>4</v>
      </c>
      <c r="B609" s="4" t="s">
        <v>5</v>
      </c>
      <c r="C609" s="4" t="s">
        <v>13</v>
      </c>
      <c r="D609" s="4" t="s">
        <v>10</v>
      </c>
      <c r="E609" s="4" t="s">
        <v>27</v>
      </c>
      <c r="F609" s="4" t="s">
        <v>10</v>
      </c>
      <c r="G609" s="4" t="s">
        <v>9</v>
      </c>
      <c r="H609" s="4" t="s">
        <v>9</v>
      </c>
      <c r="I609" s="4" t="s">
        <v>10</v>
      </c>
      <c r="J609" s="4" t="s">
        <v>10</v>
      </c>
      <c r="K609" s="4" t="s">
        <v>9</v>
      </c>
      <c r="L609" s="4" t="s">
        <v>9</v>
      </c>
      <c r="M609" s="4" t="s">
        <v>9</v>
      </c>
      <c r="N609" s="4" t="s">
        <v>9</v>
      </c>
      <c r="O609" s="4" t="s">
        <v>6</v>
      </c>
    </row>
    <row r="610" spans="1:4">
      <c r="A610" t="n">
        <v>7288</v>
      </c>
      <c r="B610" s="10" t="n">
        <v>50</v>
      </c>
      <c r="C610" s="7" t="n">
        <v>0</v>
      </c>
      <c r="D610" s="7" t="n">
        <v>13202</v>
      </c>
      <c r="E610" s="7" t="n">
        <v>1</v>
      </c>
      <c r="F610" s="7" t="n">
        <v>0</v>
      </c>
      <c r="G610" s="7" t="n">
        <v>0</v>
      </c>
      <c r="H610" s="7" t="n">
        <v>-1069547520</v>
      </c>
      <c r="I610" s="7" t="n">
        <v>0</v>
      </c>
      <c r="J610" s="7" t="n">
        <v>65533</v>
      </c>
      <c r="K610" s="7" t="n">
        <v>0</v>
      </c>
      <c r="L610" s="7" t="n">
        <v>0</v>
      </c>
      <c r="M610" s="7" t="n">
        <v>0</v>
      </c>
      <c r="N610" s="7" t="n">
        <v>0</v>
      </c>
      <c r="O610" s="7" t="s">
        <v>23</v>
      </c>
    </row>
    <row r="611" spans="1:4">
      <c r="A611" t="s">
        <v>4</v>
      </c>
      <c r="B611" s="4" t="s">
        <v>5</v>
      </c>
      <c r="C611" s="4" t="s">
        <v>13</v>
      </c>
      <c r="D611" s="4" t="s">
        <v>10</v>
      </c>
      <c r="E611" s="4" t="s">
        <v>27</v>
      </c>
      <c r="F611" s="4" t="s">
        <v>10</v>
      </c>
      <c r="G611" s="4" t="s">
        <v>9</v>
      </c>
      <c r="H611" s="4" t="s">
        <v>9</v>
      </c>
      <c r="I611" s="4" t="s">
        <v>10</v>
      </c>
      <c r="J611" s="4" t="s">
        <v>10</v>
      </c>
      <c r="K611" s="4" t="s">
        <v>9</v>
      </c>
      <c r="L611" s="4" t="s">
        <v>9</v>
      </c>
      <c r="M611" s="4" t="s">
        <v>9</v>
      </c>
      <c r="N611" s="4" t="s">
        <v>9</v>
      </c>
      <c r="O611" s="4" t="s">
        <v>6</v>
      </c>
    </row>
    <row r="612" spans="1:4">
      <c r="A612" t="n">
        <v>7327</v>
      </c>
      <c r="B612" s="10" t="n">
        <v>50</v>
      </c>
      <c r="C612" s="7" t="n">
        <v>0</v>
      </c>
      <c r="D612" s="7" t="n">
        <v>5025</v>
      </c>
      <c r="E612" s="7" t="n">
        <v>1</v>
      </c>
      <c r="F612" s="7" t="n">
        <v>0</v>
      </c>
      <c r="G612" s="7" t="n">
        <v>0</v>
      </c>
      <c r="H612" s="7" t="n">
        <v>0</v>
      </c>
      <c r="I612" s="7" t="n">
        <v>0</v>
      </c>
      <c r="J612" s="7" t="n">
        <v>65533</v>
      </c>
      <c r="K612" s="7" t="n">
        <v>0</v>
      </c>
      <c r="L612" s="7" t="n">
        <v>0</v>
      </c>
      <c r="M612" s="7" t="n">
        <v>0</v>
      </c>
      <c r="N612" s="7" t="n">
        <v>0</v>
      </c>
      <c r="O612" s="7" t="s">
        <v>23</v>
      </c>
    </row>
    <row r="613" spans="1:4">
      <c r="A613" t="s">
        <v>4</v>
      </c>
      <c r="B613" s="4" t="s">
        <v>5</v>
      </c>
      <c r="C613" s="4" t="s">
        <v>6</v>
      </c>
      <c r="D613" s="4" t="s">
        <v>6</v>
      </c>
    </row>
    <row r="614" spans="1:4">
      <c r="A614" t="n">
        <v>7366</v>
      </c>
      <c r="B614" s="20" t="n">
        <v>70</v>
      </c>
      <c r="C614" s="7" t="s">
        <v>75</v>
      </c>
      <c r="D614" s="7" t="s">
        <v>115</v>
      </c>
    </row>
    <row r="615" spans="1:4">
      <c r="A615" t="s">
        <v>4</v>
      </c>
      <c r="B615" s="4" t="s">
        <v>5</v>
      </c>
      <c r="C615" s="4" t="s">
        <v>10</v>
      </c>
    </row>
    <row r="616" spans="1:4">
      <c r="A616" t="n">
        <v>7385</v>
      </c>
      <c r="B616" s="26" t="n">
        <v>16</v>
      </c>
      <c r="C616" s="7" t="n">
        <v>1000</v>
      </c>
    </row>
    <row r="617" spans="1:4">
      <c r="A617" t="s">
        <v>4</v>
      </c>
      <c r="B617" s="4" t="s">
        <v>5</v>
      </c>
      <c r="C617" s="4" t="s">
        <v>13</v>
      </c>
      <c r="D617" s="4" t="s">
        <v>10</v>
      </c>
      <c r="E617" s="4" t="s">
        <v>27</v>
      </c>
    </row>
    <row r="618" spans="1:4">
      <c r="A618" t="n">
        <v>7388</v>
      </c>
      <c r="B618" s="28" t="n">
        <v>58</v>
      </c>
      <c r="C618" s="7" t="n">
        <v>101</v>
      </c>
      <c r="D618" s="7" t="n">
        <v>1000</v>
      </c>
      <c r="E618" s="7" t="n">
        <v>1</v>
      </c>
    </row>
    <row r="619" spans="1:4">
      <c r="A619" t="s">
        <v>4</v>
      </c>
      <c r="B619" s="4" t="s">
        <v>5</v>
      </c>
      <c r="C619" s="4" t="s">
        <v>13</v>
      </c>
      <c r="D619" s="4" t="s">
        <v>10</v>
      </c>
    </row>
    <row r="620" spans="1:4">
      <c r="A620" t="n">
        <v>7396</v>
      </c>
      <c r="B620" s="28" t="n">
        <v>58</v>
      </c>
      <c r="C620" s="7" t="n">
        <v>254</v>
      </c>
      <c r="D620" s="7" t="n">
        <v>0</v>
      </c>
    </row>
    <row r="621" spans="1:4">
      <c r="A621" t="s">
        <v>4</v>
      </c>
      <c r="B621" s="4" t="s">
        <v>5</v>
      </c>
      <c r="C621" s="4" t="s">
        <v>13</v>
      </c>
    </row>
    <row r="622" spans="1:4">
      <c r="A622" t="n">
        <v>7400</v>
      </c>
      <c r="B622" s="29" t="n">
        <v>64</v>
      </c>
      <c r="C622" s="7" t="n">
        <v>7</v>
      </c>
    </row>
    <row r="623" spans="1:4">
      <c r="A623" t="s">
        <v>4</v>
      </c>
      <c r="B623" s="4" t="s">
        <v>5</v>
      </c>
      <c r="C623" s="4" t="s">
        <v>13</v>
      </c>
      <c r="D623" s="4" t="s">
        <v>13</v>
      </c>
      <c r="E623" s="4" t="s">
        <v>27</v>
      </c>
      <c r="F623" s="4" t="s">
        <v>27</v>
      </c>
      <c r="G623" s="4" t="s">
        <v>27</v>
      </c>
      <c r="H623" s="4" t="s">
        <v>10</v>
      </c>
    </row>
    <row r="624" spans="1:4">
      <c r="A624" t="n">
        <v>7402</v>
      </c>
      <c r="B624" s="37" t="n">
        <v>45</v>
      </c>
      <c r="C624" s="7" t="n">
        <v>2</v>
      </c>
      <c r="D624" s="7" t="n">
        <v>3</v>
      </c>
      <c r="E624" s="7" t="n">
        <v>-6.28000020980835</v>
      </c>
      <c r="F624" s="7" t="n">
        <v>7.75</v>
      </c>
      <c r="G624" s="7" t="n">
        <v>12.0699996948242</v>
      </c>
      <c r="H624" s="7" t="n">
        <v>0</v>
      </c>
    </row>
    <row r="625" spans="1:15">
      <c r="A625" t="s">
        <v>4</v>
      </c>
      <c r="B625" s="4" t="s">
        <v>5</v>
      </c>
      <c r="C625" s="4" t="s">
        <v>13</v>
      </c>
      <c r="D625" s="4" t="s">
        <v>13</v>
      </c>
      <c r="E625" s="4" t="s">
        <v>27</v>
      </c>
      <c r="F625" s="4" t="s">
        <v>27</v>
      </c>
      <c r="G625" s="4" t="s">
        <v>27</v>
      </c>
      <c r="H625" s="4" t="s">
        <v>10</v>
      </c>
      <c r="I625" s="4" t="s">
        <v>13</v>
      </c>
    </row>
    <row r="626" spans="1:15">
      <c r="A626" t="n">
        <v>7419</v>
      </c>
      <c r="B626" s="37" t="n">
        <v>45</v>
      </c>
      <c r="C626" s="7" t="n">
        <v>4</v>
      </c>
      <c r="D626" s="7" t="n">
        <v>3</v>
      </c>
      <c r="E626" s="7" t="n">
        <v>78.2200012207031</v>
      </c>
      <c r="F626" s="7" t="n">
        <v>348.799987792969</v>
      </c>
      <c r="G626" s="7" t="n">
        <v>0</v>
      </c>
      <c r="H626" s="7" t="n">
        <v>0</v>
      </c>
      <c r="I626" s="7" t="n">
        <v>1</v>
      </c>
    </row>
    <row r="627" spans="1:15">
      <c r="A627" t="s">
        <v>4</v>
      </c>
      <c r="B627" s="4" t="s">
        <v>5</v>
      </c>
      <c r="C627" s="4" t="s">
        <v>13</v>
      </c>
      <c r="D627" s="4" t="s">
        <v>13</v>
      </c>
      <c r="E627" s="4" t="s">
        <v>27</v>
      </c>
      <c r="F627" s="4" t="s">
        <v>10</v>
      </c>
    </row>
    <row r="628" spans="1:15">
      <c r="A628" t="n">
        <v>7437</v>
      </c>
      <c r="B628" s="37" t="n">
        <v>45</v>
      </c>
      <c r="C628" s="7" t="n">
        <v>5</v>
      </c>
      <c r="D628" s="7" t="n">
        <v>3</v>
      </c>
      <c r="E628" s="7" t="n">
        <v>7.30000019073486</v>
      </c>
      <c r="F628" s="7" t="n">
        <v>0</v>
      </c>
    </row>
    <row r="629" spans="1:15">
      <c r="A629" t="s">
        <v>4</v>
      </c>
      <c r="B629" s="4" t="s">
        <v>5</v>
      </c>
      <c r="C629" s="4" t="s">
        <v>13</v>
      </c>
      <c r="D629" s="4" t="s">
        <v>13</v>
      </c>
      <c r="E629" s="4" t="s">
        <v>27</v>
      </c>
      <c r="F629" s="4" t="s">
        <v>10</v>
      </c>
    </row>
    <row r="630" spans="1:15">
      <c r="A630" t="n">
        <v>7446</v>
      </c>
      <c r="B630" s="37" t="n">
        <v>45</v>
      </c>
      <c r="C630" s="7" t="n">
        <v>11</v>
      </c>
      <c r="D630" s="7" t="n">
        <v>3</v>
      </c>
      <c r="E630" s="7" t="n">
        <v>40</v>
      </c>
      <c r="F630" s="7" t="n">
        <v>0</v>
      </c>
    </row>
    <row r="631" spans="1:15">
      <c r="A631" t="s">
        <v>4</v>
      </c>
      <c r="B631" s="4" t="s">
        <v>5</v>
      </c>
      <c r="C631" s="4" t="s">
        <v>10</v>
      </c>
    </row>
    <row r="632" spans="1:15">
      <c r="A632" t="n">
        <v>7455</v>
      </c>
      <c r="B632" s="26" t="n">
        <v>16</v>
      </c>
      <c r="C632" s="7" t="n">
        <v>1000</v>
      </c>
    </row>
    <row r="633" spans="1:15">
      <c r="A633" t="s">
        <v>4</v>
      </c>
      <c r="B633" s="4" t="s">
        <v>5</v>
      </c>
      <c r="C633" s="4" t="s">
        <v>6</v>
      </c>
      <c r="D633" s="4" t="s">
        <v>6</v>
      </c>
    </row>
    <row r="634" spans="1:15">
      <c r="A634" t="n">
        <v>7458</v>
      </c>
      <c r="B634" s="20" t="n">
        <v>70</v>
      </c>
      <c r="C634" s="7" t="s">
        <v>76</v>
      </c>
      <c r="D634" s="7" t="s">
        <v>115</v>
      </c>
    </row>
    <row r="635" spans="1:15">
      <c r="A635" t="s">
        <v>4</v>
      </c>
      <c r="B635" s="4" t="s">
        <v>5</v>
      </c>
      <c r="C635" s="4" t="s">
        <v>10</v>
      </c>
    </row>
    <row r="636" spans="1:15">
      <c r="A636" t="n">
        <v>7479</v>
      </c>
      <c r="B636" s="26" t="n">
        <v>16</v>
      </c>
      <c r="C636" s="7" t="n">
        <v>800</v>
      </c>
    </row>
    <row r="637" spans="1:15">
      <c r="A637" t="s">
        <v>4</v>
      </c>
      <c r="B637" s="4" t="s">
        <v>5</v>
      </c>
      <c r="C637" s="4" t="s">
        <v>13</v>
      </c>
      <c r="D637" s="4" t="s">
        <v>10</v>
      </c>
      <c r="E637" s="4" t="s">
        <v>27</v>
      </c>
      <c r="F637" s="4" t="s">
        <v>10</v>
      </c>
      <c r="G637" s="4" t="s">
        <v>9</v>
      </c>
      <c r="H637" s="4" t="s">
        <v>9</v>
      </c>
      <c r="I637" s="4" t="s">
        <v>10</v>
      </c>
      <c r="J637" s="4" t="s">
        <v>10</v>
      </c>
      <c r="K637" s="4" t="s">
        <v>9</v>
      </c>
      <c r="L637" s="4" t="s">
        <v>9</v>
      </c>
      <c r="M637" s="4" t="s">
        <v>9</v>
      </c>
      <c r="N637" s="4" t="s">
        <v>9</v>
      </c>
      <c r="O637" s="4" t="s">
        <v>6</v>
      </c>
    </row>
    <row r="638" spans="1:15">
      <c r="A638" t="n">
        <v>7482</v>
      </c>
      <c r="B638" s="10" t="n">
        <v>50</v>
      </c>
      <c r="C638" s="7" t="n">
        <v>0</v>
      </c>
      <c r="D638" s="7" t="n">
        <v>13201</v>
      </c>
      <c r="E638" s="7" t="n">
        <v>0.699999988079071</v>
      </c>
      <c r="F638" s="7" t="n">
        <v>0</v>
      </c>
      <c r="G638" s="7" t="n">
        <v>0</v>
      </c>
      <c r="H638" s="7" t="n">
        <v>0</v>
      </c>
      <c r="I638" s="7" t="n">
        <v>0</v>
      </c>
      <c r="J638" s="7" t="n">
        <v>65533</v>
      </c>
      <c r="K638" s="7" t="n">
        <v>0</v>
      </c>
      <c r="L638" s="7" t="n">
        <v>0</v>
      </c>
      <c r="M638" s="7" t="n">
        <v>0</v>
      </c>
      <c r="N638" s="7" t="n">
        <v>0</v>
      </c>
      <c r="O638" s="7" t="s">
        <v>23</v>
      </c>
    </row>
    <row r="639" spans="1:15">
      <c r="A639" t="s">
        <v>4</v>
      </c>
      <c r="B639" s="4" t="s">
        <v>5</v>
      </c>
      <c r="C639" s="4" t="s">
        <v>10</v>
      </c>
    </row>
    <row r="640" spans="1:15">
      <c r="A640" t="n">
        <v>7521</v>
      </c>
      <c r="B640" s="26" t="n">
        <v>16</v>
      </c>
      <c r="C640" s="7" t="n">
        <v>400</v>
      </c>
    </row>
    <row r="641" spans="1:15">
      <c r="A641" t="s">
        <v>4</v>
      </c>
      <c r="B641" s="4" t="s">
        <v>5</v>
      </c>
      <c r="C641" s="4" t="s">
        <v>13</v>
      </c>
      <c r="D641" s="4" t="s">
        <v>10</v>
      </c>
      <c r="E641" s="4" t="s">
        <v>27</v>
      </c>
      <c r="F641" s="4" t="s">
        <v>10</v>
      </c>
      <c r="G641" s="4" t="s">
        <v>9</v>
      </c>
      <c r="H641" s="4" t="s">
        <v>9</v>
      </c>
      <c r="I641" s="4" t="s">
        <v>10</v>
      </c>
      <c r="J641" s="4" t="s">
        <v>10</v>
      </c>
      <c r="K641" s="4" t="s">
        <v>9</v>
      </c>
      <c r="L641" s="4" t="s">
        <v>9</v>
      </c>
      <c r="M641" s="4" t="s">
        <v>9</v>
      </c>
      <c r="N641" s="4" t="s">
        <v>9</v>
      </c>
      <c r="O641" s="4" t="s">
        <v>6</v>
      </c>
    </row>
    <row r="642" spans="1:15">
      <c r="A642" t="n">
        <v>7524</v>
      </c>
      <c r="B642" s="10" t="n">
        <v>50</v>
      </c>
      <c r="C642" s="7" t="n">
        <v>0</v>
      </c>
      <c r="D642" s="7" t="n">
        <v>13201</v>
      </c>
      <c r="E642" s="7" t="n">
        <v>0.699999988079071</v>
      </c>
      <c r="F642" s="7" t="n">
        <v>0</v>
      </c>
      <c r="G642" s="7" t="n">
        <v>0</v>
      </c>
      <c r="H642" s="7" t="n">
        <v>0</v>
      </c>
      <c r="I642" s="7" t="n">
        <v>0</v>
      </c>
      <c r="J642" s="7" t="n">
        <v>65533</v>
      </c>
      <c r="K642" s="7" t="n">
        <v>0</v>
      </c>
      <c r="L642" s="7" t="n">
        <v>0</v>
      </c>
      <c r="M642" s="7" t="n">
        <v>0</v>
      </c>
      <c r="N642" s="7" t="n">
        <v>0</v>
      </c>
      <c r="O642" s="7" t="s">
        <v>23</v>
      </c>
    </row>
    <row r="643" spans="1:15">
      <c r="A643" t="s">
        <v>4</v>
      </c>
      <c r="B643" s="4" t="s">
        <v>5</v>
      </c>
      <c r="C643" s="4" t="s">
        <v>10</v>
      </c>
    </row>
    <row r="644" spans="1:15">
      <c r="A644" t="n">
        <v>7563</v>
      </c>
      <c r="B644" s="26" t="n">
        <v>16</v>
      </c>
      <c r="C644" s="7" t="n">
        <v>400</v>
      </c>
    </row>
    <row r="645" spans="1:15">
      <c r="A645" t="s">
        <v>4</v>
      </c>
      <c r="B645" s="4" t="s">
        <v>5</v>
      </c>
      <c r="C645" s="4" t="s">
        <v>13</v>
      </c>
      <c r="D645" s="4" t="s">
        <v>10</v>
      </c>
      <c r="E645" s="4" t="s">
        <v>27</v>
      </c>
      <c r="F645" s="4" t="s">
        <v>10</v>
      </c>
      <c r="G645" s="4" t="s">
        <v>9</v>
      </c>
      <c r="H645" s="4" t="s">
        <v>9</v>
      </c>
      <c r="I645" s="4" t="s">
        <v>10</v>
      </c>
      <c r="J645" s="4" t="s">
        <v>10</v>
      </c>
      <c r="K645" s="4" t="s">
        <v>9</v>
      </c>
      <c r="L645" s="4" t="s">
        <v>9</v>
      </c>
      <c r="M645" s="4" t="s">
        <v>9</v>
      </c>
      <c r="N645" s="4" t="s">
        <v>9</v>
      </c>
      <c r="O645" s="4" t="s">
        <v>6</v>
      </c>
    </row>
    <row r="646" spans="1:15">
      <c r="A646" t="n">
        <v>7566</v>
      </c>
      <c r="B646" s="10" t="n">
        <v>50</v>
      </c>
      <c r="C646" s="7" t="n">
        <v>0</v>
      </c>
      <c r="D646" s="7" t="n">
        <v>13201</v>
      </c>
      <c r="E646" s="7" t="n">
        <v>0.699999988079071</v>
      </c>
      <c r="F646" s="7" t="n">
        <v>0</v>
      </c>
      <c r="G646" s="7" t="n">
        <v>0</v>
      </c>
      <c r="H646" s="7" t="n">
        <v>0</v>
      </c>
      <c r="I646" s="7" t="n">
        <v>0</v>
      </c>
      <c r="J646" s="7" t="n">
        <v>65533</v>
      </c>
      <c r="K646" s="7" t="n">
        <v>0</v>
      </c>
      <c r="L646" s="7" t="n">
        <v>0</v>
      </c>
      <c r="M646" s="7" t="n">
        <v>0</v>
      </c>
      <c r="N646" s="7" t="n">
        <v>0</v>
      </c>
      <c r="O646" s="7" t="s">
        <v>23</v>
      </c>
    </row>
    <row r="647" spans="1:15">
      <c r="A647" t="s">
        <v>4</v>
      </c>
      <c r="B647" s="4" t="s">
        <v>5</v>
      </c>
      <c r="C647" s="4" t="s">
        <v>10</v>
      </c>
    </row>
    <row r="648" spans="1:15">
      <c r="A648" t="n">
        <v>7605</v>
      </c>
      <c r="B648" s="26" t="n">
        <v>16</v>
      </c>
      <c r="C648" s="7" t="n">
        <v>900</v>
      </c>
    </row>
    <row r="649" spans="1:15">
      <c r="A649" t="s">
        <v>4</v>
      </c>
      <c r="B649" s="4" t="s">
        <v>5</v>
      </c>
      <c r="C649" s="4" t="s">
        <v>13</v>
      </c>
      <c r="D649" s="4" t="s">
        <v>10</v>
      </c>
      <c r="E649" s="4" t="s">
        <v>27</v>
      </c>
    </row>
    <row r="650" spans="1:15">
      <c r="A650" t="n">
        <v>7608</v>
      </c>
      <c r="B650" s="28" t="n">
        <v>58</v>
      </c>
      <c r="C650" s="7" t="n">
        <v>101</v>
      </c>
      <c r="D650" s="7" t="n">
        <v>1000</v>
      </c>
      <c r="E650" s="7" t="n">
        <v>1</v>
      </c>
    </row>
    <row r="651" spans="1:15">
      <c r="A651" t="s">
        <v>4</v>
      </c>
      <c r="B651" s="4" t="s">
        <v>5</v>
      </c>
      <c r="C651" s="4" t="s">
        <v>13</v>
      </c>
      <c r="D651" s="4" t="s">
        <v>10</v>
      </c>
    </row>
    <row r="652" spans="1:15">
      <c r="A652" t="n">
        <v>7616</v>
      </c>
      <c r="B652" s="28" t="n">
        <v>58</v>
      </c>
      <c r="C652" s="7" t="n">
        <v>254</v>
      </c>
      <c r="D652" s="7" t="n">
        <v>0</v>
      </c>
    </row>
    <row r="653" spans="1:15">
      <c r="A653" t="s">
        <v>4</v>
      </c>
      <c r="B653" s="4" t="s">
        <v>5</v>
      </c>
      <c r="C653" s="4" t="s">
        <v>13</v>
      </c>
      <c r="D653" s="4" t="s">
        <v>13</v>
      </c>
      <c r="E653" s="4" t="s">
        <v>27</v>
      </c>
      <c r="F653" s="4" t="s">
        <v>27</v>
      </c>
      <c r="G653" s="4" t="s">
        <v>27</v>
      </c>
      <c r="H653" s="4" t="s">
        <v>10</v>
      </c>
    </row>
    <row r="654" spans="1:15">
      <c r="A654" t="n">
        <v>7620</v>
      </c>
      <c r="B654" s="37" t="n">
        <v>45</v>
      </c>
      <c r="C654" s="7" t="n">
        <v>2</v>
      </c>
      <c r="D654" s="7" t="n">
        <v>3</v>
      </c>
      <c r="E654" s="7" t="n">
        <v>7.03000020980835</v>
      </c>
      <c r="F654" s="7" t="n">
        <v>0.400000005960464</v>
      </c>
      <c r="G654" s="7" t="n">
        <v>8.8100004196167</v>
      </c>
      <c r="H654" s="7" t="n">
        <v>0</v>
      </c>
    </row>
    <row r="655" spans="1:15">
      <c r="A655" t="s">
        <v>4</v>
      </c>
      <c r="B655" s="4" t="s">
        <v>5</v>
      </c>
      <c r="C655" s="4" t="s">
        <v>13</v>
      </c>
      <c r="D655" s="4" t="s">
        <v>13</v>
      </c>
      <c r="E655" s="4" t="s">
        <v>27</v>
      </c>
      <c r="F655" s="4" t="s">
        <v>27</v>
      </c>
      <c r="G655" s="4" t="s">
        <v>27</v>
      </c>
      <c r="H655" s="4" t="s">
        <v>10</v>
      </c>
      <c r="I655" s="4" t="s">
        <v>13</v>
      </c>
    </row>
    <row r="656" spans="1:15">
      <c r="A656" t="n">
        <v>7637</v>
      </c>
      <c r="B656" s="37" t="n">
        <v>45</v>
      </c>
      <c r="C656" s="7" t="n">
        <v>4</v>
      </c>
      <c r="D656" s="7" t="n">
        <v>3</v>
      </c>
      <c r="E656" s="7" t="n">
        <v>44.4599990844727</v>
      </c>
      <c r="F656" s="7" t="n">
        <v>348.290008544922</v>
      </c>
      <c r="G656" s="7" t="n">
        <v>0</v>
      </c>
      <c r="H656" s="7" t="n">
        <v>0</v>
      </c>
      <c r="I656" s="7" t="n">
        <v>1</v>
      </c>
    </row>
    <row r="657" spans="1:15">
      <c r="A657" t="s">
        <v>4</v>
      </c>
      <c r="B657" s="4" t="s">
        <v>5</v>
      </c>
      <c r="C657" s="4" t="s">
        <v>13</v>
      </c>
      <c r="D657" s="4" t="s">
        <v>13</v>
      </c>
      <c r="E657" s="4" t="s">
        <v>27</v>
      </c>
      <c r="F657" s="4" t="s">
        <v>10</v>
      </c>
    </row>
    <row r="658" spans="1:15">
      <c r="A658" t="n">
        <v>7655</v>
      </c>
      <c r="B658" s="37" t="n">
        <v>45</v>
      </c>
      <c r="C658" s="7" t="n">
        <v>5</v>
      </c>
      <c r="D658" s="7" t="n">
        <v>3</v>
      </c>
      <c r="E658" s="7" t="n">
        <v>7.30000019073486</v>
      </c>
      <c r="F658" s="7" t="n">
        <v>0</v>
      </c>
    </row>
    <row r="659" spans="1:15">
      <c r="A659" t="s">
        <v>4</v>
      </c>
      <c r="B659" s="4" t="s">
        <v>5</v>
      </c>
      <c r="C659" s="4" t="s">
        <v>13</v>
      </c>
      <c r="D659" s="4" t="s">
        <v>13</v>
      </c>
      <c r="E659" s="4" t="s">
        <v>27</v>
      </c>
      <c r="F659" s="4" t="s">
        <v>10</v>
      </c>
    </row>
    <row r="660" spans="1:15">
      <c r="A660" t="n">
        <v>7664</v>
      </c>
      <c r="B660" s="37" t="n">
        <v>45</v>
      </c>
      <c r="C660" s="7" t="n">
        <v>11</v>
      </c>
      <c r="D660" s="7" t="n">
        <v>3</v>
      </c>
      <c r="E660" s="7" t="n">
        <v>40</v>
      </c>
      <c r="F660" s="7" t="n">
        <v>0</v>
      </c>
    </row>
    <row r="661" spans="1:15">
      <c r="A661" t="s">
        <v>4</v>
      </c>
      <c r="B661" s="4" t="s">
        <v>5</v>
      </c>
      <c r="C661" s="4" t="s">
        <v>10</v>
      </c>
    </row>
    <row r="662" spans="1:15">
      <c r="A662" t="n">
        <v>7673</v>
      </c>
      <c r="B662" s="26" t="n">
        <v>16</v>
      </c>
      <c r="C662" s="7" t="n">
        <v>1000</v>
      </c>
    </row>
    <row r="663" spans="1:15">
      <c r="A663" t="s">
        <v>4</v>
      </c>
      <c r="B663" s="4" t="s">
        <v>5</v>
      </c>
      <c r="C663" s="4" t="s">
        <v>6</v>
      </c>
      <c r="D663" s="4" t="s">
        <v>6</v>
      </c>
    </row>
    <row r="664" spans="1:15">
      <c r="A664" t="n">
        <v>7676</v>
      </c>
      <c r="B664" s="20" t="n">
        <v>70</v>
      </c>
      <c r="C664" s="7" t="s">
        <v>77</v>
      </c>
      <c r="D664" s="7" t="s">
        <v>115</v>
      </c>
    </row>
    <row r="665" spans="1:15">
      <c r="A665" t="s">
        <v>4</v>
      </c>
      <c r="B665" s="4" t="s">
        <v>5</v>
      </c>
      <c r="C665" s="4" t="s">
        <v>10</v>
      </c>
    </row>
    <row r="666" spans="1:15">
      <c r="A666" t="n">
        <v>7697</v>
      </c>
      <c r="B666" s="26" t="n">
        <v>16</v>
      </c>
      <c r="C666" s="7" t="n">
        <v>800</v>
      </c>
    </row>
    <row r="667" spans="1:15">
      <c r="A667" t="s">
        <v>4</v>
      </c>
      <c r="B667" s="4" t="s">
        <v>5</v>
      </c>
      <c r="C667" s="4" t="s">
        <v>13</v>
      </c>
      <c r="D667" s="4" t="s">
        <v>10</v>
      </c>
      <c r="E667" s="4" t="s">
        <v>27</v>
      </c>
      <c r="F667" s="4" t="s">
        <v>10</v>
      </c>
      <c r="G667" s="4" t="s">
        <v>9</v>
      </c>
      <c r="H667" s="4" t="s">
        <v>9</v>
      </c>
      <c r="I667" s="4" t="s">
        <v>10</v>
      </c>
      <c r="J667" s="4" t="s">
        <v>10</v>
      </c>
      <c r="K667" s="4" t="s">
        <v>9</v>
      </c>
      <c r="L667" s="4" t="s">
        <v>9</v>
      </c>
      <c r="M667" s="4" t="s">
        <v>9</v>
      </c>
      <c r="N667" s="4" t="s">
        <v>9</v>
      </c>
      <c r="O667" s="4" t="s">
        <v>6</v>
      </c>
    </row>
    <row r="668" spans="1:15">
      <c r="A668" t="n">
        <v>7700</v>
      </c>
      <c r="B668" s="10" t="n">
        <v>50</v>
      </c>
      <c r="C668" s="7" t="n">
        <v>0</v>
      </c>
      <c r="D668" s="7" t="n">
        <v>13201</v>
      </c>
      <c r="E668" s="7" t="n">
        <v>1</v>
      </c>
      <c r="F668" s="7" t="n">
        <v>0</v>
      </c>
      <c r="G668" s="7" t="n">
        <v>0</v>
      </c>
      <c r="H668" s="7" t="n">
        <v>0</v>
      </c>
      <c r="I668" s="7" t="n">
        <v>0</v>
      </c>
      <c r="J668" s="7" t="n">
        <v>65533</v>
      </c>
      <c r="K668" s="7" t="n">
        <v>0</v>
      </c>
      <c r="L668" s="7" t="n">
        <v>0</v>
      </c>
      <c r="M668" s="7" t="n">
        <v>0</v>
      </c>
      <c r="N668" s="7" t="n">
        <v>0</v>
      </c>
      <c r="O668" s="7" t="s">
        <v>23</v>
      </c>
    </row>
    <row r="669" spans="1:15">
      <c r="A669" t="s">
        <v>4</v>
      </c>
      <c r="B669" s="4" t="s">
        <v>5</v>
      </c>
      <c r="C669" s="4" t="s">
        <v>10</v>
      </c>
    </row>
    <row r="670" spans="1:15">
      <c r="A670" t="n">
        <v>7739</v>
      </c>
      <c r="B670" s="26" t="n">
        <v>16</v>
      </c>
      <c r="C670" s="7" t="n">
        <v>400</v>
      </c>
    </row>
    <row r="671" spans="1:15">
      <c r="A671" t="s">
        <v>4</v>
      </c>
      <c r="B671" s="4" t="s">
        <v>5</v>
      </c>
      <c r="C671" s="4" t="s">
        <v>13</v>
      </c>
      <c r="D671" s="4" t="s">
        <v>10</v>
      </c>
      <c r="E671" s="4" t="s">
        <v>27</v>
      </c>
      <c r="F671" s="4" t="s">
        <v>10</v>
      </c>
      <c r="G671" s="4" t="s">
        <v>9</v>
      </c>
      <c r="H671" s="4" t="s">
        <v>9</v>
      </c>
      <c r="I671" s="4" t="s">
        <v>10</v>
      </c>
      <c r="J671" s="4" t="s">
        <v>10</v>
      </c>
      <c r="K671" s="4" t="s">
        <v>9</v>
      </c>
      <c r="L671" s="4" t="s">
        <v>9</v>
      </c>
      <c r="M671" s="4" t="s">
        <v>9</v>
      </c>
      <c r="N671" s="4" t="s">
        <v>9</v>
      </c>
      <c r="O671" s="4" t="s">
        <v>6</v>
      </c>
    </row>
    <row r="672" spans="1:15">
      <c r="A672" t="n">
        <v>7742</v>
      </c>
      <c r="B672" s="10" t="n">
        <v>50</v>
      </c>
      <c r="C672" s="7" t="n">
        <v>0</v>
      </c>
      <c r="D672" s="7" t="n">
        <v>13201</v>
      </c>
      <c r="E672" s="7" t="n">
        <v>1</v>
      </c>
      <c r="F672" s="7" t="n">
        <v>0</v>
      </c>
      <c r="G672" s="7" t="n">
        <v>0</v>
      </c>
      <c r="H672" s="7" t="n">
        <v>0</v>
      </c>
      <c r="I672" s="7" t="n">
        <v>0</v>
      </c>
      <c r="J672" s="7" t="n">
        <v>65533</v>
      </c>
      <c r="K672" s="7" t="n">
        <v>0</v>
      </c>
      <c r="L672" s="7" t="n">
        <v>0</v>
      </c>
      <c r="M672" s="7" t="n">
        <v>0</v>
      </c>
      <c r="N672" s="7" t="n">
        <v>0</v>
      </c>
      <c r="O672" s="7" t="s">
        <v>23</v>
      </c>
    </row>
    <row r="673" spans="1:15">
      <c r="A673" t="s">
        <v>4</v>
      </c>
      <c r="B673" s="4" t="s">
        <v>5</v>
      </c>
      <c r="C673" s="4" t="s">
        <v>10</v>
      </c>
    </row>
    <row r="674" spans="1:15">
      <c r="A674" t="n">
        <v>7781</v>
      </c>
      <c r="B674" s="26" t="n">
        <v>16</v>
      </c>
      <c r="C674" s="7" t="n">
        <v>400</v>
      </c>
    </row>
    <row r="675" spans="1:15">
      <c r="A675" t="s">
        <v>4</v>
      </c>
      <c r="B675" s="4" t="s">
        <v>5</v>
      </c>
      <c r="C675" s="4" t="s">
        <v>13</v>
      </c>
      <c r="D675" s="4" t="s">
        <v>10</v>
      </c>
      <c r="E675" s="4" t="s">
        <v>27</v>
      </c>
      <c r="F675" s="4" t="s">
        <v>10</v>
      </c>
      <c r="G675" s="4" t="s">
        <v>9</v>
      </c>
      <c r="H675" s="4" t="s">
        <v>9</v>
      </c>
      <c r="I675" s="4" t="s">
        <v>10</v>
      </c>
      <c r="J675" s="4" t="s">
        <v>10</v>
      </c>
      <c r="K675" s="4" t="s">
        <v>9</v>
      </c>
      <c r="L675" s="4" t="s">
        <v>9</v>
      </c>
      <c r="M675" s="4" t="s">
        <v>9</v>
      </c>
      <c r="N675" s="4" t="s">
        <v>9</v>
      </c>
      <c r="O675" s="4" t="s">
        <v>6</v>
      </c>
    </row>
    <row r="676" spans="1:15">
      <c r="A676" t="n">
        <v>7784</v>
      </c>
      <c r="B676" s="10" t="n">
        <v>50</v>
      </c>
      <c r="C676" s="7" t="n">
        <v>0</v>
      </c>
      <c r="D676" s="7" t="n">
        <v>13201</v>
      </c>
      <c r="E676" s="7" t="n">
        <v>1</v>
      </c>
      <c r="F676" s="7" t="n">
        <v>0</v>
      </c>
      <c r="G676" s="7" t="n">
        <v>0</v>
      </c>
      <c r="H676" s="7" t="n">
        <v>0</v>
      </c>
      <c r="I676" s="7" t="n">
        <v>0</v>
      </c>
      <c r="J676" s="7" t="n">
        <v>65533</v>
      </c>
      <c r="K676" s="7" t="n">
        <v>0</v>
      </c>
      <c r="L676" s="7" t="n">
        <v>0</v>
      </c>
      <c r="M676" s="7" t="n">
        <v>0</v>
      </c>
      <c r="N676" s="7" t="n">
        <v>0</v>
      </c>
      <c r="O676" s="7" t="s">
        <v>23</v>
      </c>
    </row>
    <row r="677" spans="1:15">
      <c r="A677" t="s">
        <v>4</v>
      </c>
      <c r="B677" s="4" t="s">
        <v>5</v>
      </c>
      <c r="C677" s="4" t="s">
        <v>10</v>
      </c>
    </row>
    <row r="678" spans="1:15">
      <c r="A678" t="n">
        <v>7823</v>
      </c>
      <c r="B678" s="26" t="n">
        <v>16</v>
      </c>
      <c r="C678" s="7" t="n">
        <v>900</v>
      </c>
    </row>
    <row r="679" spans="1:15">
      <c r="A679" t="s">
        <v>4</v>
      </c>
      <c r="B679" s="4" t="s">
        <v>5</v>
      </c>
      <c r="C679" s="4" t="s">
        <v>10</v>
      </c>
    </row>
    <row r="680" spans="1:15">
      <c r="A680" t="n">
        <v>7826</v>
      </c>
      <c r="B680" s="14" t="n">
        <v>12</v>
      </c>
      <c r="C680" s="7" t="n">
        <v>11092</v>
      </c>
    </row>
    <row r="681" spans="1:15">
      <c r="A681" t="s">
        <v>4</v>
      </c>
      <c r="B681" s="4" t="s">
        <v>5</v>
      </c>
      <c r="C681" s="4" t="s">
        <v>13</v>
      </c>
      <c r="D681" s="4" t="s">
        <v>6</v>
      </c>
      <c r="E681" s="4" t="s">
        <v>10</v>
      </c>
    </row>
    <row r="682" spans="1:15">
      <c r="A682" t="n">
        <v>7829</v>
      </c>
      <c r="B682" s="22" t="n">
        <v>91</v>
      </c>
      <c r="C682" s="7" t="n">
        <v>1</v>
      </c>
      <c r="D682" s="7" t="s">
        <v>78</v>
      </c>
      <c r="E682" s="7" t="n">
        <v>1</v>
      </c>
    </row>
    <row r="683" spans="1:15">
      <c r="A683" t="s">
        <v>4</v>
      </c>
      <c r="B683" s="4" t="s">
        <v>5</v>
      </c>
      <c r="C683" s="4" t="s">
        <v>13</v>
      </c>
      <c r="D683" s="4" t="s">
        <v>10</v>
      </c>
      <c r="E683" s="4" t="s">
        <v>13</v>
      </c>
      <c r="F683" s="4" t="s">
        <v>10</v>
      </c>
      <c r="G683" s="4" t="s">
        <v>13</v>
      </c>
      <c r="H683" s="4" t="s">
        <v>13</v>
      </c>
      <c r="I683" s="4" t="s">
        <v>58</v>
      </c>
    </row>
    <row r="684" spans="1:15">
      <c r="A684" t="n">
        <v>7846</v>
      </c>
      <c r="B684" s="17" t="n">
        <v>5</v>
      </c>
      <c r="C684" s="7" t="n">
        <v>30</v>
      </c>
      <c r="D684" s="7" t="n">
        <v>11092</v>
      </c>
      <c r="E684" s="7" t="n">
        <v>30</v>
      </c>
      <c r="F684" s="7" t="n">
        <v>11093</v>
      </c>
      <c r="G684" s="7" t="n">
        <v>9</v>
      </c>
      <c r="H684" s="7" t="n">
        <v>1</v>
      </c>
      <c r="I684" s="18" t="n">
        <f t="normal" ca="1">A708</f>
        <v>0</v>
      </c>
    </row>
    <row r="685" spans="1:15">
      <c r="A685" t="s">
        <v>4</v>
      </c>
      <c r="B685" s="4" t="s">
        <v>5</v>
      </c>
      <c r="C685" s="4" t="s">
        <v>13</v>
      </c>
      <c r="D685" s="4" t="s">
        <v>10</v>
      </c>
      <c r="E685" s="4" t="s">
        <v>27</v>
      </c>
    </row>
    <row r="686" spans="1:15">
      <c r="A686" t="n">
        <v>7859</v>
      </c>
      <c r="B686" s="28" t="n">
        <v>58</v>
      </c>
      <c r="C686" s="7" t="n">
        <v>101</v>
      </c>
      <c r="D686" s="7" t="n">
        <v>1000</v>
      </c>
      <c r="E686" s="7" t="n">
        <v>1</v>
      </c>
    </row>
    <row r="687" spans="1:15">
      <c r="A687" t="s">
        <v>4</v>
      </c>
      <c r="B687" s="4" t="s">
        <v>5</v>
      </c>
      <c r="C687" s="4" t="s">
        <v>13</v>
      </c>
      <c r="D687" s="4" t="s">
        <v>10</v>
      </c>
    </row>
    <row r="688" spans="1:15">
      <c r="A688" t="n">
        <v>7867</v>
      </c>
      <c r="B688" s="28" t="n">
        <v>58</v>
      </c>
      <c r="C688" s="7" t="n">
        <v>254</v>
      </c>
      <c r="D688" s="7" t="n">
        <v>0</v>
      </c>
    </row>
    <row r="689" spans="1:15">
      <c r="A689" t="s">
        <v>4</v>
      </c>
      <c r="B689" s="4" t="s">
        <v>5</v>
      </c>
      <c r="C689" s="4" t="s">
        <v>13</v>
      </c>
      <c r="D689" s="4" t="s">
        <v>13</v>
      </c>
      <c r="E689" s="4" t="s">
        <v>27</v>
      </c>
      <c r="F689" s="4" t="s">
        <v>27</v>
      </c>
      <c r="G689" s="4" t="s">
        <v>27</v>
      </c>
      <c r="H689" s="4" t="s">
        <v>10</v>
      </c>
    </row>
    <row r="690" spans="1:15">
      <c r="A690" t="n">
        <v>7871</v>
      </c>
      <c r="B690" s="37" t="n">
        <v>45</v>
      </c>
      <c r="C690" s="7" t="n">
        <v>2</v>
      </c>
      <c r="D690" s="7" t="n">
        <v>3</v>
      </c>
      <c r="E690" s="7" t="n">
        <v>-7.07000017166138</v>
      </c>
      <c r="F690" s="7" t="n">
        <v>3.32999992370605</v>
      </c>
      <c r="G690" s="7" t="n">
        <v>0.119999997317791</v>
      </c>
      <c r="H690" s="7" t="n">
        <v>0</v>
      </c>
    </row>
    <row r="691" spans="1:15">
      <c r="A691" t="s">
        <v>4</v>
      </c>
      <c r="B691" s="4" t="s">
        <v>5</v>
      </c>
      <c r="C691" s="4" t="s">
        <v>13</v>
      </c>
      <c r="D691" s="4" t="s">
        <v>13</v>
      </c>
      <c r="E691" s="4" t="s">
        <v>27</v>
      </c>
      <c r="F691" s="4" t="s">
        <v>27</v>
      </c>
      <c r="G691" s="4" t="s">
        <v>27</v>
      </c>
      <c r="H691" s="4" t="s">
        <v>10</v>
      </c>
      <c r="I691" s="4" t="s">
        <v>13</v>
      </c>
    </row>
    <row r="692" spans="1:15">
      <c r="A692" t="n">
        <v>7888</v>
      </c>
      <c r="B692" s="37" t="n">
        <v>45</v>
      </c>
      <c r="C692" s="7" t="n">
        <v>4</v>
      </c>
      <c r="D692" s="7" t="n">
        <v>3</v>
      </c>
      <c r="E692" s="7" t="n">
        <v>50.7400016784668</v>
      </c>
      <c r="F692" s="7" t="n">
        <v>88.6399993896484</v>
      </c>
      <c r="G692" s="7" t="n">
        <v>0</v>
      </c>
      <c r="H692" s="7" t="n">
        <v>0</v>
      </c>
      <c r="I692" s="7" t="n">
        <v>1</v>
      </c>
    </row>
    <row r="693" spans="1:15">
      <c r="A693" t="s">
        <v>4</v>
      </c>
      <c r="B693" s="4" t="s">
        <v>5</v>
      </c>
      <c r="C693" s="4" t="s">
        <v>13</v>
      </c>
      <c r="D693" s="4" t="s">
        <v>13</v>
      </c>
      <c r="E693" s="4" t="s">
        <v>27</v>
      </c>
      <c r="F693" s="4" t="s">
        <v>10</v>
      </c>
    </row>
    <row r="694" spans="1:15">
      <c r="A694" t="n">
        <v>7906</v>
      </c>
      <c r="B694" s="37" t="n">
        <v>45</v>
      </c>
      <c r="C694" s="7" t="n">
        <v>5</v>
      </c>
      <c r="D694" s="7" t="n">
        <v>3</v>
      </c>
      <c r="E694" s="7" t="n">
        <v>7.40000009536743</v>
      </c>
      <c r="F694" s="7" t="n">
        <v>0</v>
      </c>
    </row>
    <row r="695" spans="1:15">
      <c r="A695" t="s">
        <v>4</v>
      </c>
      <c r="B695" s="4" t="s">
        <v>5</v>
      </c>
      <c r="C695" s="4" t="s">
        <v>13</v>
      </c>
      <c r="D695" s="4" t="s">
        <v>13</v>
      </c>
      <c r="E695" s="4" t="s">
        <v>27</v>
      </c>
      <c r="F695" s="4" t="s">
        <v>10</v>
      </c>
    </row>
    <row r="696" spans="1:15">
      <c r="A696" t="n">
        <v>7915</v>
      </c>
      <c r="B696" s="37" t="n">
        <v>45</v>
      </c>
      <c r="C696" s="7" t="n">
        <v>11</v>
      </c>
      <c r="D696" s="7" t="n">
        <v>3</v>
      </c>
      <c r="E696" s="7" t="n">
        <v>40</v>
      </c>
      <c r="F696" s="7" t="n">
        <v>0</v>
      </c>
    </row>
    <row r="697" spans="1:15">
      <c r="A697" t="s">
        <v>4</v>
      </c>
      <c r="B697" s="4" t="s">
        <v>5</v>
      </c>
      <c r="C697" s="4" t="s">
        <v>10</v>
      </c>
    </row>
    <row r="698" spans="1:15">
      <c r="A698" t="n">
        <v>7924</v>
      </c>
      <c r="B698" s="26" t="n">
        <v>16</v>
      </c>
      <c r="C698" s="7" t="n">
        <v>500</v>
      </c>
    </row>
    <row r="699" spans="1:15">
      <c r="A699" t="s">
        <v>4</v>
      </c>
      <c r="B699" s="4" t="s">
        <v>5</v>
      </c>
      <c r="C699" s="4" t="s">
        <v>13</v>
      </c>
      <c r="D699" s="4" t="s">
        <v>10</v>
      </c>
      <c r="E699" s="4" t="s">
        <v>27</v>
      </c>
      <c r="F699" s="4" t="s">
        <v>10</v>
      </c>
      <c r="G699" s="4" t="s">
        <v>9</v>
      </c>
      <c r="H699" s="4" t="s">
        <v>9</v>
      </c>
      <c r="I699" s="4" t="s">
        <v>10</v>
      </c>
      <c r="J699" s="4" t="s">
        <v>10</v>
      </c>
      <c r="K699" s="4" t="s">
        <v>9</v>
      </c>
      <c r="L699" s="4" t="s">
        <v>9</v>
      </c>
      <c r="M699" s="4" t="s">
        <v>9</v>
      </c>
      <c r="N699" s="4" t="s">
        <v>9</v>
      </c>
      <c r="O699" s="4" t="s">
        <v>6</v>
      </c>
    </row>
    <row r="700" spans="1:15">
      <c r="A700" t="n">
        <v>7927</v>
      </c>
      <c r="B700" s="10" t="n">
        <v>50</v>
      </c>
      <c r="C700" s="7" t="n">
        <v>0</v>
      </c>
      <c r="D700" s="7" t="n">
        <v>13202</v>
      </c>
      <c r="E700" s="7" t="n">
        <v>1</v>
      </c>
      <c r="F700" s="7" t="n">
        <v>0</v>
      </c>
      <c r="G700" s="7" t="n">
        <v>0</v>
      </c>
      <c r="H700" s="7" t="n">
        <v>0</v>
      </c>
      <c r="I700" s="7" t="n">
        <v>0</v>
      </c>
      <c r="J700" s="7" t="n">
        <v>65533</v>
      </c>
      <c r="K700" s="7" t="n">
        <v>0</v>
      </c>
      <c r="L700" s="7" t="n">
        <v>0</v>
      </c>
      <c r="M700" s="7" t="n">
        <v>0</v>
      </c>
      <c r="N700" s="7" t="n">
        <v>0</v>
      </c>
      <c r="O700" s="7" t="s">
        <v>23</v>
      </c>
    </row>
    <row r="701" spans="1:15">
      <c r="A701" t="s">
        <v>4</v>
      </c>
      <c r="B701" s="4" t="s">
        <v>5</v>
      </c>
      <c r="C701" s="4" t="s">
        <v>10</v>
      </c>
    </row>
    <row r="702" spans="1:15">
      <c r="A702" t="n">
        <v>7966</v>
      </c>
      <c r="B702" s="26" t="n">
        <v>16</v>
      </c>
      <c r="C702" s="7" t="n">
        <v>500</v>
      </c>
    </row>
    <row r="703" spans="1:15">
      <c r="A703" t="s">
        <v>4</v>
      </c>
      <c r="B703" s="4" t="s">
        <v>5</v>
      </c>
      <c r="C703" s="4" t="s">
        <v>6</v>
      </c>
      <c r="D703" s="4" t="s">
        <v>6</v>
      </c>
    </row>
    <row r="704" spans="1:15">
      <c r="A704" t="n">
        <v>7969</v>
      </c>
      <c r="B704" s="20" t="n">
        <v>70</v>
      </c>
      <c r="C704" s="7" t="s">
        <v>69</v>
      </c>
      <c r="D704" s="7" t="s">
        <v>115</v>
      </c>
    </row>
    <row r="705" spans="1:15">
      <c r="A705" t="s">
        <v>4</v>
      </c>
      <c r="B705" s="4" t="s">
        <v>5</v>
      </c>
      <c r="C705" s="4" t="s">
        <v>10</v>
      </c>
    </row>
    <row r="706" spans="1:15">
      <c r="A706" t="n">
        <v>7988</v>
      </c>
      <c r="B706" s="26" t="n">
        <v>16</v>
      </c>
      <c r="C706" s="7" t="n">
        <v>1000</v>
      </c>
    </row>
    <row r="707" spans="1:15">
      <c r="A707" t="s">
        <v>4</v>
      </c>
      <c r="B707" s="4" t="s">
        <v>5</v>
      </c>
      <c r="C707" s="4" t="s">
        <v>13</v>
      </c>
      <c r="D707" s="4" t="s">
        <v>10</v>
      </c>
      <c r="E707" s="4" t="s">
        <v>27</v>
      </c>
    </row>
    <row r="708" spans="1:15">
      <c r="A708" t="n">
        <v>7991</v>
      </c>
      <c r="B708" s="28" t="n">
        <v>58</v>
      </c>
      <c r="C708" s="7" t="n">
        <v>101</v>
      </c>
      <c r="D708" s="7" t="n">
        <v>500</v>
      </c>
      <c r="E708" s="7" t="n">
        <v>1</v>
      </c>
    </row>
    <row r="709" spans="1:15">
      <c r="A709" t="s">
        <v>4</v>
      </c>
      <c r="B709" s="4" t="s">
        <v>5</v>
      </c>
      <c r="C709" s="4" t="s">
        <v>13</v>
      </c>
      <c r="D709" s="4" t="s">
        <v>10</v>
      </c>
    </row>
    <row r="710" spans="1:15">
      <c r="A710" t="n">
        <v>7999</v>
      </c>
      <c r="B710" s="28" t="n">
        <v>58</v>
      </c>
      <c r="C710" s="7" t="n">
        <v>254</v>
      </c>
      <c r="D710" s="7" t="n">
        <v>0</v>
      </c>
    </row>
    <row r="711" spans="1:15">
      <c r="A711" t="s">
        <v>4</v>
      </c>
      <c r="B711" s="4" t="s">
        <v>5</v>
      </c>
      <c r="C711" s="4" t="s">
        <v>13</v>
      </c>
      <c r="D711" s="4" t="s">
        <v>13</v>
      </c>
      <c r="E711" s="4" t="s">
        <v>10</v>
      </c>
    </row>
    <row r="712" spans="1:15">
      <c r="A712" t="n">
        <v>8003</v>
      </c>
      <c r="B712" s="37" t="n">
        <v>45</v>
      </c>
      <c r="C712" s="7" t="n">
        <v>8</v>
      </c>
      <c r="D712" s="7" t="n">
        <v>0</v>
      </c>
      <c r="E712" s="7" t="n">
        <v>0</v>
      </c>
    </row>
    <row r="713" spans="1:15">
      <c r="A713" t="s">
        <v>4</v>
      </c>
      <c r="B713" s="4" t="s">
        <v>5</v>
      </c>
      <c r="C713" s="4" t="s">
        <v>13</v>
      </c>
      <c r="D713" s="4" t="s">
        <v>10</v>
      </c>
      <c r="E713" s="4" t="s">
        <v>13</v>
      </c>
      <c r="F713" s="4" t="s">
        <v>10</v>
      </c>
      <c r="G713" s="4" t="s">
        <v>13</v>
      </c>
      <c r="H713" s="4" t="s">
        <v>13</v>
      </c>
      <c r="I713" s="4" t="s">
        <v>58</v>
      </c>
    </row>
    <row r="714" spans="1:15">
      <c r="A714" t="n">
        <v>8008</v>
      </c>
      <c r="B714" s="17" t="n">
        <v>5</v>
      </c>
      <c r="C714" s="7" t="n">
        <v>30</v>
      </c>
      <c r="D714" s="7" t="n">
        <v>11092</v>
      </c>
      <c r="E714" s="7" t="n">
        <v>30</v>
      </c>
      <c r="F714" s="7" t="n">
        <v>11093</v>
      </c>
      <c r="G714" s="7" t="n">
        <v>9</v>
      </c>
      <c r="H714" s="7" t="n">
        <v>1</v>
      </c>
      <c r="I714" s="18" t="n">
        <f t="normal" ca="1">A720</f>
        <v>0</v>
      </c>
    </row>
    <row r="715" spans="1:15">
      <c r="A715" t="s">
        <v>4</v>
      </c>
      <c r="B715" s="4" t="s">
        <v>5</v>
      </c>
      <c r="C715" s="4" t="s">
        <v>10</v>
      </c>
      <c r="D715" s="4" t="s">
        <v>13</v>
      </c>
      <c r="E715" s="4" t="s">
        <v>9</v>
      </c>
    </row>
    <row r="716" spans="1:15">
      <c r="A716" t="n">
        <v>8021</v>
      </c>
      <c r="B716" s="12" t="n">
        <v>106</v>
      </c>
      <c r="C716" s="7" t="n">
        <v>115</v>
      </c>
      <c r="D716" s="7" t="n">
        <v>0</v>
      </c>
      <c r="E716" s="7" t="n">
        <v>0</v>
      </c>
    </row>
    <row r="717" spans="1:15">
      <c r="A717" t="s">
        <v>4</v>
      </c>
      <c r="B717" s="4" t="s">
        <v>5</v>
      </c>
      <c r="C717" s="4" t="s">
        <v>58</v>
      </c>
    </row>
    <row r="718" spans="1:15">
      <c r="A718" t="n">
        <v>8029</v>
      </c>
      <c r="B718" s="19" t="n">
        <v>3</v>
      </c>
      <c r="C718" s="18" t="n">
        <f t="normal" ca="1">A722</f>
        <v>0</v>
      </c>
    </row>
    <row r="719" spans="1:15">
      <c r="A719" t="s">
        <v>4</v>
      </c>
      <c r="B719" s="4" t="s">
        <v>5</v>
      </c>
      <c r="C719" s="4" t="s">
        <v>10</v>
      </c>
      <c r="D719" s="4" t="s">
        <v>13</v>
      </c>
      <c r="E719" s="4" t="s">
        <v>9</v>
      </c>
    </row>
    <row r="720" spans="1:15">
      <c r="A720" t="n">
        <v>8034</v>
      </c>
      <c r="B720" s="12" t="n">
        <v>106</v>
      </c>
      <c r="C720" s="7" t="n">
        <v>114</v>
      </c>
      <c r="D720" s="7" t="n">
        <v>0</v>
      </c>
      <c r="E720" s="7" t="n">
        <v>0</v>
      </c>
    </row>
    <row r="721" spans="1:9">
      <c r="A721" t="s">
        <v>4</v>
      </c>
      <c r="B721" s="4" t="s">
        <v>5</v>
      </c>
      <c r="C721" s="4" t="s">
        <v>13</v>
      </c>
      <c r="D721" s="4" t="s">
        <v>6</v>
      </c>
    </row>
    <row r="722" spans="1:9">
      <c r="A722" t="n">
        <v>8042</v>
      </c>
      <c r="B722" s="8" t="n">
        <v>2</v>
      </c>
      <c r="C722" s="7" t="n">
        <v>10</v>
      </c>
      <c r="D722" s="7" t="s">
        <v>105</v>
      </c>
    </row>
    <row r="723" spans="1:9">
      <c r="A723" t="s">
        <v>4</v>
      </c>
      <c r="B723" s="4" t="s">
        <v>5</v>
      </c>
      <c r="C723" s="4" t="s">
        <v>10</v>
      </c>
    </row>
    <row r="724" spans="1:9">
      <c r="A724" t="n">
        <v>8065</v>
      </c>
      <c r="B724" s="26" t="n">
        <v>16</v>
      </c>
      <c r="C724" s="7" t="n">
        <v>0</v>
      </c>
    </row>
    <row r="725" spans="1:9">
      <c r="A725" t="s">
        <v>4</v>
      </c>
      <c r="B725" s="4" t="s">
        <v>5</v>
      </c>
      <c r="C725" s="4" t="s">
        <v>13</v>
      </c>
      <c r="D725" s="4" t="s">
        <v>6</v>
      </c>
    </row>
    <row r="726" spans="1:9">
      <c r="A726" t="n">
        <v>8068</v>
      </c>
      <c r="B726" s="8" t="n">
        <v>2</v>
      </c>
      <c r="C726" s="7" t="n">
        <v>10</v>
      </c>
      <c r="D726" s="7" t="s">
        <v>106</v>
      </c>
    </row>
    <row r="727" spans="1:9">
      <c r="A727" t="s">
        <v>4</v>
      </c>
      <c r="B727" s="4" t="s">
        <v>5</v>
      </c>
      <c r="C727" s="4" t="s">
        <v>10</v>
      </c>
    </row>
    <row r="728" spans="1:9">
      <c r="A728" t="n">
        <v>8086</v>
      </c>
      <c r="B728" s="26" t="n">
        <v>16</v>
      </c>
      <c r="C728" s="7" t="n">
        <v>0</v>
      </c>
    </row>
    <row r="729" spans="1:9">
      <c r="A729" t="s">
        <v>4</v>
      </c>
      <c r="B729" s="4" t="s">
        <v>5</v>
      </c>
      <c r="C729" s="4" t="s">
        <v>13</v>
      </c>
      <c r="D729" s="4" t="s">
        <v>6</v>
      </c>
    </row>
    <row r="730" spans="1:9">
      <c r="A730" t="n">
        <v>8089</v>
      </c>
      <c r="B730" s="8" t="n">
        <v>2</v>
      </c>
      <c r="C730" s="7" t="n">
        <v>10</v>
      </c>
      <c r="D730" s="7" t="s">
        <v>107</v>
      </c>
    </row>
    <row r="731" spans="1:9">
      <c r="A731" t="s">
        <v>4</v>
      </c>
      <c r="B731" s="4" t="s">
        <v>5</v>
      </c>
      <c r="C731" s="4" t="s">
        <v>10</v>
      </c>
    </row>
    <row r="732" spans="1:9">
      <c r="A732" t="n">
        <v>8108</v>
      </c>
      <c r="B732" s="26" t="n">
        <v>16</v>
      </c>
      <c r="C732" s="7" t="n">
        <v>0</v>
      </c>
    </row>
    <row r="733" spans="1:9">
      <c r="A733" t="s">
        <v>4</v>
      </c>
      <c r="B733" s="4" t="s">
        <v>5</v>
      </c>
      <c r="C733" s="4" t="s">
        <v>13</v>
      </c>
    </row>
    <row r="734" spans="1:9">
      <c r="A734" t="n">
        <v>8111</v>
      </c>
      <c r="B734" s="35" t="n">
        <v>23</v>
      </c>
      <c r="C734" s="7" t="n">
        <v>20</v>
      </c>
    </row>
    <row r="735" spans="1:9">
      <c r="A735" t="s">
        <v>4</v>
      </c>
      <c r="B735" s="4" t="s">
        <v>5</v>
      </c>
    </row>
    <row r="736" spans="1:9">
      <c r="A736" t="n">
        <v>8113</v>
      </c>
      <c r="B736" s="5" t="n">
        <v>1</v>
      </c>
    </row>
    <row r="737" spans="1:4" s="3" customFormat="1" customHeight="0">
      <c r="A737" s="3" t="s">
        <v>2</v>
      </c>
      <c r="B737" s="3" t="s">
        <v>116</v>
      </c>
    </row>
    <row r="738" spans="1:4">
      <c r="A738" t="s">
        <v>4</v>
      </c>
      <c r="B738" s="4" t="s">
        <v>5</v>
      </c>
      <c r="C738" s="4" t="s">
        <v>13</v>
      </c>
      <c r="D738" s="4" t="s">
        <v>10</v>
      </c>
    </row>
    <row r="739" spans="1:4">
      <c r="A739" t="n">
        <v>8116</v>
      </c>
      <c r="B739" s="25" t="n">
        <v>22</v>
      </c>
      <c r="C739" s="7" t="n">
        <v>20</v>
      </c>
      <c r="D739" s="7" t="n">
        <v>0</v>
      </c>
    </row>
    <row r="740" spans="1:4">
      <c r="A740" t="s">
        <v>4</v>
      </c>
      <c r="B740" s="4" t="s">
        <v>5</v>
      </c>
      <c r="C740" s="4" t="s">
        <v>13</v>
      </c>
      <c r="D740" s="4" t="s">
        <v>10</v>
      </c>
    </row>
    <row r="741" spans="1:4">
      <c r="A741" t="n">
        <v>8120</v>
      </c>
      <c r="B741" s="37" t="n">
        <v>45</v>
      </c>
      <c r="C741" s="7" t="n">
        <v>18</v>
      </c>
      <c r="D741" s="7" t="n">
        <v>64</v>
      </c>
    </row>
    <row r="742" spans="1:4">
      <c r="A742" t="s">
        <v>4</v>
      </c>
      <c r="B742" s="4" t="s">
        <v>5</v>
      </c>
      <c r="C742" s="4" t="s">
        <v>13</v>
      </c>
      <c r="D742" s="4" t="s">
        <v>10</v>
      </c>
      <c r="E742" s="4" t="s">
        <v>27</v>
      </c>
      <c r="F742" s="4" t="s">
        <v>10</v>
      </c>
      <c r="G742" s="4" t="s">
        <v>9</v>
      </c>
      <c r="H742" s="4" t="s">
        <v>9</v>
      </c>
      <c r="I742" s="4" t="s">
        <v>10</v>
      </c>
      <c r="J742" s="4" t="s">
        <v>10</v>
      </c>
      <c r="K742" s="4" t="s">
        <v>9</v>
      </c>
      <c r="L742" s="4" t="s">
        <v>9</v>
      </c>
      <c r="M742" s="4" t="s">
        <v>9</v>
      </c>
      <c r="N742" s="4" t="s">
        <v>9</v>
      </c>
      <c r="O742" s="4" t="s">
        <v>6</v>
      </c>
    </row>
    <row r="743" spans="1:4">
      <c r="A743" t="n">
        <v>8124</v>
      </c>
      <c r="B743" s="10" t="n">
        <v>50</v>
      </c>
      <c r="C743" s="7" t="n">
        <v>0</v>
      </c>
      <c r="D743" s="7" t="n">
        <v>13202</v>
      </c>
      <c r="E743" s="7" t="n">
        <v>1</v>
      </c>
      <c r="F743" s="7" t="n">
        <v>0</v>
      </c>
      <c r="G743" s="7" t="n">
        <v>0</v>
      </c>
      <c r="H743" s="7" t="n">
        <v>0</v>
      </c>
      <c r="I743" s="7" t="n">
        <v>0</v>
      </c>
      <c r="J743" s="7" t="n">
        <v>65533</v>
      </c>
      <c r="K743" s="7" t="n">
        <v>0</v>
      </c>
      <c r="L743" s="7" t="n">
        <v>0</v>
      </c>
      <c r="M743" s="7" t="n">
        <v>0</v>
      </c>
      <c r="N743" s="7" t="n">
        <v>0</v>
      </c>
      <c r="O743" s="7" t="s">
        <v>23</v>
      </c>
    </row>
    <row r="744" spans="1:4">
      <c r="A744" t="s">
        <v>4</v>
      </c>
      <c r="B744" s="4" t="s">
        <v>5</v>
      </c>
      <c r="C744" s="4" t="s">
        <v>13</v>
      </c>
      <c r="D744" s="4" t="s">
        <v>10</v>
      </c>
      <c r="E744" s="4" t="s">
        <v>27</v>
      </c>
      <c r="F744" s="4" t="s">
        <v>10</v>
      </c>
      <c r="G744" s="4" t="s">
        <v>9</v>
      </c>
      <c r="H744" s="4" t="s">
        <v>9</v>
      </c>
      <c r="I744" s="4" t="s">
        <v>10</v>
      </c>
      <c r="J744" s="4" t="s">
        <v>10</v>
      </c>
      <c r="K744" s="4" t="s">
        <v>9</v>
      </c>
      <c r="L744" s="4" t="s">
        <v>9</v>
      </c>
      <c r="M744" s="4" t="s">
        <v>9</v>
      </c>
      <c r="N744" s="4" t="s">
        <v>9</v>
      </c>
      <c r="O744" s="4" t="s">
        <v>6</v>
      </c>
    </row>
    <row r="745" spans="1:4">
      <c r="A745" t="n">
        <v>8163</v>
      </c>
      <c r="B745" s="10" t="n">
        <v>50</v>
      </c>
      <c r="C745" s="7" t="n">
        <v>0</v>
      </c>
      <c r="D745" s="7" t="n">
        <v>5025</v>
      </c>
      <c r="E745" s="7" t="n">
        <v>1</v>
      </c>
      <c r="F745" s="7" t="n">
        <v>0</v>
      </c>
      <c r="G745" s="7" t="n">
        <v>0</v>
      </c>
      <c r="H745" s="7" t="n">
        <v>0</v>
      </c>
      <c r="I745" s="7" t="n">
        <v>0</v>
      </c>
      <c r="J745" s="7" t="n">
        <v>65533</v>
      </c>
      <c r="K745" s="7" t="n">
        <v>0</v>
      </c>
      <c r="L745" s="7" t="n">
        <v>0</v>
      </c>
      <c r="M745" s="7" t="n">
        <v>0</v>
      </c>
      <c r="N745" s="7" t="n">
        <v>0</v>
      </c>
      <c r="O745" s="7" t="s">
        <v>23</v>
      </c>
    </row>
    <row r="746" spans="1:4">
      <c r="A746" t="s">
        <v>4</v>
      </c>
      <c r="B746" s="4" t="s">
        <v>5</v>
      </c>
      <c r="C746" s="4" t="s">
        <v>6</v>
      </c>
      <c r="D746" s="4" t="s">
        <v>6</v>
      </c>
    </row>
    <row r="747" spans="1:4">
      <c r="A747" t="n">
        <v>8202</v>
      </c>
      <c r="B747" s="20" t="n">
        <v>70</v>
      </c>
      <c r="C747" s="7" t="s">
        <v>79</v>
      </c>
      <c r="D747" s="7" t="s">
        <v>115</v>
      </c>
    </row>
    <row r="748" spans="1:4">
      <c r="A748" t="s">
        <v>4</v>
      </c>
      <c r="B748" s="4" t="s">
        <v>5</v>
      </c>
      <c r="C748" s="4" t="s">
        <v>10</v>
      </c>
    </row>
    <row r="749" spans="1:4">
      <c r="A749" t="n">
        <v>8221</v>
      </c>
      <c r="B749" s="26" t="n">
        <v>16</v>
      </c>
      <c r="C749" s="7" t="n">
        <v>1000</v>
      </c>
    </row>
    <row r="750" spans="1:4">
      <c r="A750" t="s">
        <v>4</v>
      </c>
      <c r="B750" s="4" t="s">
        <v>5</v>
      </c>
      <c r="C750" s="4" t="s">
        <v>13</v>
      </c>
      <c r="D750" s="4" t="s">
        <v>10</v>
      </c>
      <c r="E750" s="4" t="s">
        <v>27</v>
      </c>
    </row>
    <row r="751" spans="1:4">
      <c r="A751" t="n">
        <v>8224</v>
      </c>
      <c r="B751" s="28" t="n">
        <v>58</v>
      </c>
      <c r="C751" s="7" t="n">
        <v>101</v>
      </c>
      <c r="D751" s="7" t="n">
        <v>1000</v>
      </c>
      <c r="E751" s="7" t="n">
        <v>1</v>
      </c>
    </row>
    <row r="752" spans="1:4">
      <c r="A752" t="s">
        <v>4</v>
      </c>
      <c r="B752" s="4" t="s">
        <v>5</v>
      </c>
      <c r="C752" s="4" t="s">
        <v>13</v>
      </c>
      <c r="D752" s="4" t="s">
        <v>10</v>
      </c>
    </row>
    <row r="753" spans="1:15">
      <c r="A753" t="n">
        <v>8232</v>
      </c>
      <c r="B753" s="28" t="n">
        <v>58</v>
      </c>
      <c r="C753" s="7" t="n">
        <v>254</v>
      </c>
      <c r="D753" s="7" t="n">
        <v>0</v>
      </c>
    </row>
    <row r="754" spans="1:15">
      <c r="A754" t="s">
        <v>4</v>
      </c>
      <c r="B754" s="4" t="s">
        <v>5</v>
      </c>
      <c r="C754" s="4" t="s">
        <v>13</v>
      </c>
    </row>
    <row r="755" spans="1:15">
      <c r="A755" t="n">
        <v>8236</v>
      </c>
      <c r="B755" s="29" t="n">
        <v>64</v>
      </c>
      <c r="C755" s="7" t="n">
        <v>7</v>
      </c>
    </row>
    <row r="756" spans="1:15">
      <c r="A756" t="s">
        <v>4</v>
      </c>
      <c r="B756" s="4" t="s">
        <v>5</v>
      </c>
      <c r="C756" s="4" t="s">
        <v>13</v>
      </c>
      <c r="D756" s="4" t="s">
        <v>13</v>
      </c>
      <c r="E756" s="4" t="s">
        <v>27</v>
      </c>
      <c r="F756" s="4" t="s">
        <v>27</v>
      </c>
      <c r="G756" s="4" t="s">
        <v>27</v>
      </c>
      <c r="H756" s="4" t="s">
        <v>10</v>
      </c>
    </row>
    <row r="757" spans="1:15">
      <c r="A757" t="n">
        <v>8238</v>
      </c>
      <c r="B757" s="37" t="n">
        <v>45</v>
      </c>
      <c r="C757" s="7" t="n">
        <v>2</v>
      </c>
      <c r="D757" s="7" t="n">
        <v>3</v>
      </c>
      <c r="E757" s="7" t="n">
        <v>10.789999961853</v>
      </c>
      <c r="F757" s="7" t="n">
        <v>1.21000003814697</v>
      </c>
      <c r="G757" s="7" t="n">
        <v>-7.82999992370605</v>
      </c>
      <c r="H757" s="7" t="n">
        <v>0</v>
      </c>
    </row>
    <row r="758" spans="1:15">
      <c r="A758" t="s">
        <v>4</v>
      </c>
      <c r="B758" s="4" t="s">
        <v>5</v>
      </c>
      <c r="C758" s="4" t="s">
        <v>13</v>
      </c>
      <c r="D758" s="4" t="s">
        <v>13</v>
      </c>
      <c r="E758" s="4" t="s">
        <v>27</v>
      </c>
      <c r="F758" s="4" t="s">
        <v>27</v>
      </c>
      <c r="G758" s="4" t="s">
        <v>27</v>
      </c>
      <c r="H758" s="4" t="s">
        <v>10</v>
      </c>
      <c r="I758" s="4" t="s">
        <v>13</v>
      </c>
    </row>
    <row r="759" spans="1:15">
      <c r="A759" t="n">
        <v>8255</v>
      </c>
      <c r="B759" s="37" t="n">
        <v>45</v>
      </c>
      <c r="C759" s="7" t="n">
        <v>4</v>
      </c>
      <c r="D759" s="7" t="n">
        <v>3</v>
      </c>
      <c r="E759" s="7" t="n">
        <v>69.1699981689453</v>
      </c>
      <c r="F759" s="7" t="n">
        <v>18.6299991607666</v>
      </c>
      <c r="G759" s="7" t="n">
        <v>0</v>
      </c>
      <c r="H759" s="7" t="n">
        <v>0</v>
      </c>
      <c r="I759" s="7" t="n">
        <v>1</v>
      </c>
    </row>
    <row r="760" spans="1:15">
      <c r="A760" t="s">
        <v>4</v>
      </c>
      <c r="B760" s="4" t="s">
        <v>5</v>
      </c>
      <c r="C760" s="4" t="s">
        <v>13</v>
      </c>
      <c r="D760" s="4" t="s">
        <v>13</v>
      </c>
      <c r="E760" s="4" t="s">
        <v>27</v>
      </c>
      <c r="F760" s="4" t="s">
        <v>10</v>
      </c>
    </row>
    <row r="761" spans="1:15">
      <c r="A761" t="n">
        <v>8273</v>
      </c>
      <c r="B761" s="37" t="n">
        <v>45</v>
      </c>
      <c r="C761" s="7" t="n">
        <v>5</v>
      </c>
      <c r="D761" s="7" t="n">
        <v>3</v>
      </c>
      <c r="E761" s="7" t="n">
        <v>16.1000003814697</v>
      </c>
      <c r="F761" s="7" t="n">
        <v>0</v>
      </c>
    </row>
    <row r="762" spans="1:15">
      <c r="A762" t="s">
        <v>4</v>
      </c>
      <c r="B762" s="4" t="s">
        <v>5</v>
      </c>
      <c r="C762" s="4" t="s">
        <v>13</v>
      </c>
      <c r="D762" s="4" t="s">
        <v>13</v>
      </c>
      <c r="E762" s="4" t="s">
        <v>27</v>
      </c>
      <c r="F762" s="4" t="s">
        <v>10</v>
      </c>
    </row>
    <row r="763" spans="1:15">
      <c r="A763" t="n">
        <v>8282</v>
      </c>
      <c r="B763" s="37" t="n">
        <v>45</v>
      </c>
      <c r="C763" s="7" t="n">
        <v>11</v>
      </c>
      <c r="D763" s="7" t="n">
        <v>3</v>
      </c>
      <c r="E763" s="7" t="n">
        <v>40</v>
      </c>
      <c r="F763" s="7" t="n">
        <v>0</v>
      </c>
    </row>
    <row r="764" spans="1:15">
      <c r="A764" t="s">
        <v>4</v>
      </c>
      <c r="B764" s="4" t="s">
        <v>5</v>
      </c>
      <c r="C764" s="4" t="s">
        <v>10</v>
      </c>
    </row>
    <row r="765" spans="1:15">
      <c r="A765" t="n">
        <v>8291</v>
      </c>
      <c r="B765" s="26" t="n">
        <v>16</v>
      </c>
      <c r="C765" s="7" t="n">
        <v>1000</v>
      </c>
    </row>
    <row r="766" spans="1:15">
      <c r="A766" t="s">
        <v>4</v>
      </c>
      <c r="B766" s="4" t="s">
        <v>5</v>
      </c>
      <c r="C766" s="4" t="s">
        <v>6</v>
      </c>
      <c r="D766" s="4" t="s">
        <v>6</v>
      </c>
    </row>
    <row r="767" spans="1:15">
      <c r="A767" t="n">
        <v>8294</v>
      </c>
      <c r="B767" s="20" t="n">
        <v>70</v>
      </c>
      <c r="C767" s="7" t="s">
        <v>80</v>
      </c>
      <c r="D767" s="7" t="s">
        <v>115</v>
      </c>
    </row>
    <row r="768" spans="1:15">
      <c r="A768" t="s">
        <v>4</v>
      </c>
      <c r="B768" s="4" t="s">
        <v>5</v>
      </c>
      <c r="C768" s="4" t="s">
        <v>10</v>
      </c>
    </row>
    <row r="769" spans="1:9">
      <c r="A769" t="n">
        <v>8315</v>
      </c>
      <c r="B769" s="26" t="n">
        <v>16</v>
      </c>
      <c r="C769" s="7" t="n">
        <v>800</v>
      </c>
    </row>
    <row r="770" spans="1:9">
      <c r="A770" t="s">
        <v>4</v>
      </c>
      <c r="B770" s="4" t="s">
        <v>5</v>
      </c>
      <c r="C770" s="4" t="s">
        <v>13</v>
      </c>
      <c r="D770" s="4" t="s">
        <v>10</v>
      </c>
      <c r="E770" s="4" t="s">
        <v>27</v>
      </c>
      <c r="F770" s="4" t="s">
        <v>10</v>
      </c>
      <c r="G770" s="4" t="s">
        <v>9</v>
      </c>
      <c r="H770" s="4" t="s">
        <v>9</v>
      </c>
      <c r="I770" s="4" t="s">
        <v>10</v>
      </c>
      <c r="J770" s="4" t="s">
        <v>10</v>
      </c>
      <c r="K770" s="4" t="s">
        <v>9</v>
      </c>
      <c r="L770" s="4" t="s">
        <v>9</v>
      </c>
      <c r="M770" s="4" t="s">
        <v>9</v>
      </c>
      <c r="N770" s="4" t="s">
        <v>9</v>
      </c>
      <c r="O770" s="4" t="s">
        <v>6</v>
      </c>
    </row>
    <row r="771" spans="1:9">
      <c r="A771" t="n">
        <v>8318</v>
      </c>
      <c r="B771" s="10" t="n">
        <v>50</v>
      </c>
      <c r="C771" s="7" t="n">
        <v>0</v>
      </c>
      <c r="D771" s="7" t="n">
        <v>13201</v>
      </c>
      <c r="E771" s="7" t="n">
        <v>0.699999988079071</v>
      </c>
      <c r="F771" s="7" t="n">
        <v>0</v>
      </c>
      <c r="G771" s="7" t="n">
        <v>0</v>
      </c>
      <c r="H771" s="7" t="n">
        <v>0</v>
      </c>
      <c r="I771" s="7" t="n">
        <v>0</v>
      </c>
      <c r="J771" s="7" t="n">
        <v>65533</v>
      </c>
      <c r="K771" s="7" t="n">
        <v>0</v>
      </c>
      <c r="L771" s="7" t="n">
        <v>0</v>
      </c>
      <c r="M771" s="7" t="n">
        <v>0</v>
      </c>
      <c r="N771" s="7" t="n">
        <v>0</v>
      </c>
      <c r="O771" s="7" t="s">
        <v>23</v>
      </c>
    </row>
    <row r="772" spans="1:9">
      <c r="A772" t="s">
        <v>4</v>
      </c>
      <c r="B772" s="4" t="s">
        <v>5</v>
      </c>
      <c r="C772" s="4" t="s">
        <v>10</v>
      </c>
    </row>
    <row r="773" spans="1:9">
      <c r="A773" t="n">
        <v>8357</v>
      </c>
      <c r="B773" s="26" t="n">
        <v>16</v>
      </c>
      <c r="C773" s="7" t="n">
        <v>400</v>
      </c>
    </row>
    <row r="774" spans="1:9">
      <c r="A774" t="s">
        <v>4</v>
      </c>
      <c r="B774" s="4" t="s">
        <v>5</v>
      </c>
      <c r="C774" s="4" t="s">
        <v>13</v>
      </c>
      <c r="D774" s="4" t="s">
        <v>10</v>
      </c>
      <c r="E774" s="4" t="s">
        <v>27</v>
      </c>
      <c r="F774" s="4" t="s">
        <v>10</v>
      </c>
      <c r="G774" s="4" t="s">
        <v>9</v>
      </c>
      <c r="H774" s="4" t="s">
        <v>9</v>
      </c>
      <c r="I774" s="4" t="s">
        <v>10</v>
      </c>
      <c r="J774" s="4" t="s">
        <v>10</v>
      </c>
      <c r="K774" s="4" t="s">
        <v>9</v>
      </c>
      <c r="L774" s="4" t="s">
        <v>9</v>
      </c>
      <c r="M774" s="4" t="s">
        <v>9</v>
      </c>
      <c r="N774" s="4" t="s">
        <v>9</v>
      </c>
      <c r="O774" s="4" t="s">
        <v>6</v>
      </c>
    </row>
    <row r="775" spans="1:9">
      <c r="A775" t="n">
        <v>8360</v>
      </c>
      <c r="B775" s="10" t="n">
        <v>50</v>
      </c>
      <c r="C775" s="7" t="n">
        <v>0</v>
      </c>
      <c r="D775" s="7" t="n">
        <v>13201</v>
      </c>
      <c r="E775" s="7" t="n">
        <v>0.699999988079071</v>
      </c>
      <c r="F775" s="7" t="n">
        <v>0</v>
      </c>
      <c r="G775" s="7" t="n">
        <v>0</v>
      </c>
      <c r="H775" s="7" t="n">
        <v>0</v>
      </c>
      <c r="I775" s="7" t="n">
        <v>0</v>
      </c>
      <c r="J775" s="7" t="n">
        <v>65533</v>
      </c>
      <c r="K775" s="7" t="n">
        <v>0</v>
      </c>
      <c r="L775" s="7" t="n">
        <v>0</v>
      </c>
      <c r="M775" s="7" t="n">
        <v>0</v>
      </c>
      <c r="N775" s="7" t="n">
        <v>0</v>
      </c>
      <c r="O775" s="7" t="s">
        <v>23</v>
      </c>
    </row>
    <row r="776" spans="1:9">
      <c r="A776" t="s">
        <v>4</v>
      </c>
      <c r="B776" s="4" t="s">
        <v>5</v>
      </c>
      <c r="C776" s="4" t="s">
        <v>10</v>
      </c>
    </row>
    <row r="777" spans="1:9">
      <c r="A777" t="n">
        <v>8399</v>
      </c>
      <c r="B777" s="26" t="n">
        <v>16</v>
      </c>
      <c r="C777" s="7" t="n">
        <v>400</v>
      </c>
    </row>
    <row r="778" spans="1:9">
      <c r="A778" t="s">
        <v>4</v>
      </c>
      <c r="B778" s="4" t="s">
        <v>5</v>
      </c>
      <c r="C778" s="4" t="s">
        <v>13</v>
      </c>
      <c r="D778" s="4" t="s">
        <v>10</v>
      </c>
      <c r="E778" s="4" t="s">
        <v>27</v>
      </c>
      <c r="F778" s="4" t="s">
        <v>10</v>
      </c>
      <c r="G778" s="4" t="s">
        <v>9</v>
      </c>
      <c r="H778" s="4" t="s">
        <v>9</v>
      </c>
      <c r="I778" s="4" t="s">
        <v>10</v>
      </c>
      <c r="J778" s="4" t="s">
        <v>10</v>
      </c>
      <c r="K778" s="4" t="s">
        <v>9</v>
      </c>
      <c r="L778" s="4" t="s">
        <v>9</v>
      </c>
      <c r="M778" s="4" t="s">
        <v>9</v>
      </c>
      <c r="N778" s="4" t="s">
        <v>9</v>
      </c>
      <c r="O778" s="4" t="s">
        <v>6</v>
      </c>
    </row>
    <row r="779" spans="1:9">
      <c r="A779" t="n">
        <v>8402</v>
      </c>
      <c r="B779" s="10" t="n">
        <v>50</v>
      </c>
      <c r="C779" s="7" t="n">
        <v>0</v>
      </c>
      <c r="D779" s="7" t="n">
        <v>13201</v>
      </c>
      <c r="E779" s="7" t="n">
        <v>0.699999988079071</v>
      </c>
      <c r="F779" s="7" t="n">
        <v>0</v>
      </c>
      <c r="G779" s="7" t="n">
        <v>0</v>
      </c>
      <c r="H779" s="7" t="n">
        <v>0</v>
      </c>
      <c r="I779" s="7" t="n">
        <v>0</v>
      </c>
      <c r="J779" s="7" t="n">
        <v>65533</v>
      </c>
      <c r="K779" s="7" t="n">
        <v>0</v>
      </c>
      <c r="L779" s="7" t="n">
        <v>0</v>
      </c>
      <c r="M779" s="7" t="n">
        <v>0</v>
      </c>
      <c r="N779" s="7" t="n">
        <v>0</v>
      </c>
      <c r="O779" s="7" t="s">
        <v>23</v>
      </c>
    </row>
    <row r="780" spans="1:9">
      <c r="A780" t="s">
        <v>4</v>
      </c>
      <c r="B780" s="4" t="s">
        <v>5</v>
      </c>
      <c r="C780" s="4" t="s">
        <v>10</v>
      </c>
    </row>
    <row r="781" spans="1:9">
      <c r="A781" t="n">
        <v>8441</v>
      </c>
      <c r="B781" s="26" t="n">
        <v>16</v>
      </c>
      <c r="C781" s="7" t="n">
        <v>900</v>
      </c>
    </row>
    <row r="782" spans="1:9">
      <c r="A782" t="s">
        <v>4</v>
      </c>
      <c r="B782" s="4" t="s">
        <v>5</v>
      </c>
      <c r="C782" s="4" t="s">
        <v>13</v>
      </c>
      <c r="D782" s="4" t="s">
        <v>10</v>
      </c>
      <c r="E782" s="4" t="s">
        <v>27</v>
      </c>
    </row>
    <row r="783" spans="1:9">
      <c r="A783" t="n">
        <v>8444</v>
      </c>
      <c r="B783" s="28" t="n">
        <v>58</v>
      </c>
      <c r="C783" s="7" t="n">
        <v>101</v>
      </c>
      <c r="D783" s="7" t="n">
        <v>1000</v>
      </c>
      <c r="E783" s="7" t="n">
        <v>1</v>
      </c>
    </row>
    <row r="784" spans="1:9">
      <c r="A784" t="s">
        <v>4</v>
      </c>
      <c r="B784" s="4" t="s">
        <v>5</v>
      </c>
      <c r="C784" s="4" t="s">
        <v>13</v>
      </c>
      <c r="D784" s="4" t="s">
        <v>10</v>
      </c>
    </row>
    <row r="785" spans="1:15">
      <c r="A785" t="n">
        <v>8452</v>
      </c>
      <c r="B785" s="28" t="n">
        <v>58</v>
      </c>
      <c r="C785" s="7" t="n">
        <v>254</v>
      </c>
      <c r="D785" s="7" t="n">
        <v>0</v>
      </c>
    </row>
    <row r="786" spans="1:15">
      <c r="A786" t="s">
        <v>4</v>
      </c>
      <c r="B786" s="4" t="s">
        <v>5</v>
      </c>
      <c r="C786" s="4" t="s">
        <v>13</v>
      </c>
      <c r="D786" s="4" t="s">
        <v>13</v>
      </c>
      <c r="E786" s="4" t="s">
        <v>27</v>
      </c>
      <c r="F786" s="4" t="s">
        <v>27</v>
      </c>
      <c r="G786" s="4" t="s">
        <v>27</v>
      </c>
      <c r="H786" s="4" t="s">
        <v>10</v>
      </c>
    </row>
    <row r="787" spans="1:15">
      <c r="A787" t="n">
        <v>8456</v>
      </c>
      <c r="B787" s="37" t="n">
        <v>45</v>
      </c>
      <c r="C787" s="7" t="n">
        <v>2</v>
      </c>
      <c r="D787" s="7" t="n">
        <v>3</v>
      </c>
      <c r="E787" s="7" t="n">
        <v>-7.67000007629395</v>
      </c>
      <c r="F787" s="7" t="n">
        <v>0.400000005960464</v>
      </c>
      <c r="G787" s="7" t="n">
        <v>-9.11999988555908</v>
      </c>
      <c r="H787" s="7" t="n">
        <v>0</v>
      </c>
    </row>
    <row r="788" spans="1:15">
      <c r="A788" t="s">
        <v>4</v>
      </c>
      <c r="B788" s="4" t="s">
        <v>5</v>
      </c>
      <c r="C788" s="4" t="s">
        <v>13</v>
      </c>
      <c r="D788" s="4" t="s">
        <v>13</v>
      </c>
      <c r="E788" s="4" t="s">
        <v>27</v>
      </c>
      <c r="F788" s="4" t="s">
        <v>27</v>
      </c>
      <c r="G788" s="4" t="s">
        <v>27</v>
      </c>
      <c r="H788" s="4" t="s">
        <v>10</v>
      </c>
      <c r="I788" s="4" t="s">
        <v>13</v>
      </c>
    </row>
    <row r="789" spans="1:15">
      <c r="A789" t="n">
        <v>8473</v>
      </c>
      <c r="B789" s="37" t="n">
        <v>45</v>
      </c>
      <c r="C789" s="7" t="n">
        <v>4</v>
      </c>
      <c r="D789" s="7" t="n">
        <v>3</v>
      </c>
      <c r="E789" s="7" t="n">
        <v>31.9400005340576</v>
      </c>
      <c r="F789" s="7" t="n">
        <v>155.600006103516</v>
      </c>
      <c r="G789" s="7" t="n">
        <v>0</v>
      </c>
      <c r="H789" s="7" t="n">
        <v>0</v>
      </c>
      <c r="I789" s="7" t="n">
        <v>1</v>
      </c>
    </row>
    <row r="790" spans="1:15">
      <c r="A790" t="s">
        <v>4</v>
      </c>
      <c r="B790" s="4" t="s">
        <v>5</v>
      </c>
      <c r="C790" s="4" t="s">
        <v>13</v>
      </c>
      <c r="D790" s="4" t="s">
        <v>13</v>
      </c>
      <c r="E790" s="4" t="s">
        <v>27</v>
      </c>
      <c r="F790" s="4" t="s">
        <v>10</v>
      </c>
    </row>
    <row r="791" spans="1:15">
      <c r="A791" t="n">
        <v>8491</v>
      </c>
      <c r="B791" s="37" t="n">
        <v>45</v>
      </c>
      <c r="C791" s="7" t="n">
        <v>5</v>
      </c>
      <c r="D791" s="7" t="n">
        <v>3</v>
      </c>
      <c r="E791" s="7" t="n">
        <v>7.30000019073486</v>
      </c>
      <c r="F791" s="7" t="n">
        <v>0</v>
      </c>
    </row>
    <row r="792" spans="1:15">
      <c r="A792" t="s">
        <v>4</v>
      </c>
      <c r="B792" s="4" t="s">
        <v>5</v>
      </c>
      <c r="C792" s="4" t="s">
        <v>13</v>
      </c>
      <c r="D792" s="4" t="s">
        <v>13</v>
      </c>
      <c r="E792" s="4" t="s">
        <v>27</v>
      </c>
      <c r="F792" s="4" t="s">
        <v>10</v>
      </c>
    </row>
    <row r="793" spans="1:15">
      <c r="A793" t="n">
        <v>8500</v>
      </c>
      <c r="B793" s="37" t="n">
        <v>45</v>
      </c>
      <c r="C793" s="7" t="n">
        <v>11</v>
      </c>
      <c r="D793" s="7" t="n">
        <v>3</v>
      </c>
      <c r="E793" s="7" t="n">
        <v>40</v>
      </c>
      <c r="F793" s="7" t="n">
        <v>0</v>
      </c>
    </row>
    <row r="794" spans="1:15">
      <c r="A794" t="s">
        <v>4</v>
      </c>
      <c r="B794" s="4" t="s">
        <v>5</v>
      </c>
      <c r="C794" s="4" t="s">
        <v>10</v>
      </c>
    </row>
    <row r="795" spans="1:15">
      <c r="A795" t="n">
        <v>8509</v>
      </c>
      <c r="B795" s="26" t="n">
        <v>16</v>
      </c>
      <c r="C795" s="7" t="n">
        <v>1000</v>
      </c>
    </row>
    <row r="796" spans="1:15">
      <c r="A796" t="s">
        <v>4</v>
      </c>
      <c r="B796" s="4" t="s">
        <v>5</v>
      </c>
      <c r="C796" s="4" t="s">
        <v>6</v>
      </c>
      <c r="D796" s="4" t="s">
        <v>6</v>
      </c>
    </row>
    <row r="797" spans="1:15">
      <c r="A797" t="n">
        <v>8512</v>
      </c>
      <c r="B797" s="20" t="n">
        <v>70</v>
      </c>
      <c r="C797" s="7" t="s">
        <v>81</v>
      </c>
      <c r="D797" s="7" t="s">
        <v>115</v>
      </c>
    </row>
    <row r="798" spans="1:15">
      <c r="A798" t="s">
        <v>4</v>
      </c>
      <c r="B798" s="4" t="s">
        <v>5</v>
      </c>
      <c r="C798" s="4" t="s">
        <v>10</v>
      </c>
    </row>
    <row r="799" spans="1:15">
      <c r="A799" t="n">
        <v>8533</v>
      </c>
      <c r="B799" s="26" t="n">
        <v>16</v>
      </c>
      <c r="C799" s="7" t="n">
        <v>800</v>
      </c>
    </row>
    <row r="800" spans="1:15">
      <c r="A800" t="s">
        <v>4</v>
      </c>
      <c r="B800" s="4" t="s">
        <v>5</v>
      </c>
      <c r="C800" s="4" t="s">
        <v>13</v>
      </c>
      <c r="D800" s="4" t="s">
        <v>10</v>
      </c>
      <c r="E800" s="4" t="s">
        <v>27</v>
      </c>
      <c r="F800" s="4" t="s">
        <v>10</v>
      </c>
      <c r="G800" s="4" t="s">
        <v>9</v>
      </c>
      <c r="H800" s="4" t="s">
        <v>9</v>
      </c>
      <c r="I800" s="4" t="s">
        <v>10</v>
      </c>
      <c r="J800" s="4" t="s">
        <v>10</v>
      </c>
      <c r="K800" s="4" t="s">
        <v>9</v>
      </c>
      <c r="L800" s="4" t="s">
        <v>9</v>
      </c>
      <c r="M800" s="4" t="s">
        <v>9</v>
      </c>
      <c r="N800" s="4" t="s">
        <v>9</v>
      </c>
      <c r="O800" s="4" t="s">
        <v>6</v>
      </c>
    </row>
    <row r="801" spans="1:15">
      <c r="A801" t="n">
        <v>8536</v>
      </c>
      <c r="B801" s="10" t="n">
        <v>50</v>
      </c>
      <c r="C801" s="7" t="n">
        <v>0</v>
      </c>
      <c r="D801" s="7" t="n">
        <v>13201</v>
      </c>
      <c r="E801" s="7" t="n">
        <v>1</v>
      </c>
      <c r="F801" s="7" t="n">
        <v>0</v>
      </c>
      <c r="G801" s="7" t="n">
        <v>0</v>
      </c>
      <c r="H801" s="7" t="n">
        <v>0</v>
      </c>
      <c r="I801" s="7" t="n">
        <v>0</v>
      </c>
      <c r="J801" s="7" t="n">
        <v>65533</v>
      </c>
      <c r="K801" s="7" t="n">
        <v>0</v>
      </c>
      <c r="L801" s="7" t="n">
        <v>0</v>
      </c>
      <c r="M801" s="7" t="n">
        <v>0</v>
      </c>
      <c r="N801" s="7" t="n">
        <v>0</v>
      </c>
      <c r="O801" s="7" t="s">
        <v>23</v>
      </c>
    </row>
    <row r="802" spans="1:15">
      <c r="A802" t="s">
        <v>4</v>
      </c>
      <c r="B802" s="4" t="s">
        <v>5</v>
      </c>
      <c r="C802" s="4" t="s">
        <v>10</v>
      </c>
    </row>
    <row r="803" spans="1:15">
      <c r="A803" t="n">
        <v>8575</v>
      </c>
      <c r="B803" s="26" t="n">
        <v>16</v>
      </c>
      <c r="C803" s="7" t="n">
        <v>400</v>
      </c>
    </row>
    <row r="804" spans="1:15">
      <c r="A804" t="s">
        <v>4</v>
      </c>
      <c r="B804" s="4" t="s">
        <v>5</v>
      </c>
      <c r="C804" s="4" t="s">
        <v>13</v>
      </c>
      <c r="D804" s="4" t="s">
        <v>10</v>
      </c>
      <c r="E804" s="4" t="s">
        <v>27</v>
      </c>
      <c r="F804" s="4" t="s">
        <v>10</v>
      </c>
      <c r="G804" s="4" t="s">
        <v>9</v>
      </c>
      <c r="H804" s="4" t="s">
        <v>9</v>
      </c>
      <c r="I804" s="4" t="s">
        <v>10</v>
      </c>
      <c r="J804" s="4" t="s">
        <v>10</v>
      </c>
      <c r="K804" s="4" t="s">
        <v>9</v>
      </c>
      <c r="L804" s="4" t="s">
        <v>9</v>
      </c>
      <c r="M804" s="4" t="s">
        <v>9</v>
      </c>
      <c r="N804" s="4" t="s">
        <v>9</v>
      </c>
      <c r="O804" s="4" t="s">
        <v>6</v>
      </c>
    </row>
    <row r="805" spans="1:15">
      <c r="A805" t="n">
        <v>8578</v>
      </c>
      <c r="B805" s="10" t="n">
        <v>50</v>
      </c>
      <c r="C805" s="7" t="n">
        <v>0</v>
      </c>
      <c r="D805" s="7" t="n">
        <v>13201</v>
      </c>
      <c r="E805" s="7" t="n">
        <v>1</v>
      </c>
      <c r="F805" s="7" t="n">
        <v>0</v>
      </c>
      <c r="G805" s="7" t="n">
        <v>0</v>
      </c>
      <c r="H805" s="7" t="n">
        <v>0</v>
      </c>
      <c r="I805" s="7" t="n">
        <v>0</v>
      </c>
      <c r="J805" s="7" t="n">
        <v>65533</v>
      </c>
      <c r="K805" s="7" t="n">
        <v>0</v>
      </c>
      <c r="L805" s="7" t="n">
        <v>0</v>
      </c>
      <c r="M805" s="7" t="n">
        <v>0</v>
      </c>
      <c r="N805" s="7" t="n">
        <v>0</v>
      </c>
      <c r="O805" s="7" t="s">
        <v>23</v>
      </c>
    </row>
    <row r="806" spans="1:15">
      <c r="A806" t="s">
        <v>4</v>
      </c>
      <c r="B806" s="4" t="s">
        <v>5</v>
      </c>
      <c r="C806" s="4" t="s">
        <v>10</v>
      </c>
    </row>
    <row r="807" spans="1:15">
      <c r="A807" t="n">
        <v>8617</v>
      </c>
      <c r="B807" s="26" t="n">
        <v>16</v>
      </c>
      <c r="C807" s="7" t="n">
        <v>400</v>
      </c>
    </row>
    <row r="808" spans="1:15">
      <c r="A808" t="s">
        <v>4</v>
      </c>
      <c r="B808" s="4" t="s">
        <v>5</v>
      </c>
      <c r="C808" s="4" t="s">
        <v>13</v>
      </c>
      <c r="D808" s="4" t="s">
        <v>10</v>
      </c>
      <c r="E808" s="4" t="s">
        <v>27</v>
      </c>
      <c r="F808" s="4" t="s">
        <v>10</v>
      </c>
      <c r="G808" s="4" t="s">
        <v>9</v>
      </c>
      <c r="H808" s="4" t="s">
        <v>9</v>
      </c>
      <c r="I808" s="4" t="s">
        <v>10</v>
      </c>
      <c r="J808" s="4" t="s">
        <v>10</v>
      </c>
      <c r="K808" s="4" t="s">
        <v>9</v>
      </c>
      <c r="L808" s="4" t="s">
        <v>9</v>
      </c>
      <c r="M808" s="4" t="s">
        <v>9</v>
      </c>
      <c r="N808" s="4" t="s">
        <v>9</v>
      </c>
      <c r="O808" s="4" t="s">
        <v>6</v>
      </c>
    </row>
    <row r="809" spans="1:15">
      <c r="A809" t="n">
        <v>8620</v>
      </c>
      <c r="B809" s="10" t="n">
        <v>50</v>
      </c>
      <c r="C809" s="7" t="n">
        <v>0</v>
      </c>
      <c r="D809" s="7" t="n">
        <v>13201</v>
      </c>
      <c r="E809" s="7" t="n">
        <v>1</v>
      </c>
      <c r="F809" s="7" t="n">
        <v>0</v>
      </c>
      <c r="G809" s="7" t="n">
        <v>0</v>
      </c>
      <c r="H809" s="7" t="n">
        <v>0</v>
      </c>
      <c r="I809" s="7" t="n">
        <v>0</v>
      </c>
      <c r="J809" s="7" t="n">
        <v>65533</v>
      </c>
      <c r="K809" s="7" t="n">
        <v>0</v>
      </c>
      <c r="L809" s="7" t="n">
        <v>0</v>
      </c>
      <c r="M809" s="7" t="n">
        <v>0</v>
      </c>
      <c r="N809" s="7" t="n">
        <v>0</v>
      </c>
      <c r="O809" s="7" t="s">
        <v>23</v>
      </c>
    </row>
    <row r="810" spans="1:15">
      <c r="A810" t="s">
        <v>4</v>
      </c>
      <c r="B810" s="4" t="s">
        <v>5</v>
      </c>
      <c r="C810" s="4" t="s">
        <v>10</v>
      </c>
    </row>
    <row r="811" spans="1:15">
      <c r="A811" t="n">
        <v>8659</v>
      </c>
      <c r="B811" s="26" t="n">
        <v>16</v>
      </c>
      <c r="C811" s="7" t="n">
        <v>900</v>
      </c>
    </row>
    <row r="812" spans="1:15">
      <c r="A812" t="s">
        <v>4</v>
      </c>
      <c r="B812" s="4" t="s">
        <v>5</v>
      </c>
      <c r="C812" s="4" t="s">
        <v>10</v>
      </c>
    </row>
    <row r="813" spans="1:15">
      <c r="A813" t="n">
        <v>8662</v>
      </c>
      <c r="B813" s="14" t="n">
        <v>12</v>
      </c>
      <c r="C813" s="7" t="n">
        <v>11093</v>
      </c>
    </row>
    <row r="814" spans="1:15">
      <c r="A814" t="s">
        <v>4</v>
      </c>
      <c r="B814" s="4" t="s">
        <v>5</v>
      </c>
      <c r="C814" s="4" t="s">
        <v>13</v>
      </c>
      <c r="D814" s="4" t="s">
        <v>6</v>
      </c>
      <c r="E814" s="4" t="s">
        <v>10</v>
      </c>
    </row>
    <row r="815" spans="1:15">
      <c r="A815" t="n">
        <v>8665</v>
      </c>
      <c r="B815" s="22" t="n">
        <v>91</v>
      </c>
      <c r="C815" s="7" t="n">
        <v>1</v>
      </c>
      <c r="D815" s="7" t="s">
        <v>82</v>
      </c>
      <c r="E815" s="7" t="n">
        <v>1</v>
      </c>
    </row>
    <row r="816" spans="1:15">
      <c r="A816" t="s">
        <v>4</v>
      </c>
      <c r="B816" s="4" t="s">
        <v>5</v>
      </c>
      <c r="C816" s="4" t="s">
        <v>13</v>
      </c>
      <c r="D816" s="4" t="s">
        <v>10</v>
      </c>
      <c r="E816" s="4" t="s">
        <v>13</v>
      </c>
      <c r="F816" s="4" t="s">
        <v>10</v>
      </c>
      <c r="G816" s="4" t="s">
        <v>13</v>
      </c>
      <c r="H816" s="4" t="s">
        <v>13</v>
      </c>
      <c r="I816" s="4" t="s">
        <v>58</v>
      </c>
    </row>
    <row r="817" spans="1:15">
      <c r="A817" t="n">
        <v>8682</v>
      </c>
      <c r="B817" s="17" t="n">
        <v>5</v>
      </c>
      <c r="C817" s="7" t="n">
        <v>30</v>
      </c>
      <c r="D817" s="7" t="n">
        <v>11092</v>
      </c>
      <c r="E817" s="7" t="n">
        <v>30</v>
      </c>
      <c r="F817" s="7" t="n">
        <v>11093</v>
      </c>
      <c r="G817" s="7" t="n">
        <v>9</v>
      </c>
      <c r="H817" s="7" t="n">
        <v>1</v>
      </c>
      <c r="I817" s="18" t="n">
        <f t="normal" ca="1">A841</f>
        <v>0</v>
      </c>
    </row>
    <row r="818" spans="1:15">
      <c r="A818" t="s">
        <v>4</v>
      </c>
      <c r="B818" s="4" t="s">
        <v>5</v>
      </c>
      <c r="C818" s="4" t="s">
        <v>13</v>
      </c>
      <c r="D818" s="4" t="s">
        <v>10</v>
      </c>
      <c r="E818" s="4" t="s">
        <v>27</v>
      </c>
    </row>
    <row r="819" spans="1:15">
      <c r="A819" t="n">
        <v>8695</v>
      </c>
      <c r="B819" s="28" t="n">
        <v>58</v>
      </c>
      <c r="C819" s="7" t="n">
        <v>101</v>
      </c>
      <c r="D819" s="7" t="n">
        <v>1000</v>
      </c>
      <c r="E819" s="7" t="n">
        <v>1</v>
      </c>
    </row>
    <row r="820" spans="1:15">
      <c r="A820" t="s">
        <v>4</v>
      </c>
      <c r="B820" s="4" t="s">
        <v>5</v>
      </c>
      <c r="C820" s="4" t="s">
        <v>13</v>
      </c>
      <c r="D820" s="4" t="s">
        <v>10</v>
      </c>
    </row>
    <row r="821" spans="1:15">
      <c r="A821" t="n">
        <v>8703</v>
      </c>
      <c r="B821" s="28" t="n">
        <v>58</v>
      </c>
      <c r="C821" s="7" t="n">
        <v>254</v>
      </c>
      <c r="D821" s="7" t="n">
        <v>0</v>
      </c>
    </row>
    <row r="822" spans="1:15">
      <c r="A822" t="s">
        <v>4</v>
      </c>
      <c r="B822" s="4" t="s">
        <v>5</v>
      </c>
      <c r="C822" s="4" t="s">
        <v>13</v>
      </c>
      <c r="D822" s="4" t="s">
        <v>13</v>
      </c>
      <c r="E822" s="4" t="s">
        <v>27</v>
      </c>
      <c r="F822" s="4" t="s">
        <v>27</v>
      </c>
      <c r="G822" s="4" t="s">
        <v>27</v>
      </c>
      <c r="H822" s="4" t="s">
        <v>10</v>
      </c>
    </row>
    <row r="823" spans="1:15">
      <c r="A823" t="n">
        <v>8707</v>
      </c>
      <c r="B823" s="37" t="n">
        <v>45</v>
      </c>
      <c r="C823" s="7" t="n">
        <v>2</v>
      </c>
      <c r="D823" s="7" t="n">
        <v>3</v>
      </c>
      <c r="E823" s="7" t="n">
        <v>-7.07000017166138</v>
      </c>
      <c r="F823" s="7" t="n">
        <v>3.32999992370605</v>
      </c>
      <c r="G823" s="7" t="n">
        <v>0.119999997317791</v>
      </c>
      <c r="H823" s="7" t="n">
        <v>0</v>
      </c>
    </row>
    <row r="824" spans="1:15">
      <c r="A824" t="s">
        <v>4</v>
      </c>
      <c r="B824" s="4" t="s">
        <v>5</v>
      </c>
      <c r="C824" s="4" t="s">
        <v>13</v>
      </c>
      <c r="D824" s="4" t="s">
        <v>13</v>
      </c>
      <c r="E824" s="4" t="s">
        <v>27</v>
      </c>
      <c r="F824" s="4" t="s">
        <v>27</v>
      </c>
      <c r="G824" s="4" t="s">
        <v>27</v>
      </c>
      <c r="H824" s="4" t="s">
        <v>10</v>
      </c>
      <c r="I824" s="4" t="s">
        <v>13</v>
      </c>
    </row>
    <row r="825" spans="1:15">
      <c r="A825" t="n">
        <v>8724</v>
      </c>
      <c r="B825" s="37" t="n">
        <v>45</v>
      </c>
      <c r="C825" s="7" t="n">
        <v>4</v>
      </c>
      <c r="D825" s="7" t="n">
        <v>3</v>
      </c>
      <c r="E825" s="7" t="n">
        <v>50.7400016784668</v>
      </c>
      <c r="F825" s="7" t="n">
        <v>88.6399993896484</v>
      </c>
      <c r="G825" s="7" t="n">
        <v>0</v>
      </c>
      <c r="H825" s="7" t="n">
        <v>0</v>
      </c>
      <c r="I825" s="7" t="n">
        <v>1</v>
      </c>
    </row>
    <row r="826" spans="1:15">
      <c r="A826" t="s">
        <v>4</v>
      </c>
      <c r="B826" s="4" t="s">
        <v>5</v>
      </c>
      <c r="C826" s="4" t="s">
        <v>13</v>
      </c>
      <c r="D826" s="4" t="s">
        <v>13</v>
      </c>
      <c r="E826" s="4" t="s">
        <v>27</v>
      </c>
      <c r="F826" s="4" t="s">
        <v>10</v>
      </c>
    </row>
    <row r="827" spans="1:15">
      <c r="A827" t="n">
        <v>8742</v>
      </c>
      <c r="B827" s="37" t="n">
        <v>45</v>
      </c>
      <c r="C827" s="7" t="n">
        <v>5</v>
      </c>
      <c r="D827" s="7" t="n">
        <v>3</v>
      </c>
      <c r="E827" s="7" t="n">
        <v>7.40000009536743</v>
      </c>
      <c r="F827" s="7" t="n">
        <v>0</v>
      </c>
    </row>
    <row r="828" spans="1:15">
      <c r="A828" t="s">
        <v>4</v>
      </c>
      <c r="B828" s="4" t="s">
        <v>5</v>
      </c>
      <c r="C828" s="4" t="s">
        <v>13</v>
      </c>
      <c r="D828" s="4" t="s">
        <v>13</v>
      </c>
      <c r="E828" s="4" t="s">
        <v>27</v>
      </c>
      <c r="F828" s="4" t="s">
        <v>10</v>
      </c>
    </row>
    <row r="829" spans="1:15">
      <c r="A829" t="n">
        <v>8751</v>
      </c>
      <c r="B829" s="37" t="n">
        <v>45</v>
      </c>
      <c r="C829" s="7" t="n">
        <v>11</v>
      </c>
      <c r="D829" s="7" t="n">
        <v>3</v>
      </c>
      <c r="E829" s="7" t="n">
        <v>40</v>
      </c>
      <c r="F829" s="7" t="n">
        <v>0</v>
      </c>
    </row>
    <row r="830" spans="1:15">
      <c r="A830" t="s">
        <v>4</v>
      </c>
      <c r="B830" s="4" t="s">
        <v>5</v>
      </c>
      <c r="C830" s="4" t="s">
        <v>10</v>
      </c>
    </row>
    <row r="831" spans="1:15">
      <c r="A831" t="n">
        <v>8760</v>
      </c>
      <c r="B831" s="26" t="n">
        <v>16</v>
      </c>
      <c r="C831" s="7" t="n">
        <v>500</v>
      </c>
    </row>
    <row r="832" spans="1:15">
      <c r="A832" t="s">
        <v>4</v>
      </c>
      <c r="B832" s="4" t="s">
        <v>5</v>
      </c>
      <c r="C832" s="4" t="s">
        <v>13</v>
      </c>
      <c r="D832" s="4" t="s">
        <v>10</v>
      </c>
      <c r="E832" s="4" t="s">
        <v>27</v>
      </c>
      <c r="F832" s="4" t="s">
        <v>10</v>
      </c>
      <c r="G832" s="4" t="s">
        <v>9</v>
      </c>
      <c r="H832" s="4" t="s">
        <v>9</v>
      </c>
      <c r="I832" s="4" t="s">
        <v>10</v>
      </c>
      <c r="J832" s="4" t="s">
        <v>10</v>
      </c>
      <c r="K832" s="4" t="s">
        <v>9</v>
      </c>
      <c r="L832" s="4" t="s">
        <v>9</v>
      </c>
      <c r="M832" s="4" t="s">
        <v>9</v>
      </c>
      <c r="N832" s="4" t="s">
        <v>9</v>
      </c>
      <c r="O832" s="4" t="s">
        <v>6</v>
      </c>
    </row>
    <row r="833" spans="1:15">
      <c r="A833" t="n">
        <v>8763</v>
      </c>
      <c r="B833" s="10" t="n">
        <v>50</v>
      </c>
      <c r="C833" s="7" t="n">
        <v>0</v>
      </c>
      <c r="D833" s="7" t="n">
        <v>13202</v>
      </c>
      <c r="E833" s="7" t="n">
        <v>1</v>
      </c>
      <c r="F833" s="7" t="n">
        <v>0</v>
      </c>
      <c r="G833" s="7" t="n">
        <v>0</v>
      </c>
      <c r="H833" s="7" t="n">
        <v>0</v>
      </c>
      <c r="I833" s="7" t="n">
        <v>0</v>
      </c>
      <c r="J833" s="7" t="n">
        <v>65533</v>
      </c>
      <c r="K833" s="7" t="n">
        <v>0</v>
      </c>
      <c r="L833" s="7" t="n">
        <v>0</v>
      </c>
      <c r="M833" s="7" t="n">
        <v>0</v>
      </c>
      <c r="N833" s="7" t="n">
        <v>0</v>
      </c>
      <c r="O833" s="7" t="s">
        <v>23</v>
      </c>
    </row>
    <row r="834" spans="1:15">
      <c r="A834" t="s">
        <v>4</v>
      </c>
      <c r="B834" s="4" t="s">
        <v>5</v>
      </c>
      <c r="C834" s="4" t="s">
        <v>10</v>
      </c>
    </row>
    <row r="835" spans="1:15">
      <c r="A835" t="n">
        <v>8802</v>
      </c>
      <c r="B835" s="26" t="n">
        <v>16</v>
      </c>
      <c r="C835" s="7" t="n">
        <v>500</v>
      </c>
    </row>
    <row r="836" spans="1:15">
      <c r="A836" t="s">
        <v>4</v>
      </c>
      <c r="B836" s="4" t="s">
        <v>5</v>
      </c>
      <c r="C836" s="4" t="s">
        <v>6</v>
      </c>
      <c r="D836" s="4" t="s">
        <v>6</v>
      </c>
    </row>
    <row r="837" spans="1:15">
      <c r="A837" t="n">
        <v>8805</v>
      </c>
      <c r="B837" s="20" t="n">
        <v>70</v>
      </c>
      <c r="C837" s="7" t="s">
        <v>69</v>
      </c>
      <c r="D837" s="7" t="s">
        <v>115</v>
      </c>
    </row>
    <row r="838" spans="1:15">
      <c r="A838" t="s">
        <v>4</v>
      </c>
      <c r="B838" s="4" t="s">
        <v>5</v>
      </c>
      <c r="C838" s="4" t="s">
        <v>10</v>
      </c>
    </row>
    <row r="839" spans="1:15">
      <c r="A839" t="n">
        <v>8824</v>
      </c>
      <c r="B839" s="26" t="n">
        <v>16</v>
      </c>
      <c r="C839" s="7" t="n">
        <v>1000</v>
      </c>
    </row>
    <row r="840" spans="1:15">
      <c r="A840" t="s">
        <v>4</v>
      </c>
      <c r="B840" s="4" t="s">
        <v>5</v>
      </c>
      <c r="C840" s="4" t="s">
        <v>13</v>
      </c>
      <c r="D840" s="4" t="s">
        <v>10</v>
      </c>
      <c r="E840" s="4" t="s">
        <v>27</v>
      </c>
    </row>
    <row r="841" spans="1:15">
      <c r="A841" t="n">
        <v>8827</v>
      </c>
      <c r="B841" s="28" t="n">
        <v>58</v>
      </c>
      <c r="C841" s="7" t="n">
        <v>101</v>
      </c>
      <c r="D841" s="7" t="n">
        <v>500</v>
      </c>
      <c r="E841" s="7" t="n">
        <v>1</v>
      </c>
    </row>
    <row r="842" spans="1:15">
      <c r="A842" t="s">
        <v>4</v>
      </c>
      <c r="B842" s="4" t="s">
        <v>5</v>
      </c>
      <c r="C842" s="4" t="s">
        <v>13</v>
      </c>
      <c r="D842" s="4" t="s">
        <v>10</v>
      </c>
    </row>
    <row r="843" spans="1:15">
      <c r="A843" t="n">
        <v>8835</v>
      </c>
      <c r="B843" s="28" t="n">
        <v>58</v>
      </c>
      <c r="C843" s="7" t="n">
        <v>254</v>
      </c>
      <c r="D843" s="7" t="n">
        <v>0</v>
      </c>
    </row>
    <row r="844" spans="1:15">
      <c r="A844" t="s">
        <v>4</v>
      </c>
      <c r="B844" s="4" t="s">
        <v>5</v>
      </c>
      <c r="C844" s="4" t="s">
        <v>13</v>
      </c>
      <c r="D844" s="4" t="s">
        <v>13</v>
      </c>
      <c r="E844" s="4" t="s">
        <v>10</v>
      </c>
    </row>
    <row r="845" spans="1:15">
      <c r="A845" t="n">
        <v>8839</v>
      </c>
      <c r="B845" s="37" t="n">
        <v>45</v>
      </c>
      <c r="C845" s="7" t="n">
        <v>8</v>
      </c>
      <c r="D845" s="7" t="n">
        <v>0</v>
      </c>
      <c r="E845" s="7" t="n">
        <v>0</v>
      </c>
    </row>
    <row r="846" spans="1:15">
      <c r="A846" t="s">
        <v>4</v>
      </c>
      <c r="B846" s="4" t="s">
        <v>5</v>
      </c>
      <c r="C846" s="4" t="s">
        <v>13</v>
      </c>
      <c r="D846" s="4" t="s">
        <v>10</v>
      </c>
      <c r="E846" s="4" t="s">
        <v>13</v>
      </c>
      <c r="F846" s="4" t="s">
        <v>10</v>
      </c>
      <c r="G846" s="4" t="s">
        <v>13</v>
      </c>
      <c r="H846" s="4" t="s">
        <v>13</v>
      </c>
      <c r="I846" s="4" t="s">
        <v>58</v>
      </c>
    </row>
    <row r="847" spans="1:15">
      <c r="A847" t="n">
        <v>8844</v>
      </c>
      <c r="B847" s="17" t="n">
        <v>5</v>
      </c>
      <c r="C847" s="7" t="n">
        <v>30</v>
      </c>
      <c r="D847" s="7" t="n">
        <v>11092</v>
      </c>
      <c r="E847" s="7" t="n">
        <v>30</v>
      </c>
      <c r="F847" s="7" t="n">
        <v>11093</v>
      </c>
      <c r="G847" s="7" t="n">
        <v>9</v>
      </c>
      <c r="H847" s="7" t="n">
        <v>1</v>
      </c>
      <c r="I847" s="18" t="n">
        <f t="normal" ca="1">A853</f>
        <v>0</v>
      </c>
    </row>
    <row r="848" spans="1:15">
      <c r="A848" t="s">
        <v>4</v>
      </c>
      <c r="B848" s="4" t="s">
        <v>5</v>
      </c>
      <c r="C848" s="4" t="s">
        <v>10</v>
      </c>
      <c r="D848" s="4" t="s">
        <v>13</v>
      </c>
      <c r="E848" s="4" t="s">
        <v>9</v>
      </c>
    </row>
    <row r="849" spans="1:15">
      <c r="A849" t="n">
        <v>8857</v>
      </c>
      <c r="B849" s="12" t="n">
        <v>106</v>
      </c>
      <c r="C849" s="7" t="n">
        <v>115</v>
      </c>
      <c r="D849" s="7" t="n">
        <v>0</v>
      </c>
      <c r="E849" s="7" t="n">
        <v>0</v>
      </c>
    </row>
    <row r="850" spans="1:15">
      <c r="A850" t="s">
        <v>4</v>
      </c>
      <c r="B850" s="4" t="s">
        <v>5</v>
      </c>
      <c r="C850" s="4" t="s">
        <v>58</v>
      </c>
    </row>
    <row r="851" spans="1:15">
      <c r="A851" t="n">
        <v>8865</v>
      </c>
      <c r="B851" s="19" t="n">
        <v>3</v>
      </c>
      <c r="C851" s="18" t="n">
        <f t="normal" ca="1">A855</f>
        <v>0</v>
      </c>
    </row>
    <row r="852" spans="1:15">
      <c r="A852" t="s">
        <v>4</v>
      </c>
      <c r="B852" s="4" t="s">
        <v>5</v>
      </c>
      <c r="C852" s="4" t="s">
        <v>10</v>
      </c>
      <c r="D852" s="4" t="s">
        <v>13</v>
      </c>
      <c r="E852" s="4" t="s">
        <v>9</v>
      </c>
    </row>
    <row r="853" spans="1:15">
      <c r="A853" t="n">
        <v>8870</v>
      </c>
      <c r="B853" s="12" t="n">
        <v>106</v>
      </c>
      <c r="C853" s="7" t="n">
        <v>114</v>
      </c>
      <c r="D853" s="7" t="n">
        <v>0</v>
      </c>
      <c r="E853" s="7" t="n">
        <v>0</v>
      </c>
    </row>
    <row r="854" spans="1:15">
      <c r="A854" t="s">
        <v>4</v>
      </c>
      <c r="B854" s="4" t="s">
        <v>5</v>
      </c>
      <c r="C854" s="4" t="s">
        <v>13</v>
      </c>
      <c r="D854" s="4" t="s">
        <v>6</v>
      </c>
    </row>
    <row r="855" spans="1:15">
      <c r="A855" t="n">
        <v>8878</v>
      </c>
      <c r="B855" s="8" t="n">
        <v>2</v>
      </c>
      <c r="C855" s="7" t="n">
        <v>10</v>
      </c>
      <c r="D855" s="7" t="s">
        <v>105</v>
      </c>
    </row>
    <row r="856" spans="1:15">
      <c r="A856" t="s">
        <v>4</v>
      </c>
      <c r="B856" s="4" t="s">
        <v>5</v>
      </c>
      <c r="C856" s="4" t="s">
        <v>10</v>
      </c>
    </row>
    <row r="857" spans="1:15">
      <c r="A857" t="n">
        <v>8901</v>
      </c>
      <c r="B857" s="26" t="n">
        <v>16</v>
      </c>
      <c r="C857" s="7" t="n">
        <v>0</v>
      </c>
    </row>
    <row r="858" spans="1:15">
      <c r="A858" t="s">
        <v>4</v>
      </c>
      <c r="B858" s="4" t="s">
        <v>5</v>
      </c>
      <c r="C858" s="4" t="s">
        <v>13</v>
      </c>
      <c r="D858" s="4" t="s">
        <v>6</v>
      </c>
    </row>
    <row r="859" spans="1:15">
      <c r="A859" t="n">
        <v>8904</v>
      </c>
      <c r="B859" s="8" t="n">
        <v>2</v>
      </c>
      <c r="C859" s="7" t="n">
        <v>10</v>
      </c>
      <c r="D859" s="7" t="s">
        <v>106</v>
      </c>
    </row>
    <row r="860" spans="1:15">
      <c r="A860" t="s">
        <v>4</v>
      </c>
      <c r="B860" s="4" t="s">
        <v>5</v>
      </c>
      <c r="C860" s="4" t="s">
        <v>10</v>
      </c>
    </row>
    <row r="861" spans="1:15">
      <c r="A861" t="n">
        <v>8922</v>
      </c>
      <c r="B861" s="26" t="n">
        <v>16</v>
      </c>
      <c r="C861" s="7" t="n">
        <v>0</v>
      </c>
    </row>
    <row r="862" spans="1:15">
      <c r="A862" t="s">
        <v>4</v>
      </c>
      <c r="B862" s="4" t="s">
        <v>5</v>
      </c>
      <c r="C862" s="4" t="s">
        <v>13</v>
      </c>
      <c r="D862" s="4" t="s">
        <v>6</v>
      </c>
    </row>
    <row r="863" spans="1:15">
      <c r="A863" t="n">
        <v>8925</v>
      </c>
      <c r="B863" s="8" t="n">
        <v>2</v>
      </c>
      <c r="C863" s="7" t="n">
        <v>10</v>
      </c>
      <c r="D863" s="7" t="s">
        <v>107</v>
      </c>
    </row>
    <row r="864" spans="1:15">
      <c r="A864" t="s">
        <v>4</v>
      </c>
      <c r="B864" s="4" t="s">
        <v>5</v>
      </c>
      <c r="C864" s="4" t="s">
        <v>10</v>
      </c>
    </row>
    <row r="865" spans="1:5">
      <c r="A865" t="n">
        <v>8944</v>
      </c>
      <c r="B865" s="26" t="n">
        <v>16</v>
      </c>
      <c r="C865" s="7" t="n">
        <v>0</v>
      </c>
    </row>
    <row r="866" spans="1:5">
      <c r="A866" t="s">
        <v>4</v>
      </c>
      <c r="B866" s="4" t="s">
        <v>5</v>
      </c>
      <c r="C866" s="4" t="s">
        <v>13</v>
      </c>
    </row>
    <row r="867" spans="1:5">
      <c r="A867" t="n">
        <v>8947</v>
      </c>
      <c r="B867" s="35" t="n">
        <v>23</v>
      </c>
      <c r="C867" s="7" t="n">
        <v>20</v>
      </c>
    </row>
    <row r="868" spans="1:5">
      <c r="A868" t="s">
        <v>4</v>
      </c>
      <c r="B868" s="4" t="s">
        <v>5</v>
      </c>
    </row>
    <row r="869" spans="1:5">
      <c r="A869" t="n">
        <v>8949</v>
      </c>
      <c r="B869" s="5" t="n">
        <v>1</v>
      </c>
    </row>
    <row r="870" spans="1:5" s="3" customFormat="1" customHeight="0">
      <c r="A870" s="3" t="s">
        <v>2</v>
      </c>
      <c r="B870" s="3" t="s">
        <v>117</v>
      </c>
    </row>
    <row r="871" spans="1:5">
      <c r="A871" t="s">
        <v>4</v>
      </c>
      <c r="B871" s="4" t="s">
        <v>5</v>
      </c>
      <c r="C871" s="4" t="s">
        <v>13</v>
      </c>
      <c r="D871" s="4" t="s">
        <v>10</v>
      </c>
    </row>
    <row r="872" spans="1:5">
      <c r="A872" t="n">
        <v>8952</v>
      </c>
      <c r="B872" s="25" t="n">
        <v>22</v>
      </c>
      <c r="C872" s="7" t="n">
        <v>20</v>
      </c>
      <c r="D872" s="7" t="n">
        <v>0</v>
      </c>
    </row>
    <row r="873" spans="1:5">
      <c r="A873" t="s">
        <v>4</v>
      </c>
      <c r="B873" s="4" t="s">
        <v>5</v>
      </c>
      <c r="C873" s="4" t="s">
        <v>13</v>
      </c>
      <c r="D873" s="4" t="s">
        <v>10</v>
      </c>
    </row>
    <row r="874" spans="1:5">
      <c r="A874" t="n">
        <v>8956</v>
      </c>
      <c r="B874" s="37" t="n">
        <v>45</v>
      </c>
      <c r="C874" s="7" t="n">
        <v>18</v>
      </c>
      <c r="D874" s="7" t="n">
        <v>64</v>
      </c>
    </row>
    <row r="875" spans="1:5">
      <c r="A875" t="s">
        <v>4</v>
      </c>
      <c r="B875" s="4" t="s">
        <v>5</v>
      </c>
      <c r="C875" s="4" t="s">
        <v>13</v>
      </c>
      <c r="D875" s="4" t="s">
        <v>10</v>
      </c>
      <c r="E875" s="4" t="s">
        <v>27</v>
      </c>
    </row>
    <row r="876" spans="1:5">
      <c r="A876" t="n">
        <v>8960</v>
      </c>
      <c r="B876" s="28" t="n">
        <v>58</v>
      </c>
      <c r="C876" s="7" t="n">
        <v>101</v>
      </c>
      <c r="D876" s="7" t="n">
        <v>1000</v>
      </c>
      <c r="E876" s="7" t="n">
        <v>1</v>
      </c>
    </row>
    <row r="877" spans="1:5">
      <c r="A877" t="s">
        <v>4</v>
      </c>
      <c r="B877" s="4" t="s">
        <v>5</v>
      </c>
      <c r="C877" s="4" t="s">
        <v>13</v>
      </c>
      <c r="D877" s="4" t="s">
        <v>10</v>
      </c>
    </row>
    <row r="878" spans="1:5">
      <c r="A878" t="n">
        <v>8968</v>
      </c>
      <c r="B878" s="28" t="n">
        <v>58</v>
      </c>
      <c r="C878" s="7" t="n">
        <v>254</v>
      </c>
      <c r="D878" s="7" t="n">
        <v>0</v>
      </c>
    </row>
    <row r="879" spans="1:5">
      <c r="A879" t="s">
        <v>4</v>
      </c>
      <c r="B879" s="4" t="s">
        <v>5</v>
      </c>
      <c r="C879" s="4" t="s">
        <v>13</v>
      </c>
    </row>
    <row r="880" spans="1:5">
      <c r="A880" t="n">
        <v>8972</v>
      </c>
      <c r="B880" s="29" t="n">
        <v>64</v>
      </c>
      <c r="C880" s="7" t="n">
        <v>7</v>
      </c>
    </row>
    <row r="881" spans="1:5">
      <c r="A881" t="s">
        <v>4</v>
      </c>
      <c r="B881" s="4" t="s">
        <v>5</v>
      </c>
      <c r="C881" s="4" t="s">
        <v>13</v>
      </c>
      <c r="D881" s="4" t="s">
        <v>10</v>
      </c>
      <c r="E881" s="4" t="s">
        <v>27</v>
      </c>
      <c r="F881" s="4" t="s">
        <v>10</v>
      </c>
      <c r="G881" s="4" t="s">
        <v>9</v>
      </c>
      <c r="H881" s="4" t="s">
        <v>9</v>
      </c>
      <c r="I881" s="4" t="s">
        <v>10</v>
      </c>
      <c r="J881" s="4" t="s">
        <v>10</v>
      </c>
      <c r="K881" s="4" t="s">
        <v>9</v>
      </c>
      <c r="L881" s="4" t="s">
        <v>9</v>
      </c>
      <c r="M881" s="4" t="s">
        <v>9</v>
      </c>
      <c r="N881" s="4" t="s">
        <v>9</v>
      </c>
      <c r="O881" s="4" t="s">
        <v>6</v>
      </c>
    </row>
    <row r="882" spans="1:5">
      <c r="A882" t="n">
        <v>8974</v>
      </c>
      <c r="B882" s="10" t="n">
        <v>50</v>
      </c>
      <c r="C882" s="7" t="n">
        <v>0</v>
      </c>
      <c r="D882" s="7" t="n">
        <v>5025</v>
      </c>
      <c r="E882" s="7" t="n">
        <v>1</v>
      </c>
      <c r="F882" s="7" t="n">
        <v>0</v>
      </c>
      <c r="G882" s="7" t="n">
        <v>0</v>
      </c>
      <c r="H882" s="7" t="n">
        <v>0</v>
      </c>
      <c r="I882" s="7" t="n">
        <v>0</v>
      </c>
      <c r="J882" s="7" t="n">
        <v>65533</v>
      </c>
      <c r="K882" s="7" t="n">
        <v>0</v>
      </c>
      <c r="L882" s="7" t="n">
        <v>0</v>
      </c>
      <c r="M882" s="7" t="n">
        <v>0</v>
      </c>
      <c r="N882" s="7" t="n">
        <v>0</v>
      </c>
      <c r="O882" s="7" t="s">
        <v>23</v>
      </c>
    </row>
    <row r="883" spans="1:5">
      <c r="A883" t="s">
        <v>4</v>
      </c>
      <c r="B883" s="4" t="s">
        <v>5</v>
      </c>
      <c r="C883" s="4" t="s">
        <v>13</v>
      </c>
      <c r="D883" s="4" t="s">
        <v>13</v>
      </c>
      <c r="E883" s="4" t="s">
        <v>27</v>
      </c>
      <c r="F883" s="4" t="s">
        <v>27</v>
      </c>
      <c r="G883" s="4" t="s">
        <v>27</v>
      </c>
      <c r="H883" s="4" t="s">
        <v>10</v>
      </c>
    </row>
    <row r="884" spans="1:5">
      <c r="A884" t="n">
        <v>9013</v>
      </c>
      <c r="B884" s="37" t="n">
        <v>45</v>
      </c>
      <c r="C884" s="7" t="n">
        <v>2</v>
      </c>
      <c r="D884" s="7" t="n">
        <v>3</v>
      </c>
      <c r="E884" s="7" t="n">
        <v>16.3099994659424</v>
      </c>
      <c r="F884" s="7" t="n">
        <v>9.48999977111816</v>
      </c>
      <c r="G884" s="7" t="n">
        <v>-100.550003051758</v>
      </c>
      <c r="H884" s="7" t="n">
        <v>0</v>
      </c>
    </row>
    <row r="885" spans="1:5">
      <c r="A885" t="s">
        <v>4</v>
      </c>
      <c r="B885" s="4" t="s">
        <v>5</v>
      </c>
      <c r="C885" s="4" t="s">
        <v>13</v>
      </c>
      <c r="D885" s="4" t="s">
        <v>13</v>
      </c>
      <c r="E885" s="4" t="s">
        <v>27</v>
      </c>
      <c r="F885" s="4" t="s">
        <v>27</v>
      </c>
      <c r="G885" s="4" t="s">
        <v>27</v>
      </c>
      <c r="H885" s="4" t="s">
        <v>10</v>
      </c>
      <c r="I885" s="4" t="s">
        <v>13</v>
      </c>
    </row>
    <row r="886" spans="1:5">
      <c r="A886" t="n">
        <v>9030</v>
      </c>
      <c r="B886" s="37" t="n">
        <v>45</v>
      </c>
      <c r="C886" s="7" t="n">
        <v>4</v>
      </c>
      <c r="D886" s="7" t="n">
        <v>3</v>
      </c>
      <c r="E886" s="7" t="n">
        <v>65.3000030517578</v>
      </c>
      <c r="F886" s="7" t="n">
        <v>24.1200008392334</v>
      </c>
      <c r="G886" s="7" t="n">
        <v>0</v>
      </c>
      <c r="H886" s="7" t="n">
        <v>0</v>
      </c>
      <c r="I886" s="7" t="n">
        <v>1</v>
      </c>
    </row>
    <row r="887" spans="1:5">
      <c r="A887" t="s">
        <v>4</v>
      </c>
      <c r="B887" s="4" t="s">
        <v>5</v>
      </c>
      <c r="C887" s="4" t="s">
        <v>13</v>
      </c>
      <c r="D887" s="4" t="s">
        <v>13</v>
      </c>
      <c r="E887" s="4" t="s">
        <v>27</v>
      </c>
      <c r="F887" s="4" t="s">
        <v>10</v>
      </c>
    </row>
    <row r="888" spans="1:5">
      <c r="A888" t="n">
        <v>9048</v>
      </c>
      <c r="B888" s="37" t="n">
        <v>45</v>
      </c>
      <c r="C888" s="7" t="n">
        <v>5</v>
      </c>
      <c r="D888" s="7" t="n">
        <v>3</v>
      </c>
      <c r="E888" s="7" t="n">
        <v>5.69999980926514</v>
      </c>
      <c r="F888" s="7" t="n">
        <v>0</v>
      </c>
    </row>
    <row r="889" spans="1:5">
      <c r="A889" t="s">
        <v>4</v>
      </c>
      <c r="B889" s="4" t="s">
        <v>5</v>
      </c>
      <c r="C889" s="4" t="s">
        <v>13</v>
      </c>
      <c r="D889" s="4" t="s">
        <v>13</v>
      </c>
      <c r="E889" s="4" t="s">
        <v>27</v>
      </c>
      <c r="F889" s="4" t="s">
        <v>10</v>
      </c>
    </row>
    <row r="890" spans="1:5">
      <c r="A890" t="n">
        <v>9057</v>
      </c>
      <c r="B890" s="37" t="n">
        <v>45</v>
      </c>
      <c r="C890" s="7" t="n">
        <v>11</v>
      </c>
      <c r="D890" s="7" t="n">
        <v>3</v>
      </c>
      <c r="E890" s="7" t="n">
        <v>38</v>
      </c>
      <c r="F890" s="7" t="n">
        <v>0</v>
      </c>
    </row>
    <row r="891" spans="1:5">
      <c r="A891" t="s">
        <v>4</v>
      </c>
      <c r="B891" s="4" t="s">
        <v>5</v>
      </c>
      <c r="C891" s="4" t="s">
        <v>10</v>
      </c>
    </row>
    <row r="892" spans="1:5">
      <c r="A892" t="n">
        <v>9066</v>
      </c>
      <c r="B892" s="26" t="n">
        <v>16</v>
      </c>
      <c r="C892" s="7" t="n">
        <v>1000</v>
      </c>
    </row>
    <row r="893" spans="1:5">
      <c r="A893" t="s">
        <v>4</v>
      </c>
      <c r="B893" s="4" t="s">
        <v>5</v>
      </c>
      <c r="C893" s="4" t="s">
        <v>6</v>
      </c>
      <c r="D893" s="4" t="s">
        <v>6</v>
      </c>
    </row>
    <row r="894" spans="1:5">
      <c r="A894" t="n">
        <v>9069</v>
      </c>
      <c r="B894" s="20" t="n">
        <v>70</v>
      </c>
      <c r="C894" s="7" t="s">
        <v>83</v>
      </c>
      <c r="D894" s="7" t="s">
        <v>118</v>
      </c>
    </row>
    <row r="895" spans="1:5">
      <c r="A895" t="s">
        <v>4</v>
      </c>
      <c r="B895" s="4" t="s">
        <v>5</v>
      </c>
      <c r="C895" s="4" t="s">
        <v>13</v>
      </c>
      <c r="D895" s="4" t="s">
        <v>10</v>
      </c>
      <c r="E895" s="4" t="s">
        <v>27</v>
      </c>
      <c r="F895" s="4" t="s">
        <v>10</v>
      </c>
      <c r="G895" s="4" t="s">
        <v>9</v>
      </c>
      <c r="H895" s="4" t="s">
        <v>9</v>
      </c>
      <c r="I895" s="4" t="s">
        <v>10</v>
      </c>
      <c r="J895" s="4" t="s">
        <v>10</v>
      </c>
      <c r="K895" s="4" t="s">
        <v>9</v>
      </c>
      <c r="L895" s="4" t="s">
        <v>9</v>
      </c>
      <c r="M895" s="4" t="s">
        <v>9</v>
      </c>
      <c r="N895" s="4" t="s">
        <v>9</v>
      </c>
      <c r="O895" s="4" t="s">
        <v>6</v>
      </c>
    </row>
    <row r="896" spans="1:5">
      <c r="A896" t="n">
        <v>9088</v>
      </c>
      <c r="B896" s="10" t="n">
        <v>50</v>
      </c>
      <c r="C896" s="7" t="n">
        <v>0</v>
      </c>
      <c r="D896" s="7" t="n">
        <v>13215</v>
      </c>
      <c r="E896" s="7" t="n">
        <v>1</v>
      </c>
      <c r="F896" s="7" t="n">
        <v>300</v>
      </c>
      <c r="G896" s="7" t="n">
        <v>0</v>
      </c>
      <c r="H896" s="7" t="n">
        <v>0</v>
      </c>
      <c r="I896" s="7" t="n">
        <v>0</v>
      </c>
      <c r="J896" s="7" t="n">
        <v>65533</v>
      </c>
      <c r="K896" s="7" t="n">
        <v>0</v>
      </c>
      <c r="L896" s="7" t="n">
        <v>0</v>
      </c>
      <c r="M896" s="7" t="n">
        <v>0</v>
      </c>
      <c r="N896" s="7" t="n">
        <v>0</v>
      </c>
      <c r="O896" s="7" t="s">
        <v>23</v>
      </c>
    </row>
    <row r="897" spans="1:15">
      <c r="A897" t="s">
        <v>4</v>
      </c>
      <c r="B897" s="4" t="s">
        <v>5</v>
      </c>
      <c r="C897" s="4" t="s">
        <v>10</v>
      </c>
    </row>
    <row r="898" spans="1:15">
      <c r="A898" t="n">
        <v>9127</v>
      </c>
      <c r="B898" s="26" t="n">
        <v>16</v>
      </c>
      <c r="C898" s="7" t="n">
        <v>3000</v>
      </c>
    </row>
    <row r="899" spans="1:15">
      <c r="A899" t="s">
        <v>4</v>
      </c>
      <c r="B899" s="4" t="s">
        <v>5</v>
      </c>
      <c r="C899" s="4" t="s">
        <v>13</v>
      </c>
      <c r="D899" s="4" t="s">
        <v>27</v>
      </c>
      <c r="E899" s="4" t="s">
        <v>27</v>
      </c>
      <c r="F899" s="4" t="s">
        <v>27</v>
      </c>
    </row>
    <row r="900" spans="1:15">
      <c r="A900" t="n">
        <v>9130</v>
      </c>
      <c r="B900" s="37" t="n">
        <v>45</v>
      </c>
      <c r="C900" s="7" t="n">
        <v>9</v>
      </c>
      <c r="D900" s="7" t="n">
        <v>0</v>
      </c>
      <c r="E900" s="7" t="n">
        <v>0.100000001490116</v>
      </c>
      <c r="F900" s="7" t="n">
        <v>0.200000002980232</v>
      </c>
    </row>
    <row r="901" spans="1:15">
      <c r="A901" t="s">
        <v>4</v>
      </c>
      <c r="B901" s="4" t="s">
        <v>5</v>
      </c>
      <c r="C901" s="4" t="s">
        <v>13</v>
      </c>
      <c r="D901" s="4" t="s">
        <v>10</v>
      </c>
      <c r="E901" s="4" t="s">
        <v>10</v>
      </c>
    </row>
    <row r="902" spans="1:15">
      <c r="A902" t="n">
        <v>9144</v>
      </c>
      <c r="B902" s="10" t="n">
        <v>50</v>
      </c>
      <c r="C902" s="7" t="n">
        <v>1</v>
      </c>
      <c r="D902" s="7" t="n">
        <v>13215</v>
      </c>
      <c r="E902" s="7" t="n">
        <v>500</v>
      </c>
    </row>
    <row r="903" spans="1:15">
      <c r="A903" t="s">
        <v>4</v>
      </c>
      <c r="B903" s="4" t="s">
        <v>5</v>
      </c>
      <c r="C903" s="4" t="s">
        <v>13</v>
      </c>
      <c r="D903" s="4" t="s">
        <v>10</v>
      </c>
      <c r="E903" s="4" t="s">
        <v>27</v>
      </c>
      <c r="F903" s="4" t="s">
        <v>10</v>
      </c>
      <c r="G903" s="4" t="s">
        <v>9</v>
      </c>
      <c r="H903" s="4" t="s">
        <v>9</v>
      </c>
      <c r="I903" s="4" t="s">
        <v>10</v>
      </c>
      <c r="J903" s="4" t="s">
        <v>10</v>
      </c>
      <c r="K903" s="4" t="s">
        <v>9</v>
      </c>
      <c r="L903" s="4" t="s">
        <v>9</v>
      </c>
      <c r="M903" s="4" t="s">
        <v>9</v>
      </c>
      <c r="N903" s="4" t="s">
        <v>9</v>
      </c>
      <c r="O903" s="4" t="s">
        <v>6</v>
      </c>
    </row>
    <row r="904" spans="1:15">
      <c r="A904" t="n">
        <v>9150</v>
      </c>
      <c r="B904" s="10" t="n">
        <v>50</v>
      </c>
      <c r="C904" s="7" t="n">
        <v>0</v>
      </c>
      <c r="D904" s="7" t="n">
        <v>13250</v>
      </c>
      <c r="E904" s="7" t="n">
        <v>1</v>
      </c>
      <c r="F904" s="7" t="n">
        <v>0</v>
      </c>
      <c r="G904" s="7" t="n">
        <v>0</v>
      </c>
      <c r="H904" s="7" t="n">
        <v>0</v>
      </c>
      <c r="I904" s="7" t="n">
        <v>0</v>
      </c>
      <c r="J904" s="7" t="n">
        <v>65533</v>
      </c>
      <c r="K904" s="7" t="n">
        <v>0</v>
      </c>
      <c r="L904" s="7" t="n">
        <v>0</v>
      </c>
      <c r="M904" s="7" t="n">
        <v>0</v>
      </c>
      <c r="N904" s="7" t="n">
        <v>0</v>
      </c>
      <c r="O904" s="7" t="s">
        <v>23</v>
      </c>
    </row>
    <row r="905" spans="1:15">
      <c r="A905" t="s">
        <v>4</v>
      </c>
      <c r="B905" s="4" t="s">
        <v>5</v>
      </c>
      <c r="C905" s="4" t="s">
        <v>10</v>
      </c>
    </row>
    <row r="906" spans="1:15">
      <c r="A906" t="n">
        <v>9189</v>
      </c>
      <c r="B906" s="26" t="n">
        <v>16</v>
      </c>
      <c r="C906" s="7" t="n">
        <v>2000</v>
      </c>
    </row>
    <row r="907" spans="1:15">
      <c r="A907" t="s">
        <v>4</v>
      </c>
      <c r="B907" s="4" t="s">
        <v>5</v>
      </c>
      <c r="C907" s="4" t="s">
        <v>13</v>
      </c>
      <c r="D907" s="4" t="s">
        <v>10</v>
      </c>
      <c r="E907" s="4" t="s">
        <v>6</v>
      </c>
      <c r="F907" s="4" t="s">
        <v>6</v>
      </c>
      <c r="G907" s="4" t="s">
        <v>13</v>
      </c>
    </row>
    <row r="908" spans="1:15">
      <c r="A908" t="n">
        <v>9192</v>
      </c>
      <c r="B908" s="21" t="n">
        <v>32</v>
      </c>
      <c r="C908" s="7" t="n">
        <v>0</v>
      </c>
      <c r="D908" s="7" t="n">
        <v>65533</v>
      </c>
      <c r="E908" s="7" t="s">
        <v>64</v>
      </c>
      <c r="F908" s="7" t="s">
        <v>85</v>
      </c>
      <c r="G908" s="7" t="n">
        <v>0</v>
      </c>
    </row>
    <row r="909" spans="1:15">
      <c r="A909" t="s">
        <v>4</v>
      </c>
      <c r="B909" s="4" t="s">
        <v>5</v>
      </c>
      <c r="C909" s="4" t="s">
        <v>13</v>
      </c>
      <c r="D909" s="4" t="s">
        <v>10</v>
      </c>
      <c r="E909" s="4" t="s">
        <v>6</v>
      </c>
      <c r="F909" s="4" t="s">
        <v>6</v>
      </c>
      <c r="G909" s="4" t="s">
        <v>13</v>
      </c>
    </row>
    <row r="910" spans="1:15">
      <c r="A910" t="n">
        <v>9215</v>
      </c>
      <c r="B910" s="21" t="n">
        <v>32</v>
      </c>
      <c r="C910" s="7" t="n">
        <v>0</v>
      </c>
      <c r="D910" s="7" t="n">
        <v>65533</v>
      </c>
      <c r="E910" s="7" t="s">
        <v>64</v>
      </c>
      <c r="F910" s="7" t="s">
        <v>86</v>
      </c>
      <c r="G910" s="7" t="n">
        <v>0</v>
      </c>
    </row>
    <row r="911" spans="1:15">
      <c r="A911" t="s">
        <v>4</v>
      </c>
      <c r="B911" s="4" t="s">
        <v>5</v>
      </c>
      <c r="C911" s="4" t="s">
        <v>13</v>
      </c>
      <c r="D911" s="4" t="s">
        <v>10</v>
      </c>
      <c r="E911" s="4" t="s">
        <v>6</v>
      </c>
      <c r="F911" s="4" t="s">
        <v>6</v>
      </c>
      <c r="G911" s="4" t="s">
        <v>13</v>
      </c>
    </row>
    <row r="912" spans="1:15">
      <c r="A912" t="n">
        <v>9240</v>
      </c>
      <c r="B912" s="21" t="n">
        <v>32</v>
      </c>
      <c r="C912" s="7" t="n">
        <v>0</v>
      </c>
      <c r="D912" s="7" t="n">
        <v>65533</v>
      </c>
      <c r="E912" s="7" t="s">
        <v>64</v>
      </c>
      <c r="F912" s="7" t="s">
        <v>87</v>
      </c>
      <c r="G912" s="7" t="n">
        <v>1</v>
      </c>
    </row>
    <row r="913" spans="1:15">
      <c r="A913" t="s">
        <v>4</v>
      </c>
      <c r="B913" s="4" t="s">
        <v>5</v>
      </c>
      <c r="C913" s="4" t="s">
        <v>13</v>
      </c>
      <c r="D913" s="4" t="s">
        <v>10</v>
      </c>
      <c r="E913" s="4" t="s">
        <v>6</v>
      </c>
      <c r="F913" s="4" t="s">
        <v>6</v>
      </c>
      <c r="G913" s="4" t="s">
        <v>13</v>
      </c>
    </row>
    <row r="914" spans="1:15">
      <c r="A914" t="n">
        <v>9262</v>
      </c>
      <c r="B914" s="21" t="n">
        <v>32</v>
      </c>
      <c r="C914" s="7" t="n">
        <v>0</v>
      </c>
      <c r="D914" s="7" t="n">
        <v>65533</v>
      </c>
      <c r="E914" s="7" t="s">
        <v>64</v>
      </c>
      <c r="F914" s="7" t="s">
        <v>88</v>
      </c>
      <c r="G914" s="7" t="n">
        <v>1</v>
      </c>
    </row>
    <row r="915" spans="1:15">
      <c r="A915" t="s">
        <v>4</v>
      </c>
      <c r="B915" s="4" t="s">
        <v>5</v>
      </c>
      <c r="C915" s="4" t="s">
        <v>13</v>
      </c>
      <c r="D915" s="4" t="s">
        <v>10</v>
      </c>
      <c r="E915" s="4" t="s">
        <v>6</v>
      </c>
      <c r="F915" s="4" t="s">
        <v>6</v>
      </c>
      <c r="G915" s="4" t="s">
        <v>13</v>
      </c>
    </row>
    <row r="916" spans="1:15">
      <c r="A916" t="n">
        <v>9286</v>
      </c>
      <c r="B916" s="21" t="n">
        <v>32</v>
      </c>
      <c r="C916" s="7" t="n">
        <v>2</v>
      </c>
      <c r="D916" s="7" t="n">
        <v>65533</v>
      </c>
      <c r="E916" s="7" t="s">
        <v>66</v>
      </c>
      <c r="F916" s="7" t="s">
        <v>89</v>
      </c>
      <c r="G916" s="7" t="n">
        <v>4</v>
      </c>
    </row>
    <row r="917" spans="1:15">
      <c r="A917" t="s">
        <v>4</v>
      </c>
      <c r="B917" s="4" t="s">
        <v>5</v>
      </c>
      <c r="C917" s="4" t="s">
        <v>13</v>
      </c>
      <c r="D917" s="4" t="s">
        <v>10</v>
      </c>
      <c r="E917" s="4" t="s">
        <v>6</v>
      </c>
      <c r="F917" s="4" t="s">
        <v>6</v>
      </c>
      <c r="G917" s="4" t="s">
        <v>13</v>
      </c>
    </row>
    <row r="918" spans="1:15">
      <c r="A918" t="n">
        <v>9300</v>
      </c>
      <c r="B918" s="21" t="n">
        <v>32</v>
      </c>
      <c r="C918" s="7" t="n">
        <v>1</v>
      </c>
      <c r="D918" s="7" t="n">
        <v>65533</v>
      </c>
      <c r="E918" s="7" t="s">
        <v>66</v>
      </c>
      <c r="F918" s="7" t="s">
        <v>90</v>
      </c>
      <c r="G918" s="7" t="n">
        <v>4</v>
      </c>
    </row>
    <row r="919" spans="1:15">
      <c r="A919" t="s">
        <v>4</v>
      </c>
      <c r="B919" s="4" t="s">
        <v>5</v>
      </c>
      <c r="C919" s="4" t="s">
        <v>13</v>
      </c>
      <c r="D919" s="4" t="s">
        <v>6</v>
      </c>
      <c r="E919" s="4" t="s">
        <v>10</v>
      </c>
    </row>
    <row r="920" spans="1:15">
      <c r="A920" t="n">
        <v>9314</v>
      </c>
      <c r="B920" s="22" t="n">
        <v>91</v>
      </c>
      <c r="C920" s="7" t="n">
        <v>0</v>
      </c>
      <c r="D920" s="7" t="s">
        <v>91</v>
      </c>
      <c r="E920" s="7" t="n">
        <v>1</v>
      </c>
    </row>
    <row r="921" spans="1:15">
      <c r="A921" t="s">
        <v>4</v>
      </c>
      <c r="B921" s="4" t="s">
        <v>5</v>
      </c>
      <c r="C921" s="4" t="s">
        <v>13</v>
      </c>
      <c r="D921" s="4" t="s">
        <v>6</v>
      </c>
      <c r="E921" s="4" t="s">
        <v>10</v>
      </c>
    </row>
    <row r="922" spans="1:15">
      <c r="A922" t="n">
        <v>9331</v>
      </c>
      <c r="B922" s="22" t="n">
        <v>91</v>
      </c>
      <c r="C922" s="7" t="n">
        <v>1</v>
      </c>
      <c r="D922" s="7" t="s">
        <v>92</v>
      </c>
      <c r="E922" s="7" t="n">
        <v>1</v>
      </c>
    </row>
    <row r="923" spans="1:15">
      <c r="A923" t="s">
        <v>4</v>
      </c>
      <c r="B923" s="4" t="s">
        <v>5</v>
      </c>
      <c r="C923" s="4" t="s">
        <v>10</v>
      </c>
    </row>
    <row r="924" spans="1:15">
      <c r="A924" t="n">
        <v>9348</v>
      </c>
      <c r="B924" s="14" t="n">
        <v>12</v>
      </c>
      <c r="C924" s="7" t="n">
        <v>11095</v>
      </c>
    </row>
    <row r="925" spans="1:15">
      <c r="A925" t="s">
        <v>4</v>
      </c>
      <c r="B925" s="4" t="s">
        <v>5</v>
      </c>
      <c r="C925" s="4" t="s">
        <v>13</v>
      </c>
      <c r="D925" s="4" t="s">
        <v>10</v>
      </c>
      <c r="E925" s="4" t="s">
        <v>27</v>
      </c>
    </row>
    <row r="926" spans="1:15">
      <c r="A926" t="n">
        <v>9351</v>
      </c>
      <c r="B926" s="28" t="n">
        <v>58</v>
      </c>
      <c r="C926" s="7" t="n">
        <v>101</v>
      </c>
      <c r="D926" s="7" t="n">
        <v>500</v>
      </c>
      <c r="E926" s="7" t="n">
        <v>1</v>
      </c>
    </row>
    <row r="927" spans="1:15">
      <c r="A927" t="s">
        <v>4</v>
      </c>
      <c r="B927" s="4" t="s">
        <v>5</v>
      </c>
      <c r="C927" s="4" t="s">
        <v>13</v>
      </c>
      <c r="D927" s="4" t="s">
        <v>10</v>
      </c>
    </row>
    <row r="928" spans="1:15">
      <c r="A928" t="n">
        <v>9359</v>
      </c>
      <c r="B928" s="28" t="n">
        <v>58</v>
      </c>
      <c r="C928" s="7" t="n">
        <v>254</v>
      </c>
      <c r="D928" s="7" t="n">
        <v>0</v>
      </c>
    </row>
    <row r="929" spans="1:7">
      <c r="A929" t="s">
        <v>4</v>
      </c>
      <c r="B929" s="4" t="s">
        <v>5</v>
      </c>
      <c r="C929" s="4" t="s">
        <v>13</v>
      </c>
      <c r="D929" s="4" t="s">
        <v>13</v>
      </c>
      <c r="E929" s="4" t="s">
        <v>10</v>
      </c>
    </row>
    <row r="930" spans="1:7">
      <c r="A930" t="n">
        <v>9363</v>
      </c>
      <c r="B930" s="37" t="n">
        <v>45</v>
      </c>
      <c r="C930" s="7" t="n">
        <v>8</v>
      </c>
      <c r="D930" s="7" t="n">
        <v>0</v>
      </c>
      <c r="E930" s="7" t="n">
        <v>0</v>
      </c>
    </row>
    <row r="931" spans="1:7">
      <c r="A931" t="s">
        <v>4</v>
      </c>
      <c r="B931" s="4" t="s">
        <v>5</v>
      </c>
      <c r="C931" s="4" t="s">
        <v>13</v>
      </c>
      <c r="D931" s="4" t="s">
        <v>6</v>
      </c>
    </row>
    <row r="932" spans="1:7">
      <c r="A932" t="n">
        <v>9368</v>
      </c>
      <c r="B932" s="8" t="n">
        <v>2</v>
      </c>
      <c r="C932" s="7" t="n">
        <v>10</v>
      </c>
      <c r="D932" s="7" t="s">
        <v>105</v>
      </c>
    </row>
    <row r="933" spans="1:7">
      <c r="A933" t="s">
        <v>4</v>
      </c>
      <c r="B933" s="4" t="s">
        <v>5</v>
      </c>
      <c r="C933" s="4" t="s">
        <v>10</v>
      </c>
    </row>
    <row r="934" spans="1:7">
      <c r="A934" t="n">
        <v>9391</v>
      </c>
      <c r="B934" s="26" t="n">
        <v>16</v>
      </c>
      <c r="C934" s="7" t="n">
        <v>0</v>
      </c>
    </row>
    <row r="935" spans="1:7">
      <c r="A935" t="s">
        <v>4</v>
      </c>
      <c r="B935" s="4" t="s">
        <v>5</v>
      </c>
      <c r="C935" s="4" t="s">
        <v>13</v>
      </c>
      <c r="D935" s="4" t="s">
        <v>6</v>
      </c>
    </row>
    <row r="936" spans="1:7">
      <c r="A936" t="n">
        <v>9394</v>
      </c>
      <c r="B936" s="8" t="n">
        <v>2</v>
      </c>
      <c r="C936" s="7" t="n">
        <v>10</v>
      </c>
      <c r="D936" s="7" t="s">
        <v>106</v>
      </c>
    </row>
    <row r="937" spans="1:7">
      <c r="A937" t="s">
        <v>4</v>
      </c>
      <c r="B937" s="4" t="s">
        <v>5</v>
      </c>
      <c r="C937" s="4" t="s">
        <v>10</v>
      </c>
    </row>
    <row r="938" spans="1:7">
      <c r="A938" t="n">
        <v>9412</v>
      </c>
      <c r="B938" s="26" t="n">
        <v>16</v>
      </c>
      <c r="C938" s="7" t="n">
        <v>0</v>
      </c>
    </row>
    <row r="939" spans="1:7">
      <c r="A939" t="s">
        <v>4</v>
      </c>
      <c r="B939" s="4" t="s">
        <v>5</v>
      </c>
      <c r="C939" s="4" t="s">
        <v>13</v>
      </c>
      <c r="D939" s="4" t="s">
        <v>6</v>
      </c>
    </row>
    <row r="940" spans="1:7">
      <c r="A940" t="n">
        <v>9415</v>
      </c>
      <c r="B940" s="8" t="n">
        <v>2</v>
      </c>
      <c r="C940" s="7" t="n">
        <v>10</v>
      </c>
      <c r="D940" s="7" t="s">
        <v>107</v>
      </c>
    </row>
    <row r="941" spans="1:7">
      <c r="A941" t="s">
        <v>4</v>
      </c>
      <c r="B941" s="4" t="s">
        <v>5</v>
      </c>
      <c r="C941" s="4" t="s">
        <v>10</v>
      </c>
    </row>
    <row r="942" spans="1:7">
      <c r="A942" t="n">
        <v>9434</v>
      </c>
      <c r="B942" s="26" t="n">
        <v>16</v>
      </c>
      <c r="C942" s="7" t="n">
        <v>0</v>
      </c>
    </row>
    <row r="943" spans="1:7">
      <c r="A943" t="s">
        <v>4</v>
      </c>
      <c r="B943" s="4" t="s">
        <v>5</v>
      </c>
      <c r="C943" s="4" t="s">
        <v>13</v>
      </c>
    </row>
    <row r="944" spans="1:7">
      <c r="A944" t="n">
        <v>9437</v>
      </c>
      <c r="B944" s="35" t="n">
        <v>23</v>
      </c>
      <c r="C944" s="7" t="n">
        <v>20</v>
      </c>
    </row>
    <row r="945" spans="1:5">
      <c r="A945" t="s">
        <v>4</v>
      </c>
      <c r="B945" s="4" t="s">
        <v>5</v>
      </c>
    </row>
    <row r="946" spans="1:5">
      <c r="A946" t="n">
        <v>9439</v>
      </c>
      <c r="B946" s="5" t="n">
        <v>1</v>
      </c>
    </row>
    <row r="947" spans="1:5" s="3" customFormat="1" customHeight="0">
      <c r="A947" s="3" t="s">
        <v>2</v>
      </c>
      <c r="B947" s="3" t="s">
        <v>119</v>
      </c>
    </row>
    <row r="948" spans="1:5">
      <c r="A948" t="s">
        <v>4</v>
      </c>
      <c r="B948" s="4" t="s">
        <v>5</v>
      </c>
      <c r="C948" s="4" t="s">
        <v>13</v>
      </c>
      <c r="D948" s="4" t="s">
        <v>10</v>
      </c>
    </row>
    <row r="949" spans="1:5">
      <c r="A949" t="n">
        <v>9440</v>
      </c>
      <c r="B949" s="25" t="n">
        <v>22</v>
      </c>
      <c r="C949" s="7" t="n">
        <v>20</v>
      </c>
      <c r="D949" s="7" t="n">
        <v>0</v>
      </c>
    </row>
    <row r="950" spans="1:5">
      <c r="A950" t="s">
        <v>4</v>
      </c>
      <c r="B950" s="4" t="s">
        <v>5</v>
      </c>
      <c r="C950" s="4" t="s">
        <v>13</v>
      </c>
      <c r="D950" s="4" t="s">
        <v>10</v>
      </c>
    </row>
    <row r="951" spans="1:5">
      <c r="A951" t="n">
        <v>9444</v>
      </c>
      <c r="B951" s="37" t="n">
        <v>45</v>
      </c>
      <c r="C951" s="7" t="n">
        <v>18</v>
      </c>
      <c r="D951" s="7" t="n">
        <v>64</v>
      </c>
    </row>
    <row r="952" spans="1:5">
      <c r="A952" t="s">
        <v>4</v>
      </c>
      <c r="B952" s="4" t="s">
        <v>5</v>
      </c>
      <c r="C952" s="4" t="s">
        <v>13</v>
      </c>
      <c r="D952" s="4" t="s">
        <v>10</v>
      </c>
      <c r="E952" s="4" t="s">
        <v>27</v>
      </c>
    </row>
    <row r="953" spans="1:5">
      <c r="A953" t="n">
        <v>9448</v>
      </c>
      <c r="B953" s="28" t="n">
        <v>58</v>
      </c>
      <c r="C953" s="7" t="n">
        <v>101</v>
      </c>
      <c r="D953" s="7" t="n">
        <v>1000</v>
      </c>
      <c r="E953" s="7" t="n">
        <v>1</v>
      </c>
    </row>
    <row r="954" spans="1:5">
      <c r="A954" t="s">
        <v>4</v>
      </c>
      <c r="B954" s="4" t="s">
        <v>5</v>
      </c>
      <c r="C954" s="4" t="s">
        <v>13</v>
      </c>
      <c r="D954" s="4" t="s">
        <v>10</v>
      </c>
    </row>
    <row r="955" spans="1:5">
      <c r="A955" t="n">
        <v>9456</v>
      </c>
      <c r="B955" s="28" t="n">
        <v>58</v>
      </c>
      <c r="C955" s="7" t="n">
        <v>254</v>
      </c>
      <c r="D955" s="7" t="n">
        <v>0</v>
      </c>
    </row>
    <row r="956" spans="1:5">
      <c r="A956" t="s">
        <v>4</v>
      </c>
      <c r="B956" s="4" t="s">
        <v>5</v>
      </c>
      <c r="C956" s="4" t="s">
        <v>13</v>
      </c>
    </row>
    <row r="957" spans="1:5">
      <c r="A957" t="n">
        <v>9460</v>
      </c>
      <c r="B957" s="29" t="n">
        <v>64</v>
      </c>
      <c r="C957" s="7" t="n">
        <v>7</v>
      </c>
    </row>
    <row r="958" spans="1:5">
      <c r="A958" t="s">
        <v>4</v>
      </c>
      <c r="B958" s="4" t="s">
        <v>5</v>
      </c>
      <c r="C958" s="4" t="s">
        <v>13</v>
      </c>
      <c r="D958" s="4" t="s">
        <v>10</v>
      </c>
      <c r="E958" s="4" t="s">
        <v>27</v>
      </c>
      <c r="F958" s="4" t="s">
        <v>10</v>
      </c>
      <c r="G958" s="4" t="s">
        <v>9</v>
      </c>
      <c r="H958" s="4" t="s">
        <v>9</v>
      </c>
      <c r="I958" s="4" t="s">
        <v>10</v>
      </c>
      <c r="J958" s="4" t="s">
        <v>10</v>
      </c>
      <c r="K958" s="4" t="s">
        <v>9</v>
      </c>
      <c r="L958" s="4" t="s">
        <v>9</v>
      </c>
      <c r="M958" s="4" t="s">
        <v>9</v>
      </c>
      <c r="N958" s="4" t="s">
        <v>9</v>
      </c>
      <c r="O958" s="4" t="s">
        <v>6</v>
      </c>
    </row>
    <row r="959" spans="1:5">
      <c r="A959" t="n">
        <v>9462</v>
      </c>
      <c r="B959" s="10" t="n">
        <v>50</v>
      </c>
      <c r="C959" s="7" t="n">
        <v>0</v>
      </c>
      <c r="D959" s="7" t="n">
        <v>5025</v>
      </c>
      <c r="E959" s="7" t="n">
        <v>1</v>
      </c>
      <c r="F959" s="7" t="n">
        <v>0</v>
      </c>
      <c r="G959" s="7" t="n">
        <v>0</v>
      </c>
      <c r="H959" s="7" t="n">
        <v>0</v>
      </c>
      <c r="I959" s="7" t="n">
        <v>0</v>
      </c>
      <c r="J959" s="7" t="n">
        <v>65533</v>
      </c>
      <c r="K959" s="7" t="n">
        <v>0</v>
      </c>
      <c r="L959" s="7" t="n">
        <v>0</v>
      </c>
      <c r="M959" s="7" t="n">
        <v>0</v>
      </c>
      <c r="N959" s="7" t="n">
        <v>0</v>
      </c>
      <c r="O959" s="7" t="s">
        <v>23</v>
      </c>
    </row>
    <row r="960" spans="1:5">
      <c r="A960" t="s">
        <v>4</v>
      </c>
      <c r="B960" s="4" t="s">
        <v>5</v>
      </c>
      <c r="C960" s="4" t="s">
        <v>13</v>
      </c>
      <c r="D960" s="4" t="s">
        <v>13</v>
      </c>
      <c r="E960" s="4" t="s">
        <v>27</v>
      </c>
      <c r="F960" s="4" t="s">
        <v>27</v>
      </c>
      <c r="G960" s="4" t="s">
        <v>27</v>
      </c>
      <c r="H960" s="4" t="s">
        <v>10</v>
      </c>
    </row>
    <row r="961" spans="1:15">
      <c r="A961" t="n">
        <v>9501</v>
      </c>
      <c r="B961" s="37" t="n">
        <v>45</v>
      </c>
      <c r="C961" s="7" t="n">
        <v>2</v>
      </c>
      <c r="D961" s="7" t="n">
        <v>3</v>
      </c>
      <c r="E961" s="7" t="n">
        <v>16.3099994659424</v>
      </c>
      <c r="F961" s="7" t="n">
        <v>9.48999977111816</v>
      </c>
      <c r="G961" s="7" t="n">
        <v>-100.550003051758</v>
      </c>
      <c r="H961" s="7" t="n">
        <v>0</v>
      </c>
    </row>
    <row r="962" spans="1:15">
      <c r="A962" t="s">
        <v>4</v>
      </c>
      <c r="B962" s="4" t="s">
        <v>5</v>
      </c>
      <c r="C962" s="4" t="s">
        <v>13</v>
      </c>
      <c r="D962" s="4" t="s">
        <v>13</v>
      </c>
      <c r="E962" s="4" t="s">
        <v>27</v>
      </c>
      <c r="F962" s="4" t="s">
        <v>27</v>
      </c>
      <c r="G962" s="4" t="s">
        <v>27</v>
      </c>
      <c r="H962" s="4" t="s">
        <v>10</v>
      </c>
      <c r="I962" s="4" t="s">
        <v>13</v>
      </c>
    </row>
    <row r="963" spans="1:15">
      <c r="A963" t="n">
        <v>9518</v>
      </c>
      <c r="B963" s="37" t="n">
        <v>45</v>
      </c>
      <c r="C963" s="7" t="n">
        <v>4</v>
      </c>
      <c r="D963" s="7" t="n">
        <v>3</v>
      </c>
      <c r="E963" s="7" t="n">
        <v>65.3000030517578</v>
      </c>
      <c r="F963" s="7" t="n">
        <v>24.1200008392334</v>
      </c>
      <c r="G963" s="7" t="n">
        <v>0</v>
      </c>
      <c r="H963" s="7" t="n">
        <v>0</v>
      </c>
      <c r="I963" s="7" t="n">
        <v>1</v>
      </c>
    </row>
    <row r="964" spans="1:15">
      <c r="A964" t="s">
        <v>4</v>
      </c>
      <c r="B964" s="4" t="s">
        <v>5</v>
      </c>
      <c r="C964" s="4" t="s">
        <v>13</v>
      </c>
      <c r="D964" s="4" t="s">
        <v>13</v>
      </c>
      <c r="E964" s="4" t="s">
        <v>27</v>
      </c>
      <c r="F964" s="4" t="s">
        <v>10</v>
      </c>
    </row>
    <row r="965" spans="1:15">
      <c r="A965" t="n">
        <v>9536</v>
      </c>
      <c r="B965" s="37" t="n">
        <v>45</v>
      </c>
      <c r="C965" s="7" t="n">
        <v>5</v>
      </c>
      <c r="D965" s="7" t="n">
        <v>3</v>
      </c>
      <c r="E965" s="7" t="n">
        <v>5.69999980926514</v>
      </c>
      <c r="F965" s="7" t="n">
        <v>0</v>
      </c>
    </row>
    <row r="966" spans="1:15">
      <c r="A966" t="s">
        <v>4</v>
      </c>
      <c r="B966" s="4" t="s">
        <v>5</v>
      </c>
      <c r="C966" s="4" t="s">
        <v>13</v>
      </c>
      <c r="D966" s="4" t="s">
        <v>13</v>
      </c>
      <c r="E966" s="4" t="s">
        <v>27</v>
      </c>
      <c r="F966" s="4" t="s">
        <v>10</v>
      </c>
    </row>
    <row r="967" spans="1:15">
      <c r="A967" t="n">
        <v>9545</v>
      </c>
      <c r="B967" s="37" t="n">
        <v>45</v>
      </c>
      <c r="C967" s="7" t="n">
        <v>11</v>
      </c>
      <c r="D967" s="7" t="n">
        <v>3</v>
      </c>
      <c r="E967" s="7" t="n">
        <v>38</v>
      </c>
      <c r="F967" s="7" t="n">
        <v>0</v>
      </c>
    </row>
    <row r="968" spans="1:15">
      <c r="A968" t="s">
        <v>4</v>
      </c>
      <c r="B968" s="4" t="s">
        <v>5</v>
      </c>
      <c r="C968" s="4" t="s">
        <v>10</v>
      </c>
    </row>
    <row r="969" spans="1:15">
      <c r="A969" t="n">
        <v>9554</v>
      </c>
      <c r="B969" s="26" t="n">
        <v>16</v>
      </c>
      <c r="C969" s="7" t="n">
        <v>1000</v>
      </c>
    </row>
    <row r="970" spans="1:15">
      <c r="A970" t="s">
        <v>4</v>
      </c>
      <c r="B970" s="4" t="s">
        <v>5</v>
      </c>
      <c r="C970" s="4" t="s">
        <v>6</v>
      </c>
      <c r="D970" s="4" t="s">
        <v>6</v>
      </c>
    </row>
    <row r="971" spans="1:15">
      <c r="A971" t="n">
        <v>9557</v>
      </c>
      <c r="B971" s="20" t="n">
        <v>70</v>
      </c>
      <c r="C971" s="7" t="s">
        <v>83</v>
      </c>
      <c r="D971" s="7" t="s">
        <v>120</v>
      </c>
    </row>
    <row r="972" spans="1:15">
      <c r="A972" t="s">
        <v>4</v>
      </c>
      <c r="B972" s="4" t="s">
        <v>5</v>
      </c>
      <c r="C972" s="4" t="s">
        <v>13</v>
      </c>
      <c r="D972" s="4" t="s">
        <v>10</v>
      </c>
      <c r="E972" s="4" t="s">
        <v>27</v>
      </c>
      <c r="F972" s="4" t="s">
        <v>10</v>
      </c>
      <c r="G972" s="4" t="s">
        <v>9</v>
      </c>
      <c r="H972" s="4" t="s">
        <v>9</v>
      </c>
      <c r="I972" s="4" t="s">
        <v>10</v>
      </c>
      <c r="J972" s="4" t="s">
        <v>10</v>
      </c>
      <c r="K972" s="4" t="s">
        <v>9</v>
      </c>
      <c r="L972" s="4" t="s">
        <v>9</v>
      </c>
      <c r="M972" s="4" t="s">
        <v>9</v>
      </c>
      <c r="N972" s="4" t="s">
        <v>9</v>
      </c>
      <c r="O972" s="4" t="s">
        <v>6</v>
      </c>
    </row>
    <row r="973" spans="1:15">
      <c r="A973" t="n">
        <v>9576</v>
      </c>
      <c r="B973" s="10" t="n">
        <v>50</v>
      </c>
      <c r="C973" s="7" t="n">
        <v>0</v>
      </c>
      <c r="D973" s="7" t="n">
        <v>13215</v>
      </c>
      <c r="E973" s="7" t="n">
        <v>1</v>
      </c>
      <c r="F973" s="7" t="n">
        <v>300</v>
      </c>
      <c r="G973" s="7" t="n">
        <v>0</v>
      </c>
      <c r="H973" s="7" t="n">
        <v>0</v>
      </c>
      <c r="I973" s="7" t="n">
        <v>0</v>
      </c>
      <c r="J973" s="7" t="n">
        <v>65533</v>
      </c>
      <c r="K973" s="7" t="n">
        <v>0</v>
      </c>
      <c r="L973" s="7" t="n">
        <v>0</v>
      </c>
      <c r="M973" s="7" t="n">
        <v>0</v>
      </c>
      <c r="N973" s="7" t="n">
        <v>0</v>
      </c>
      <c r="O973" s="7" t="s">
        <v>23</v>
      </c>
    </row>
    <row r="974" spans="1:15">
      <c r="A974" t="s">
        <v>4</v>
      </c>
      <c r="B974" s="4" t="s">
        <v>5</v>
      </c>
      <c r="C974" s="4" t="s">
        <v>10</v>
      </c>
    </row>
    <row r="975" spans="1:15">
      <c r="A975" t="n">
        <v>9615</v>
      </c>
      <c r="B975" s="26" t="n">
        <v>16</v>
      </c>
      <c r="C975" s="7" t="n">
        <v>3000</v>
      </c>
    </row>
    <row r="976" spans="1:15">
      <c r="A976" t="s">
        <v>4</v>
      </c>
      <c r="B976" s="4" t="s">
        <v>5</v>
      </c>
      <c r="C976" s="4" t="s">
        <v>13</v>
      </c>
      <c r="D976" s="4" t="s">
        <v>27</v>
      </c>
      <c r="E976" s="4" t="s">
        <v>27</v>
      </c>
      <c r="F976" s="4" t="s">
        <v>27</v>
      </c>
    </row>
    <row r="977" spans="1:15">
      <c r="A977" t="n">
        <v>9618</v>
      </c>
      <c r="B977" s="37" t="n">
        <v>45</v>
      </c>
      <c r="C977" s="7" t="n">
        <v>9</v>
      </c>
      <c r="D977" s="7" t="n">
        <v>0</v>
      </c>
      <c r="E977" s="7" t="n">
        <v>0.100000001490116</v>
      </c>
      <c r="F977" s="7" t="n">
        <v>0.200000002980232</v>
      </c>
    </row>
    <row r="978" spans="1:15">
      <c r="A978" t="s">
        <v>4</v>
      </c>
      <c r="B978" s="4" t="s">
        <v>5</v>
      </c>
      <c r="C978" s="4" t="s">
        <v>13</v>
      </c>
      <c r="D978" s="4" t="s">
        <v>10</v>
      </c>
      <c r="E978" s="4" t="s">
        <v>10</v>
      </c>
    </row>
    <row r="979" spans="1:15">
      <c r="A979" t="n">
        <v>9632</v>
      </c>
      <c r="B979" s="10" t="n">
        <v>50</v>
      </c>
      <c r="C979" s="7" t="n">
        <v>1</v>
      </c>
      <c r="D979" s="7" t="n">
        <v>13215</v>
      </c>
      <c r="E979" s="7" t="n">
        <v>500</v>
      </c>
    </row>
    <row r="980" spans="1:15">
      <c r="A980" t="s">
        <v>4</v>
      </c>
      <c r="B980" s="4" t="s">
        <v>5</v>
      </c>
      <c r="C980" s="4" t="s">
        <v>13</v>
      </c>
      <c r="D980" s="4" t="s">
        <v>10</v>
      </c>
      <c r="E980" s="4" t="s">
        <v>27</v>
      </c>
      <c r="F980" s="4" t="s">
        <v>10</v>
      </c>
      <c r="G980" s="4" t="s">
        <v>9</v>
      </c>
      <c r="H980" s="4" t="s">
        <v>9</v>
      </c>
      <c r="I980" s="4" t="s">
        <v>10</v>
      </c>
      <c r="J980" s="4" t="s">
        <v>10</v>
      </c>
      <c r="K980" s="4" t="s">
        <v>9</v>
      </c>
      <c r="L980" s="4" t="s">
        <v>9</v>
      </c>
      <c r="M980" s="4" t="s">
        <v>9</v>
      </c>
      <c r="N980" s="4" t="s">
        <v>9</v>
      </c>
      <c r="O980" s="4" t="s">
        <v>6</v>
      </c>
    </row>
    <row r="981" spans="1:15">
      <c r="A981" t="n">
        <v>9638</v>
      </c>
      <c r="B981" s="10" t="n">
        <v>50</v>
      </c>
      <c r="C981" s="7" t="n">
        <v>0</v>
      </c>
      <c r="D981" s="7" t="n">
        <v>13250</v>
      </c>
      <c r="E981" s="7" t="n">
        <v>1</v>
      </c>
      <c r="F981" s="7" t="n">
        <v>0</v>
      </c>
      <c r="G981" s="7" t="n">
        <v>0</v>
      </c>
      <c r="H981" s="7" t="n">
        <v>0</v>
      </c>
      <c r="I981" s="7" t="n">
        <v>0</v>
      </c>
      <c r="J981" s="7" t="n">
        <v>65533</v>
      </c>
      <c r="K981" s="7" t="n">
        <v>0</v>
      </c>
      <c r="L981" s="7" t="n">
        <v>0</v>
      </c>
      <c r="M981" s="7" t="n">
        <v>0</v>
      </c>
      <c r="N981" s="7" t="n">
        <v>0</v>
      </c>
      <c r="O981" s="7" t="s">
        <v>23</v>
      </c>
    </row>
    <row r="982" spans="1:15">
      <c r="A982" t="s">
        <v>4</v>
      </c>
      <c r="B982" s="4" t="s">
        <v>5</v>
      </c>
      <c r="C982" s="4" t="s">
        <v>10</v>
      </c>
    </row>
    <row r="983" spans="1:15">
      <c r="A983" t="n">
        <v>9677</v>
      </c>
      <c r="B983" s="26" t="n">
        <v>16</v>
      </c>
      <c r="C983" s="7" t="n">
        <v>2000</v>
      </c>
    </row>
    <row r="984" spans="1:15">
      <c r="A984" t="s">
        <v>4</v>
      </c>
      <c r="B984" s="4" t="s">
        <v>5</v>
      </c>
      <c r="C984" s="4" t="s">
        <v>13</v>
      </c>
      <c r="D984" s="4" t="s">
        <v>10</v>
      </c>
      <c r="E984" s="4" t="s">
        <v>6</v>
      </c>
      <c r="F984" s="4" t="s">
        <v>6</v>
      </c>
      <c r="G984" s="4" t="s">
        <v>13</v>
      </c>
    </row>
    <row r="985" spans="1:15">
      <c r="A985" t="n">
        <v>9680</v>
      </c>
      <c r="B985" s="21" t="n">
        <v>32</v>
      </c>
      <c r="C985" s="7" t="n">
        <v>0</v>
      </c>
      <c r="D985" s="7" t="n">
        <v>65533</v>
      </c>
      <c r="E985" s="7" t="s">
        <v>64</v>
      </c>
      <c r="F985" s="7" t="s">
        <v>85</v>
      </c>
      <c r="G985" s="7" t="n">
        <v>1</v>
      </c>
    </row>
    <row r="986" spans="1:15">
      <c r="A986" t="s">
        <v>4</v>
      </c>
      <c r="B986" s="4" t="s">
        <v>5</v>
      </c>
      <c r="C986" s="4" t="s">
        <v>13</v>
      </c>
      <c r="D986" s="4" t="s">
        <v>10</v>
      </c>
      <c r="E986" s="4" t="s">
        <v>6</v>
      </c>
      <c r="F986" s="4" t="s">
        <v>6</v>
      </c>
      <c r="G986" s="4" t="s">
        <v>13</v>
      </c>
    </row>
    <row r="987" spans="1:15">
      <c r="A987" t="n">
        <v>9703</v>
      </c>
      <c r="B987" s="21" t="n">
        <v>32</v>
      </c>
      <c r="C987" s="7" t="n">
        <v>0</v>
      </c>
      <c r="D987" s="7" t="n">
        <v>65533</v>
      </c>
      <c r="E987" s="7" t="s">
        <v>64</v>
      </c>
      <c r="F987" s="7" t="s">
        <v>86</v>
      </c>
      <c r="G987" s="7" t="n">
        <v>1</v>
      </c>
    </row>
    <row r="988" spans="1:15">
      <c r="A988" t="s">
        <v>4</v>
      </c>
      <c r="B988" s="4" t="s">
        <v>5</v>
      </c>
      <c r="C988" s="4" t="s">
        <v>13</v>
      </c>
      <c r="D988" s="4" t="s">
        <v>10</v>
      </c>
      <c r="E988" s="4" t="s">
        <v>6</v>
      </c>
      <c r="F988" s="4" t="s">
        <v>6</v>
      </c>
      <c r="G988" s="4" t="s">
        <v>13</v>
      </c>
    </row>
    <row r="989" spans="1:15">
      <c r="A989" t="n">
        <v>9728</v>
      </c>
      <c r="B989" s="21" t="n">
        <v>32</v>
      </c>
      <c r="C989" s="7" t="n">
        <v>0</v>
      </c>
      <c r="D989" s="7" t="n">
        <v>65533</v>
      </c>
      <c r="E989" s="7" t="s">
        <v>64</v>
      </c>
      <c r="F989" s="7" t="s">
        <v>87</v>
      </c>
      <c r="G989" s="7" t="n">
        <v>0</v>
      </c>
    </row>
    <row r="990" spans="1:15">
      <c r="A990" t="s">
        <v>4</v>
      </c>
      <c r="B990" s="4" t="s">
        <v>5</v>
      </c>
      <c r="C990" s="4" t="s">
        <v>13</v>
      </c>
      <c r="D990" s="4" t="s">
        <v>10</v>
      </c>
      <c r="E990" s="4" t="s">
        <v>6</v>
      </c>
      <c r="F990" s="4" t="s">
        <v>6</v>
      </c>
      <c r="G990" s="4" t="s">
        <v>13</v>
      </c>
    </row>
    <row r="991" spans="1:15">
      <c r="A991" t="n">
        <v>9750</v>
      </c>
      <c r="B991" s="21" t="n">
        <v>32</v>
      </c>
      <c r="C991" s="7" t="n">
        <v>0</v>
      </c>
      <c r="D991" s="7" t="n">
        <v>65533</v>
      </c>
      <c r="E991" s="7" t="s">
        <v>64</v>
      </c>
      <c r="F991" s="7" t="s">
        <v>88</v>
      </c>
      <c r="G991" s="7" t="n">
        <v>0</v>
      </c>
    </row>
    <row r="992" spans="1:15">
      <c r="A992" t="s">
        <v>4</v>
      </c>
      <c r="B992" s="4" t="s">
        <v>5</v>
      </c>
      <c r="C992" s="4" t="s">
        <v>13</v>
      </c>
      <c r="D992" s="4" t="s">
        <v>10</v>
      </c>
      <c r="E992" s="4" t="s">
        <v>6</v>
      </c>
      <c r="F992" s="4" t="s">
        <v>6</v>
      </c>
      <c r="G992" s="4" t="s">
        <v>13</v>
      </c>
    </row>
    <row r="993" spans="1:15">
      <c r="A993" t="n">
        <v>9774</v>
      </c>
      <c r="B993" s="21" t="n">
        <v>32</v>
      </c>
      <c r="C993" s="7" t="n">
        <v>1</v>
      </c>
      <c r="D993" s="7" t="n">
        <v>65533</v>
      </c>
      <c r="E993" s="7" t="s">
        <v>66</v>
      </c>
      <c r="F993" s="7" t="s">
        <v>89</v>
      </c>
      <c r="G993" s="7" t="n">
        <v>4</v>
      </c>
    </row>
    <row r="994" spans="1:15">
      <c r="A994" t="s">
        <v>4</v>
      </c>
      <c r="B994" s="4" t="s">
        <v>5</v>
      </c>
      <c r="C994" s="4" t="s">
        <v>13</v>
      </c>
      <c r="D994" s="4" t="s">
        <v>10</v>
      </c>
      <c r="E994" s="4" t="s">
        <v>6</v>
      </c>
      <c r="F994" s="4" t="s">
        <v>6</v>
      </c>
      <c r="G994" s="4" t="s">
        <v>13</v>
      </c>
    </row>
    <row r="995" spans="1:15">
      <c r="A995" t="n">
        <v>9788</v>
      </c>
      <c r="B995" s="21" t="n">
        <v>32</v>
      </c>
      <c r="C995" s="7" t="n">
        <v>2</v>
      </c>
      <c r="D995" s="7" t="n">
        <v>65533</v>
      </c>
      <c r="E995" s="7" t="s">
        <v>66</v>
      </c>
      <c r="F995" s="7" t="s">
        <v>90</v>
      </c>
      <c r="G995" s="7" t="n">
        <v>4</v>
      </c>
    </row>
    <row r="996" spans="1:15">
      <c r="A996" t="s">
        <v>4</v>
      </c>
      <c r="B996" s="4" t="s">
        <v>5</v>
      </c>
      <c r="C996" s="4" t="s">
        <v>13</v>
      </c>
      <c r="D996" s="4" t="s">
        <v>6</v>
      </c>
      <c r="E996" s="4" t="s">
        <v>10</v>
      </c>
    </row>
    <row r="997" spans="1:15">
      <c r="A997" t="n">
        <v>9802</v>
      </c>
      <c r="B997" s="22" t="n">
        <v>91</v>
      </c>
      <c r="C997" s="7" t="n">
        <v>0</v>
      </c>
      <c r="D997" s="7" t="s">
        <v>92</v>
      </c>
      <c r="E997" s="7" t="n">
        <v>1</v>
      </c>
    </row>
    <row r="998" spans="1:15">
      <c r="A998" t="s">
        <v>4</v>
      </c>
      <c r="B998" s="4" t="s">
        <v>5</v>
      </c>
      <c r="C998" s="4" t="s">
        <v>13</v>
      </c>
      <c r="D998" s="4" t="s">
        <v>6</v>
      </c>
      <c r="E998" s="4" t="s">
        <v>10</v>
      </c>
    </row>
    <row r="999" spans="1:15">
      <c r="A999" t="n">
        <v>9819</v>
      </c>
      <c r="B999" s="22" t="n">
        <v>91</v>
      </c>
      <c r="C999" s="7" t="n">
        <v>1</v>
      </c>
      <c r="D999" s="7" t="s">
        <v>91</v>
      </c>
      <c r="E999" s="7" t="n">
        <v>1</v>
      </c>
    </row>
    <row r="1000" spans="1:15">
      <c r="A1000" t="s">
        <v>4</v>
      </c>
      <c r="B1000" s="4" t="s">
        <v>5</v>
      </c>
      <c r="C1000" s="4" t="s">
        <v>10</v>
      </c>
    </row>
    <row r="1001" spans="1:15">
      <c r="A1001" t="n">
        <v>9836</v>
      </c>
      <c r="B1001" s="38" t="n">
        <v>13</v>
      </c>
      <c r="C1001" s="7" t="n">
        <v>11095</v>
      </c>
    </row>
    <row r="1002" spans="1:15">
      <c r="A1002" t="s">
        <v>4</v>
      </c>
      <c r="B1002" s="4" t="s">
        <v>5</v>
      </c>
      <c r="C1002" s="4" t="s">
        <v>13</v>
      </c>
      <c r="D1002" s="4" t="s">
        <v>10</v>
      </c>
      <c r="E1002" s="4" t="s">
        <v>27</v>
      </c>
    </row>
    <row r="1003" spans="1:15">
      <c r="A1003" t="n">
        <v>9839</v>
      </c>
      <c r="B1003" s="28" t="n">
        <v>58</v>
      </c>
      <c r="C1003" s="7" t="n">
        <v>101</v>
      </c>
      <c r="D1003" s="7" t="n">
        <v>500</v>
      </c>
      <c r="E1003" s="7" t="n">
        <v>1</v>
      </c>
    </row>
    <row r="1004" spans="1:15">
      <c r="A1004" t="s">
        <v>4</v>
      </c>
      <c r="B1004" s="4" t="s">
        <v>5</v>
      </c>
      <c r="C1004" s="4" t="s">
        <v>13</v>
      </c>
      <c r="D1004" s="4" t="s">
        <v>10</v>
      </c>
    </row>
    <row r="1005" spans="1:15">
      <c r="A1005" t="n">
        <v>9847</v>
      </c>
      <c r="B1005" s="28" t="n">
        <v>58</v>
      </c>
      <c r="C1005" s="7" t="n">
        <v>254</v>
      </c>
      <c r="D1005" s="7" t="n">
        <v>0</v>
      </c>
    </row>
    <row r="1006" spans="1:15">
      <c r="A1006" t="s">
        <v>4</v>
      </c>
      <c r="B1006" s="4" t="s">
        <v>5</v>
      </c>
      <c r="C1006" s="4" t="s">
        <v>13</v>
      </c>
      <c r="D1006" s="4" t="s">
        <v>13</v>
      </c>
      <c r="E1006" s="4" t="s">
        <v>10</v>
      </c>
    </row>
    <row r="1007" spans="1:15">
      <c r="A1007" t="n">
        <v>9851</v>
      </c>
      <c r="B1007" s="37" t="n">
        <v>45</v>
      </c>
      <c r="C1007" s="7" t="n">
        <v>8</v>
      </c>
      <c r="D1007" s="7" t="n">
        <v>0</v>
      </c>
      <c r="E1007" s="7" t="n">
        <v>0</v>
      </c>
    </row>
    <row r="1008" spans="1:15">
      <c r="A1008" t="s">
        <v>4</v>
      </c>
      <c r="B1008" s="4" t="s">
        <v>5</v>
      </c>
      <c r="C1008" s="4" t="s">
        <v>13</v>
      </c>
      <c r="D1008" s="4" t="s">
        <v>6</v>
      </c>
    </row>
    <row r="1009" spans="1:7">
      <c r="A1009" t="n">
        <v>9856</v>
      </c>
      <c r="B1009" s="8" t="n">
        <v>2</v>
      </c>
      <c r="C1009" s="7" t="n">
        <v>10</v>
      </c>
      <c r="D1009" s="7" t="s">
        <v>105</v>
      </c>
    </row>
    <row r="1010" spans="1:7">
      <c r="A1010" t="s">
        <v>4</v>
      </c>
      <c r="B1010" s="4" t="s">
        <v>5</v>
      </c>
      <c r="C1010" s="4" t="s">
        <v>10</v>
      </c>
    </row>
    <row r="1011" spans="1:7">
      <c r="A1011" t="n">
        <v>9879</v>
      </c>
      <c r="B1011" s="26" t="n">
        <v>16</v>
      </c>
      <c r="C1011" s="7" t="n">
        <v>0</v>
      </c>
    </row>
    <row r="1012" spans="1:7">
      <c r="A1012" t="s">
        <v>4</v>
      </c>
      <c r="B1012" s="4" t="s">
        <v>5</v>
      </c>
      <c r="C1012" s="4" t="s">
        <v>13</v>
      </c>
      <c r="D1012" s="4" t="s">
        <v>6</v>
      </c>
    </row>
    <row r="1013" spans="1:7">
      <c r="A1013" t="n">
        <v>9882</v>
      </c>
      <c r="B1013" s="8" t="n">
        <v>2</v>
      </c>
      <c r="C1013" s="7" t="n">
        <v>10</v>
      </c>
      <c r="D1013" s="7" t="s">
        <v>106</v>
      </c>
    </row>
    <row r="1014" spans="1:7">
      <c r="A1014" t="s">
        <v>4</v>
      </c>
      <c r="B1014" s="4" t="s">
        <v>5</v>
      </c>
      <c r="C1014" s="4" t="s">
        <v>10</v>
      </c>
    </row>
    <row r="1015" spans="1:7">
      <c r="A1015" t="n">
        <v>9900</v>
      </c>
      <c r="B1015" s="26" t="n">
        <v>16</v>
      </c>
      <c r="C1015" s="7" t="n">
        <v>0</v>
      </c>
    </row>
    <row r="1016" spans="1:7">
      <c r="A1016" t="s">
        <v>4</v>
      </c>
      <c r="B1016" s="4" t="s">
        <v>5</v>
      </c>
      <c r="C1016" s="4" t="s">
        <v>13</v>
      </c>
      <c r="D1016" s="4" t="s">
        <v>6</v>
      </c>
    </row>
    <row r="1017" spans="1:7">
      <c r="A1017" t="n">
        <v>9903</v>
      </c>
      <c r="B1017" s="8" t="n">
        <v>2</v>
      </c>
      <c r="C1017" s="7" t="n">
        <v>10</v>
      </c>
      <c r="D1017" s="7" t="s">
        <v>107</v>
      </c>
    </row>
    <row r="1018" spans="1:7">
      <c r="A1018" t="s">
        <v>4</v>
      </c>
      <c r="B1018" s="4" t="s">
        <v>5</v>
      </c>
      <c r="C1018" s="4" t="s">
        <v>10</v>
      </c>
    </row>
    <row r="1019" spans="1:7">
      <c r="A1019" t="n">
        <v>9922</v>
      </c>
      <c r="B1019" s="26" t="n">
        <v>16</v>
      </c>
      <c r="C1019" s="7" t="n">
        <v>0</v>
      </c>
    </row>
    <row r="1020" spans="1:7">
      <c r="A1020" t="s">
        <v>4</v>
      </c>
      <c r="B1020" s="4" t="s">
        <v>5</v>
      </c>
      <c r="C1020" s="4" t="s">
        <v>13</v>
      </c>
    </row>
    <row r="1021" spans="1:7">
      <c r="A1021" t="n">
        <v>9925</v>
      </c>
      <c r="B1021" s="35" t="n">
        <v>23</v>
      </c>
      <c r="C1021" s="7" t="n">
        <v>20</v>
      </c>
    </row>
    <row r="1022" spans="1:7">
      <c r="A1022" t="s">
        <v>4</v>
      </c>
      <c r="B1022" s="4" t="s">
        <v>5</v>
      </c>
    </row>
    <row r="1023" spans="1:7">
      <c r="A1023" t="n">
        <v>9927</v>
      </c>
      <c r="B1023" s="5" t="n">
        <v>1</v>
      </c>
    </row>
    <row r="1024" spans="1:7" s="3" customFormat="1" customHeight="0">
      <c r="A1024" s="3" t="s">
        <v>2</v>
      </c>
      <c r="B1024" s="3" t="s">
        <v>121</v>
      </c>
    </row>
    <row r="1025" spans="1:4">
      <c r="A1025" t="s">
        <v>4</v>
      </c>
      <c r="B1025" s="4" t="s">
        <v>5</v>
      </c>
      <c r="C1025" s="4" t="s">
        <v>13</v>
      </c>
      <c r="D1025" s="4" t="s">
        <v>10</v>
      </c>
    </row>
    <row r="1026" spans="1:4">
      <c r="A1026" t="n">
        <v>9928</v>
      </c>
      <c r="B1026" s="25" t="n">
        <v>22</v>
      </c>
      <c r="C1026" s="7" t="n">
        <v>20</v>
      </c>
      <c r="D1026" s="7" t="n">
        <v>0</v>
      </c>
    </row>
    <row r="1027" spans="1:4">
      <c r="A1027" t="s">
        <v>4</v>
      </c>
      <c r="B1027" s="4" t="s">
        <v>5</v>
      </c>
      <c r="C1027" s="4" t="s">
        <v>13</v>
      </c>
      <c r="D1027" s="4" t="s">
        <v>10</v>
      </c>
      <c r="E1027" s="4" t="s">
        <v>13</v>
      </c>
      <c r="F1027" s="4" t="s">
        <v>10</v>
      </c>
      <c r="G1027" s="4" t="s">
        <v>13</v>
      </c>
      <c r="H1027" s="4" t="s">
        <v>13</v>
      </c>
      <c r="I1027" s="4" t="s">
        <v>58</v>
      </c>
    </row>
    <row r="1028" spans="1:4">
      <c r="A1028" t="n">
        <v>9932</v>
      </c>
      <c r="B1028" s="17" t="n">
        <v>5</v>
      </c>
      <c r="C1028" s="7" t="n">
        <v>30</v>
      </c>
      <c r="D1028" s="7" t="n">
        <v>11092</v>
      </c>
      <c r="E1028" s="7" t="n">
        <v>30</v>
      </c>
      <c r="F1028" s="7" t="n">
        <v>11093</v>
      </c>
      <c r="G1028" s="7" t="n">
        <v>9</v>
      </c>
      <c r="H1028" s="7" t="n">
        <v>1</v>
      </c>
      <c r="I1028" s="18" t="n">
        <f t="normal" ca="1">A1184</f>
        <v>0</v>
      </c>
    </row>
    <row r="1029" spans="1:4">
      <c r="A1029" t="s">
        <v>4</v>
      </c>
      <c r="B1029" s="4" t="s">
        <v>5</v>
      </c>
      <c r="C1029" s="4" t="s">
        <v>13</v>
      </c>
      <c r="D1029" s="4" t="s">
        <v>10</v>
      </c>
    </row>
    <row r="1030" spans="1:4">
      <c r="A1030" t="n">
        <v>9945</v>
      </c>
      <c r="B1030" s="37" t="n">
        <v>45</v>
      </c>
      <c r="C1030" s="7" t="n">
        <v>18</v>
      </c>
      <c r="D1030" s="7" t="n">
        <v>64</v>
      </c>
    </row>
    <row r="1031" spans="1:4">
      <c r="A1031" t="s">
        <v>4</v>
      </c>
      <c r="B1031" s="4" t="s">
        <v>5</v>
      </c>
      <c r="C1031" s="4" t="s">
        <v>13</v>
      </c>
      <c r="D1031" s="4" t="s">
        <v>10</v>
      </c>
      <c r="E1031" s="4" t="s">
        <v>27</v>
      </c>
    </row>
    <row r="1032" spans="1:4">
      <c r="A1032" t="n">
        <v>9949</v>
      </c>
      <c r="B1032" s="28" t="n">
        <v>58</v>
      </c>
      <c r="C1032" s="7" t="n">
        <v>101</v>
      </c>
      <c r="D1032" s="7" t="n">
        <v>1000</v>
      </c>
      <c r="E1032" s="7" t="n">
        <v>1</v>
      </c>
    </row>
    <row r="1033" spans="1:4">
      <c r="A1033" t="s">
        <v>4</v>
      </c>
      <c r="B1033" s="4" t="s">
        <v>5</v>
      </c>
      <c r="C1033" s="4" t="s">
        <v>13</v>
      </c>
      <c r="D1033" s="4" t="s">
        <v>10</v>
      </c>
    </row>
    <row r="1034" spans="1:4">
      <c r="A1034" t="n">
        <v>9957</v>
      </c>
      <c r="B1034" s="28" t="n">
        <v>58</v>
      </c>
      <c r="C1034" s="7" t="n">
        <v>254</v>
      </c>
      <c r="D1034" s="7" t="n">
        <v>0</v>
      </c>
    </row>
    <row r="1035" spans="1:4">
      <c r="A1035" t="s">
        <v>4</v>
      </c>
      <c r="B1035" s="4" t="s">
        <v>5</v>
      </c>
      <c r="C1035" s="4" t="s">
        <v>13</v>
      </c>
    </row>
    <row r="1036" spans="1:4">
      <c r="A1036" t="n">
        <v>9961</v>
      </c>
      <c r="B1036" s="29" t="n">
        <v>64</v>
      </c>
      <c r="C1036" s="7" t="n">
        <v>7</v>
      </c>
    </row>
    <row r="1037" spans="1:4">
      <c r="A1037" t="s">
        <v>4</v>
      </c>
      <c r="B1037" s="4" t="s">
        <v>5</v>
      </c>
      <c r="C1037" s="4" t="s">
        <v>10</v>
      </c>
      <c r="D1037" s="4" t="s">
        <v>27</v>
      </c>
      <c r="E1037" s="4" t="s">
        <v>27</v>
      </c>
      <c r="F1037" s="4" t="s">
        <v>27</v>
      </c>
      <c r="G1037" s="4" t="s">
        <v>27</v>
      </c>
    </row>
    <row r="1038" spans="1:4">
      <c r="A1038" t="n">
        <v>9963</v>
      </c>
      <c r="B1038" s="39" t="n">
        <v>46</v>
      </c>
      <c r="C1038" s="7" t="n">
        <v>61440</v>
      </c>
      <c r="D1038" s="7" t="n">
        <v>-7.96000003814697</v>
      </c>
      <c r="E1038" s="7" t="n">
        <v>0</v>
      </c>
      <c r="F1038" s="7" t="n">
        <v>0.0199999995529652</v>
      </c>
      <c r="G1038" s="7" t="n">
        <v>268.899993896484</v>
      </c>
    </row>
    <row r="1039" spans="1:4">
      <c r="A1039" t="s">
        <v>4</v>
      </c>
      <c r="B1039" s="4" t="s">
        <v>5</v>
      </c>
      <c r="C1039" s="4" t="s">
        <v>10</v>
      </c>
      <c r="D1039" s="4" t="s">
        <v>27</v>
      </c>
      <c r="E1039" s="4" t="s">
        <v>27</v>
      </c>
      <c r="F1039" s="4" t="s">
        <v>27</v>
      </c>
      <c r="G1039" s="4" t="s">
        <v>27</v>
      </c>
    </row>
    <row r="1040" spans="1:4">
      <c r="A1040" t="n">
        <v>9982</v>
      </c>
      <c r="B1040" s="39" t="n">
        <v>46</v>
      </c>
      <c r="C1040" s="7" t="n">
        <v>61441</v>
      </c>
      <c r="D1040" s="7" t="n">
        <v>-6.78000020980835</v>
      </c>
      <c r="E1040" s="7" t="n">
        <v>0</v>
      </c>
      <c r="F1040" s="7" t="n">
        <v>-0.740000009536743</v>
      </c>
      <c r="G1040" s="7" t="n">
        <v>284.5</v>
      </c>
    </row>
    <row r="1041" spans="1:9">
      <c r="A1041" t="s">
        <v>4</v>
      </c>
      <c r="B1041" s="4" t="s">
        <v>5</v>
      </c>
      <c r="C1041" s="4" t="s">
        <v>10</v>
      </c>
      <c r="D1041" s="4" t="s">
        <v>13</v>
      </c>
      <c r="E1041" s="4" t="s">
        <v>13</v>
      </c>
      <c r="F1041" s="4" t="s">
        <v>6</v>
      </c>
    </row>
    <row r="1042" spans="1:9">
      <c r="A1042" t="n">
        <v>10001</v>
      </c>
      <c r="B1042" s="23" t="n">
        <v>20</v>
      </c>
      <c r="C1042" s="7" t="n">
        <v>61440</v>
      </c>
      <c r="D1042" s="7" t="n">
        <v>3</v>
      </c>
      <c r="E1042" s="7" t="n">
        <v>10</v>
      </c>
      <c r="F1042" s="7" t="s">
        <v>122</v>
      </c>
    </row>
    <row r="1043" spans="1:9">
      <c r="A1043" t="s">
        <v>4</v>
      </c>
      <c r="B1043" s="4" t="s">
        <v>5</v>
      </c>
      <c r="C1043" s="4" t="s">
        <v>10</v>
      </c>
    </row>
    <row r="1044" spans="1:9">
      <c r="A1044" t="n">
        <v>10019</v>
      </c>
      <c r="B1044" s="26" t="n">
        <v>16</v>
      </c>
      <c r="C1044" s="7" t="n">
        <v>0</v>
      </c>
    </row>
    <row r="1045" spans="1:9">
      <c r="A1045" t="s">
        <v>4</v>
      </c>
      <c r="B1045" s="4" t="s">
        <v>5</v>
      </c>
      <c r="C1045" s="4" t="s">
        <v>10</v>
      </c>
      <c r="D1045" s="4" t="s">
        <v>13</v>
      </c>
      <c r="E1045" s="4" t="s">
        <v>13</v>
      </c>
      <c r="F1045" s="4" t="s">
        <v>6</v>
      </c>
    </row>
    <row r="1046" spans="1:9">
      <c r="A1046" t="n">
        <v>10022</v>
      </c>
      <c r="B1046" s="23" t="n">
        <v>20</v>
      </c>
      <c r="C1046" s="7" t="n">
        <v>61441</v>
      </c>
      <c r="D1046" s="7" t="n">
        <v>3</v>
      </c>
      <c r="E1046" s="7" t="n">
        <v>10</v>
      </c>
      <c r="F1046" s="7" t="s">
        <v>122</v>
      </c>
    </row>
    <row r="1047" spans="1:9">
      <c r="A1047" t="s">
        <v>4</v>
      </c>
      <c r="B1047" s="4" t="s">
        <v>5</v>
      </c>
      <c r="C1047" s="4" t="s">
        <v>10</v>
      </c>
    </row>
    <row r="1048" spans="1:9">
      <c r="A1048" t="n">
        <v>10040</v>
      </c>
      <c r="B1048" s="26" t="n">
        <v>16</v>
      </c>
      <c r="C1048" s="7" t="n">
        <v>0</v>
      </c>
    </row>
    <row r="1049" spans="1:9">
      <c r="A1049" t="s">
        <v>4</v>
      </c>
      <c r="B1049" s="4" t="s">
        <v>5</v>
      </c>
      <c r="C1049" s="4" t="s">
        <v>10</v>
      </c>
      <c r="D1049" s="4" t="s">
        <v>9</v>
      </c>
    </row>
    <row r="1050" spans="1:9">
      <c r="A1050" t="n">
        <v>10043</v>
      </c>
      <c r="B1050" s="40" t="n">
        <v>43</v>
      </c>
      <c r="C1050" s="7" t="n">
        <v>61440</v>
      </c>
      <c r="D1050" s="7" t="n">
        <v>2304</v>
      </c>
    </row>
    <row r="1051" spans="1:9">
      <c r="A1051" t="s">
        <v>4</v>
      </c>
      <c r="B1051" s="4" t="s">
        <v>5</v>
      </c>
      <c r="C1051" s="4" t="s">
        <v>10</v>
      </c>
      <c r="D1051" s="4" t="s">
        <v>9</v>
      </c>
    </row>
    <row r="1052" spans="1:9">
      <c r="A1052" t="n">
        <v>10050</v>
      </c>
      <c r="B1052" s="40" t="n">
        <v>43</v>
      </c>
      <c r="C1052" s="7" t="n">
        <v>61441</v>
      </c>
      <c r="D1052" s="7" t="n">
        <v>2304</v>
      </c>
    </row>
    <row r="1053" spans="1:9">
      <c r="A1053" t="s">
        <v>4</v>
      </c>
      <c r="B1053" s="4" t="s">
        <v>5</v>
      </c>
      <c r="C1053" s="4" t="s">
        <v>13</v>
      </c>
      <c r="D1053" s="4" t="s">
        <v>13</v>
      </c>
      <c r="E1053" s="4" t="s">
        <v>27</v>
      </c>
      <c r="F1053" s="4" t="s">
        <v>27</v>
      </c>
      <c r="G1053" s="4" t="s">
        <v>27</v>
      </c>
      <c r="H1053" s="4" t="s">
        <v>10</v>
      </c>
    </row>
    <row r="1054" spans="1:9">
      <c r="A1054" t="n">
        <v>10057</v>
      </c>
      <c r="B1054" s="37" t="n">
        <v>45</v>
      </c>
      <c r="C1054" s="7" t="n">
        <v>2</v>
      </c>
      <c r="D1054" s="7" t="n">
        <v>3</v>
      </c>
      <c r="E1054" s="7" t="n">
        <v>-8.10999965667725</v>
      </c>
      <c r="F1054" s="7" t="n">
        <v>1.35000002384186</v>
      </c>
      <c r="G1054" s="7" t="n">
        <v>0.0700000002980232</v>
      </c>
      <c r="H1054" s="7" t="n">
        <v>0</v>
      </c>
    </row>
    <row r="1055" spans="1:9">
      <c r="A1055" t="s">
        <v>4</v>
      </c>
      <c r="B1055" s="4" t="s">
        <v>5</v>
      </c>
      <c r="C1055" s="4" t="s">
        <v>13</v>
      </c>
      <c r="D1055" s="4" t="s">
        <v>13</v>
      </c>
      <c r="E1055" s="4" t="s">
        <v>27</v>
      </c>
      <c r="F1055" s="4" t="s">
        <v>27</v>
      </c>
      <c r="G1055" s="4" t="s">
        <v>27</v>
      </c>
      <c r="H1055" s="4" t="s">
        <v>10</v>
      </c>
      <c r="I1055" s="4" t="s">
        <v>13</v>
      </c>
    </row>
    <row r="1056" spans="1:9">
      <c r="A1056" t="n">
        <v>10074</v>
      </c>
      <c r="B1056" s="37" t="n">
        <v>45</v>
      </c>
      <c r="C1056" s="7" t="n">
        <v>4</v>
      </c>
      <c r="D1056" s="7" t="n">
        <v>3</v>
      </c>
      <c r="E1056" s="7" t="n">
        <v>24.2900009155273</v>
      </c>
      <c r="F1056" s="7" t="n">
        <v>61.9500007629395</v>
      </c>
      <c r="G1056" s="7" t="n">
        <v>0</v>
      </c>
      <c r="H1056" s="7" t="n">
        <v>0</v>
      </c>
      <c r="I1056" s="7" t="n">
        <v>1</v>
      </c>
    </row>
    <row r="1057" spans="1:9">
      <c r="A1057" t="s">
        <v>4</v>
      </c>
      <c r="B1057" s="4" t="s">
        <v>5</v>
      </c>
      <c r="C1057" s="4" t="s">
        <v>13</v>
      </c>
      <c r="D1057" s="4" t="s">
        <v>13</v>
      </c>
      <c r="E1057" s="4" t="s">
        <v>27</v>
      </c>
      <c r="F1057" s="4" t="s">
        <v>10</v>
      </c>
    </row>
    <row r="1058" spans="1:9">
      <c r="A1058" t="n">
        <v>10092</v>
      </c>
      <c r="B1058" s="37" t="n">
        <v>45</v>
      </c>
      <c r="C1058" s="7" t="n">
        <v>5</v>
      </c>
      <c r="D1058" s="7" t="n">
        <v>3</v>
      </c>
      <c r="E1058" s="7" t="n">
        <v>5.80000019073486</v>
      </c>
      <c r="F1058" s="7" t="n">
        <v>0</v>
      </c>
    </row>
    <row r="1059" spans="1:9">
      <c r="A1059" t="s">
        <v>4</v>
      </c>
      <c r="B1059" s="4" t="s">
        <v>5</v>
      </c>
      <c r="C1059" s="4" t="s">
        <v>13</v>
      </c>
      <c r="D1059" s="4" t="s">
        <v>13</v>
      </c>
      <c r="E1059" s="4" t="s">
        <v>27</v>
      </c>
      <c r="F1059" s="4" t="s">
        <v>10</v>
      </c>
    </row>
    <row r="1060" spans="1:9">
      <c r="A1060" t="n">
        <v>10101</v>
      </c>
      <c r="B1060" s="37" t="n">
        <v>45</v>
      </c>
      <c r="C1060" s="7" t="n">
        <v>11</v>
      </c>
      <c r="D1060" s="7" t="n">
        <v>3</v>
      </c>
      <c r="E1060" s="7" t="n">
        <v>38</v>
      </c>
      <c r="F1060" s="7" t="n">
        <v>0</v>
      </c>
    </row>
    <row r="1061" spans="1:9">
      <c r="A1061" t="s">
        <v>4</v>
      </c>
      <c r="B1061" s="4" t="s">
        <v>5</v>
      </c>
      <c r="C1061" s="4" t="s">
        <v>13</v>
      </c>
      <c r="D1061" s="4" t="s">
        <v>10</v>
      </c>
    </row>
    <row r="1062" spans="1:9">
      <c r="A1062" t="n">
        <v>10110</v>
      </c>
      <c r="B1062" s="28" t="n">
        <v>58</v>
      </c>
      <c r="C1062" s="7" t="n">
        <v>255</v>
      </c>
      <c r="D1062" s="7" t="n">
        <v>0</v>
      </c>
    </row>
    <row r="1063" spans="1:9">
      <c r="A1063" t="s">
        <v>4</v>
      </c>
      <c r="B1063" s="4" t="s">
        <v>5</v>
      </c>
      <c r="C1063" s="4" t="s">
        <v>13</v>
      </c>
      <c r="D1063" s="4" t="s">
        <v>10</v>
      </c>
      <c r="E1063" s="4" t="s">
        <v>27</v>
      </c>
    </row>
    <row r="1064" spans="1:9">
      <c r="A1064" t="n">
        <v>10114</v>
      </c>
      <c r="B1064" s="28" t="n">
        <v>58</v>
      </c>
      <c r="C1064" s="7" t="n">
        <v>0</v>
      </c>
      <c r="D1064" s="7" t="n">
        <v>300</v>
      </c>
      <c r="E1064" s="7" t="n">
        <v>0.300000011920929</v>
      </c>
    </row>
    <row r="1065" spans="1:9">
      <c r="A1065" t="s">
        <v>4</v>
      </c>
      <c r="B1065" s="4" t="s">
        <v>5</v>
      </c>
      <c r="C1065" s="4" t="s">
        <v>13</v>
      </c>
      <c r="D1065" s="4" t="s">
        <v>10</v>
      </c>
    </row>
    <row r="1066" spans="1:9">
      <c r="A1066" t="n">
        <v>10122</v>
      </c>
      <c r="B1066" s="28" t="n">
        <v>58</v>
      </c>
      <c r="C1066" s="7" t="n">
        <v>255</v>
      </c>
      <c r="D1066" s="7" t="n">
        <v>0</v>
      </c>
    </row>
    <row r="1067" spans="1:9">
      <c r="A1067" t="s">
        <v>4</v>
      </c>
      <c r="B1067" s="4" t="s">
        <v>5</v>
      </c>
      <c r="C1067" s="4" t="s">
        <v>13</v>
      </c>
      <c r="D1067" s="4" t="s">
        <v>10</v>
      </c>
      <c r="E1067" s="4" t="s">
        <v>10</v>
      </c>
      <c r="F1067" s="4" t="s">
        <v>10</v>
      </c>
      <c r="G1067" s="4" t="s">
        <v>10</v>
      </c>
      <c r="H1067" s="4" t="s">
        <v>13</v>
      </c>
    </row>
    <row r="1068" spans="1:9">
      <c r="A1068" t="n">
        <v>10126</v>
      </c>
      <c r="B1068" s="31" t="n">
        <v>25</v>
      </c>
      <c r="C1068" s="7" t="n">
        <v>5</v>
      </c>
      <c r="D1068" s="7" t="n">
        <v>65535</v>
      </c>
      <c r="E1068" s="7" t="n">
        <v>160</v>
      </c>
      <c r="F1068" s="7" t="n">
        <v>65535</v>
      </c>
      <c r="G1068" s="7" t="n">
        <v>65535</v>
      </c>
      <c r="H1068" s="7" t="n">
        <v>0</v>
      </c>
    </row>
    <row r="1069" spans="1:9">
      <c r="A1069" t="s">
        <v>4</v>
      </c>
      <c r="B1069" s="4" t="s">
        <v>5</v>
      </c>
      <c r="C1069" s="4" t="s">
        <v>10</v>
      </c>
      <c r="D1069" s="4" t="s">
        <v>13</v>
      </c>
      <c r="E1069" s="4" t="s">
        <v>13</v>
      </c>
      <c r="F1069" s="4" t="s">
        <v>13</v>
      </c>
      <c r="G1069" s="4" t="s">
        <v>100</v>
      </c>
      <c r="H1069" s="4" t="s">
        <v>13</v>
      </c>
      <c r="I1069" s="4" t="s">
        <v>13</v>
      </c>
      <c r="J1069" s="4" t="s">
        <v>13</v>
      </c>
      <c r="K1069" s="4" t="s">
        <v>13</v>
      </c>
    </row>
    <row r="1070" spans="1:9">
      <c r="A1070" t="n">
        <v>10137</v>
      </c>
      <c r="B1070" s="32" t="n">
        <v>24</v>
      </c>
      <c r="C1070" s="7" t="n">
        <v>65533</v>
      </c>
      <c r="D1070" s="7" t="n">
        <v>11</v>
      </c>
      <c r="E1070" s="7" t="n">
        <v>6</v>
      </c>
      <c r="F1070" s="7" t="n">
        <v>8</v>
      </c>
      <c r="G1070" s="7" t="s">
        <v>123</v>
      </c>
      <c r="H1070" s="7" t="n">
        <v>6</v>
      </c>
      <c r="I1070" s="7" t="n">
        <v>8</v>
      </c>
      <c r="J1070" s="7" t="n">
        <v>2</v>
      </c>
      <c r="K1070" s="7" t="n">
        <v>0</v>
      </c>
    </row>
    <row r="1071" spans="1:9">
      <c r="A1071" t="s">
        <v>4</v>
      </c>
      <c r="B1071" s="4" t="s">
        <v>5</v>
      </c>
      <c r="C1071" s="4" t="s">
        <v>13</v>
      </c>
      <c r="D1071" s="4" t="s">
        <v>13</v>
      </c>
      <c r="E1071" s="4" t="s">
        <v>9</v>
      </c>
      <c r="F1071" s="4" t="s">
        <v>13</v>
      </c>
      <c r="G1071" s="4" t="s">
        <v>13</v>
      </c>
    </row>
    <row r="1072" spans="1:9">
      <c r="A1072" t="n">
        <v>10168</v>
      </c>
      <c r="B1072" s="36" t="n">
        <v>18</v>
      </c>
      <c r="C1072" s="7" t="n">
        <v>0</v>
      </c>
      <c r="D1072" s="7" t="n">
        <v>0</v>
      </c>
      <c r="E1072" s="7" t="n">
        <v>0</v>
      </c>
      <c r="F1072" s="7" t="n">
        <v>19</v>
      </c>
      <c r="G1072" s="7" t="n">
        <v>1</v>
      </c>
    </row>
    <row r="1073" spans="1:11">
      <c r="A1073" t="s">
        <v>4</v>
      </c>
      <c r="B1073" s="4" t="s">
        <v>5</v>
      </c>
      <c r="C1073" s="4" t="s">
        <v>13</v>
      </c>
      <c r="D1073" s="4" t="s">
        <v>13</v>
      </c>
      <c r="E1073" s="4" t="s">
        <v>10</v>
      </c>
      <c r="F1073" s="4" t="s">
        <v>27</v>
      </c>
    </row>
    <row r="1074" spans="1:11">
      <c r="A1074" t="n">
        <v>10177</v>
      </c>
      <c r="B1074" s="41" t="n">
        <v>107</v>
      </c>
      <c r="C1074" s="7" t="n">
        <v>0</v>
      </c>
      <c r="D1074" s="7" t="n">
        <v>0</v>
      </c>
      <c r="E1074" s="7" t="n">
        <v>0</v>
      </c>
      <c r="F1074" s="7" t="n">
        <v>32</v>
      </c>
    </row>
    <row r="1075" spans="1:11">
      <c r="A1075" t="s">
        <v>4</v>
      </c>
      <c r="B1075" s="4" t="s">
        <v>5</v>
      </c>
      <c r="C1075" s="4" t="s">
        <v>13</v>
      </c>
      <c r="D1075" s="4" t="s">
        <v>13</v>
      </c>
      <c r="E1075" s="4" t="s">
        <v>6</v>
      </c>
      <c r="F1075" s="4" t="s">
        <v>10</v>
      </c>
    </row>
    <row r="1076" spans="1:11">
      <c r="A1076" t="n">
        <v>10186</v>
      </c>
      <c r="B1076" s="41" t="n">
        <v>107</v>
      </c>
      <c r="C1076" s="7" t="n">
        <v>1</v>
      </c>
      <c r="D1076" s="7" t="n">
        <v>0</v>
      </c>
      <c r="E1076" s="7" t="s">
        <v>124</v>
      </c>
      <c r="F1076" s="7" t="n">
        <v>1</v>
      </c>
    </row>
    <row r="1077" spans="1:11">
      <c r="A1077" t="s">
        <v>4</v>
      </c>
      <c r="B1077" s="4" t="s">
        <v>5</v>
      </c>
      <c r="C1077" s="4" t="s">
        <v>13</v>
      </c>
      <c r="D1077" s="4" t="s">
        <v>13</v>
      </c>
      <c r="E1077" s="4" t="s">
        <v>6</v>
      </c>
      <c r="F1077" s="4" t="s">
        <v>10</v>
      </c>
    </row>
    <row r="1078" spans="1:11">
      <c r="A1078" t="n">
        <v>10195</v>
      </c>
      <c r="B1078" s="41" t="n">
        <v>107</v>
      </c>
      <c r="C1078" s="7" t="n">
        <v>1</v>
      </c>
      <c r="D1078" s="7" t="n">
        <v>0</v>
      </c>
      <c r="E1078" s="7" t="s">
        <v>125</v>
      </c>
      <c r="F1078" s="7" t="n">
        <v>0</v>
      </c>
    </row>
    <row r="1079" spans="1:11">
      <c r="A1079" t="s">
        <v>4</v>
      </c>
      <c r="B1079" s="4" t="s">
        <v>5</v>
      </c>
      <c r="C1079" s="4" t="s">
        <v>13</v>
      </c>
      <c r="D1079" s="4" t="s">
        <v>13</v>
      </c>
      <c r="E1079" s="4" t="s">
        <v>13</v>
      </c>
      <c r="F1079" s="4" t="s">
        <v>10</v>
      </c>
      <c r="G1079" s="4" t="s">
        <v>10</v>
      </c>
      <c r="H1079" s="4" t="s">
        <v>13</v>
      </c>
    </row>
    <row r="1080" spans="1:11">
      <c r="A1080" t="n">
        <v>10203</v>
      </c>
      <c r="B1080" s="41" t="n">
        <v>107</v>
      </c>
      <c r="C1080" s="7" t="n">
        <v>2</v>
      </c>
      <c r="D1080" s="7" t="n">
        <v>0</v>
      </c>
      <c r="E1080" s="7" t="n">
        <v>1</v>
      </c>
      <c r="F1080" s="7" t="n">
        <v>65535</v>
      </c>
      <c r="G1080" s="7" t="n">
        <v>65535</v>
      </c>
      <c r="H1080" s="7" t="n">
        <v>0</v>
      </c>
    </row>
    <row r="1081" spans="1:11">
      <c r="A1081" t="s">
        <v>4</v>
      </c>
      <c r="B1081" s="4" t="s">
        <v>5</v>
      </c>
      <c r="C1081" s="4" t="s">
        <v>13</v>
      </c>
      <c r="D1081" s="4" t="s">
        <v>13</v>
      </c>
      <c r="E1081" s="4" t="s">
        <v>13</v>
      </c>
    </row>
    <row r="1082" spans="1:11">
      <c r="A1082" t="n">
        <v>10212</v>
      </c>
      <c r="B1082" s="41" t="n">
        <v>107</v>
      </c>
      <c r="C1082" s="7" t="n">
        <v>4</v>
      </c>
      <c r="D1082" s="7" t="n">
        <v>0</v>
      </c>
      <c r="E1082" s="7" t="n">
        <v>0</v>
      </c>
    </row>
    <row r="1083" spans="1:11">
      <c r="A1083" t="s">
        <v>4</v>
      </c>
      <c r="B1083" s="4" t="s">
        <v>5</v>
      </c>
      <c r="C1083" s="4" t="s">
        <v>13</v>
      </c>
      <c r="D1083" s="4" t="s">
        <v>13</v>
      </c>
    </row>
    <row r="1084" spans="1:11">
      <c r="A1084" t="n">
        <v>10216</v>
      </c>
      <c r="B1084" s="41" t="n">
        <v>107</v>
      </c>
      <c r="C1084" s="7" t="n">
        <v>3</v>
      </c>
      <c r="D1084" s="7" t="n">
        <v>0</v>
      </c>
    </row>
    <row r="1085" spans="1:11">
      <c r="A1085" t="s">
        <v>4</v>
      </c>
      <c r="B1085" s="4" t="s">
        <v>5</v>
      </c>
      <c r="C1085" s="4" t="s">
        <v>13</v>
      </c>
    </row>
    <row r="1086" spans="1:11">
      <c r="A1086" t="n">
        <v>10219</v>
      </c>
      <c r="B1086" s="34" t="n">
        <v>27</v>
      </c>
      <c r="C1086" s="7" t="n">
        <v>0</v>
      </c>
    </row>
    <row r="1087" spans="1:11">
      <c r="A1087" t="s">
        <v>4</v>
      </c>
      <c r="B1087" s="4" t="s">
        <v>5</v>
      </c>
      <c r="C1087" s="4" t="s">
        <v>13</v>
      </c>
      <c r="D1087" s="4" t="s">
        <v>10</v>
      </c>
      <c r="E1087" s="4" t="s">
        <v>10</v>
      </c>
      <c r="F1087" s="4" t="s">
        <v>10</v>
      </c>
      <c r="G1087" s="4" t="s">
        <v>10</v>
      </c>
      <c r="H1087" s="4" t="s">
        <v>13</v>
      </c>
    </row>
    <row r="1088" spans="1:11">
      <c r="A1088" t="n">
        <v>10221</v>
      </c>
      <c r="B1088" s="31" t="n">
        <v>25</v>
      </c>
      <c r="C1088" s="7" t="n">
        <v>5</v>
      </c>
      <c r="D1088" s="7" t="n">
        <v>65535</v>
      </c>
      <c r="E1088" s="7" t="n">
        <v>65535</v>
      </c>
      <c r="F1088" s="7" t="n">
        <v>65535</v>
      </c>
      <c r="G1088" s="7" t="n">
        <v>65535</v>
      </c>
      <c r="H1088" s="7" t="n">
        <v>0</v>
      </c>
    </row>
    <row r="1089" spans="1:8">
      <c r="A1089" t="s">
        <v>4</v>
      </c>
      <c r="B1089" s="4" t="s">
        <v>5</v>
      </c>
      <c r="C1089" s="4" t="s">
        <v>13</v>
      </c>
      <c r="D1089" s="4" t="s">
        <v>10</v>
      </c>
      <c r="E1089" s="4" t="s">
        <v>27</v>
      </c>
    </row>
    <row r="1090" spans="1:8">
      <c r="A1090" t="n">
        <v>10232</v>
      </c>
      <c r="B1090" s="28" t="n">
        <v>58</v>
      </c>
      <c r="C1090" s="7" t="n">
        <v>100</v>
      </c>
      <c r="D1090" s="7" t="n">
        <v>300</v>
      </c>
      <c r="E1090" s="7" t="n">
        <v>0.300000011920929</v>
      </c>
    </row>
    <row r="1091" spans="1:8">
      <c r="A1091" t="s">
        <v>4</v>
      </c>
      <c r="B1091" s="4" t="s">
        <v>5</v>
      </c>
      <c r="C1091" s="4" t="s">
        <v>13</v>
      </c>
      <c r="D1091" s="4" t="s">
        <v>10</v>
      </c>
    </row>
    <row r="1092" spans="1:8">
      <c r="A1092" t="n">
        <v>10240</v>
      </c>
      <c r="B1092" s="28" t="n">
        <v>58</v>
      </c>
      <c r="C1092" s="7" t="n">
        <v>255</v>
      </c>
      <c r="D1092" s="7" t="n">
        <v>0</v>
      </c>
    </row>
    <row r="1093" spans="1:8">
      <c r="A1093" t="s">
        <v>4</v>
      </c>
      <c r="B1093" s="4" t="s">
        <v>5</v>
      </c>
      <c r="C1093" s="4" t="s">
        <v>13</v>
      </c>
      <c r="D1093" s="4" t="s">
        <v>13</v>
      </c>
      <c r="E1093" s="4" t="s">
        <v>13</v>
      </c>
      <c r="F1093" s="4" t="s">
        <v>9</v>
      </c>
      <c r="G1093" s="4" t="s">
        <v>13</v>
      </c>
      <c r="H1093" s="4" t="s">
        <v>13</v>
      </c>
      <c r="I1093" s="4" t="s">
        <v>58</v>
      </c>
    </row>
    <row r="1094" spans="1:8">
      <c r="A1094" t="n">
        <v>10244</v>
      </c>
      <c r="B1094" s="17" t="n">
        <v>5</v>
      </c>
      <c r="C1094" s="7" t="n">
        <v>35</v>
      </c>
      <c r="D1094" s="7" t="n">
        <v>0</v>
      </c>
      <c r="E1094" s="7" t="n">
        <v>0</v>
      </c>
      <c r="F1094" s="7" t="n">
        <v>0</v>
      </c>
      <c r="G1094" s="7" t="n">
        <v>5</v>
      </c>
      <c r="H1094" s="7" t="n">
        <v>1</v>
      </c>
      <c r="I1094" s="18" t="n">
        <f t="normal" ca="1">A1162</f>
        <v>0</v>
      </c>
    </row>
    <row r="1095" spans="1:8">
      <c r="A1095" t="s">
        <v>4</v>
      </c>
      <c r="B1095" s="4" t="s">
        <v>5</v>
      </c>
      <c r="C1095" s="4" t="s">
        <v>13</v>
      </c>
      <c r="D1095" s="4" t="s">
        <v>10</v>
      </c>
      <c r="E1095" s="4" t="s">
        <v>27</v>
      </c>
      <c r="F1095" s="4" t="s">
        <v>27</v>
      </c>
      <c r="G1095" s="4" t="s">
        <v>27</v>
      </c>
    </row>
    <row r="1096" spans="1:8">
      <c r="A1096" t="n">
        <v>10258</v>
      </c>
      <c r="B1096" s="37" t="n">
        <v>45</v>
      </c>
      <c r="C1096" s="7" t="n">
        <v>15</v>
      </c>
      <c r="D1096" s="7" t="n">
        <v>61456</v>
      </c>
      <c r="E1096" s="7" t="n">
        <v>0</v>
      </c>
      <c r="F1096" s="7" t="n">
        <v>0</v>
      </c>
      <c r="G1096" s="7" t="n">
        <v>0</v>
      </c>
    </row>
    <row r="1097" spans="1:8">
      <c r="A1097" t="s">
        <v>4</v>
      </c>
      <c r="B1097" s="4" t="s">
        <v>5</v>
      </c>
      <c r="C1097" s="4" t="s">
        <v>13</v>
      </c>
      <c r="D1097" s="4" t="s">
        <v>13</v>
      </c>
      <c r="E1097" s="4" t="s">
        <v>27</v>
      </c>
      <c r="F1097" s="4" t="s">
        <v>27</v>
      </c>
      <c r="G1097" s="4" t="s">
        <v>27</v>
      </c>
      <c r="H1097" s="4" t="s">
        <v>10</v>
      </c>
    </row>
    <row r="1098" spans="1:8">
      <c r="A1098" t="n">
        <v>10274</v>
      </c>
      <c r="B1098" s="37" t="n">
        <v>45</v>
      </c>
      <c r="C1098" s="7" t="n">
        <v>2</v>
      </c>
      <c r="D1098" s="7" t="n">
        <v>3</v>
      </c>
      <c r="E1098" s="7" t="n">
        <v>5.84999990463257</v>
      </c>
      <c r="F1098" s="7" t="n">
        <v>7.67000007629395</v>
      </c>
      <c r="G1098" s="7" t="n">
        <v>8.35000038146973</v>
      </c>
      <c r="H1098" s="7" t="n">
        <v>0</v>
      </c>
    </row>
    <row r="1099" spans="1:8">
      <c r="A1099" t="s">
        <v>4</v>
      </c>
      <c r="B1099" s="4" t="s">
        <v>5</v>
      </c>
      <c r="C1099" s="4" t="s">
        <v>13</v>
      </c>
      <c r="D1099" s="4" t="s">
        <v>13</v>
      </c>
      <c r="E1099" s="4" t="s">
        <v>27</v>
      </c>
      <c r="F1099" s="4" t="s">
        <v>27</v>
      </c>
      <c r="G1099" s="4" t="s">
        <v>27</v>
      </c>
      <c r="H1099" s="4" t="s">
        <v>10</v>
      </c>
      <c r="I1099" s="4" t="s">
        <v>13</v>
      </c>
    </row>
    <row r="1100" spans="1:8">
      <c r="A1100" t="n">
        <v>10291</v>
      </c>
      <c r="B1100" s="37" t="n">
        <v>45</v>
      </c>
      <c r="C1100" s="7" t="n">
        <v>4</v>
      </c>
      <c r="D1100" s="7" t="n">
        <v>3</v>
      </c>
      <c r="E1100" s="7" t="n">
        <v>43.8800010681152</v>
      </c>
      <c r="F1100" s="7" t="n">
        <v>30.7999992370605</v>
      </c>
      <c r="G1100" s="7" t="n">
        <v>0</v>
      </c>
      <c r="H1100" s="7" t="n">
        <v>0</v>
      </c>
      <c r="I1100" s="7" t="n">
        <v>1</v>
      </c>
    </row>
    <row r="1101" spans="1:8">
      <c r="A1101" t="s">
        <v>4</v>
      </c>
      <c r="B1101" s="4" t="s">
        <v>5</v>
      </c>
      <c r="C1101" s="4" t="s">
        <v>13</v>
      </c>
      <c r="D1101" s="4" t="s">
        <v>13</v>
      </c>
      <c r="E1101" s="4" t="s">
        <v>27</v>
      </c>
      <c r="F1101" s="4" t="s">
        <v>10</v>
      </c>
    </row>
    <row r="1102" spans="1:8">
      <c r="A1102" t="n">
        <v>10309</v>
      </c>
      <c r="B1102" s="37" t="n">
        <v>45</v>
      </c>
      <c r="C1102" s="7" t="n">
        <v>5</v>
      </c>
      <c r="D1102" s="7" t="n">
        <v>3</v>
      </c>
      <c r="E1102" s="7" t="n">
        <v>9.80000019073486</v>
      </c>
      <c r="F1102" s="7" t="n">
        <v>0</v>
      </c>
    </row>
    <row r="1103" spans="1:8">
      <c r="A1103" t="s">
        <v>4</v>
      </c>
      <c r="B1103" s="4" t="s">
        <v>5</v>
      </c>
      <c r="C1103" s="4" t="s">
        <v>13</v>
      </c>
      <c r="D1103" s="4" t="s">
        <v>13</v>
      </c>
      <c r="E1103" s="4" t="s">
        <v>27</v>
      </c>
      <c r="F1103" s="4" t="s">
        <v>10</v>
      </c>
    </row>
    <row r="1104" spans="1:8">
      <c r="A1104" t="n">
        <v>10318</v>
      </c>
      <c r="B1104" s="37" t="n">
        <v>45</v>
      </c>
      <c r="C1104" s="7" t="n">
        <v>11</v>
      </c>
      <c r="D1104" s="7" t="n">
        <v>3</v>
      </c>
      <c r="E1104" s="7" t="n">
        <v>38</v>
      </c>
      <c r="F1104" s="7" t="n">
        <v>0</v>
      </c>
    </row>
    <row r="1105" spans="1:9">
      <c r="A1105" t="s">
        <v>4</v>
      </c>
      <c r="B1105" s="4" t="s">
        <v>5</v>
      </c>
      <c r="C1105" s="4" t="s">
        <v>13</v>
      </c>
      <c r="D1105" s="4" t="s">
        <v>10</v>
      </c>
      <c r="E1105" s="4" t="s">
        <v>27</v>
      </c>
      <c r="F1105" s="4" t="s">
        <v>10</v>
      </c>
      <c r="G1105" s="4" t="s">
        <v>9</v>
      </c>
      <c r="H1105" s="4" t="s">
        <v>9</v>
      </c>
      <c r="I1105" s="4" t="s">
        <v>10</v>
      </c>
      <c r="J1105" s="4" t="s">
        <v>10</v>
      </c>
      <c r="K1105" s="4" t="s">
        <v>9</v>
      </c>
      <c r="L1105" s="4" t="s">
        <v>9</v>
      </c>
      <c r="M1105" s="4" t="s">
        <v>9</v>
      </c>
      <c r="N1105" s="4" t="s">
        <v>9</v>
      </c>
      <c r="O1105" s="4" t="s">
        <v>6</v>
      </c>
    </row>
    <row r="1106" spans="1:9">
      <c r="A1106" t="n">
        <v>10327</v>
      </c>
      <c r="B1106" s="10" t="n">
        <v>50</v>
      </c>
      <c r="C1106" s="7" t="n">
        <v>0</v>
      </c>
      <c r="D1106" s="7" t="n">
        <v>5025</v>
      </c>
      <c r="E1106" s="7" t="n">
        <v>1</v>
      </c>
      <c r="F1106" s="7" t="n">
        <v>0</v>
      </c>
      <c r="G1106" s="7" t="n">
        <v>0</v>
      </c>
      <c r="H1106" s="7" t="n">
        <v>0</v>
      </c>
      <c r="I1106" s="7" t="n">
        <v>0</v>
      </c>
      <c r="J1106" s="7" t="n">
        <v>65533</v>
      </c>
      <c r="K1106" s="7" t="n">
        <v>0</v>
      </c>
      <c r="L1106" s="7" t="n">
        <v>0</v>
      </c>
      <c r="M1106" s="7" t="n">
        <v>0</v>
      </c>
      <c r="N1106" s="7" t="n">
        <v>0</v>
      </c>
      <c r="O1106" s="7" t="s">
        <v>23</v>
      </c>
    </row>
    <row r="1107" spans="1:9">
      <c r="A1107" t="s">
        <v>4</v>
      </c>
      <c r="B1107" s="4" t="s">
        <v>5</v>
      </c>
      <c r="C1107" s="4" t="s">
        <v>10</v>
      </c>
    </row>
    <row r="1108" spans="1:9">
      <c r="A1108" t="n">
        <v>10366</v>
      </c>
      <c r="B1108" s="26" t="n">
        <v>16</v>
      </c>
      <c r="C1108" s="7" t="n">
        <v>1000</v>
      </c>
    </row>
    <row r="1109" spans="1:9">
      <c r="A1109" t="s">
        <v>4</v>
      </c>
      <c r="B1109" s="4" t="s">
        <v>5</v>
      </c>
      <c r="C1109" s="4" t="s">
        <v>6</v>
      </c>
      <c r="D1109" s="4" t="s">
        <v>6</v>
      </c>
    </row>
    <row r="1110" spans="1:9">
      <c r="A1110" t="n">
        <v>10369</v>
      </c>
      <c r="B1110" s="20" t="n">
        <v>70</v>
      </c>
      <c r="C1110" s="7" t="s">
        <v>69</v>
      </c>
      <c r="D1110" s="7" t="s">
        <v>126</v>
      </c>
    </row>
    <row r="1111" spans="1:9">
      <c r="A1111" t="s">
        <v>4</v>
      </c>
      <c r="B1111" s="4" t="s">
        <v>5</v>
      </c>
      <c r="C1111" s="4" t="s">
        <v>13</v>
      </c>
      <c r="D1111" s="4" t="s">
        <v>10</v>
      </c>
      <c r="E1111" s="4" t="s">
        <v>27</v>
      </c>
      <c r="F1111" s="4" t="s">
        <v>10</v>
      </c>
      <c r="G1111" s="4" t="s">
        <v>9</v>
      </c>
      <c r="H1111" s="4" t="s">
        <v>9</v>
      </c>
      <c r="I1111" s="4" t="s">
        <v>10</v>
      </c>
      <c r="J1111" s="4" t="s">
        <v>10</v>
      </c>
      <c r="K1111" s="4" t="s">
        <v>9</v>
      </c>
      <c r="L1111" s="4" t="s">
        <v>9</v>
      </c>
      <c r="M1111" s="4" t="s">
        <v>9</v>
      </c>
      <c r="N1111" s="4" t="s">
        <v>9</v>
      </c>
      <c r="O1111" s="4" t="s">
        <v>6</v>
      </c>
    </row>
    <row r="1112" spans="1:9">
      <c r="A1112" t="n">
        <v>10386</v>
      </c>
      <c r="B1112" s="10" t="n">
        <v>50</v>
      </c>
      <c r="C1112" s="7" t="n">
        <v>0</v>
      </c>
      <c r="D1112" s="7" t="n">
        <v>13250</v>
      </c>
      <c r="E1112" s="7" t="n">
        <v>1</v>
      </c>
      <c r="F1112" s="7" t="n">
        <v>300</v>
      </c>
      <c r="G1112" s="7" t="n">
        <v>0</v>
      </c>
      <c r="H1112" s="7" t="n">
        <v>-1069547520</v>
      </c>
      <c r="I1112" s="7" t="n">
        <v>0</v>
      </c>
      <c r="J1112" s="7" t="n">
        <v>65533</v>
      </c>
      <c r="K1112" s="7" t="n">
        <v>0</v>
      </c>
      <c r="L1112" s="7" t="n">
        <v>0</v>
      </c>
      <c r="M1112" s="7" t="n">
        <v>0</v>
      </c>
      <c r="N1112" s="7" t="n">
        <v>0</v>
      </c>
      <c r="O1112" s="7" t="s">
        <v>23</v>
      </c>
    </row>
    <row r="1113" spans="1:9">
      <c r="A1113" t="s">
        <v>4</v>
      </c>
      <c r="B1113" s="4" t="s">
        <v>5</v>
      </c>
      <c r="C1113" s="4" t="s">
        <v>13</v>
      </c>
      <c r="D1113" s="4" t="s">
        <v>10</v>
      </c>
      <c r="E1113" s="4" t="s">
        <v>27</v>
      </c>
      <c r="F1113" s="4" t="s">
        <v>10</v>
      </c>
      <c r="G1113" s="4" t="s">
        <v>9</v>
      </c>
      <c r="H1113" s="4" t="s">
        <v>9</v>
      </c>
      <c r="I1113" s="4" t="s">
        <v>10</v>
      </c>
      <c r="J1113" s="4" t="s">
        <v>10</v>
      </c>
      <c r="K1113" s="4" t="s">
        <v>9</v>
      </c>
      <c r="L1113" s="4" t="s">
        <v>9</v>
      </c>
      <c r="M1113" s="4" t="s">
        <v>9</v>
      </c>
      <c r="N1113" s="4" t="s">
        <v>9</v>
      </c>
      <c r="O1113" s="4" t="s">
        <v>6</v>
      </c>
    </row>
    <row r="1114" spans="1:9">
      <c r="A1114" t="n">
        <v>10425</v>
      </c>
      <c r="B1114" s="10" t="n">
        <v>50</v>
      </c>
      <c r="C1114" s="7" t="n">
        <v>0</v>
      </c>
      <c r="D1114" s="7" t="n">
        <v>13215</v>
      </c>
      <c r="E1114" s="7" t="n">
        <v>1</v>
      </c>
      <c r="F1114" s="7" t="n">
        <v>300</v>
      </c>
      <c r="G1114" s="7" t="n">
        <v>0</v>
      </c>
      <c r="H1114" s="7" t="n">
        <v>-1061158912</v>
      </c>
      <c r="I1114" s="7" t="n">
        <v>0</v>
      </c>
      <c r="J1114" s="7" t="n">
        <v>65533</v>
      </c>
      <c r="K1114" s="7" t="n">
        <v>0</v>
      </c>
      <c r="L1114" s="7" t="n">
        <v>0</v>
      </c>
      <c r="M1114" s="7" t="n">
        <v>0</v>
      </c>
      <c r="N1114" s="7" t="n">
        <v>0</v>
      </c>
      <c r="O1114" s="7" t="s">
        <v>23</v>
      </c>
    </row>
    <row r="1115" spans="1:9">
      <c r="A1115" t="s">
        <v>4</v>
      </c>
      <c r="B1115" s="4" t="s">
        <v>5</v>
      </c>
      <c r="C1115" s="4" t="s">
        <v>10</v>
      </c>
    </row>
    <row r="1116" spans="1:9">
      <c r="A1116" t="n">
        <v>10464</v>
      </c>
      <c r="B1116" s="26" t="n">
        <v>16</v>
      </c>
      <c r="C1116" s="7" t="n">
        <v>4000</v>
      </c>
    </row>
    <row r="1117" spans="1:9">
      <c r="A1117" t="s">
        <v>4</v>
      </c>
      <c r="B1117" s="4" t="s">
        <v>5</v>
      </c>
      <c r="C1117" s="4" t="s">
        <v>13</v>
      </c>
      <c r="D1117" s="4" t="s">
        <v>10</v>
      </c>
      <c r="E1117" s="4" t="s">
        <v>27</v>
      </c>
    </row>
    <row r="1118" spans="1:9">
      <c r="A1118" t="n">
        <v>10467</v>
      </c>
      <c r="B1118" s="28" t="n">
        <v>58</v>
      </c>
      <c r="C1118" s="7" t="n">
        <v>101</v>
      </c>
      <c r="D1118" s="7" t="n">
        <v>1000</v>
      </c>
      <c r="E1118" s="7" t="n">
        <v>1</v>
      </c>
    </row>
    <row r="1119" spans="1:9">
      <c r="A1119" t="s">
        <v>4</v>
      </c>
      <c r="B1119" s="4" t="s">
        <v>5</v>
      </c>
      <c r="C1119" s="4" t="s">
        <v>13</v>
      </c>
      <c r="D1119" s="4" t="s">
        <v>10</v>
      </c>
    </row>
    <row r="1120" spans="1:9">
      <c r="A1120" t="n">
        <v>10475</v>
      </c>
      <c r="B1120" s="28" t="n">
        <v>58</v>
      </c>
      <c r="C1120" s="7" t="n">
        <v>254</v>
      </c>
      <c r="D1120" s="7" t="n">
        <v>0</v>
      </c>
    </row>
    <row r="1121" spans="1:15">
      <c r="A1121" t="s">
        <v>4</v>
      </c>
      <c r="B1121" s="4" t="s">
        <v>5</v>
      </c>
      <c r="C1121" s="4" t="s">
        <v>13</v>
      </c>
      <c r="D1121" s="4" t="s">
        <v>13</v>
      </c>
      <c r="E1121" s="4" t="s">
        <v>27</v>
      </c>
      <c r="F1121" s="4" t="s">
        <v>27</v>
      </c>
      <c r="G1121" s="4" t="s">
        <v>27</v>
      </c>
      <c r="H1121" s="4" t="s">
        <v>10</v>
      </c>
    </row>
    <row r="1122" spans="1:15">
      <c r="A1122" t="n">
        <v>10479</v>
      </c>
      <c r="B1122" s="37" t="n">
        <v>45</v>
      </c>
      <c r="C1122" s="7" t="n">
        <v>2</v>
      </c>
      <c r="D1122" s="7" t="n">
        <v>3</v>
      </c>
      <c r="E1122" s="7" t="n">
        <v>9.15999984741211</v>
      </c>
      <c r="F1122" s="7" t="n">
        <v>-54.8600006103516</v>
      </c>
      <c r="G1122" s="7" t="n">
        <v>0.439999997615814</v>
      </c>
      <c r="H1122" s="7" t="n">
        <v>0</v>
      </c>
    </row>
    <row r="1123" spans="1:15">
      <c r="A1123" t="s">
        <v>4</v>
      </c>
      <c r="B1123" s="4" t="s">
        <v>5</v>
      </c>
      <c r="C1123" s="4" t="s">
        <v>13</v>
      </c>
      <c r="D1123" s="4" t="s">
        <v>13</v>
      </c>
      <c r="E1123" s="4" t="s">
        <v>27</v>
      </c>
      <c r="F1123" s="4" t="s">
        <v>27</v>
      </c>
      <c r="G1123" s="4" t="s">
        <v>27</v>
      </c>
      <c r="H1123" s="4" t="s">
        <v>10</v>
      </c>
      <c r="I1123" s="4" t="s">
        <v>13</v>
      </c>
    </row>
    <row r="1124" spans="1:15">
      <c r="A1124" t="n">
        <v>10496</v>
      </c>
      <c r="B1124" s="37" t="n">
        <v>45</v>
      </c>
      <c r="C1124" s="7" t="n">
        <v>4</v>
      </c>
      <c r="D1124" s="7" t="n">
        <v>3</v>
      </c>
      <c r="E1124" s="7" t="n">
        <v>5</v>
      </c>
      <c r="F1124" s="7" t="n">
        <v>89.2099990844727</v>
      </c>
      <c r="G1124" s="7" t="n">
        <v>0</v>
      </c>
      <c r="H1124" s="7" t="n">
        <v>0</v>
      </c>
      <c r="I1124" s="7" t="n">
        <v>1</v>
      </c>
    </row>
    <row r="1125" spans="1:15">
      <c r="A1125" t="s">
        <v>4</v>
      </c>
      <c r="B1125" s="4" t="s">
        <v>5</v>
      </c>
      <c r="C1125" s="4" t="s">
        <v>13</v>
      </c>
      <c r="D1125" s="4" t="s">
        <v>13</v>
      </c>
      <c r="E1125" s="4" t="s">
        <v>27</v>
      </c>
      <c r="F1125" s="4" t="s">
        <v>10</v>
      </c>
    </row>
    <row r="1126" spans="1:15">
      <c r="A1126" t="n">
        <v>10514</v>
      </c>
      <c r="B1126" s="37" t="n">
        <v>45</v>
      </c>
      <c r="C1126" s="7" t="n">
        <v>5</v>
      </c>
      <c r="D1126" s="7" t="n">
        <v>3</v>
      </c>
      <c r="E1126" s="7" t="n">
        <v>5.90000009536743</v>
      </c>
      <c r="F1126" s="7" t="n">
        <v>0</v>
      </c>
    </row>
    <row r="1127" spans="1:15">
      <c r="A1127" t="s">
        <v>4</v>
      </c>
      <c r="B1127" s="4" t="s">
        <v>5</v>
      </c>
      <c r="C1127" s="4" t="s">
        <v>13</v>
      </c>
      <c r="D1127" s="4" t="s">
        <v>13</v>
      </c>
      <c r="E1127" s="4" t="s">
        <v>27</v>
      </c>
      <c r="F1127" s="4" t="s">
        <v>10</v>
      </c>
    </row>
    <row r="1128" spans="1:15">
      <c r="A1128" t="n">
        <v>10523</v>
      </c>
      <c r="B1128" s="37" t="n">
        <v>45</v>
      </c>
      <c r="C1128" s="7" t="n">
        <v>11</v>
      </c>
      <c r="D1128" s="7" t="n">
        <v>3</v>
      </c>
      <c r="E1128" s="7" t="n">
        <v>38</v>
      </c>
      <c r="F1128" s="7" t="n">
        <v>0</v>
      </c>
    </row>
    <row r="1129" spans="1:15">
      <c r="A1129" t="s">
        <v>4</v>
      </c>
      <c r="B1129" s="4" t="s">
        <v>5</v>
      </c>
      <c r="C1129" s="4" t="s">
        <v>10</v>
      </c>
    </row>
    <row r="1130" spans="1:15">
      <c r="A1130" t="n">
        <v>10532</v>
      </c>
      <c r="B1130" s="26" t="n">
        <v>16</v>
      </c>
      <c r="C1130" s="7" t="n">
        <v>8000</v>
      </c>
    </row>
    <row r="1131" spans="1:15">
      <c r="A1131" t="s">
        <v>4</v>
      </c>
      <c r="B1131" s="4" t="s">
        <v>5</v>
      </c>
      <c r="C1131" s="4" t="s">
        <v>13</v>
      </c>
      <c r="D1131" s="4" t="s">
        <v>10</v>
      </c>
      <c r="E1131" s="4" t="s">
        <v>27</v>
      </c>
    </row>
    <row r="1132" spans="1:15">
      <c r="A1132" t="n">
        <v>10535</v>
      </c>
      <c r="B1132" s="28" t="n">
        <v>58</v>
      </c>
      <c r="C1132" s="7" t="n">
        <v>101</v>
      </c>
      <c r="D1132" s="7" t="n">
        <v>1000</v>
      </c>
      <c r="E1132" s="7" t="n">
        <v>1</v>
      </c>
    </row>
    <row r="1133" spans="1:15">
      <c r="A1133" t="s">
        <v>4</v>
      </c>
      <c r="B1133" s="4" t="s">
        <v>5</v>
      </c>
      <c r="C1133" s="4" t="s">
        <v>13</v>
      </c>
      <c r="D1133" s="4" t="s">
        <v>10</v>
      </c>
    </row>
    <row r="1134" spans="1:15">
      <c r="A1134" t="n">
        <v>10543</v>
      </c>
      <c r="B1134" s="28" t="n">
        <v>58</v>
      </c>
      <c r="C1134" s="7" t="n">
        <v>254</v>
      </c>
      <c r="D1134" s="7" t="n">
        <v>0</v>
      </c>
    </row>
    <row r="1135" spans="1:15">
      <c r="A1135" t="s">
        <v>4</v>
      </c>
      <c r="B1135" s="4" t="s">
        <v>5</v>
      </c>
      <c r="C1135" s="4" t="s">
        <v>13</v>
      </c>
      <c r="D1135" s="4" t="s">
        <v>10</v>
      </c>
      <c r="E1135" s="4" t="s">
        <v>27</v>
      </c>
      <c r="F1135" s="4" t="s">
        <v>27</v>
      </c>
      <c r="G1135" s="4" t="s">
        <v>27</v>
      </c>
    </row>
    <row r="1136" spans="1:15">
      <c r="A1136" t="n">
        <v>10547</v>
      </c>
      <c r="B1136" s="37" t="n">
        <v>45</v>
      </c>
      <c r="C1136" s="7" t="n">
        <v>15</v>
      </c>
      <c r="D1136" s="7" t="n">
        <v>61456</v>
      </c>
      <c r="E1136" s="7" t="n">
        <v>0</v>
      </c>
      <c r="F1136" s="7" t="n">
        <v>0</v>
      </c>
      <c r="G1136" s="7" t="n">
        <v>0</v>
      </c>
    </row>
    <row r="1137" spans="1:9">
      <c r="A1137" t="s">
        <v>4</v>
      </c>
      <c r="B1137" s="4" t="s">
        <v>5</v>
      </c>
      <c r="C1137" s="4" t="s">
        <v>13</v>
      </c>
      <c r="D1137" s="4" t="s">
        <v>13</v>
      </c>
      <c r="E1137" s="4" t="s">
        <v>27</v>
      </c>
      <c r="F1137" s="4" t="s">
        <v>27</v>
      </c>
      <c r="G1137" s="4" t="s">
        <v>27</v>
      </c>
      <c r="H1137" s="4" t="s">
        <v>10</v>
      </c>
    </row>
    <row r="1138" spans="1:9">
      <c r="A1138" t="n">
        <v>10563</v>
      </c>
      <c r="B1138" s="37" t="n">
        <v>45</v>
      </c>
      <c r="C1138" s="7" t="n">
        <v>2</v>
      </c>
      <c r="D1138" s="7" t="n">
        <v>3</v>
      </c>
      <c r="E1138" s="7" t="n">
        <v>5.84999990463257</v>
      </c>
      <c r="F1138" s="7" t="n">
        <v>-136.660003662109</v>
      </c>
      <c r="G1138" s="7" t="n">
        <v>8.35000038146973</v>
      </c>
      <c r="H1138" s="7" t="n">
        <v>0</v>
      </c>
    </row>
    <row r="1139" spans="1:9">
      <c r="A1139" t="s">
        <v>4</v>
      </c>
      <c r="B1139" s="4" t="s">
        <v>5</v>
      </c>
      <c r="C1139" s="4" t="s">
        <v>13</v>
      </c>
      <c r="D1139" s="4" t="s">
        <v>13</v>
      </c>
      <c r="E1139" s="4" t="s">
        <v>27</v>
      </c>
      <c r="F1139" s="4" t="s">
        <v>27</v>
      </c>
      <c r="G1139" s="4" t="s">
        <v>27</v>
      </c>
      <c r="H1139" s="4" t="s">
        <v>10</v>
      </c>
      <c r="I1139" s="4" t="s">
        <v>13</v>
      </c>
    </row>
    <row r="1140" spans="1:9">
      <c r="A1140" t="n">
        <v>10580</v>
      </c>
      <c r="B1140" s="37" t="n">
        <v>45</v>
      </c>
      <c r="C1140" s="7" t="n">
        <v>4</v>
      </c>
      <c r="D1140" s="7" t="n">
        <v>3</v>
      </c>
      <c r="E1140" s="7" t="n">
        <v>43.8800010681152</v>
      </c>
      <c r="F1140" s="7" t="n">
        <v>30.7999992370605</v>
      </c>
      <c r="G1140" s="7" t="n">
        <v>0</v>
      </c>
      <c r="H1140" s="7" t="n">
        <v>0</v>
      </c>
      <c r="I1140" s="7" t="n">
        <v>1</v>
      </c>
    </row>
    <row r="1141" spans="1:9">
      <c r="A1141" t="s">
        <v>4</v>
      </c>
      <c r="B1141" s="4" t="s">
        <v>5</v>
      </c>
      <c r="C1141" s="4" t="s">
        <v>13</v>
      </c>
      <c r="D1141" s="4" t="s">
        <v>13</v>
      </c>
      <c r="E1141" s="4" t="s">
        <v>27</v>
      </c>
      <c r="F1141" s="4" t="s">
        <v>10</v>
      </c>
    </row>
    <row r="1142" spans="1:9">
      <c r="A1142" t="n">
        <v>10598</v>
      </c>
      <c r="B1142" s="37" t="n">
        <v>45</v>
      </c>
      <c r="C1142" s="7" t="n">
        <v>5</v>
      </c>
      <c r="D1142" s="7" t="n">
        <v>3</v>
      </c>
      <c r="E1142" s="7" t="n">
        <v>9.80000019073486</v>
      </c>
      <c r="F1142" s="7" t="n">
        <v>0</v>
      </c>
    </row>
    <row r="1143" spans="1:9">
      <c r="A1143" t="s">
        <v>4</v>
      </c>
      <c r="B1143" s="4" t="s">
        <v>5</v>
      </c>
      <c r="C1143" s="4" t="s">
        <v>13</v>
      </c>
      <c r="D1143" s="4" t="s">
        <v>13</v>
      </c>
      <c r="E1143" s="4" t="s">
        <v>27</v>
      </c>
      <c r="F1143" s="4" t="s">
        <v>10</v>
      </c>
    </row>
    <row r="1144" spans="1:9">
      <c r="A1144" t="n">
        <v>10607</v>
      </c>
      <c r="B1144" s="37" t="n">
        <v>45</v>
      </c>
      <c r="C1144" s="7" t="n">
        <v>11</v>
      </c>
      <c r="D1144" s="7" t="n">
        <v>3</v>
      </c>
      <c r="E1144" s="7" t="n">
        <v>38</v>
      </c>
      <c r="F1144" s="7" t="n">
        <v>0</v>
      </c>
    </row>
    <row r="1145" spans="1:9">
      <c r="A1145" t="s">
        <v>4</v>
      </c>
      <c r="B1145" s="4" t="s">
        <v>5</v>
      </c>
      <c r="C1145" s="4" t="s">
        <v>10</v>
      </c>
    </row>
    <row r="1146" spans="1:9">
      <c r="A1146" t="n">
        <v>10616</v>
      </c>
      <c r="B1146" s="26" t="n">
        <v>16</v>
      </c>
      <c r="C1146" s="7" t="n">
        <v>7500</v>
      </c>
    </row>
    <row r="1147" spans="1:9">
      <c r="A1147" t="s">
        <v>4</v>
      </c>
      <c r="B1147" s="4" t="s">
        <v>5</v>
      </c>
      <c r="C1147" s="4" t="s">
        <v>13</v>
      </c>
      <c r="D1147" s="4" t="s">
        <v>10</v>
      </c>
      <c r="E1147" s="4" t="s">
        <v>10</v>
      </c>
    </row>
    <row r="1148" spans="1:9">
      <c r="A1148" t="n">
        <v>10619</v>
      </c>
      <c r="B1148" s="10" t="n">
        <v>50</v>
      </c>
      <c r="C1148" s="7" t="n">
        <v>1</v>
      </c>
      <c r="D1148" s="7" t="n">
        <v>13215</v>
      </c>
      <c r="E1148" s="7" t="n">
        <v>500</v>
      </c>
    </row>
    <row r="1149" spans="1:9">
      <c r="A1149" t="s">
        <v>4</v>
      </c>
      <c r="B1149" s="4" t="s">
        <v>5</v>
      </c>
      <c r="C1149" s="4" t="s">
        <v>13</v>
      </c>
      <c r="D1149" s="4" t="s">
        <v>10</v>
      </c>
      <c r="E1149" s="4" t="s">
        <v>27</v>
      </c>
      <c r="F1149" s="4" t="s">
        <v>10</v>
      </c>
      <c r="G1149" s="4" t="s">
        <v>9</v>
      </c>
      <c r="H1149" s="4" t="s">
        <v>9</v>
      </c>
      <c r="I1149" s="4" t="s">
        <v>10</v>
      </c>
      <c r="J1149" s="4" t="s">
        <v>10</v>
      </c>
      <c r="K1149" s="4" t="s">
        <v>9</v>
      </c>
      <c r="L1149" s="4" t="s">
        <v>9</v>
      </c>
      <c r="M1149" s="4" t="s">
        <v>9</v>
      </c>
      <c r="N1149" s="4" t="s">
        <v>9</v>
      </c>
      <c r="O1149" s="4" t="s">
        <v>6</v>
      </c>
    </row>
    <row r="1150" spans="1:9">
      <c r="A1150" t="n">
        <v>10625</v>
      </c>
      <c r="B1150" s="10" t="n">
        <v>50</v>
      </c>
      <c r="C1150" s="7" t="n">
        <v>0</v>
      </c>
      <c r="D1150" s="7" t="n">
        <v>13250</v>
      </c>
      <c r="E1150" s="7" t="n">
        <v>1</v>
      </c>
      <c r="F1150" s="7" t="n">
        <v>0</v>
      </c>
      <c r="G1150" s="7" t="n">
        <v>0</v>
      </c>
      <c r="H1150" s="7" t="n">
        <v>-1069547520</v>
      </c>
      <c r="I1150" s="7" t="n">
        <v>0</v>
      </c>
      <c r="J1150" s="7" t="n">
        <v>65533</v>
      </c>
      <c r="K1150" s="7" t="n">
        <v>0</v>
      </c>
      <c r="L1150" s="7" t="n">
        <v>0</v>
      </c>
      <c r="M1150" s="7" t="n">
        <v>0</v>
      </c>
      <c r="N1150" s="7" t="n">
        <v>0</v>
      </c>
      <c r="O1150" s="7" t="s">
        <v>23</v>
      </c>
    </row>
    <row r="1151" spans="1:9">
      <c r="A1151" t="s">
        <v>4</v>
      </c>
      <c r="B1151" s="4" t="s">
        <v>5</v>
      </c>
      <c r="C1151" s="4" t="s">
        <v>13</v>
      </c>
      <c r="D1151" s="4" t="s">
        <v>27</v>
      </c>
      <c r="E1151" s="4" t="s">
        <v>27</v>
      </c>
      <c r="F1151" s="4" t="s">
        <v>27</v>
      </c>
    </row>
    <row r="1152" spans="1:9">
      <c r="A1152" t="n">
        <v>10664</v>
      </c>
      <c r="B1152" s="37" t="n">
        <v>45</v>
      </c>
      <c r="C1152" s="7" t="n">
        <v>9</v>
      </c>
      <c r="D1152" s="7" t="n">
        <v>0</v>
      </c>
      <c r="E1152" s="7" t="n">
        <v>0.100000001490116</v>
      </c>
      <c r="F1152" s="7" t="n">
        <v>0.200000002980232</v>
      </c>
    </row>
    <row r="1153" spans="1:15">
      <c r="A1153" t="s">
        <v>4</v>
      </c>
      <c r="B1153" s="4" t="s">
        <v>5</v>
      </c>
      <c r="C1153" s="4" t="s">
        <v>10</v>
      </c>
    </row>
    <row r="1154" spans="1:15">
      <c r="A1154" t="n">
        <v>10678</v>
      </c>
      <c r="B1154" s="26" t="n">
        <v>16</v>
      </c>
      <c r="C1154" s="7" t="n">
        <v>1000</v>
      </c>
    </row>
    <row r="1155" spans="1:15">
      <c r="A1155" t="s">
        <v>4</v>
      </c>
      <c r="B1155" s="4" t="s">
        <v>5</v>
      </c>
      <c r="C1155" s="4" t="s">
        <v>10</v>
      </c>
    </row>
    <row r="1156" spans="1:15">
      <c r="A1156" t="n">
        <v>10681</v>
      </c>
      <c r="B1156" s="14" t="n">
        <v>12</v>
      </c>
      <c r="C1156" s="7" t="n">
        <v>11094</v>
      </c>
    </row>
    <row r="1157" spans="1:15">
      <c r="A1157" t="s">
        <v>4</v>
      </c>
      <c r="B1157" s="4" t="s">
        <v>5</v>
      </c>
      <c r="C1157" s="4" t="s">
        <v>13</v>
      </c>
      <c r="D1157" s="4" t="s">
        <v>6</v>
      </c>
      <c r="E1157" s="4" t="s">
        <v>10</v>
      </c>
    </row>
    <row r="1158" spans="1:15">
      <c r="A1158" t="n">
        <v>10684</v>
      </c>
      <c r="B1158" s="22" t="n">
        <v>91</v>
      </c>
      <c r="C1158" s="7" t="n">
        <v>0</v>
      </c>
      <c r="D1158" s="7" t="s">
        <v>71</v>
      </c>
      <c r="E1158" s="7" t="n">
        <v>1</v>
      </c>
    </row>
    <row r="1159" spans="1:15">
      <c r="A1159" t="s">
        <v>4</v>
      </c>
      <c r="B1159" s="4" t="s">
        <v>5</v>
      </c>
      <c r="C1159" s="4" t="s">
        <v>13</v>
      </c>
      <c r="D1159" s="4" t="s">
        <v>6</v>
      </c>
      <c r="E1159" s="4" t="s">
        <v>10</v>
      </c>
    </row>
    <row r="1160" spans="1:15">
      <c r="A1160" t="n">
        <v>10701</v>
      </c>
      <c r="B1160" s="22" t="n">
        <v>91</v>
      </c>
      <c r="C1160" s="7" t="n">
        <v>1</v>
      </c>
      <c r="D1160" s="7" t="s">
        <v>72</v>
      </c>
      <c r="E1160" s="7" t="n">
        <v>1</v>
      </c>
    </row>
    <row r="1161" spans="1:15">
      <c r="A1161" t="s">
        <v>4</v>
      </c>
      <c r="B1161" s="4" t="s">
        <v>5</v>
      </c>
      <c r="C1161" s="4" t="s">
        <v>13</v>
      </c>
      <c r="D1161" s="4" t="s">
        <v>10</v>
      </c>
      <c r="E1161" s="4" t="s">
        <v>27</v>
      </c>
    </row>
    <row r="1162" spans="1:15">
      <c r="A1162" t="n">
        <v>10718</v>
      </c>
      <c r="B1162" s="28" t="n">
        <v>58</v>
      </c>
      <c r="C1162" s="7" t="n">
        <v>101</v>
      </c>
      <c r="D1162" s="7" t="n">
        <v>500</v>
      </c>
      <c r="E1162" s="7" t="n">
        <v>1</v>
      </c>
    </row>
    <row r="1163" spans="1:15">
      <c r="A1163" t="s">
        <v>4</v>
      </c>
      <c r="B1163" s="4" t="s">
        <v>5</v>
      </c>
      <c r="C1163" s="4" t="s">
        <v>13</v>
      </c>
      <c r="D1163" s="4" t="s">
        <v>10</v>
      </c>
    </row>
    <row r="1164" spans="1:15">
      <c r="A1164" t="n">
        <v>10726</v>
      </c>
      <c r="B1164" s="28" t="n">
        <v>58</v>
      </c>
      <c r="C1164" s="7" t="n">
        <v>254</v>
      </c>
      <c r="D1164" s="7" t="n">
        <v>0</v>
      </c>
    </row>
    <row r="1165" spans="1:15">
      <c r="A1165" t="s">
        <v>4</v>
      </c>
      <c r="B1165" s="4" t="s">
        <v>5</v>
      </c>
      <c r="C1165" s="4" t="s">
        <v>13</v>
      </c>
    </row>
    <row r="1166" spans="1:15">
      <c r="A1166" t="n">
        <v>10730</v>
      </c>
      <c r="B1166" s="37" t="n">
        <v>45</v>
      </c>
      <c r="C1166" s="7" t="n">
        <v>16</v>
      </c>
    </row>
    <row r="1167" spans="1:15">
      <c r="A1167" t="s">
        <v>4</v>
      </c>
      <c r="B1167" s="4" t="s">
        <v>5</v>
      </c>
      <c r="C1167" s="4" t="s">
        <v>13</v>
      </c>
      <c r="D1167" s="4" t="s">
        <v>13</v>
      </c>
      <c r="E1167" s="4" t="s">
        <v>10</v>
      </c>
    </row>
    <row r="1168" spans="1:15">
      <c r="A1168" t="n">
        <v>10732</v>
      </c>
      <c r="B1168" s="37" t="n">
        <v>45</v>
      </c>
      <c r="C1168" s="7" t="n">
        <v>8</v>
      </c>
      <c r="D1168" s="7" t="n">
        <v>0</v>
      </c>
      <c r="E1168" s="7" t="n">
        <v>0</v>
      </c>
    </row>
    <row r="1169" spans="1:5">
      <c r="A1169" t="s">
        <v>4</v>
      </c>
      <c r="B1169" s="4" t="s">
        <v>5</v>
      </c>
      <c r="C1169" s="4" t="s">
        <v>10</v>
      </c>
      <c r="D1169" s="4" t="s">
        <v>13</v>
      </c>
      <c r="E1169" s="4" t="s">
        <v>13</v>
      </c>
      <c r="F1169" s="4" t="s">
        <v>6</v>
      </c>
    </row>
    <row r="1170" spans="1:5">
      <c r="A1170" t="n">
        <v>10737</v>
      </c>
      <c r="B1170" s="23" t="n">
        <v>20</v>
      </c>
      <c r="C1170" s="7" t="n">
        <v>61440</v>
      </c>
      <c r="D1170" s="7" t="n">
        <v>3</v>
      </c>
      <c r="E1170" s="7" t="n">
        <v>10</v>
      </c>
      <c r="F1170" s="7" t="s">
        <v>127</v>
      </c>
    </row>
    <row r="1171" spans="1:5">
      <c r="A1171" t="s">
        <v>4</v>
      </c>
      <c r="B1171" s="4" t="s">
        <v>5</v>
      </c>
      <c r="C1171" s="4" t="s">
        <v>10</v>
      </c>
    </row>
    <row r="1172" spans="1:5">
      <c r="A1172" t="n">
        <v>10754</v>
      </c>
      <c r="B1172" s="26" t="n">
        <v>16</v>
      </c>
      <c r="C1172" s="7" t="n">
        <v>0</v>
      </c>
    </row>
    <row r="1173" spans="1:5">
      <c r="A1173" t="s">
        <v>4</v>
      </c>
      <c r="B1173" s="4" t="s">
        <v>5</v>
      </c>
      <c r="C1173" s="4" t="s">
        <v>10</v>
      </c>
      <c r="D1173" s="4" t="s">
        <v>13</v>
      </c>
      <c r="E1173" s="4" t="s">
        <v>13</v>
      </c>
      <c r="F1173" s="4" t="s">
        <v>6</v>
      </c>
    </row>
    <row r="1174" spans="1:5">
      <c r="A1174" t="n">
        <v>10757</v>
      </c>
      <c r="B1174" s="23" t="n">
        <v>20</v>
      </c>
      <c r="C1174" s="7" t="n">
        <v>61441</v>
      </c>
      <c r="D1174" s="7" t="n">
        <v>3</v>
      </c>
      <c r="E1174" s="7" t="n">
        <v>10</v>
      </c>
      <c r="F1174" s="7" t="s">
        <v>127</v>
      </c>
    </row>
    <row r="1175" spans="1:5">
      <c r="A1175" t="s">
        <v>4</v>
      </c>
      <c r="B1175" s="4" t="s">
        <v>5</v>
      </c>
      <c r="C1175" s="4" t="s">
        <v>10</v>
      </c>
    </row>
    <row r="1176" spans="1:5">
      <c r="A1176" t="n">
        <v>10774</v>
      </c>
      <c r="B1176" s="26" t="n">
        <v>16</v>
      </c>
      <c r="C1176" s="7" t="n">
        <v>0</v>
      </c>
    </row>
    <row r="1177" spans="1:5">
      <c r="A1177" t="s">
        <v>4</v>
      </c>
      <c r="B1177" s="4" t="s">
        <v>5</v>
      </c>
      <c r="C1177" s="4" t="s">
        <v>10</v>
      </c>
      <c r="D1177" s="4" t="s">
        <v>9</v>
      </c>
    </row>
    <row r="1178" spans="1:5">
      <c r="A1178" t="n">
        <v>10777</v>
      </c>
      <c r="B1178" s="42" t="n">
        <v>44</v>
      </c>
      <c r="C1178" s="7" t="n">
        <v>61456</v>
      </c>
      <c r="D1178" s="7" t="n">
        <v>1</v>
      </c>
    </row>
    <row r="1179" spans="1:5">
      <c r="A1179" t="s">
        <v>4</v>
      </c>
      <c r="B1179" s="4" t="s">
        <v>5</v>
      </c>
      <c r="C1179" s="4" t="s">
        <v>10</v>
      </c>
      <c r="D1179" s="4" t="s">
        <v>9</v>
      </c>
    </row>
    <row r="1180" spans="1:5">
      <c r="A1180" t="n">
        <v>10784</v>
      </c>
      <c r="B1180" s="42" t="n">
        <v>44</v>
      </c>
      <c r="C1180" s="7" t="n">
        <v>61456</v>
      </c>
      <c r="D1180" s="7" t="n">
        <v>256</v>
      </c>
    </row>
    <row r="1181" spans="1:5">
      <c r="A1181" t="s">
        <v>4</v>
      </c>
      <c r="B1181" s="4" t="s">
        <v>5</v>
      </c>
      <c r="C1181" s="4" t="s">
        <v>58</v>
      </c>
    </row>
    <row r="1182" spans="1:5">
      <c r="A1182" t="n">
        <v>10791</v>
      </c>
      <c r="B1182" s="19" t="n">
        <v>3</v>
      </c>
      <c r="C1182" s="18" t="n">
        <f t="normal" ca="1">A1204</f>
        <v>0</v>
      </c>
    </row>
    <row r="1183" spans="1:5">
      <c r="A1183" t="s">
        <v>4</v>
      </c>
      <c r="B1183" s="4" t="s">
        <v>5</v>
      </c>
      <c r="C1183" s="4" t="s">
        <v>13</v>
      </c>
      <c r="D1183" s="4" t="s">
        <v>10</v>
      </c>
      <c r="E1183" s="4" t="s">
        <v>27</v>
      </c>
    </row>
    <row r="1184" spans="1:5">
      <c r="A1184" t="n">
        <v>10796</v>
      </c>
      <c r="B1184" s="28" t="n">
        <v>58</v>
      </c>
      <c r="C1184" s="7" t="n">
        <v>0</v>
      </c>
      <c r="D1184" s="7" t="n">
        <v>300</v>
      </c>
      <c r="E1184" s="7" t="n">
        <v>0.300000011920929</v>
      </c>
    </row>
    <row r="1185" spans="1:6">
      <c r="A1185" t="s">
        <v>4</v>
      </c>
      <c r="B1185" s="4" t="s">
        <v>5</v>
      </c>
      <c r="C1185" s="4" t="s">
        <v>13</v>
      </c>
      <c r="D1185" s="4" t="s">
        <v>10</v>
      </c>
    </row>
    <row r="1186" spans="1:6">
      <c r="A1186" t="n">
        <v>10804</v>
      </c>
      <c r="B1186" s="28" t="n">
        <v>58</v>
      </c>
      <c r="C1186" s="7" t="n">
        <v>255</v>
      </c>
      <c r="D1186" s="7" t="n">
        <v>0</v>
      </c>
    </row>
    <row r="1187" spans="1:6">
      <c r="A1187" t="s">
        <v>4</v>
      </c>
      <c r="B1187" s="4" t="s">
        <v>5</v>
      </c>
      <c r="C1187" s="4" t="s">
        <v>13</v>
      </c>
      <c r="D1187" s="4" t="s">
        <v>10</v>
      </c>
      <c r="E1187" s="4" t="s">
        <v>10</v>
      </c>
      <c r="F1187" s="4" t="s">
        <v>10</v>
      </c>
      <c r="G1187" s="4" t="s">
        <v>10</v>
      </c>
      <c r="H1187" s="4" t="s">
        <v>13</v>
      </c>
    </row>
    <row r="1188" spans="1:6">
      <c r="A1188" t="n">
        <v>10808</v>
      </c>
      <c r="B1188" s="31" t="n">
        <v>25</v>
      </c>
      <c r="C1188" s="7" t="n">
        <v>5</v>
      </c>
      <c r="D1188" s="7" t="n">
        <v>65535</v>
      </c>
      <c r="E1188" s="7" t="n">
        <v>500</v>
      </c>
      <c r="F1188" s="7" t="n">
        <v>800</v>
      </c>
      <c r="G1188" s="7" t="n">
        <v>140</v>
      </c>
      <c r="H1188" s="7" t="n">
        <v>0</v>
      </c>
    </row>
    <row r="1189" spans="1:6">
      <c r="A1189" t="s">
        <v>4</v>
      </c>
      <c r="B1189" s="4" t="s">
        <v>5</v>
      </c>
      <c r="C1189" s="4" t="s">
        <v>10</v>
      </c>
      <c r="D1189" s="4" t="s">
        <v>13</v>
      </c>
      <c r="E1189" s="4" t="s">
        <v>100</v>
      </c>
      <c r="F1189" s="4" t="s">
        <v>13</v>
      </c>
      <c r="G1189" s="4" t="s">
        <v>13</v>
      </c>
    </row>
    <row r="1190" spans="1:6">
      <c r="A1190" t="n">
        <v>10819</v>
      </c>
      <c r="B1190" s="32" t="n">
        <v>24</v>
      </c>
      <c r="C1190" s="7" t="n">
        <v>65533</v>
      </c>
      <c r="D1190" s="7" t="n">
        <v>11</v>
      </c>
      <c r="E1190" s="7" t="s">
        <v>128</v>
      </c>
      <c r="F1190" s="7" t="n">
        <v>2</v>
      </c>
      <c r="G1190" s="7" t="n">
        <v>0</v>
      </c>
    </row>
    <row r="1191" spans="1:6">
      <c r="A1191" t="s">
        <v>4</v>
      </c>
      <c r="B1191" s="4" t="s">
        <v>5</v>
      </c>
    </row>
    <row r="1192" spans="1:6">
      <c r="A1192" t="n">
        <v>10848</v>
      </c>
      <c r="B1192" s="33" t="n">
        <v>28</v>
      </c>
    </row>
    <row r="1193" spans="1:6">
      <c r="A1193" t="s">
        <v>4</v>
      </c>
      <c r="B1193" s="4" t="s">
        <v>5</v>
      </c>
      <c r="C1193" s="4" t="s">
        <v>13</v>
      </c>
    </row>
    <row r="1194" spans="1:6">
      <c r="A1194" t="n">
        <v>10849</v>
      </c>
      <c r="B1194" s="34" t="n">
        <v>27</v>
      </c>
      <c r="C1194" s="7" t="n">
        <v>0</v>
      </c>
    </row>
    <row r="1195" spans="1:6">
      <c r="A1195" t="s">
        <v>4</v>
      </c>
      <c r="B1195" s="4" t="s">
        <v>5</v>
      </c>
      <c r="C1195" s="4" t="s">
        <v>13</v>
      </c>
    </row>
    <row r="1196" spans="1:6">
      <c r="A1196" t="n">
        <v>10851</v>
      </c>
      <c r="B1196" s="34" t="n">
        <v>27</v>
      </c>
      <c r="C1196" s="7" t="n">
        <v>1</v>
      </c>
    </row>
    <row r="1197" spans="1:6">
      <c r="A1197" t="s">
        <v>4</v>
      </c>
      <c r="B1197" s="4" t="s">
        <v>5</v>
      </c>
      <c r="C1197" s="4" t="s">
        <v>13</v>
      </c>
      <c r="D1197" s="4" t="s">
        <v>10</v>
      </c>
      <c r="E1197" s="4" t="s">
        <v>10</v>
      </c>
      <c r="F1197" s="4" t="s">
        <v>10</v>
      </c>
      <c r="G1197" s="4" t="s">
        <v>10</v>
      </c>
      <c r="H1197" s="4" t="s">
        <v>13</v>
      </c>
    </row>
    <row r="1198" spans="1:6">
      <c r="A1198" t="n">
        <v>10853</v>
      </c>
      <c r="B1198" s="31" t="n">
        <v>25</v>
      </c>
      <c r="C1198" s="7" t="n">
        <v>5</v>
      </c>
      <c r="D1198" s="7" t="n">
        <v>65535</v>
      </c>
      <c r="E1198" s="7" t="n">
        <v>65535</v>
      </c>
      <c r="F1198" s="7" t="n">
        <v>65535</v>
      </c>
      <c r="G1198" s="7" t="n">
        <v>65535</v>
      </c>
      <c r="H1198" s="7" t="n">
        <v>0</v>
      </c>
    </row>
    <row r="1199" spans="1:6">
      <c r="A1199" t="s">
        <v>4</v>
      </c>
      <c r="B1199" s="4" t="s">
        <v>5</v>
      </c>
      <c r="C1199" s="4" t="s">
        <v>13</v>
      </c>
      <c r="D1199" s="4" t="s">
        <v>10</v>
      </c>
      <c r="E1199" s="4" t="s">
        <v>27</v>
      </c>
    </row>
    <row r="1200" spans="1:6">
      <c r="A1200" t="n">
        <v>10864</v>
      </c>
      <c r="B1200" s="28" t="n">
        <v>58</v>
      </c>
      <c r="C1200" s="7" t="n">
        <v>100</v>
      </c>
      <c r="D1200" s="7" t="n">
        <v>300</v>
      </c>
      <c r="E1200" s="7" t="n">
        <v>0.300000011920929</v>
      </c>
    </row>
    <row r="1201" spans="1:8">
      <c r="A1201" t="s">
        <v>4</v>
      </c>
      <c r="B1201" s="4" t="s">
        <v>5</v>
      </c>
      <c r="C1201" s="4" t="s">
        <v>13</v>
      </c>
      <c r="D1201" s="4" t="s">
        <v>10</v>
      </c>
    </row>
    <row r="1202" spans="1:8">
      <c r="A1202" t="n">
        <v>10872</v>
      </c>
      <c r="B1202" s="28" t="n">
        <v>58</v>
      </c>
      <c r="C1202" s="7" t="n">
        <v>255</v>
      </c>
      <c r="D1202" s="7" t="n">
        <v>0</v>
      </c>
    </row>
    <row r="1203" spans="1:8">
      <c r="A1203" t="s">
        <v>4</v>
      </c>
      <c r="B1203" s="4" t="s">
        <v>5</v>
      </c>
      <c r="C1203" s="4" t="s">
        <v>13</v>
      </c>
      <c r="D1203" s="4" t="s">
        <v>6</v>
      </c>
    </row>
    <row r="1204" spans="1:8">
      <c r="A1204" t="n">
        <v>10876</v>
      </c>
      <c r="B1204" s="8" t="n">
        <v>2</v>
      </c>
      <c r="C1204" s="7" t="n">
        <v>10</v>
      </c>
      <c r="D1204" s="7" t="s">
        <v>105</v>
      </c>
    </row>
    <row r="1205" spans="1:8">
      <c r="A1205" t="s">
        <v>4</v>
      </c>
      <c r="B1205" s="4" t="s">
        <v>5</v>
      </c>
      <c r="C1205" s="4" t="s">
        <v>10</v>
      </c>
    </row>
    <row r="1206" spans="1:8">
      <c r="A1206" t="n">
        <v>10899</v>
      </c>
      <c r="B1206" s="26" t="n">
        <v>16</v>
      </c>
      <c r="C1206" s="7" t="n">
        <v>0</v>
      </c>
    </row>
    <row r="1207" spans="1:8">
      <c r="A1207" t="s">
        <v>4</v>
      </c>
      <c r="B1207" s="4" t="s">
        <v>5</v>
      </c>
      <c r="C1207" s="4" t="s">
        <v>13</v>
      </c>
      <c r="D1207" s="4" t="s">
        <v>6</v>
      </c>
    </row>
    <row r="1208" spans="1:8">
      <c r="A1208" t="n">
        <v>10902</v>
      </c>
      <c r="B1208" s="8" t="n">
        <v>2</v>
      </c>
      <c r="C1208" s="7" t="n">
        <v>10</v>
      </c>
      <c r="D1208" s="7" t="s">
        <v>106</v>
      </c>
    </row>
    <row r="1209" spans="1:8">
      <c r="A1209" t="s">
        <v>4</v>
      </c>
      <c r="B1209" s="4" t="s">
        <v>5</v>
      </c>
      <c r="C1209" s="4" t="s">
        <v>10</v>
      </c>
    </row>
    <row r="1210" spans="1:8">
      <c r="A1210" t="n">
        <v>10920</v>
      </c>
      <c r="B1210" s="26" t="n">
        <v>16</v>
      </c>
      <c r="C1210" s="7" t="n">
        <v>0</v>
      </c>
    </row>
    <row r="1211" spans="1:8">
      <c r="A1211" t="s">
        <v>4</v>
      </c>
      <c r="B1211" s="4" t="s">
        <v>5</v>
      </c>
      <c r="C1211" s="4" t="s">
        <v>13</v>
      </c>
      <c r="D1211" s="4" t="s">
        <v>6</v>
      </c>
    </row>
    <row r="1212" spans="1:8">
      <c r="A1212" t="n">
        <v>10923</v>
      </c>
      <c r="B1212" s="8" t="n">
        <v>2</v>
      </c>
      <c r="C1212" s="7" t="n">
        <v>10</v>
      </c>
      <c r="D1212" s="7" t="s">
        <v>107</v>
      </c>
    </row>
    <row r="1213" spans="1:8">
      <c r="A1213" t="s">
        <v>4</v>
      </c>
      <c r="B1213" s="4" t="s">
        <v>5</v>
      </c>
      <c r="C1213" s="4" t="s">
        <v>10</v>
      </c>
    </row>
    <row r="1214" spans="1:8">
      <c r="A1214" t="n">
        <v>10942</v>
      </c>
      <c r="B1214" s="26" t="n">
        <v>16</v>
      </c>
      <c r="C1214" s="7" t="n">
        <v>0</v>
      </c>
    </row>
    <row r="1215" spans="1:8">
      <c r="A1215" t="s">
        <v>4</v>
      </c>
      <c r="B1215" s="4" t="s">
        <v>5</v>
      </c>
      <c r="C1215" s="4" t="s">
        <v>13</v>
      </c>
    </row>
    <row r="1216" spans="1:8">
      <c r="A1216" t="n">
        <v>10945</v>
      </c>
      <c r="B1216" s="35" t="n">
        <v>23</v>
      </c>
      <c r="C1216" s="7" t="n">
        <v>20</v>
      </c>
    </row>
    <row r="1217" spans="1:4">
      <c r="A1217" t="s">
        <v>4</v>
      </c>
      <c r="B1217" s="4" t="s">
        <v>5</v>
      </c>
    </row>
    <row r="1218" spans="1:4">
      <c r="A1218" t="n">
        <v>10947</v>
      </c>
      <c r="B1218" s="5" t="n">
        <v>1</v>
      </c>
    </row>
    <row r="1219" spans="1:4" s="3" customFormat="1" customHeight="0">
      <c r="A1219" s="3" t="s">
        <v>2</v>
      </c>
      <c r="B1219" s="3" t="s">
        <v>129</v>
      </c>
    </row>
    <row r="1220" spans="1:4">
      <c r="A1220" t="s">
        <v>4</v>
      </c>
      <c r="B1220" s="4" t="s">
        <v>5</v>
      </c>
      <c r="C1220" s="4" t="s">
        <v>13</v>
      </c>
      <c r="D1220" s="4" t="s">
        <v>10</v>
      </c>
    </row>
    <row r="1221" spans="1:4">
      <c r="A1221" t="n">
        <v>10948</v>
      </c>
      <c r="B1221" s="25" t="n">
        <v>22</v>
      </c>
      <c r="C1221" s="7" t="n">
        <v>20</v>
      </c>
      <c r="D1221" s="7" t="n">
        <v>0</v>
      </c>
    </row>
    <row r="1222" spans="1:4">
      <c r="A1222" t="s">
        <v>4</v>
      </c>
      <c r="B1222" s="4" t="s">
        <v>5</v>
      </c>
      <c r="C1222" s="4" t="s">
        <v>13</v>
      </c>
      <c r="D1222" s="4" t="s">
        <v>10</v>
      </c>
    </row>
    <row r="1223" spans="1:4">
      <c r="A1223" t="n">
        <v>10952</v>
      </c>
      <c r="B1223" s="37" t="n">
        <v>45</v>
      </c>
      <c r="C1223" s="7" t="n">
        <v>18</v>
      </c>
      <c r="D1223" s="7" t="n">
        <v>64</v>
      </c>
    </row>
    <row r="1224" spans="1:4">
      <c r="A1224" t="s">
        <v>4</v>
      </c>
      <c r="B1224" s="4" t="s">
        <v>5</v>
      </c>
      <c r="C1224" s="4" t="s">
        <v>13</v>
      </c>
      <c r="D1224" s="4" t="s">
        <v>10</v>
      </c>
      <c r="E1224" s="4" t="s">
        <v>27</v>
      </c>
    </row>
    <row r="1225" spans="1:4">
      <c r="A1225" t="n">
        <v>10956</v>
      </c>
      <c r="B1225" s="28" t="n">
        <v>58</v>
      </c>
      <c r="C1225" s="7" t="n">
        <v>101</v>
      </c>
      <c r="D1225" s="7" t="n">
        <v>1000</v>
      </c>
      <c r="E1225" s="7" t="n">
        <v>1</v>
      </c>
    </row>
    <row r="1226" spans="1:4">
      <c r="A1226" t="s">
        <v>4</v>
      </c>
      <c r="B1226" s="4" t="s">
        <v>5</v>
      </c>
      <c r="C1226" s="4" t="s">
        <v>13</v>
      </c>
      <c r="D1226" s="4" t="s">
        <v>10</v>
      </c>
    </row>
    <row r="1227" spans="1:4">
      <c r="A1227" t="n">
        <v>10964</v>
      </c>
      <c r="B1227" s="28" t="n">
        <v>58</v>
      </c>
      <c r="C1227" s="7" t="n">
        <v>254</v>
      </c>
      <c r="D1227" s="7" t="n">
        <v>0</v>
      </c>
    </row>
    <row r="1228" spans="1:4">
      <c r="A1228" t="s">
        <v>4</v>
      </c>
      <c r="B1228" s="4" t="s">
        <v>5</v>
      </c>
      <c r="C1228" s="4" t="s">
        <v>13</v>
      </c>
    </row>
    <row r="1229" spans="1:4">
      <c r="A1229" t="n">
        <v>10968</v>
      </c>
      <c r="B1229" s="29" t="n">
        <v>64</v>
      </c>
      <c r="C1229" s="7" t="n">
        <v>7</v>
      </c>
    </row>
    <row r="1230" spans="1:4">
      <c r="A1230" t="s">
        <v>4</v>
      </c>
      <c r="B1230" s="4" t="s">
        <v>5</v>
      </c>
      <c r="C1230" s="4" t="s">
        <v>10</v>
      </c>
      <c r="D1230" s="4" t="s">
        <v>27</v>
      </c>
      <c r="E1230" s="4" t="s">
        <v>27</v>
      </c>
      <c r="F1230" s="4" t="s">
        <v>27</v>
      </c>
      <c r="G1230" s="4" t="s">
        <v>27</v>
      </c>
    </row>
    <row r="1231" spans="1:4">
      <c r="A1231" t="n">
        <v>10970</v>
      </c>
      <c r="B1231" s="39" t="n">
        <v>46</v>
      </c>
      <c r="C1231" s="7" t="n">
        <v>61440</v>
      </c>
      <c r="D1231" s="7" t="n">
        <v>-7.96000003814697</v>
      </c>
      <c r="E1231" s="7" t="n">
        <v>-144</v>
      </c>
      <c r="F1231" s="7" t="n">
        <v>0.0199999995529652</v>
      </c>
      <c r="G1231" s="7" t="n">
        <v>268.899993896484</v>
      </c>
    </row>
    <row r="1232" spans="1:4">
      <c r="A1232" t="s">
        <v>4</v>
      </c>
      <c r="B1232" s="4" t="s">
        <v>5</v>
      </c>
      <c r="C1232" s="4" t="s">
        <v>10</v>
      </c>
      <c r="D1232" s="4" t="s">
        <v>27</v>
      </c>
      <c r="E1232" s="4" t="s">
        <v>27</v>
      </c>
      <c r="F1232" s="4" t="s">
        <v>27</v>
      </c>
      <c r="G1232" s="4" t="s">
        <v>27</v>
      </c>
    </row>
    <row r="1233" spans="1:7">
      <c r="A1233" t="n">
        <v>10989</v>
      </c>
      <c r="B1233" s="39" t="n">
        <v>46</v>
      </c>
      <c r="C1233" s="7" t="n">
        <v>61441</v>
      </c>
      <c r="D1233" s="7" t="n">
        <v>-6.96000003814697</v>
      </c>
      <c r="E1233" s="7" t="n">
        <v>-144</v>
      </c>
      <c r="F1233" s="7" t="n">
        <v>0.810000002384186</v>
      </c>
      <c r="G1233" s="7" t="n">
        <v>259</v>
      </c>
    </row>
    <row r="1234" spans="1:7">
      <c r="A1234" t="s">
        <v>4</v>
      </c>
      <c r="B1234" s="4" t="s">
        <v>5</v>
      </c>
      <c r="C1234" s="4" t="s">
        <v>10</v>
      </c>
      <c r="D1234" s="4" t="s">
        <v>13</v>
      </c>
      <c r="E1234" s="4" t="s">
        <v>13</v>
      </c>
      <c r="F1234" s="4" t="s">
        <v>6</v>
      </c>
    </row>
    <row r="1235" spans="1:7">
      <c r="A1235" t="n">
        <v>11008</v>
      </c>
      <c r="B1235" s="23" t="n">
        <v>20</v>
      </c>
      <c r="C1235" s="7" t="n">
        <v>61440</v>
      </c>
      <c r="D1235" s="7" t="n">
        <v>3</v>
      </c>
      <c r="E1235" s="7" t="n">
        <v>10</v>
      </c>
      <c r="F1235" s="7" t="s">
        <v>122</v>
      </c>
    </row>
    <row r="1236" spans="1:7">
      <c r="A1236" t="s">
        <v>4</v>
      </c>
      <c r="B1236" s="4" t="s">
        <v>5</v>
      </c>
      <c r="C1236" s="4" t="s">
        <v>10</v>
      </c>
    </row>
    <row r="1237" spans="1:7">
      <c r="A1237" t="n">
        <v>11026</v>
      </c>
      <c r="B1237" s="26" t="n">
        <v>16</v>
      </c>
      <c r="C1237" s="7" t="n">
        <v>0</v>
      </c>
    </row>
    <row r="1238" spans="1:7">
      <c r="A1238" t="s">
        <v>4</v>
      </c>
      <c r="B1238" s="4" t="s">
        <v>5</v>
      </c>
      <c r="C1238" s="4" t="s">
        <v>10</v>
      </c>
      <c r="D1238" s="4" t="s">
        <v>13</v>
      </c>
      <c r="E1238" s="4" t="s">
        <v>13</v>
      </c>
      <c r="F1238" s="4" t="s">
        <v>6</v>
      </c>
    </row>
    <row r="1239" spans="1:7">
      <c r="A1239" t="n">
        <v>11029</v>
      </c>
      <c r="B1239" s="23" t="n">
        <v>20</v>
      </c>
      <c r="C1239" s="7" t="n">
        <v>61441</v>
      </c>
      <c r="D1239" s="7" t="n">
        <v>3</v>
      </c>
      <c r="E1239" s="7" t="n">
        <v>10</v>
      </c>
      <c r="F1239" s="7" t="s">
        <v>122</v>
      </c>
    </row>
    <row r="1240" spans="1:7">
      <c r="A1240" t="s">
        <v>4</v>
      </c>
      <c r="B1240" s="4" t="s">
        <v>5</v>
      </c>
      <c r="C1240" s="4" t="s">
        <v>10</v>
      </c>
    </row>
    <row r="1241" spans="1:7">
      <c r="A1241" t="n">
        <v>11047</v>
      </c>
      <c r="B1241" s="26" t="n">
        <v>16</v>
      </c>
      <c r="C1241" s="7" t="n">
        <v>0</v>
      </c>
    </row>
    <row r="1242" spans="1:7">
      <c r="A1242" t="s">
        <v>4</v>
      </c>
      <c r="B1242" s="4" t="s">
        <v>5</v>
      </c>
      <c r="C1242" s="4" t="s">
        <v>10</v>
      </c>
      <c r="D1242" s="4" t="s">
        <v>9</v>
      </c>
    </row>
    <row r="1243" spans="1:7">
      <c r="A1243" t="n">
        <v>11050</v>
      </c>
      <c r="B1243" s="40" t="n">
        <v>43</v>
      </c>
      <c r="C1243" s="7" t="n">
        <v>61440</v>
      </c>
      <c r="D1243" s="7" t="n">
        <v>2304</v>
      </c>
    </row>
    <row r="1244" spans="1:7">
      <c r="A1244" t="s">
        <v>4</v>
      </c>
      <c r="B1244" s="4" t="s">
        <v>5</v>
      </c>
      <c r="C1244" s="4" t="s">
        <v>10</v>
      </c>
      <c r="D1244" s="4" t="s">
        <v>9</v>
      </c>
    </row>
    <row r="1245" spans="1:7">
      <c r="A1245" t="n">
        <v>11057</v>
      </c>
      <c r="B1245" s="40" t="n">
        <v>43</v>
      </c>
      <c r="C1245" s="7" t="n">
        <v>61441</v>
      </c>
      <c r="D1245" s="7" t="n">
        <v>2304</v>
      </c>
    </row>
    <row r="1246" spans="1:7">
      <c r="A1246" t="s">
        <v>4</v>
      </c>
      <c r="B1246" s="4" t="s">
        <v>5</v>
      </c>
      <c r="C1246" s="4" t="s">
        <v>13</v>
      </c>
      <c r="D1246" s="4" t="s">
        <v>13</v>
      </c>
      <c r="E1246" s="4" t="s">
        <v>27</v>
      </c>
      <c r="F1246" s="4" t="s">
        <v>27</v>
      </c>
      <c r="G1246" s="4" t="s">
        <v>27</v>
      </c>
      <c r="H1246" s="4" t="s">
        <v>10</v>
      </c>
    </row>
    <row r="1247" spans="1:7">
      <c r="A1247" t="n">
        <v>11064</v>
      </c>
      <c r="B1247" s="37" t="n">
        <v>45</v>
      </c>
      <c r="C1247" s="7" t="n">
        <v>2</v>
      </c>
      <c r="D1247" s="7" t="n">
        <v>3</v>
      </c>
      <c r="E1247" s="7" t="n">
        <v>-8.10999965667725</v>
      </c>
      <c r="F1247" s="7" t="n">
        <v>-142.649993896484</v>
      </c>
      <c r="G1247" s="7" t="n">
        <v>0.0700000002980232</v>
      </c>
      <c r="H1247" s="7" t="n">
        <v>0</v>
      </c>
    </row>
    <row r="1248" spans="1:7">
      <c r="A1248" t="s">
        <v>4</v>
      </c>
      <c r="B1248" s="4" t="s">
        <v>5</v>
      </c>
      <c r="C1248" s="4" t="s">
        <v>13</v>
      </c>
      <c r="D1248" s="4" t="s">
        <v>13</v>
      </c>
      <c r="E1248" s="4" t="s">
        <v>27</v>
      </c>
      <c r="F1248" s="4" t="s">
        <v>27</v>
      </c>
      <c r="G1248" s="4" t="s">
        <v>27</v>
      </c>
      <c r="H1248" s="4" t="s">
        <v>10</v>
      </c>
      <c r="I1248" s="4" t="s">
        <v>13</v>
      </c>
    </row>
    <row r="1249" spans="1:9">
      <c r="A1249" t="n">
        <v>11081</v>
      </c>
      <c r="B1249" s="37" t="n">
        <v>45</v>
      </c>
      <c r="C1249" s="7" t="n">
        <v>4</v>
      </c>
      <c r="D1249" s="7" t="n">
        <v>3</v>
      </c>
      <c r="E1249" s="7" t="n">
        <v>24.7999992370605</v>
      </c>
      <c r="F1249" s="7" t="n">
        <v>110.650001525879</v>
      </c>
      <c r="G1249" s="7" t="n">
        <v>0</v>
      </c>
      <c r="H1249" s="7" t="n">
        <v>0</v>
      </c>
      <c r="I1249" s="7" t="n">
        <v>1</v>
      </c>
    </row>
    <row r="1250" spans="1:9">
      <c r="A1250" t="s">
        <v>4</v>
      </c>
      <c r="B1250" s="4" t="s">
        <v>5</v>
      </c>
      <c r="C1250" s="4" t="s">
        <v>13</v>
      </c>
      <c r="D1250" s="4" t="s">
        <v>13</v>
      </c>
      <c r="E1250" s="4" t="s">
        <v>27</v>
      </c>
      <c r="F1250" s="4" t="s">
        <v>10</v>
      </c>
    </row>
    <row r="1251" spans="1:9">
      <c r="A1251" t="n">
        <v>11099</v>
      </c>
      <c r="B1251" s="37" t="n">
        <v>45</v>
      </c>
      <c r="C1251" s="7" t="n">
        <v>5</v>
      </c>
      <c r="D1251" s="7" t="n">
        <v>3</v>
      </c>
      <c r="E1251" s="7" t="n">
        <v>5.80000019073486</v>
      </c>
      <c r="F1251" s="7" t="n">
        <v>0</v>
      </c>
    </row>
    <row r="1252" spans="1:9">
      <c r="A1252" t="s">
        <v>4</v>
      </c>
      <c r="B1252" s="4" t="s">
        <v>5</v>
      </c>
      <c r="C1252" s="4" t="s">
        <v>13</v>
      </c>
      <c r="D1252" s="4" t="s">
        <v>13</v>
      </c>
      <c r="E1252" s="4" t="s">
        <v>27</v>
      </c>
      <c r="F1252" s="4" t="s">
        <v>10</v>
      </c>
    </row>
    <row r="1253" spans="1:9">
      <c r="A1253" t="n">
        <v>11108</v>
      </c>
      <c r="B1253" s="37" t="n">
        <v>45</v>
      </c>
      <c r="C1253" s="7" t="n">
        <v>11</v>
      </c>
      <c r="D1253" s="7" t="n">
        <v>3</v>
      </c>
      <c r="E1253" s="7" t="n">
        <v>38</v>
      </c>
      <c r="F1253" s="7" t="n">
        <v>0</v>
      </c>
    </row>
    <row r="1254" spans="1:9">
      <c r="A1254" t="s">
        <v>4</v>
      </c>
      <c r="B1254" s="4" t="s">
        <v>5</v>
      </c>
      <c r="C1254" s="4" t="s">
        <v>13</v>
      </c>
      <c r="D1254" s="4" t="s">
        <v>10</v>
      </c>
    </row>
    <row r="1255" spans="1:9">
      <c r="A1255" t="n">
        <v>11117</v>
      </c>
      <c r="B1255" s="28" t="n">
        <v>58</v>
      </c>
      <c r="C1255" s="7" t="n">
        <v>255</v>
      </c>
      <c r="D1255" s="7" t="n">
        <v>0</v>
      </c>
    </row>
    <row r="1256" spans="1:9">
      <c r="A1256" t="s">
        <v>4</v>
      </c>
      <c r="B1256" s="4" t="s">
        <v>5</v>
      </c>
      <c r="C1256" s="4" t="s">
        <v>13</v>
      </c>
      <c r="D1256" s="4" t="s">
        <v>10</v>
      </c>
      <c r="E1256" s="4" t="s">
        <v>27</v>
      </c>
    </row>
    <row r="1257" spans="1:9">
      <c r="A1257" t="n">
        <v>11121</v>
      </c>
      <c r="B1257" s="28" t="n">
        <v>58</v>
      </c>
      <c r="C1257" s="7" t="n">
        <v>0</v>
      </c>
      <c r="D1257" s="7" t="n">
        <v>300</v>
      </c>
      <c r="E1257" s="7" t="n">
        <v>0.300000011920929</v>
      </c>
    </row>
    <row r="1258" spans="1:9">
      <c r="A1258" t="s">
        <v>4</v>
      </c>
      <c r="B1258" s="4" t="s">
        <v>5</v>
      </c>
      <c r="C1258" s="4" t="s">
        <v>13</v>
      </c>
      <c r="D1258" s="4" t="s">
        <v>10</v>
      </c>
    </row>
    <row r="1259" spans="1:9">
      <c r="A1259" t="n">
        <v>11129</v>
      </c>
      <c r="B1259" s="28" t="n">
        <v>58</v>
      </c>
      <c r="C1259" s="7" t="n">
        <v>255</v>
      </c>
      <c r="D1259" s="7" t="n">
        <v>0</v>
      </c>
    </row>
    <row r="1260" spans="1:9">
      <c r="A1260" t="s">
        <v>4</v>
      </c>
      <c r="B1260" s="4" t="s">
        <v>5</v>
      </c>
      <c r="C1260" s="4" t="s">
        <v>13</v>
      </c>
      <c r="D1260" s="4" t="s">
        <v>10</v>
      </c>
      <c r="E1260" s="4" t="s">
        <v>10</v>
      </c>
      <c r="F1260" s="4" t="s">
        <v>10</v>
      </c>
      <c r="G1260" s="4" t="s">
        <v>10</v>
      </c>
      <c r="H1260" s="4" t="s">
        <v>13</v>
      </c>
    </row>
    <row r="1261" spans="1:9">
      <c r="A1261" t="n">
        <v>11133</v>
      </c>
      <c r="B1261" s="31" t="n">
        <v>25</v>
      </c>
      <c r="C1261" s="7" t="n">
        <v>5</v>
      </c>
      <c r="D1261" s="7" t="n">
        <v>65535</v>
      </c>
      <c r="E1261" s="7" t="n">
        <v>160</v>
      </c>
      <c r="F1261" s="7" t="n">
        <v>65535</v>
      </c>
      <c r="G1261" s="7" t="n">
        <v>65535</v>
      </c>
      <c r="H1261" s="7" t="n">
        <v>0</v>
      </c>
    </row>
    <row r="1262" spans="1:9">
      <c r="A1262" t="s">
        <v>4</v>
      </c>
      <c r="B1262" s="4" t="s">
        <v>5</v>
      </c>
      <c r="C1262" s="4" t="s">
        <v>10</v>
      </c>
      <c r="D1262" s="4" t="s">
        <v>13</v>
      </c>
      <c r="E1262" s="4" t="s">
        <v>13</v>
      </c>
      <c r="F1262" s="4" t="s">
        <v>13</v>
      </c>
      <c r="G1262" s="4" t="s">
        <v>100</v>
      </c>
      <c r="H1262" s="4" t="s">
        <v>13</v>
      </c>
      <c r="I1262" s="4" t="s">
        <v>13</v>
      </c>
      <c r="J1262" s="4" t="s">
        <v>13</v>
      </c>
      <c r="K1262" s="4" t="s">
        <v>13</v>
      </c>
    </row>
    <row r="1263" spans="1:9">
      <c r="A1263" t="n">
        <v>11144</v>
      </c>
      <c r="B1263" s="32" t="n">
        <v>24</v>
      </c>
      <c r="C1263" s="7" t="n">
        <v>65533</v>
      </c>
      <c r="D1263" s="7" t="n">
        <v>11</v>
      </c>
      <c r="E1263" s="7" t="n">
        <v>6</v>
      </c>
      <c r="F1263" s="7" t="n">
        <v>8</v>
      </c>
      <c r="G1263" s="7" t="s">
        <v>123</v>
      </c>
      <c r="H1263" s="7" t="n">
        <v>6</v>
      </c>
      <c r="I1263" s="7" t="n">
        <v>8</v>
      </c>
      <c r="J1263" s="7" t="n">
        <v>2</v>
      </c>
      <c r="K1263" s="7" t="n">
        <v>0</v>
      </c>
    </row>
    <row r="1264" spans="1:9">
      <c r="A1264" t="s">
        <v>4</v>
      </c>
      <c r="B1264" s="4" t="s">
        <v>5</v>
      </c>
      <c r="C1264" s="4" t="s">
        <v>13</v>
      </c>
      <c r="D1264" s="4" t="s">
        <v>13</v>
      </c>
      <c r="E1264" s="4" t="s">
        <v>9</v>
      </c>
      <c r="F1264" s="4" t="s">
        <v>13</v>
      </c>
      <c r="G1264" s="4" t="s">
        <v>13</v>
      </c>
    </row>
    <row r="1265" spans="1:11">
      <c r="A1265" t="n">
        <v>11175</v>
      </c>
      <c r="B1265" s="36" t="n">
        <v>18</v>
      </c>
      <c r="C1265" s="7" t="n">
        <v>0</v>
      </c>
      <c r="D1265" s="7" t="n">
        <v>0</v>
      </c>
      <c r="E1265" s="7" t="n">
        <v>0</v>
      </c>
      <c r="F1265" s="7" t="n">
        <v>19</v>
      </c>
      <c r="G1265" s="7" t="n">
        <v>1</v>
      </c>
    </row>
    <row r="1266" spans="1:11">
      <c r="A1266" t="s">
        <v>4</v>
      </c>
      <c r="B1266" s="4" t="s">
        <v>5</v>
      </c>
      <c r="C1266" s="4" t="s">
        <v>13</v>
      </c>
      <c r="D1266" s="4" t="s">
        <v>13</v>
      </c>
      <c r="E1266" s="4" t="s">
        <v>10</v>
      </c>
      <c r="F1266" s="4" t="s">
        <v>27</v>
      </c>
    </row>
    <row r="1267" spans="1:11">
      <c r="A1267" t="n">
        <v>11184</v>
      </c>
      <c r="B1267" s="41" t="n">
        <v>107</v>
      </c>
      <c r="C1267" s="7" t="n">
        <v>0</v>
      </c>
      <c r="D1267" s="7" t="n">
        <v>0</v>
      </c>
      <c r="E1267" s="7" t="n">
        <v>0</v>
      </c>
      <c r="F1267" s="7" t="n">
        <v>32</v>
      </c>
    </row>
    <row r="1268" spans="1:11">
      <c r="A1268" t="s">
        <v>4</v>
      </c>
      <c r="B1268" s="4" t="s">
        <v>5</v>
      </c>
      <c r="C1268" s="4" t="s">
        <v>13</v>
      </c>
      <c r="D1268" s="4" t="s">
        <v>13</v>
      </c>
      <c r="E1268" s="4" t="s">
        <v>6</v>
      </c>
      <c r="F1268" s="4" t="s">
        <v>10</v>
      </c>
    </row>
    <row r="1269" spans="1:11">
      <c r="A1269" t="n">
        <v>11193</v>
      </c>
      <c r="B1269" s="41" t="n">
        <v>107</v>
      </c>
      <c r="C1269" s="7" t="n">
        <v>1</v>
      </c>
      <c r="D1269" s="7" t="n">
        <v>0</v>
      </c>
      <c r="E1269" s="7" t="s">
        <v>124</v>
      </c>
      <c r="F1269" s="7" t="n">
        <v>1</v>
      </c>
    </row>
    <row r="1270" spans="1:11">
      <c r="A1270" t="s">
        <v>4</v>
      </c>
      <c r="B1270" s="4" t="s">
        <v>5</v>
      </c>
      <c r="C1270" s="4" t="s">
        <v>13</v>
      </c>
      <c r="D1270" s="4" t="s">
        <v>13</v>
      </c>
      <c r="E1270" s="4" t="s">
        <v>6</v>
      </c>
      <c r="F1270" s="4" t="s">
        <v>10</v>
      </c>
    </row>
    <row r="1271" spans="1:11">
      <c r="A1271" t="n">
        <v>11202</v>
      </c>
      <c r="B1271" s="41" t="n">
        <v>107</v>
      </c>
      <c r="C1271" s="7" t="n">
        <v>1</v>
      </c>
      <c r="D1271" s="7" t="n">
        <v>0</v>
      </c>
      <c r="E1271" s="7" t="s">
        <v>125</v>
      </c>
      <c r="F1271" s="7" t="n">
        <v>0</v>
      </c>
    </row>
    <row r="1272" spans="1:11">
      <c r="A1272" t="s">
        <v>4</v>
      </c>
      <c r="B1272" s="4" t="s">
        <v>5</v>
      </c>
      <c r="C1272" s="4" t="s">
        <v>13</v>
      </c>
      <c r="D1272" s="4" t="s">
        <v>13</v>
      </c>
      <c r="E1272" s="4" t="s">
        <v>13</v>
      </c>
      <c r="F1272" s="4" t="s">
        <v>10</v>
      </c>
      <c r="G1272" s="4" t="s">
        <v>10</v>
      </c>
      <c r="H1272" s="4" t="s">
        <v>13</v>
      </c>
    </row>
    <row r="1273" spans="1:11">
      <c r="A1273" t="n">
        <v>11210</v>
      </c>
      <c r="B1273" s="41" t="n">
        <v>107</v>
      </c>
      <c r="C1273" s="7" t="n">
        <v>2</v>
      </c>
      <c r="D1273" s="7" t="n">
        <v>0</v>
      </c>
      <c r="E1273" s="7" t="n">
        <v>1</v>
      </c>
      <c r="F1273" s="7" t="n">
        <v>65535</v>
      </c>
      <c r="G1273" s="7" t="n">
        <v>65535</v>
      </c>
      <c r="H1273" s="7" t="n">
        <v>0</v>
      </c>
    </row>
    <row r="1274" spans="1:11">
      <c r="A1274" t="s">
        <v>4</v>
      </c>
      <c r="B1274" s="4" t="s">
        <v>5</v>
      </c>
      <c r="C1274" s="4" t="s">
        <v>13</v>
      </c>
      <c r="D1274" s="4" t="s">
        <v>13</v>
      </c>
      <c r="E1274" s="4" t="s">
        <v>13</v>
      </c>
    </row>
    <row r="1275" spans="1:11">
      <c r="A1275" t="n">
        <v>11219</v>
      </c>
      <c r="B1275" s="41" t="n">
        <v>107</v>
      </c>
      <c r="C1275" s="7" t="n">
        <v>4</v>
      </c>
      <c r="D1275" s="7" t="n">
        <v>0</v>
      </c>
      <c r="E1275" s="7" t="n">
        <v>0</v>
      </c>
    </row>
    <row r="1276" spans="1:11">
      <c r="A1276" t="s">
        <v>4</v>
      </c>
      <c r="B1276" s="4" t="s">
        <v>5</v>
      </c>
      <c r="C1276" s="4" t="s">
        <v>13</v>
      </c>
      <c r="D1276" s="4" t="s">
        <v>13</v>
      </c>
    </row>
    <row r="1277" spans="1:11">
      <c r="A1277" t="n">
        <v>11223</v>
      </c>
      <c r="B1277" s="41" t="n">
        <v>107</v>
      </c>
      <c r="C1277" s="7" t="n">
        <v>3</v>
      </c>
      <c r="D1277" s="7" t="n">
        <v>0</v>
      </c>
    </row>
    <row r="1278" spans="1:11">
      <c r="A1278" t="s">
        <v>4</v>
      </c>
      <c r="B1278" s="4" t="s">
        <v>5</v>
      </c>
      <c r="C1278" s="4" t="s">
        <v>13</v>
      </c>
    </row>
    <row r="1279" spans="1:11">
      <c r="A1279" t="n">
        <v>11226</v>
      </c>
      <c r="B1279" s="34" t="n">
        <v>27</v>
      </c>
      <c r="C1279" s="7" t="n">
        <v>0</v>
      </c>
    </row>
    <row r="1280" spans="1:11">
      <c r="A1280" t="s">
        <v>4</v>
      </c>
      <c r="B1280" s="4" t="s">
        <v>5</v>
      </c>
      <c r="C1280" s="4" t="s">
        <v>13</v>
      </c>
      <c r="D1280" s="4" t="s">
        <v>10</v>
      </c>
      <c r="E1280" s="4" t="s">
        <v>10</v>
      </c>
      <c r="F1280" s="4" t="s">
        <v>10</v>
      </c>
      <c r="G1280" s="4" t="s">
        <v>10</v>
      </c>
      <c r="H1280" s="4" t="s">
        <v>13</v>
      </c>
    </row>
    <row r="1281" spans="1:8">
      <c r="A1281" t="n">
        <v>11228</v>
      </c>
      <c r="B1281" s="31" t="n">
        <v>25</v>
      </c>
      <c r="C1281" s="7" t="n">
        <v>5</v>
      </c>
      <c r="D1281" s="7" t="n">
        <v>65535</v>
      </c>
      <c r="E1281" s="7" t="n">
        <v>65535</v>
      </c>
      <c r="F1281" s="7" t="n">
        <v>65535</v>
      </c>
      <c r="G1281" s="7" t="n">
        <v>65535</v>
      </c>
      <c r="H1281" s="7" t="n">
        <v>0</v>
      </c>
    </row>
    <row r="1282" spans="1:8">
      <c r="A1282" t="s">
        <v>4</v>
      </c>
      <c r="B1282" s="4" t="s">
        <v>5</v>
      </c>
      <c r="C1282" s="4" t="s">
        <v>13</v>
      </c>
      <c r="D1282" s="4" t="s">
        <v>10</v>
      </c>
      <c r="E1282" s="4" t="s">
        <v>27</v>
      </c>
    </row>
    <row r="1283" spans="1:8">
      <c r="A1283" t="n">
        <v>11239</v>
      </c>
      <c r="B1283" s="28" t="n">
        <v>58</v>
      </c>
      <c r="C1283" s="7" t="n">
        <v>100</v>
      </c>
      <c r="D1283" s="7" t="n">
        <v>300</v>
      </c>
      <c r="E1283" s="7" t="n">
        <v>0.300000011920929</v>
      </c>
    </row>
    <row r="1284" spans="1:8">
      <c r="A1284" t="s">
        <v>4</v>
      </c>
      <c r="B1284" s="4" t="s">
        <v>5</v>
      </c>
      <c r="C1284" s="4" t="s">
        <v>13</v>
      </c>
      <c r="D1284" s="4" t="s">
        <v>10</v>
      </c>
    </row>
    <row r="1285" spans="1:8">
      <c r="A1285" t="n">
        <v>11247</v>
      </c>
      <c r="B1285" s="28" t="n">
        <v>58</v>
      </c>
      <c r="C1285" s="7" t="n">
        <v>255</v>
      </c>
      <c r="D1285" s="7" t="n">
        <v>0</v>
      </c>
    </row>
    <row r="1286" spans="1:8">
      <c r="A1286" t="s">
        <v>4</v>
      </c>
      <c r="B1286" s="4" t="s">
        <v>5</v>
      </c>
      <c r="C1286" s="4" t="s">
        <v>13</v>
      </c>
      <c r="D1286" s="4" t="s">
        <v>13</v>
      </c>
      <c r="E1286" s="4" t="s">
        <v>13</v>
      </c>
      <c r="F1286" s="4" t="s">
        <v>9</v>
      </c>
      <c r="G1286" s="4" t="s">
        <v>13</v>
      </c>
      <c r="H1286" s="4" t="s">
        <v>13</v>
      </c>
      <c r="I1286" s="4" t="s">
        <v>58</v>
      </c>
    </row>
    <row r="1287" spans="1:8">
      <c r="A1287" t="n">
        <v>11251</v>
      </c>
      <c r="B1287" s="17" t="n">
        <v>5</v>
      </c>
      <c r="C1287" s="7" t="n">
        <v>35</v>
      </c>
      <c r="D1287" s="7" t="n">
        <v>0</v>
      </c>
      <c r="E1287" s="7" t="n">
        <v>0</v>
      </c>
      <c r="F1287" s="7" t="n">
        <v>0</v>
      </c>
      <c r="G1287" s="7" t="n">
        <v>5</v>
      </c>
      <c r="H1287" s="7" t="n">
        <v>1</v>
      </c>
      <c r="I1287" s="18" t="n">
        <f t="normal" ca="1">A1355</f>
        <v>0</v>
      </c>
    </row>
    <row r="1288" spans="1:8">
      <c r="A1288" t="s">
        <v>4</v>
      </c>
      <c r="B1288" s="4" t="s">
        <v>5</v>
      </c>
      <c r="C1288" s="4" t="s">
        <v>13</v>
      </c>
      <c r="D1288" s="4" t="s">
        <v>13</v>
      </c>
      <c r="E1288" s="4" t="s">
        <v>27</v>
      </c>
      <c r="F1288" s="4" t="s">
        <v>27</v>
      </c>
      <c r="G1288" s="4" t="s">
        <v>27</v>
      </c>
      <c r="H1288" s="4" t="s">
        <v>10</v>
      </c>
    </row>
    <row r="1289" spans="1:8">
      <c r="A1289" t="n">
        <v>11265</v>
      </c>
      <c r="B1289" s="37" t="n">
        <v>45</v>
      </c>
      <c r="C1289" s="7" t="n">
        <v>2</v>
      </c>
      <c r="D1289" s="7" t="n">
        <v>3</v>
      </c>
      <c r="E1289" s="7" t="n">
        <v>-10.9700002670288</v>
      </c>
      <c r="F1289" s="7" t="n">
        <v>-123.349998474121</v>
      </c>
      <c r="G1289" s="7" t="n">
        <v>-7.25</v>
      </c>
      <c r="H1289" s="7" t="n">
        <v>0</v>
      </c>
    </row>
    <row r="1290" spans="1:8">
      <c r="A1290" t="s">
        <v>4</v>
      </c>
      <c r="B1290" s="4" t="s">
        <v>5</v>
      </c>
      <c r="C1290" s="4" t="s">
        <v>13</v>
      </c>
      <c r="D1290" s="4" t="s">
        <v>13</v>
      </c>
      <c r="E1290" s="4" t="s">
        <v>27</v>
      </c>
      <c r="F1290" s="4" t="s">
        <v>27</v>
      </c>
      <c r="G1290" s="4" t="s">
        <v>27</v>
      </c>
      <c r="H1290" s="4" t="s">
        <v>10</v>
      </c>
      <c r="I1290" s="4" t="s">
        <v>13</v>
      </c>
    </row>
    <row r="1291" spans="1:8">
      <c r="A1291" t="n">
        <v>11282</v>
      </c>
      <c r="B1291" s="37" t="n">
        <v>45</v>
      </c>
      <c r="C1291" s="7" t="n">
        <v>4</v>
      </c>
      <c r="D1291" s="7" t="n">
        <v>3</v>
      </c>
      <c r="E1291" s="7" t="n">
        <v>61.3199996948242</v>
      </c>
      <c r="F1291" s="7" t="n">
        <v>223.419998168945</v>
      </c>
      <c r="G1291" s="7" t="n">
        <v>0</v>
      </c>
      <c r="H1291" s="7" t="n">
        <v>0</v>
      </c>
      <c r="I1291" s="7" t="n">
        <v>1</v>
      </c>
    </row>
    <row r="1292" spans="1:8">
      <c r="A1292" t="s">
        <v>4</v>
      </c>
      <c r="B1292" s="4" t="s">
        <v>5</v>
      </c>
      <c r="C1292" s="4" t="s">
        <v>13</v>
      </c>
      <c r="D1292" s="4" t="s">
        <v>13</v>
      </c>
      <c r="E1292" s="4" t="s">
        <v>27</v>
      </c>
      <c r="F1292" s="4" t="s">
        <v>10</v>
      </c>
    </row>
    <row r="1293" spans="1:8">
      <c r="A1293" t="n">
        <v>11300</v>
      </c>
      <c r="B1293" s="37" t="n">
        <v>45</v>
      </c>
      <c r="C1293" s="7" t="n">
        <v>5</v>
      </c>
      <c r="D1293" s="7" t="n">
        <v>3</v>
      </c>
      <c r="E1293" s="7" t="n">
        <v>5.59999990463257</v>
      </c>
      <c r="F1293" s="7" t="n">
        <v>0</v>
      </c>
    </row>
    <row r="1294" spans="1:8">
      <c r="A1294" t="s">
        <v>4</v>
      </c>
      <c r="B1294" s="4" t="s">
        <v>5</v>
      </c>
      <c r="C1294" s="4" t="s">
        <v>13</v>
      </c>
      <c r="D1294" s="4" t="s">
        <v>13</v>
      </c>
      <c r="E1294" s="4" t="s">
        <v>27</v>
      </c>
      <c r="F1294" s="4" t="s">
        <v>10</v>
      </c>
    </row>
    <row r="1295" spans="1:8">
      <c r="A1295" t="n">
        <v>11309</v>
      </c>
      <c r="B1295" s="37" t="n">
        <v>45</v>
      </c>
      <c r="C1295" s="7" t="n">
        <v>11</v>
      </c>
      <c r="D1295" s="7" t="n">
        <v>3</v>
      </c>
      <c r="E1295" s="7" t="n">
        <v>38</v>
      </c>
      <c r="F1295" s="7" t="n">
        <v>0</v>
      </c>
    </row>
    <row r="1296" spans="1:8">
      <c r="A1296" t="s">
        <v>4</v>
      </c>
      <c r="B1296" s="4" t="s">
        <v>5</v>
      </c>
      <c r="C1296" s="4" t="s">
        <v>13</v>
      </c>
      <c r="D1296" s="4" t="s">
        <v>10</v>
      </c>
      <c r="E1296" s="4" t="s">
        <v>27</v>
      </c>
      <c r="F1296" s="4" t="s">
        <v>10</v>
      </c>
      <c r="G1296" s="4" t="s">
        <v>9</v>
      </c>
      <c r="H1296" s="4" t="s">
        <v>9</v>
      </c>
      <c r="I1296" s="4" t="s">
        <v>10</v>
      </c>
      <c r="J1296" s="4" t="s">
        <v>10</v>
      </c>
      <c r="K1296" s="4" t="s">
        <v>9</v>
      </c>
      <c r="L1296" s="4" t="s">
        <v>9</v>
      </c>
      <c r="M1296" s="4" t="s">
        <v>9</v>
      </c>
      <c r="N1296" s="4" t="s">
        <v>9</v>
      </c>
      <c r="O1296" s="4" t="s">
        <v>6</v>
      </c>
    </row>
    <row r="1297" spans="1:15">
      <c r="A1297" t="n">
        <v>11318</v>
      </c>
      <c r="B1297" s="10" t="n">
        <v>50</v>
      </c>
      <c r="C1297" s="7" t="n">
        <v>0</v>
      </c>
      <c r="D1297" s="7" t="n">
        <v>5025</v>
      </c>
      <c r="E1297" s="7" t="n">
        <v>1</v>
      </c>
      <c r="F1297" s="7" t="n">
        <v>0</v>
      </c>
      <c r="G1297" s="7" t="n">
        <v>0</v>
      </c>
      <c r="H1297" s="7" t="n">
        <v>0</v>
      </c>
      <c r="I1297" s="7" t="n">
        <v>0</v>
      </c>
      <c r="J1297" s="7" t="n">
        <v>65533</v>
      </c>
      <c r="K1297" s="7" t="n">
        <v>0</v>
      </c>
      <c r="L1297" s="7" t="n">
        <v>0</v>
      </c>
      <c r="M1297" s="7" t="n">
        <v>0</v>
      </c>
      <c r="N1297" s="7" t="n">
        <v>0</v>
      </c>
      <c r="O1297" s="7" t="s">
        <v>23</v>
      </c>
    </row>
    <row r="1298" spans="1:15">
      <c r="A1298" t="s">
        <v>4</v>
      </c>
      <c r="B1298" s="4" t="s">
        <v>5</v>
      </c>
      <c r="C1298" s="4" t="s">
        <v>10</v>
      </c>
    </row>
    <row r="1299" spans="1:15">
      <c r="A1299" t="n">
        <v>11357</v>
      </c>
      <c r="B1299" s="26" t="n">
        <v>16</v>
      </c>
      <c r="C1299" s="7" t="n">
        <v>1000</v>
      </c>
    </row>
    <row r="1300" spans="1:15">
      <c r="A1300" t="s">
        <v>4</v>
      </c>
      <c r="B1300" s="4" t="s">
        <v>5</v>
      </c>
      <c r="C1300" s="4" t="s">
        <v>6</v>
      </c>
      <c r="D1300" s="4" t="s">
        <v>6</v>
      </c>
    </row>
    <row r="1301" spans="1:15">
      <c r="A1301" t="n">
        <v>11360</v>
      </c>
      <c r="B1301" s="20" t="n">
        <v>70</v>
      </c>
      <c r="C1301" s="7" t="s">
        <v>69</v>
      </c>
      <c r="D1301" s="7" t="s">
        <v>130</v>
      </c>
    </row>
    <row r="1302" spans="1:15">
      <c r="A1302" t="s">
        <v>4</v>
      </c>
      <c r="B1302" s="4" t="s">
        <v>5</v>
      </c>
      <c r="C1302" s="4" t="s">
        <v>13</v>
      </c>
      <c r="D1302" s="4" t="s">
        <v>10</v>
      </c>
      <c r="E1302" s="4" t="s">
        <v>27</v>
      </c>
      <c r="F1302" s="4" t="s">
        <v>10</v>
      </c>
      <c r="G1302" s="4" t="s">
        <v>9</v>
      </c>
      <c r="H1302" s="4" t="s">
        <v>9</v>
      </c>
      <c r="I1302" s="4" t="s">
        <v>10</v>
      </c>
      <c r="J1302" s="4" t="s">
        <v>10</v>
      </c>
      <c r="K1302" s="4" t="s">
        <v>9</v>
      </c>
      <c r="L1302" s="4" t="s">
        <v>9</v>
      </c>
      <c r="M1302" s="4" t="s">
        <v>9</v>
      </c>
      <c r="N1302" s="4" t="s">
        <v>9</v>
      </c>
      <c r="O1302" s="4" t="s">
        <v>6</v>
      </c>
    </row>
    <row r="1303" spans="1:15">
      <c r="A1303" t="n">
        <v>11375</v>
      </c>
      <c r="B1303" s="10" t="n">
        <v>50</v>
      </c>
      <c r="C1303" s="7" t="n">
        <v>0</v>
      </c>
      <c r="D1303" s="7" t="n">
        <v>13250</v>
      </c>
      <c r="E1303" s="7" t="n">
        <v>1</v>
      </c>
      <c r="F1303" s="7" t="n">
        <v>300</v>
      </c>
      <c r="G1303" s="7" t="n">
        <v>0</v>
      </c>
      <c r="H1303" s="7" t="n">
        <v>-1069547520</v>
      </c>
      <c r="I1303" s="7" t="n">
        <v>0</v>
      </c>
      <c r="J1303" s="7" t="n">
        <v>65533</v>
      </c>
      <c r="K1303" s="7" t="n">
        <v>0</v>
      </c>
      <c r="L1303" s="7" t="n">
        <v>0</v>
      </c>
      <c r="M1303" s="7" t="n">
        <v>0</v>
      </c>
      <c r="N1303" s="7" t="n">
        <v>0</v>
      </c>
      <c r="O1303" s="7" t="s">
        <v>23</v>
      </c>
    </row>
    <row r="1304" spans="1:15">
      <c r="A1304" t="s">
        <v>4</v>
      </c>
      <c r="B1304" s="4" t="s">
        <v>5</v>
      </c>
      <c r="C1304" s="4" t="s">
        <v>13</v>
      </c>
      <c r="D1304" s="4" t="s">
        <v>10</v>
      </c>
      <c r="E1304" s="4" t="s">
        <v>27</v>
      </c>
      <c r="F1304" s="4" t="s">
        <v>10</v>
      </c>
      <c r="G1304" s="4" t="s">
        <v>9</v>
      </c>
      <c r="H1304" s="4" t="s">
        <v>9</v>
      </c>
      <c r="I1304" s="4" t="s">
        <v>10</v>
      </c>
      <c r="J1304" s="4" t="s">
        <v>10</v>
      </c>
      <c r="K1304" s="4" t="s">
        <v>9</v>
      </c>
      <c r="L1304" s="4" t="s">
        <v>9</v>
      </c>
      <c r="M1304" s="4" t="s">
        <v>9</v>
      </c>
      <c r="N1304" s="4" t="s">
        <v>9</v>
      </c>
      <c r="O1304" s="4" t="s">
        <v>6</v>
      </c>
    </row>
    <row r="1305" spans="1:15">
      <c r="A1305" t="n">
        <v>11414</v>
      </c>
      <c r="B1305" s="10" t="n">
        <v>50</v>
      </c>
      <c r="C1305" s="7" t="n">
        <v>0</v>
      </c>
      <c r="D1305" s="7" t="n">
        <v>13215</v>
      </c>
      <c r="E1305" s="7" t="n">
        <v>1</v>
      </c>
      <c r="F1305" s="7" t="n">
        <v>300</v>
      </c>
      <c r="G1305" s="7" t="n">
        <v>0</v>
      </c>
      <c r="H1305" s="7" t="n">
        <v>-1061158912</v>
      </c>
      <c r="I1305" s="7" t="n">
        <v>0</v>
      </c>
      <c r="J1305" s="7" t="n">
        <v>65533</v>
      </c>
      <c r="K1305" s="7" t="n">
        <v>0</v>
      </c>
      <c r="L1305" s="7" t="n">
        <v>0</v>
      </c>
      <c r="M1305" s="7" t="n">
        <v>0</v>
      </c>
      <c r="N1305" s="7" t="n">
        <v>0</v>
      </c>
      <c r="O1305" s="7" t="s">
        <v>23</v>
      </c>
    </row>
    <row r="1306" spans="1:15">
      <c r="A1306" t="s">
        <v>4</v>
      </c>
      <c r="B1306" s="4" t="s">
        <v>5</v>
      </c>
      <c r="C1306" s="4" t="s">
        <v>10</v>
      </c>
    </row>
    <row r="1307" spans="1:15">
      <c r="A1307" t="n">
        <v>11453</v>
      </c>
      <c r="B1307" s="26" t="n">
        <v>16</v>
      </c>
      <c r="C1307" s="7" t="n">
        <v>6000</v>
      </c>
    </row>
    <row r="1308" spans="1:15">
      <c r="A1308" t="s">
        <v>4</v>
      </c>
      <c r="B1308" s="4" t="s">
        <v>5</v>
      </c>
      <c r="C1308" s="4" t="s">
        <v>13</v>
      </c>
      <c r="D1308" s="4" t="s">
        <v>10</v>
      </c>
      <c r="E1308" s="4" t="s">
        <v>27</v>
      </c>
    </row>
    <row r="1309" spans="1:15">
      <c r="A1309" t="n">
        <v>11456</v>
      </c>
      <c r="B1309" s="28" t="n">
        <v>58</v>
      </c>
      <c r="C1309" s="7" t="n">
        <v>101</v>
      </c>
      <c r="D1309" s="7" t="n">
        <v>1000</v>
      </c>
      <c r="E1309" s="7" t="n">
        <v>1</v>
      </c>
    </row>
    <row r="1310" spans="1:15">
      <c r="A1310" t="s">
        <v>4</v>
      </c>
      <c r="B1310" s="4" t="s">
        <v>5</v>
      </c>
      <c r="C1310" s="4" t="s">
        <v>13</v>
      </c>
      <c r="D1310" s="4" t="s">
        <v>10</v>
      </c>
    </row>
    <row r="1311" spans="1:15">
      <c r="A1311" t="n">
        <v>11464</v>
      </c>
      <c r="B1311" s="28" t="n">
        <v>58</v>
      </c>
      <c r="C1311" s="7" t="n">
        <v>254</v>
      </c>
      <c r="D1311" s="7" t="n">
        <v>0</v>
      </c>
    </row>
    <row r="1312" spans="1:15">
      <c r="A1312" t="s">
        <v>4</v>
      </c>
      <c r="B1312" s="4" t="s">
        <v>5</v>
      </c>
      <c r="C1312" s="4" t="s">
        <v>13</v>
      </c>
      <c r="D1312" s="4" t="s">
        <v>10</v>
      </c>
      <c r="E1312" s="4" t="s">
        <v>27</v>
      </c>
      <c r="F1312" s="4" t="s">
        <v>27</v>
      </c>
      <c r="G1312" s="4" t="s">
        <v>27</v>
      </c>
    </row>
    <row r="1313" spans="1:15">
      <c r="A1313" t="n">
        <v>11468</v>
      </c>
      <c r="B1313" s="37" t="n">
        <v>45</v>
      </c>
      <c r="C1313" s="7" t="n">
        <v>15</v>
      </c>
      <c r="D1313" s="7" t="n">
        <v>61456</v>
      </c>
      <c r="E1313" s="7" t="n">
        <v>0</v>
      </c>
      <c r="F1313" s="7" t="n">
        <v>0</v>
      </c>
      <c r="G1313" s="7" t="n">
        <v>0</v>
      </c>
    </row>
    <row r="1314" spans="1:15">
      <c r="A1314" t="s">
        <v>4</v>
      </c>
      <c r="B1314" s="4" t="s">
        <v>5</v>
      </c>
      <c r="C1314" s="4" t="s">
        <v>13</v>
      </c>
      <c r="D1314" s="4" t="s">
        <v>13</v>
      </c>
      <c r="E1314" s="4" t="s">
        <v>27</v>
      </c>
      <c r="F1314" s="4" t="s">
        <v>27</v>
      </c>
      <c r="G1314" s="4" t="s">
        <v>27</v>
      </c>
      <c r="H1314" s="4" t="s">
        <v>10</v>
      </c>
    </row>
    <row r="1315" spans="1:15">
      <c r="A1315" t="n">
        <v>11484</v>
      </c>
      <c r="B1315" s="37" t="n">
        <v>45</v>
      </c>
      <c r="C1315" s="7" t="n">
        <v>2</v>
      </c>
      <c r="D1315" s="7" t="n">
        <v>3</v>
      </c>
      <c r="E1315" s="7" t="n">
        <v>9.15999984741211</v>
      </c>
      <c r="F1315" s="7" t="n">
        <v>-54.8600006103516</v>
      </c>
      <c r="G1315" s="7" t="n">
        <v>0.439999997615814</v>
      </c>
      <c r="H1315" s="7" t="n">
        <v>0</v>
      </c>
    </row>
    <row r="1316" spans="1:15">
      <c r="A1316" t="s">
        <v>4</v>
      </c>
      <c r="B1316" s="4" t="s">
        <v>5</v>
      </c>
      <c r="C1316" s="4" t="s">
        <v>13</v>
      </c>
      <c r="D1316" s="4" t="s">
        <v>13</v>
      </c>
      <c r="E1316" s="4" t="s">
        <v>27</v>
      </c>
      <c r="F1316" s="4" t="s">
        <v>27</v>
      </c>
      <c r="G1316" s="4" t="s">
        <v>27</v>
      </c>
      <c r="H1316" s="4" t="s">
        <v>10</v>
      </c>
      <c r="I1316" s="4" t="s">
        <v>13</v>
      </c>
    </row>
    <row r="1317" spans="1:15">
      <c r="A1317" t="n">
        <v>11501</v>
      </c>
      <c r="B1317" s="37" t="n">
        <v>45</v>
      </c>
      <c r="C1317" s="7" t="n">
        <v>4</v>
      </c>
      <c r="D1317" s="7" t="n">
        <v>3</v>
      </c>
      <c r="E1317" s="7" t="n">
        <v>5</v>
      </c>
      <c r="F1317" s="7" t="n">
        <v>89.2099990844727</v>
      </c>
      <c r="G1317" s="7" t="n">
        <v>0</v>
      </c>
      <c r="H1317" s="7" t="n">
        <v>0</v>
      </c>
      <c r="I1317" s="7" t="n">
        <v>1</v>
      </c>
    </row>
    <row r="1318" spans="1:15">
      <c r="A1318" t="s">
        <v>4</v>
      </c>
      <c r="B1318" s="4" t="s">
        <v>5</v>
      </c>
      <c r="C1318" s="4" t="s">
        <v>13</v>
      </c>
      <c r="D1318" s="4" t="s">
        <v>13</v>
      </c>
      <c r="E1318" s="4" t="s">
        <v>27</v>
      </c>
      <c r="F1318" s="4" t="s">
        <v>10</v>
      </c>
    </row>
    <row r="1319" spans="1:15">
      <c r="A1319" t="n">
        <v>11519</v>
      </c>
      <c r="B1319" s="37" t="n">
        <v>45</v>
      </c>
      <c r="C1319" s="7" t="n">
        <v>5</v>
      </c>
      <c r="D1319" s="7" t="n">
        <v>3</v>
      </c>
      <c r="E1319" s="7" t="n">
        <v>5.90000009536743</v>
      </c>
      <c r="F1319" s="7" t="n">
        <v>0</v>
      </c>
    </row>
    <row r="1320" spans="1:15">
      <c r="A1320" t="s">
        <v>4</v>
      </c>
      <c r="B1320" s="4" t="s">
        <v>5</v>
      </c>
      <c r="C1320" s="4" t="s">
        <v>13</v>
      </c>
      <c r="D1320" s="4" t="s">
        <v>13</v>
      </c>
      <c r="E1320" s="4" t="s">
        <v>27</v>
      </c>
      <c r="F1320" s="4" t="s">
        <v>10</v>
      </c>
    </row>
    <row r="1321" spans="1:15">
      <c r="A1321" t="n">
        <v>11528</v>
      </c>
      <c r="B1321" s="37" t="n">
        <v>45</v>
      </c>
      <c r="C1321" s="7" t="n">
        <v>11</v>
      </c>
      <c r="D1321" s="7" t="n">
        <v>3</v>
      </c>
      <c r="E1321" s="7" t="n">
        <v>38</v>
      </c>
      <c r="F1321" s="7" t="n">
        <v>0</v>
      </c>
    </row>
    <row r="1322" spans="1:15">
      <c r="A1322" t="s">
        <v>4</v>
      </c>
      <c r="B1322" s="4" t="s">
        <v>5</v>
      </c>
      <c r="C1322" s="4" t="s">
        <v>10</v>
      </c>
    </row>
    <row r="1323" spans="1:15">
      <c r="A1323" t="n">
        <v>11537</v>
      </c>
      <c r="B1323" s="26" t="n">
        <v>16</v>
      </c>
      <c r="C1323" s="7" t="n">
        <v>8000</v>
      </c>
    </row>
    <row r="1324" spans="1:15">
      <c r="A1324" t="s">
        <v>4</v>
      </c>
      <c r="B1324" s="4" t="s">
        <v>5</v>
      </c>
      <c r="C1324" s="4" t="s">
        <v>13</v>
      </c>
      <c r="D1324" s="4" t="s">
        <v>10</v>
      </c>
      <c r="E1324" s="4" t="s">
        <v>27</v>
      </c>
    </row>
    <row r="1325" spans="1:15">
      <c r="A1325" t="n">
        <v>11540</v>
      </c>
      <c r="B1325" s="28" t="n">
        <v>58</v>
      </c>
      <c r="C1325" s="7" t="n">
        <v>101</v>
      </c>
      <c r="D1325" s="7" t="n">
        <v>1000</v>
      </c>
      <c r="E1325" s="7" t="n">
        <v>1</v>
      </c>
    </row>
    <row r="1326" spans="1:15">
      <c r="A1326" t="s">
        <v>4</v>
      </c>
      <c r="B1326" s="4" t="s">
        <v>5</v>
      </c>
      <c r="C1326" s="4" t="s">
        <v>13</v>
      </c>
      <c r="D1326" s="4" t="s">
        <v>10</v>
      </c>
    </row>
    <row r="1327" spans="1:15">
      <c r="A1327" t="n">
        <v>11548</v>
      </c>
      <c r="B1327" s="28" t="n">
        <v>58</v>
      </c>
      <c r="C1327" s="7" t="n">
        <v>254</v>
      </c>
      <c r="D1327" s="7" t="n">
        <v>0</v>
      </c>
    </row>
    <row r="1328" spans="1:15">
      <c r="A1328" t="s">
        <v>4</v>
      </c>
      <c r="B1328" s="4" t="s">
        <v>5</v>
      </c>
      <c r="C1328" s="4" t="s">
        <v>13</v>
      </c>
      <c r="D1328" s="4" t="s">
        <v>10</v>
      </c>
      <c r="E1328" s="4" t="s">
        <v>27</v>
      </c>
      <c r="F1328" s="4" t="s">
        <v>27</v>
      </c>
      <c r="G1328" s="4" t="s">
        <v>27</v>
      </c>
    </row>
    <row r="1329" spans="1:9">
      <c r="A1329" t="n">
        <v>11552</v>
      </c>
      <c r="B1329" s="37" t="n">
        <v>45</v>
      </c>
      <c r="C1329" s="7" t="n">
        <v>15</v>
      </c>
      <c r="D1329" s="7" t="n">
        <v>61456</v>
      </c>
      <c r="E1329" s="7" t="n">
        <v>0</v>
      </c>
      <c r="F1329" s="7" t="n">
        <v>0</v>
      </c>
      <c r="G1329" s="7" t="n">
        <v>0</v>
      </c>
    </row>
    <row r="1330" spans="1:9">
      <c r="A1330" t="s">
        <v>4</v>
      </c>
      <c r="B1330" s="4" t="s">
        <v>5</v>
      </c>
      <c r="C1330" s="4" t="s">
        <v>13</v>
      </c>
      <c r="D1330" s="4" t="s">
        <v>13</v>
      </c>
      <c r="E1330" s="4" t="s">
        <v>27</v>
      </c>
      <c r="F1330" s="4" t="s">
        <v>27</v>
      </c>
      <c r="G1330" s="4" t="s">
        <v>27</v>
      </c>
      <c r="H1330" s="4" t="s">
        <v>10</v>
      </c>
    </row>
    <row r="1331" spans="1:9">
      <c r="A1331" t="n">
        <v>11568</v>
      </c>
      <c r="B1331" s="37" t="n">
        <v>45</v>
      </c>
      <c r="C1331" s="7" t="n">
        <v>2</v>
      </c>
      <c r="D1331" s="7" t="n">
        <v>3</v>
      </c>
      <c r="E1331" s="7" t="n">
        <v>7.92000007629395</v>
      </c>
      <c r="F1331" s="7" t="n">
        <v>4.07999992370605</v>
      </c>
      <c r="G1331" s="7" t="n">
        <v>-5.3600001335144</v>
      </c>
      <c r="H1331" s="7" t="n">
        <v>0</v>
      </c>
    </row>
    <row r="1332" spans="1:9">
      <c r="A1332" t="s">
        <v>4</v>
      </c>
      <c r="B1332" s="4" t="s">
        <v>5</v>
      </c>
      <c r="C1332" s="4" t="s">
        <v>13</v>
      </c>
      <c r="D1332" s="4" t="s">
        <v>13</v>
      </c>
      <c r="E1332" s="4" t="s">
        <v>27</v>
      </c>
      <c r="F1332" s="4" t="s">
        <v>27</v>
      </c>
      <c r="G1332" s="4" t="s">
        <v>27</v>
      </c>
      <c r="H1332" s="4" t="s">
        <v>10</v>
      </c>
      <c r="I1332" s="4" t="s">
        <v>13</v>
      </c>
    </row>
    <row r="1333" spans="1:9">
      <c r="A1333" t="n">
        <v>11585</v>
      </c>
      <c r="B1333" s="37" t="n">
        <v>45</v>
      </c>
      <c r="C1333" s="7" t="n">
        <v>4</v>
      </c>
      <c r="D1333" s="7" t="n">
        <v>3</v>
      </c>
      <c r="E1333" s="7" t="n">
        <v>13.6499996185303</v>
      </c>
      <c r="F1333" s="7" t="n">
        <v>107.930000305176</v>
      </c>
      <c r="G1333" s="7" t="n">
        <v>0</v>
      </c>
      <c r="H1333" s="7" t="n">
        <v>0</v>
      </c>
      <c r="I1333" s="7" t="n">
        <v>1</v>
      </c>
    </row>
    <row r="1334" spans="1:9">
      <c r="A1334" t="s">
        <v>4</v>
      </c>
      <c r="B1334" s="4" t="s">
        <v>5</v>
      </c>
      <c r="C1334" s="4" t="s">
        <v>13</v>
      </c>
      <c r="D1334" s="4" t="s">
        <v>13</v>
      </c>
      <c r="E1334" s="4" t="s">
        <v>27</v>
      </c>
      <c r="F1334" s="4" t="s">
        <v>10</v>
      </c>
    </row>
    <row r="1335" spans="1:9">
      <c r="A1335" t="n">
        <v>11603</v>
      </c>
      <c r="B1335" s="37" t="n">
        <v>45</v>
      </c>
      <c r="C1335" s="7" t="n">
        <v>5</v>
      </c>
      <c r="D1335" s="7" t="n">
        <v>3</v>
      </c>
      <c r="E1335" s="7" t="n">
        <v>5.69999980926514</v>
      </c>
      <c r="F1335" s="7" t="n">
        <v>0</v>
      </c>
    </row>
    <row r="1336" spans="1:9">
      <c r="A1336" t="s">
        <v>4</v>
      </c>
      <c r="B1336" s="4" t="s">
        <v>5</v>
      </c>
      <c r="C1336" s="4" t="s">
        <v>13</v>
      </c>
      <c r="D1336" s="4" t="s">
        <v>13</v>
      </c>
      <c r="E1336" s="4" t="s">
        <v>27</v>
      </c>
      <c r="F1336" s="4" t="s">
        <v>10</v>
      </c>
    </row>
    <row r="1337" spans="1:9">
      <c r="A1337" t="n">
        <v>11612</v>
      </c>
      <c r="B1337" s="37" t="n">
        <v>45</v>
      </c>
      <c r="C1337" s="7" t="n">
        <v>11</v>
      </c>
      <c r="D1337" s="7" t="n">
        <v>3</v>
      </c>
      <c r="E1337" s="7" t="n">
        <v>38</v>
      </c>
      <c r="F1337" s="7" t="n">
        <v>0</v>
      </c>
    </row>
    <row r="1338" spans="1:9">
      <c r="A1338" t="s">
        <v>4</v>
      </c>
      <c r="B1338" s="4" t="s">
        <v>5</v>
      </c>
      <c r="C1338" s="4" t="s">
        <v>10</v>
      </c>
    </row>
    <row r="1339" spans="1:9">
      <c r="A1339" t="n">
        <v>11621</v>
      </c>
      <c r="B1339" s="26" t="n">
        <v>16</v>
      </c>
      <c r="C1339" s="7" t="n">
        <v>5500</v>
      </c>
    </row>
    <row r="1340" spans="1:9">
      <c r="A1340" t="s">
        <v>4</v>
      </c>
      <c r="B1340" s="4" t="s">
        <v>5</v>
      </c>
      <c r="C1340" s="4" t="s">
        <v>13</v>
      </c>
      <c r="D1340" s="4" t="s">
        <v>10</v>
      </c>
      <c r="E1340" s="4" t="s">
        <v>10</v>
      </c>
    </row>
    <row r="1341" spans="1:9">
      <c r="A1341" t="n">
        <v>11624</v>
      </c>
      <c r="B1341" s="10" t="n">
        <v>50</v>
      </c>
      <c r="C1341" s="7" t="n">
        <v>1</v>
      </c>
      <c r="D1341" s="7" t="n">
        <v>13215</v>
      </c>
      <c r="E1341" s="7" t="n">
        <v>500</v>
      </c>
    </row>
    <row r="1342" spans="1:9">
      <c r="A1342" t="s">
        <v>4</v>
      </c>
      <c r="B1342" s="4" t="s">
        <v>5</v>
      </c>
      <c r="C1342" s="4" t="s">
        <v>13</v>
      </c>
      <c r="D1342" s="4" t="s">
        <v>10</v>
      </c>
      <c r="E1342" s="4" t="s">
        <v>27</v>
      </c>
      <c r="F1342" s="4" t="s">
        <v>10</v>
      </c>
      <c r="G1342" s="4" t="s">
        <v>9</v>
      </c>
      <c r="H1342" s="4" t="s">
        <v>9</v>
      </c>
      <c r="I1342" s="4" t="s">
        <v>10</v>
      </c>
      <c r="J1342" s="4" t="s">
        <v>10</v>
      </c>
      <c r="K1342" s="4" t="s">
        <v>9</v>
      </c>
      <c r="L1342" s="4" t="s">
        <v>9</v>
      </c>
      <c r="M1342" s="4" t="s">
        <v>9</v>
      </c>
      <c r="N1342" s="4" t="s">
        <v>9</v>
      </c>
      <c r="O1342" s="4" t="s">
        <v>6</v>
      </c>
    </row>
    <row r="1343" spans="1:9">
      <c r="A1343" t="n">
        <v>11630</v>
      </c>
      <c r="B1343" s="10" t="n">
        <v>50</v>
      </c>
      <c r="C1343" s="7" t="n">
        <v>0</v>
      </c>
      <c r="D1343" s="7" t="n">
        <v>13250</v>
      </c>
      <c r="E1343" s="7" t="n">
        <v>1</v>
      </c>
      <c r="F1343" s="7" t="n">
        <v>0</v>
      </c>
      <c r="G1343" s="7" t="n">
        <v>0</v>
      </c>
      <c r="H1343" s="7" t="n">
        <v>-1069547520</v>
      </c>
      <c r="I1343" s="7" t="n">
        <v>0</v>
      </c>
      <c r="J1343" s="7" t="n">
        <v>65533</v>
      </c>
      <c r="K1343" s="7" t="n">
        <v>0</v>
      </c>
      <c r="L1343" s="7" t="n">
        <v>0</v>
      </c>
      <c r="M1343" s="7" t="n">
        <v>0</v>
      </c>
      <c r="N1343" s="7" t="n">
        <v>0</v>
      </c>
      <c r="O1343" s="7" t="s">
        <v>23</v>
      </c>
    </row>
    <row r="1344" spans="1:9">
      <c r="A1344" t="s">
        <v>4</v>
      </c>
      <c r="B1344" s="4" t="s">
        <v>5</v>
      </c>
      <c r="C1344" s="4" t="s">
        <v>13</v>
      </c>
      <c r="D1344" s="4" t="s">
        <v>27</v>
      </c>
      <c r="E1344" s="4" t="s">
        <v>27</v>
      </c>
      <c r="F1344" s="4" t="s">
        <v>27</v>
      </c>
    </row>
    <row r="1345" spans="1:15">
      <c r="A1345" t="n">
        <v>11669</v>
      </c>
      <c r="B1345" s="37" t="n">
        <v>45</v>
      </c>
      <c r="C1345" s="7" t="n">
        <v>9</v>
      </c>
      <c r="D1345" s="7" t="n">
        <v>0</v>
      </c>
      <c r="E1345" s="7" t="n">
        <v>0.100000001490116</v>
      </c>
      <c r="F1345" s="7" t="n">
        <v>0.200000002980232</v>
      </c>
    </row>
    <row r="1346" spans="1:15">
      <c r="A1346" t="s">
        <v>4</v>
      </c>
      <c r="B1346" s="4" t="s">
        <v>5</v>
      </c>
      <c r="C1346" s="4" t="s">
        <v>10</v>
      </c>
    </row>
    <row r="1347" spans="1:15">
      <c r="A1347" t="n">
        <v>11683</v>
      </c>
      <c r="B1347" s="26" t="n">
        <v>16</v>
      </c>
      <c r="C1347" s="7" t="n">
        <v>1000</v>
      </c>
    </row>
    <row r="1348" spans="1:15">
      <c r="A1348" t="s">
        <v>4</v>
      </c>
      <c r="B1348" s="4" t="s">
        <v>5</v>
      </c>
      <c r="C1348" s="4" t="s">
        <v>10</v>
      </c>
    </row>
    <row r="1349" spans="1:15">
      <c r="A1349" t="n">
        <v>11686</v>
      </c>
      <c r="B1349" s="38" t="n">
        <v>13</v>
      </c>
      <c r="C1349" s="7" t="n">
        <v>11094</v>
      </c>
    </row>
    <row r="1350" spans="1:15">
      <c r="A1350" t="s">
        <v>4</v>
      </c>
      <c r="B1350" s="4" t="s">
        <v>5</v>
      </c>
      <c r="C1350" s="4" t="s">
        <v>13</v>
      </c>
      <c r="D1350" s="4" t="s">
        <v>6</v>
      </c>
      <c r="E1350" s="4" t="s">
        <v>10</v>
      </c>
    </row>
    <row r="1351" spans="1:15">
      <c r="A1351" t="n">
        <v>11689</v>
      </c>
      <c r="B1351" s="22" t="n">
        <v>91</v>
      </c>
      <c r="C1351" s="7" t="n">
        <v>0</v>
      </c>
      <c r="D1351" s="7" t="s">
        <v>72</v>
      </c>
      <c r="E1351" s="7" t="n">
        <v>1</v>
      </c>
    </row>
    <row r="1352" spans="1:15">
      <c r="A1352" t="s">
        <v>4</v>
      </c>
      <c r="B1352" s="4" t="s">
        <v>5</v>
      </c>
      <c r="C1352" s="4" t="s">
        <v>13</v>
      </c>
      <c r="D1352" s="4" t="s">
        <v>6</v>
      </c>
      <c r="E1352" s="4" t="s">
        <v>10</v>
      </c>
    </row>
    <row r="1353" spans="1:15">
      <c r="A1353" t="n">
        <v>11706</v>
      </c>
      <c r="B1353" s="22" t="n">
        <v>91</v>
      </c>
      <c r="C1353" s="7" t="n">
        <v>1</v>
      </c>
      <c r="D1353" s="7" t="s">
        <v>71</v>
      </c>
      <c r="E1353" s="7" t="n">
        <v>1</v>
      </c>
    </row>
    <row r="1354" spans="1:15">
      <c r="A1354" t="s">
        <v>4</v>
      </c>
      <c r="B1354" s="4" t="s">
        <v>5</v>
      </c>
      <c r="C1354" s="4" t="s">
        <v>13</v>
      </c>
      <c r="D1354" s="4" t="s">
        <v>10</v>
      </c>
      <c r="E1354" s="4" t="s">
        <v>27</v>
      </c>
    </row>
    <row r="1355" spans="1:15">
      <c r="A1355" t="n">
        <v>11723</v>
      </c>
      <c r="B1355" s="28" t="n">
        <v>58</v>
      </c>
      <c r="C1355" s="7" t="n">
        <v>101</v>
      </c>
      <c r="D1355" s="7" t="n">
        <v>500</v>
      </c>
      <c r="E1355" s="7" t="n">
        <v>1</v>
      </c>
    </row>
    <row r="1356" spans="1:15">
      <c r="A1356" t="s">
        <v>4</v>
      </c>
      <c r="B1356" s="4" t="s">
        <v>5</v>
      </c>
      <c r="C1356" s="4" t="s">
        <v>13</v>
      </c>
      <c r="D1356" s="4" t="s">
        <v>10</v>
      </c>
    </row>
    <row r="1357" spans="1:15">
      <c r="A1357" t="n">
        <v>11731</v>
      </c>
      <c r="B1357" s="28" t="n">
        <v>58</v>
      </c>
      <c r="C1357" s="7" t="n">
        <v>254</v>
      </c>
      <c r="D1357" s="7" t="n">
        <v>0</v>
      </c>
    </row>
    <row r="1358" spans="1:15">
      <c r="A1358" t="s">
        <v>4</v>
      </c>
      <c r="B1358" s="4" t="s">
        <v>5</v>
      </c>
      <c r="C1358" s="4" t="s">
        <v>13</v>
      </c>
    </row>
    <row r="1359" spans="1:15">
      <c r="A1359" t="n">
        <v>11735</v>
      </c>
      <c r="B1359" s="37" t="n">
        <v>45</v>
      </c>
      <c r="C1359" s="7" t="n">
        <v>16</v>
      </c>
    </row>
    <row r="1360" spans="1:15">
      <c r="A1360" t="s">
        <v>4</v>
      </c>
      <c r="B1360" s="4" t="s">
        <v>5</v>
      </c>
      <c r="C1360" s="4" t="s">
        <v>13</v>
      </c>
      <c r="D1360" s="4" t="s">
        <v>13</v>
      </c>
      <c r="E1360" s="4" t="s">
        <v>10</v>
      </c>
    </row>
    <row r="1361" spans="1:6">
      <c r="A1361" t="n">
        <v>11737</v>
      </c>
      <c r="B1361" s="37" t="n">
        <v>45</v>
      </c>
      <c r="C1361" s="7" t="n">
        <v>8</v>
      </c>
      <c r="D1361" s="7" t="n">
        <v>0</v>
      </c>
      <c r="E1361" s="7" t="n">
        <v>0</v>
      </c>
    </row>
    <row r="1362" spans="1:6">
      <c r="A1362" t="s">
        <v>4</v>
      </c>
      <c r="B1362" s="4" t="s">
        <v>5</v>
      </c>
      <c r="C1362" s="4" t="s">
        <v>10</v>
      </c>
      <c r="D1362" s="4" t="s">
        <v>13</v>
      </c>
      <c r="E1362" s="4" t="s">
        <v>13</v>
      </c>
      <c r="F1362" s="4" t="s">
        <v>6</v>
      </c>
    </row>
    <row r="1363" spans="1:6">
      <c r="A1363" t="n">
        <v>11742</v>
      </c>
      <c r="B1363" s="23" t="n">
        <v>20</v>
      </c>
      <c r="C1363" s="7" t="n">
        <v>61440</v>
      </c>
      <c r="D1363" s="7" t="n">
        <v>3</v>
      </c>
      <c r="E1363" s="7" t="n">
        <v>10</v>
      </c>
      <c r="F1363" s="7" t="s">
        <v>127</v>
      </c>
    </row>
    <row r="1364" spans="1:6">
      <c r="A1364" t="s">
        <v>4</v>
      </c>
      <c r="B1364" s="4" t="s">
        <v>5</v>
      </c>
      <c r="C1364" s="4" t="s">
        <v>10</v>
      </c>
    </row>
    <row r="1365" spans="1:6">
      <c r="A1365" t="n">
        <v>11759</v>
      </c>
      <c r="B1365" s="26" t="n">
        <v>16</v>
      </c>
      <c r="C1365" s="7" t="n">
        <v>0</v>
      </c>
    </row>
    <row r="1366" spans="1:6">
      <c r="A1366" t="s">
        <v>4</v>
      </c>
      <c r="B1366" s="4" t="s">
        <v>5</v>
      </c>
      <c r="C1366" s="4" t="s">
        <v>10</v>
      </c>
      <c r="D1366" s="4" t="s">
        <v>13</v>
      </c>
      <c r="E1366" s="4" t="s">
        <v>13</v>
      </c>
      <c r="F1366" s="4" t="s">
        <v>6</v>
      </c>
    </row>
    <row r="1367" spans="1:6">
      <c r="A1367" t="n">
        <v>11762</v>
      </c>
      <c r="B1367" s="23" t="n">
        <v>20</v>
      </c>
      <c r="C1367" s="7" t="n">
        <v>61441</v>
      </c>
      <c r="D1367" s="7" t="n">
        <v>3</v>
      </c>
      <c r="E1367" s="7" t="n">
        <v>10</v>
      </c>
      <c r="F1367" s="7" t="s">
        <v>127</v>
      </c>
    </row>
    <row r="1368" spans="1:6">
      <c r="A1368" t="s">
        <v>4</v>
      </c>
      <c r="B1368" s="4" t="s">
        <v>5</v>
      </c>
      <c r="C1368" s="4" t="s">
        <v>10</v>
      </c>
    </row>
    <row r="1369" spans="1:6">
      <c r="A1369" t="n">
        <v>11779</v>
      </c>
      <c r="B1369" s="26" t="n">
        <v>16</v>
      </c>
      <c r="C1369" s="7" t="n">
        <v>0</v>
      </c>
    </row>
    <row r="1370" spans="1:6">
      <c r="A1370" t="s">
        <v>4</v>
      </c>
      <c r="B1370" s="4" t="s">
        <v>5</v>
      </c>
      <c r="C1370" s="4" t="s">
        <v>10</v>
      </c>
      <c r="D1370" s="4" t="s">
        <v>9</v>
      </c>
    </row>
    <row r="1371" spans="1:6">
      <c r="A1371" t="n">
        <v>11782</v>
      </c>
      <c r="B1371" s="42" t="n">
        <v>44</v>
      </c>
      <c r="C1371" s="7" t="n">
        <v>61456</v>
      </c>
      <c r="D1371" s="7" t="n">
        <v>1</v>
      </c>
    </row>
    <row r="1372" spans="1:6">
      <c r="A1372" t="s">
        <v>4</v>
      </c>
      <c r="B1372" s="4" t="s">
        <v>5</v>
      </c>
      <c r="C1372" s="4" t="s">
        <v>10</v>
      </c>
      <c r="D1372" s="4" t="s">
        <v>9</v>
      </c>
    </row>
    <row r="1373" spans="1:6">
      <c r="A1373" t="n">
        <v>11789</v>
      </c>
      <c r="B1373" s="42" t="n">
        <v>44</v>
      </c>
      <c r="C1373" s="7" t="n">
        <v>61456</v>
      </c>
      <c r="D1373" s="7" t="n">
        <v>256</v>
      </c>
    </row>
    <row r="1374" spans="1:6">
      <c r="A1374" t="s">
        <v>4</v>
      </c>
      <c r="B1374" s="4" t="s">
        <v>5</v>
      </c>
      <c r="C1374" s="4" t="s">
        <v>13</v>
      </c>
      <c r="D1374" s="4" t="s">
        <v>6</v>
      </c>
    </row>
    <row r="1375" spans="1:6">
      <c r="A1375" t="n">
        <v>11796</v>
      </c>
      <c r="B1375" s="8" t="n">
        <v>2</v>
      </c>
      <c r="C1375" s="7" t="n">
        <v>10</v>
      </c>
      <c r="D1375" s="7" t="s">
        <v>105</v>
      </c>
    </row>
    <row r="1376" spans="1:6">
      <c r="A1376" t="s">
        <v>4</v>
      </c>
      <c r="B1376" s="4" t="s">
        <v>5</v>
      </c>
      <c r="C1376" s="4" t="s">
        <v>10</v>
      </c>
    </row>
    <row r="1377" spans="1:6">
      <c r="A1377" t="n">
        <v>11819</v>
      </c>
      <c r="B1377" s="26" t="n">
        <v>16</v>
      </c>
      <c r="C1377" s="7" t="n">
        <v>0</v>
      </c>
    </row>
    <row r="1378" spans="1:6">
      <c r="A1378" t="s">
        <v>4</v>
      </c>
      <c r="B1378" s="4" t="s">
        <v>5</v>
      </c>
      <c r="C1378" s="4" t="s">
        <v>13</v>
      </c>
      <c r="D1378" s="4" t="s">
        <v>6</v>
      </c>
    </row>
    <row r="1379" spans="1:6">
      <c r="A1379" t="n">
        <v>11822</v>
      </c>
      <c r="B1379" s="8" t="n">
        <v>2</v>
      </c>
      <c r="C1379" s="7" t="n">
        <v>10</v>
      </c>
      <c r="D1379" s="7" t="s">
        <v>106</v>
      </c>
    </row>
    <row r="1380" spans="1:6">
      <c r="A1380" t="s">
        <v>4</v>
      </c>
      <c r="B1380" s="4" t="s">
        <v>5</v>
      </c>
      <c r="C1380" s="4" t="s">
        <v>10</v>
      </c>
    </row>
    <row r="1381" spans="1:6">
      <c r="A1381" t="n">
        <v>11840</v>
      </c>
      <c r="B1381" s="26" t="n">
        <v>16</v>
      </c>
      <c r="C1381" s="7" t="n">
        <v>0</v>
      </c>
    </row>
    <row r="1382" spans="1:6">
      <c r="A1382" t="s">
        <v>4</v>
      </c>
      <c r="B1382" s="4" t="s">
        <v>5</v>
      </c>
      <c r="C1382" s="4" t="s">
        <v>13</v>
      </c>
      <c r="D1382" s="4" t="s">
        <v>6</v>
      </c>
    </row>
    <row r="1383" spans="1:6">
      <c r="A1383" t="n">
        <v>11843</v>
      </c>
      <c r="B1383" s="8" t="n">
        <v>2</v>
      </c>
      <c r="C1383" s="7" t="n">
        <v>10</v>
      </c>
      <c r="D1383" s="7" t="s">
        <v>107</v>
      </c>
    </row>
    <row r="1384" spans="1:6">
      <c r="A1384" t="s">
        <v>4</v>
      </c>
      <c r="B1384" s="4" t="s">
        <v>5</v>
      </c>
      <c r="C1384" s="4" t="s">
        <v>10</v>
      </c>
    </row>
    <row r="1385" spans="1:6">
      <c r="A1385" t="n">
        <v>11862</v>
      </c>
      <c r="B1385" s="26" t="n">
        <v>16</v>
      </c>
      <c r="C1385" s="7" t="n">
        <v>0</v>
      </c>
    </row>
    <row r="1386" spans="1:6">
      <c r="A1386" t="s">
        <v>4</v>
      </c>
      <c r="B1386" s="4" t="s">
        <v>5</v>
      </c>
      <c r="C1386" s="4" t="s">
        <v>13</v>
      </c>
    </row>
    <row r="1387" spans="1:6">
      <c r="A1387" t="n">
        <v>11865</v>
      </c>
      <c r="B1387" s="35" t="n">
        <v>23</v>
      </c>
      <c r="C1387" s="7" t="n">
        <v>20</v>
      </c>
    </row>
    <row r="1388" spans="1:6">
      <c r="A1388" t="s">
        <v>4</v>
      </c>
      <c r="B1388" s="4" t="s">
        <v>5</v>
      </c>
    </row>
    <row r="1389" spans="1:6">
      <c r="A1389" t="n">
        <v>11867</v>
      </c>
      <c r="B1389" s="5" t="n">
        <v>1</v>
      </c>
    </row>
    <row r="1390" spans="1:6" s="3" customFormat="1" customHeight="0">
      <c r="A1390" s="3" t="s">
        <v>2</v>
      </c>
      <c r="B1390" s="3" t="s">
        <v>131</v>
      </c>
    </row>
    <row r="1391" spans="1:6">
      <c r="A1391" t="s">
        <v>4</v>
      </c>
      <c r="B1391" s="4" t="s">
        <v>5</v>
      </c>
      <c r="C1391" s="4" t="s">
        <v>10</v>
      </c>
      <c r="D1391" s="4" t="s">
        <v>13</v>
      </c>
      <c r="E1391" s="4" t="s">
        <v>9</v>
      </c>
    </row>
    <row r="1392" spans="1:6">
      <c r="A1392" t="n">
        <v>11868</v>
      </c>
      <c r="B1392" s="12" t="n">
        <v>106</v>
      </c>
      <c r="C1392" s="7" t="n">
        <v>113</v>
      </c>
      <c r="D1392" s="7" t="n">
        <v>0</v>
      </c>
      <c r="E1392" s="7" t="n">
        <v>0</v>
      </c>
    </row>
    <row r="1393" spans="1:5">
      <c r="A1393" t="s">
        <v>4</v>
      </c>
      <c r="B1393" s="4" t="s">
        <v>5</v>
      </c>
      <c r="C1393" s="4" t="s">
        <v>13</v>
      </c>
      <c r="D1393" s="4" t="s">
        <v>6</v>
      </c>
      <c r="E1393" s="4" t="s">
        <v>10</v>
      </c>
    </row>
    <row r="1394" spans="1:5">
      <c r="A1394" t="n">
        <v>11876</v>
      </c>
      <c r="B1394" s="43" t="n">
        <v>62</v>
      </c>
      <c r="C1394" s="7" t="n">
        <v>1</v>
      </c>
      <c r="D1394" s="7" t="s">
        <v>132</v>
      </c>
      <c r="E1394" s="7" t="n">
        <v>128</v>
      </c>
    </row>
    <row r="1395" spans="1:5">
      <c r="A1395" t="s">
        <v>4</v>
      </c>
      <c r="B1395" s="4" t="s">
        <v>5</v>
      </c>
    </row>
    <row r="1396" spans="1:5">
      <c r="A1396" t="n">
        <v>11889</v>
      </c>
      <c r="B1396" s="5" t="n">
        <v>1</v>
      </c>
    </row>
    <row r="1397" spans="1:5" s="3" customFormat="1" customHeight="0">
      <c r="A1397" s="3" t="s">
        <v>2</v>
      </c>
      <c r="B1397" s="3" t="s">
        <v>133</v>
      </c>
    </row>
    <row r="1398" spans="1:5">
      <c r="A1398" t="s">
        <v>4</v>
      </c>
      <c r="B1398" s="4" t="s">
        <v>5</v>
      </c>
      <c r="C1398" s="4" t="s">
        <v>13</v>
      </c>
      <c r="D1398" s="4" t="s">
        <v>6</v>
      </c>
    </row>
    <row r="1399" spans="1:5">
      <c r="A1399" t="n">
        <v>11892</v>
      </c>
      <c r="B1399" s="8" t="n">
        <v>2</v>
      </c>
      <c r="C1399" s="7" t="n">
        <v>10</v>
      </c>
      <c r="D1399" s="7" t="s">
        <v>134</v>
      </c>
    </row>
    <row r="1400" spans="1:5">
      <c r="A1400" t="s">
        <v>4</v>
      </c>
      <c r="B1400" s="4" t="s">
        <v>5</v>
      </c>
    </row>
    <row r="1401" spans="1:5">
      <c r="A1401" t="n">
        <v>11911</v>
      </c>
      <c r="B1401" s="5" t="n">
        <v>1</v>
      </c>
    </row>
    <row r="1402" spans="1:5" s="3" customFormat="1" customHeight="0">
      <c r="A1402" s="3" t="s">
        <v>2</v>
      </c>
      <c r="B1402" s="3" t="s">
        <v>135</v>
      </c>
    </row>
    <row r="1403" spans="1:5">
      <c r="A1403" t="s">
        <v>4</v>
      </c>
      <c r="B1403" s="4" t="s">
        <v>5</v>
      </c>
      <c r="C1403" s="4" t="s">
        <v>13</v>
      </c>
      <c r="D1403" s="4" t="s">
        <v>6</v>
      </c>
    </row>
    <row r="1404" spans="1:5">
      <c r="A1404" t="n">
        <v>11912</v>
      </c>
      <c r="B1404" s="8" t="n">
        <v>2</v>
      </c>
      <c r="C1404" s="7" t="n">
        <v>10</v>
      </c>
      <c r="D1404" s="7" t="s">
        <v>136</v>
      </c>
    </row>
    <row r="1405" spans="1:5">
      <c r="A1405" t="s">
        <v>4</v>
      </c>
      <c r="B1405" s="4" t="s">
        <v>5</v>
      </c>
    </row>
    <row r="1406" spans="1:5">
      <c r="A1406" t="n">
        <v>11931</v>
      </c>
      <c r="B1406" s="5" t="n">
        <v>1</v>
      </c>
    </row>
    <row r="1407" spans="1:5" s="3" customFormat="1" customHeight="0">
      <c r="A1407" s="3" t="s">
        <v>2</v>
      </c>
      <c r="B1407" s="3" t="s">
        <v>137</v>
      </c>
    </row>
    <row r="1408" spans="1:5">
      <c r="A1408" t="s">
        <v>4</v>
      </c>
      <c r="B1408" s="4" t="s">
        <v>5</v>
      </c>
      <c r="C1408" s="4" t="s">
        <v>13</v>
      </c>
      <c r="D1408" s="4" t="s">
        <v>13</v>
      </c>
      <c r="E1408" s="4" t="s">
        <v>13</v>
      </c>
      <c r="F1408" s="4" t="s">
        <v>13</v>
      </c>
    </row>
    <row r="1409" spans="1:6">
      <c r="A1409" t="n">
        <v>11932</v>
      </c>
      <c r="B1409" s="44" t="n">
        <v>14</v>
      </c>
      <c r="C1409" s="7" t="n">
        <v>2</v>
      </c>
      <c r="D1409" s="7" t="n">
        <v>0</v>
      </c>
      <c r="E1409" s="7" t="n">
        <v>0</v>
      </c>
      <c r="F1409" s="7" t="n">
        <v>0</v>
      </c>
    </row>
    <row r="1410" spans="1:6">
      <c r="A1410" t="s">
        <v>4</v>
      </c>
      <c r="B1410" s="4" t="s">
        <v>5</v>
      </c>
      <c r="C1410" s="4" t="s">
        <v>13</v>
      </c>
      <c r="D1410" s="45" t="s">
        <v>138</v>
      </c>
      <c r="E1410" s="4" t="s">
        <v>5</v>
      </c>
      <c r="F1410" s="4" t="s">
        <v>13</v>
      </c>
      <c r="G1410" s="4" t="s">
        <v>10</v>
      </c>
      <c r="H1410" s="45" t="s">
        <v>139</v>
      </c>
      <c r="I1410" s="4" t="s">
        <v>13</v>
      </c>
      <c r="J1410" s="4" t="s">
        <v>9</v>
      </c>
      <c r="K1410" s="4" t="s">
        <v>13</v>
      </c>
      <c r="L1410" s="4" t="s">
        <v>13</v>
      </c>
      <c r="M1410" s="45" t="s">
        <v>138</v>
      </c>
      <c r="N1410" s="4" t="s">
        <v>5</v>
      </c>
      <c r="O1410" s="4" t="s">
        <v>13</v>
      </c>
      <c r="P1410" s="4" t="s">
        <v>10</v>
      </c>
      <c r="Q1410" s="45" t="s">
        <v>139</v>
      </c>
      <c r="R1410" s="4" t="s">
        <v>13</v>
      </c>
      <c r="S1410" s="4" t="s">
        <v>9</v>
      </c>
      <c r="T1410" s="4" t="s">
        <v>13</v>
      </c>
      <c r="U1410" s="4" t="s">
        <v>13</v>
      </c>
      <c r="V1410" s="4" t="s">
        <v>13</v>
      </c>
      <c r="W1410" s="4" t="s">
        <v>58</v>
      </c>
    </row>
    <row r="1411" spans="1:6">
      <c r="A1411" t="n">
        <v>11937</v>
      </c>
      <c r="B1411" s="17" t="n">
        <v>5</v>
      </c>
      <c r="C1411" s="7" t="n">
        <v>28</v>
      </c>
      <c r="D1411" s="45" t="s">
        <v>3</v>
      </c>
      <c r="E1411" s="9" t="n">
        <v>162</v>
      </c>
      <c r="F1411" s="7" t="n">
        <v>3</v>
      </c>
      <c r="G1411" s="7" t="n">
        <v>33201</v>
      </c>
      <c r="H1411" s="45" t="s">
        <v>3</v>
      </c>
      <c r="I1411" s="7" t="n">
        <v>0</v>
      </c>
      <c r="J1411" s="7" t="n">
        <v>1</v>
      </c>
      <c r="K1411" s="7" t="n">
        <v>2</v>
      </c>
      <c r="L1411" s="7" t="n">
        <v>28</v>
      </c>
      <c r="M1411" s="45" t="s">
        <v>3</v>
      </c>
      <c r="N1411" s="9" t="n">
        <v>162</v>
      </c>
      <c r="O1411" s="7" t="n">
        <v>3</v>
      </c>
      <c r="P1411" s="7" t="n">
        <v>33201</v>
      </c>
      <c r="Q1411" s="45" t="s">
        <v>3</v>
      </c>
      <c r="R1411" s="7" t="n">
        <v>0</v>
      </c>
      <c r="S1411" s="7" t="n">
        <v>2</v>
      </c>
      <c r="T1411" s="7" t="n">
        <v>2</v>
      </c>
      <c r="U1411" s="7" t="n">
        <v>11</v>
      </c>
      <c r="V1411" s="7" t="n">
        <v>1</v>
      </c>
      <c r="W1411" s="18" t="n">
        <f t="normal" ca="1">A1415</f>
        <v>0</v>
      </c>
    </row>
    <row r="1412" spans="1:6">
      <c r="A1412" t="s">
        <v>4</v>
      </c>
      <c r="B1412" s="4" t="s">
        <v>5</v>
      </c>
      <c r="C1412" s="4" t="s">
        <v>13</v>
      </c>
      <c r="D1412" s="4" t="s">
        <v>10</v>
      </c>
      <c r="E1412" s="4" t="s">
        <v>27</v>
      </c>
    </row>
    <row r="1413" spans="1:6">
      <c r="A1413" t="n">
        <v>11966</v>
      </c>
      <c r="B1413" s="28" t="n">
        <v>58</v>
      </c>
      <c r="C1413" s="7" t="n">
        <v>0</v>
      </c>
      <c r="D1413" s="7" t="n">
        <v>0</v>
      </c>
      <c r="E1413" s="7" t="n">
        <v>1</v>
      </c>
    </row>
    <row r="1414" spans="1:6">
      <c r="A1414" t="s">
        <v>4</v>
      </c>
      <c r="B1414" s="4" t="s">
        <v>5</v>
      </c>
      <c r="C1414" s="4" t="s">
        <v>13</v>
      </c>
      <c r="D1414" s="45" t="s">
        <v>138</v>
      </c>
      <c r="E1414" s="4" t="s">
        <v>5</v>
      </c>
      <c r="F1414" s="4" t="s">
        <v>13</v>
      </c>
      <c r="G1414" s="4" t="s">
        <v>10</v>
      </c>
      <c r="H1414" s="45" t="s">
        <v>139</v>
      </c>
      <c r="I1414" s="4" t="s">
        <v>13</v>
      </c>
      <c r="J1414" s="4" t="s">
        <v>9</v>
      </c>
      <c r="K1414" s="4" t="s">
        <v>13</v>
      </c>
      <c r="L1414" s="4" t="s">
        <v>13</v>
      </c>
      <c r="M1414" s="45" t="s">
        <v>138</v>
      </c>
      <c r="N1414" s="4" t="s">
        <v>5</v>
      </c>
      <c r="O1414" s="4" t="s">
        <v>13</v>
      </c>
      <c r="P1414" s="4" t="s">
        <v>10</v>
      </c>
      <c r="Q1414" s="45" t="s">
        <v>139</v>
      </c>
      <c r="R1414" s="4" t="s">
        <v>13</v>
      </c>
      <c r="S1414" s="4" t="s">
        <v>9</v>
      </c>
      <c r="T1414" s="4" t="s">
        <v>13</v>
      </c>
      <c r="U1414" s="4" t="s">
        <v>13</v>
      </c>
      <c r="V1414" s="4" t="s">
        <v>13</v>
      </c>
      <c r="W1414" s="4" t="s">
        <v>58</v>
      </c>
    </row>
    <row r="1415" spans="1:6">
      <c r="A1415" t="n">
        <v>11974</v>
      </c>
      <c r="B1415" s="17" t="n">
        <v>5</v>
      </c>
      <c r="C1415" s="7" t="n">
        <v>28</v>
      </c>
      <c r="D1415" s="45" t="s">
        <v>3</v>
      </c>
      <c r="E1415" s="9" t="n">
        <v>162</v>
      </c>
      <c r="F1415" s="7" t="n">
        <v>3</v>
      </c>
      <c r="G1415" s="7" t="n">
        <v>33201</v>
      </c>
      <c r="H1415" s="45" t="s">
        <v>3</v>
      </c>
      <c r="I1415" s="7" t="n">
        <v>0</v>
      </c>
      <c r="J1415" s="7" t="n">
        <v>1</v>
      </c>
      <c r="K1415" s="7" t="n">
        <v>3</v>
      </c>
      <c r="L1415" s="7" t="n">
        <v>28</v>
      </c>
      <c r="M1415" s="45" t="s">
        <v>3</v>
      </c>
      <c r="N1415" s="9" t="n">
        <v>162</v>
      </c>
      <c r="O1415" s="7" t="n">
        <v>3</v>
      </c>
      <c r="P1415" s="7" t="n">
        <v>33201</v>
      </c>
      <c r="Q1415" s="45" t="s">
        <v>3</v>
      </c>
      <c r="R1415" s="7" t="n">
        <v>0</v>
      </c>
      <c r="S1415" s="7" t="n">
        <v>2</v>
      </c>
      <c r="T1415" s="7" t="n">
        <v>3</v>
      </c>
      <c r="U1415" s="7" t="n">
        <v>9</v>
      </c>
      <c r="V1415" s="7" t="n">
        <v>1</v>
      </c>
      <c r="W1415" s="18" t="n">
        <f t="normal" ca="1">A1425</f>
        <v>0</v>
      </c>
    </row>
    <row r="1416" spans="1:6">
      <c r="A1416" t="s">
        <v>4</v>
      </c>
      <c r="B1416" s="4" t="s">
        <v>5</v>
      </c>
      <c r="C1416" s="4" t="s">
        <v>13</v>
      </c>
      <c r="D1416" s="45" t="s">
        <v>138</v>
      </c>
      <c r="E1416" s="4" t="s">
        <v>5</v>
      </c>
      <c r="F1416" s="4" t="s">
        <v>10</v>
      </c>
      <c r="G1416" s="4" t="s">
        <v>13</v>
      </c>
      <c r="H1416" s="4" t="s">
        <v>13</v>
      </c>
      <c r="I1416" s="4" t="s">
        <v>6</v>
      </c>
      <c r="J1416" s="45" t="s">
        <v>139</v>
      </c>
      <c r="K1416" s="4" t="s">
        <v>13</v>
      </c>
      <c r="L1416" s="4" t="s">
        <v>13</v>
      </c>
      <c r="M1416" s="45" t="s">
        <v>138</v>
      </c>
      <c r="N1416" s="4" t="s">
        <v>5</v>
      </c>
      <c r="O1416" s="4" t="s">
        <v>13</v>
      </c>
      <c r="P1416" s="45" t="s">
        <v>139</v>
      </c>
      <c r="Q1416" s="4" t="s">
        <v>13</v>
      </c>
      <c r="R1416" s="4" t="s">
        <v>9</v>
      </c>
      <c r="S1416" s="4" t="s">
        <v>13</v>
      </c>
      <c r="T1416" s="4" t="s">
        <v>13</v>
      </c>
      <c r="U1416" s="4" t="s">
        <v>13</v>
      </c>
      <c r="V1416" s="45" t="s">
        <v>138</v>
      </c>
      <c r="W1416" s="4" t="s">
        <v>5</v>
      </c>
      <c r="X1416" s="4" t="s">
        <v>13</v>
      </c>
      <c r="Y1416" s="45" t="s">
        <v>139</v>
      </c>
      <c r="Z1416" s="4" t="s">
        <v>13</v>
      </c>
      <c r="AA1416" s="4" t="s">
        <v>9</v>
      </c>
      <c r="AB1416" s="4" t="s">
        <v>13</v>
      </c>
      <c r="AC1416" s="4" t="s">
        <v>13</v>
      </c>
      <c r="AD1416" s="4" t="s">
        <v>13</v>
      </c>
      <c r="AE1416" s="4" t="s">
        <v>58</v>
      </c>
    </row>
    <row r="1417" spans="1:6">
      <c r="A1417" t="n">
        <v>12003</v>
      </c>
      <c r="B1417" s="17" t="n">
        <v>5</v>
      </c>
      <c r="C1417" s="7" t="n">
        <v>28</v>
      </c>
      <c r="D1417" s="45" t="s">
        <v>3</v>
      </c>
      <c r="E1417" s="46" t="n">
        <v>47</v>
      </c>
      <c r="F1417" s="7" t="n">
        <v>61456</v>
      </c>
      <c r="G1417" s="7" t="n">
        <v>2</v>
      </c>
      <c r="H1417" s="7" t="n">
        <v>0</v>
      </c>
      <c r="I1417" s="7" t="s">
        <v>140</v>
      </c>
      <c r="J1417" s="45" t="s">
        <v>3</v>
      </c>
      <c r="K1417" s="7" t="n">
        <v>8</v>
      </c>
      <c r="L1417" s="7" t="n">
        <v>28</v>
      </c>
      <c r="M1417" s="45" t="s">
        <v>3</v>
      </c>
      <c r="N1417" s="11" t="n">
        <v>74</v>
      </c>
      <c r="O1417" s="7" t="n">
        <v>65</v>
      </c>
      <c r="P1417" s="45" t="s">
        <v>3</v>
      </c>
      <c r="Q1417" s="7" t="n">
        <v>0</v>
      </c>
      <c r="R1417" s="7" t="n">
        <v>1</v>
      </c>
      <c r="S1417" s="7" t="n">
        <v>3</v>
      </c>
      <c r="T1417" s="7" t="n">
        <v>9</v>
      </c>
      <c r="U1417" s="7" t="n">
        <v>28</v>
      </c>
      <c r="V1417" s="45" t="s">
        <v>3</v>
      </c>
      <c r="W1417" s="11" t="n">
        <v>74</v>
      </c>
      <c r="X1417" s="7" t="n">
        <v>65</v>
      </c>
      <c r="Y1417" s="45" t="s">
        <v>3</v>
      </c>
      <c r="Z1417" s="7" t="n">
        <v>0</v>
      </c>
      <c r="AA1417" s="7" t="n">
        <v>2</v>
      </c>
      <c r="AB1417" s="7" t="n">
        <v>3</v>
      </c>
      <c r="AC1417" s="7" t="n">
        <v>9</v>
      </c>
      <c r="AD1417" s="7" t="n">
        <v>1</v>
      </c>
      <c r="AE1417" s="18" t="n">
        <f t="normal" ca="1">A1421</f>
        <v>0</v>
      </c>
    </row>
    <row r="1418" spans="1:6">
      <c r="A1418" t="s">
        <v>4</v>
      </c>
      <c r="B1418" s="4" t="s">
        <v>5</v>
      </c>
      <c r="C1418" s="4" t="s">
        <v>10</v>
      </c>
      <c r="D1418" s="4" t="s">
        <v>13</v>
      </c>
      <c r="E1418" s="4" t="s">
        <v>13</v>
      </c>
      <c r="F1418" s="4" t="s">
        <v>6</v>
      </c>
    </row>
    <row r="1419" spans="1:6">
      <c r="A1419" t="n">
        <v>12051</v>
      </c>
      <c r="B1419" s="46" t="n">
        <v>47</v>
      </c>
      <c r="C1419" s="7" t="n">
        <v>61456</v>
      </c>
      <c r="D1419" s="7" t="n">
        <v>0</v>
      </c>
      <c r="E1419" s="7" t="n">
        <v>0</v>
      </c>
      <c r="F1419" s="7" t="s">
        <v>141</v>
      </c>
    </row>
    <row r="1420" spans="1:6">
      <c r="A1420" t="s">
        <v>4</v>
      </c>
      <c r="B1420" s="4" t="s">
        <v>5</v>
      </c>
      <c r="C1420" s="4" t="s">
        <v>13</v>
      </c>
      <c r="D1420" s="4" t="s">
        <v>10</v>
      </c>
      <c r="E1420" s="4" t="s">
        <v>27</v>
      </c>
    </row>
    <row r="1421" spans="1:6">
      <c r="A1421" t="n">
        <v>12064</v>
      </c>
      <c r="B1421" s="28" t="n">
        <v>58</v>
      </c>
      <c r="C1421" s="7" t="n">
        <v>0</v>
      </c>
      <c r="D1421" s="7" t="n">
        <v>300</v>
      </c>
      <c r="E1421" s="7" t="n">
        <v>1</v>
      </c>
    </row>
    <row r="1422" spans="1:6">
      <c r="A1422" t="s">
        <v>4</v>
      </c>
      <c r="B1422" s="4" t="s">
        <v>5</v>
      </c>
      <c r="C1422" s="4" t="s">
        <v>13</v>
      </c>
      <c r="D1422" s="4" t="s">
        <v>10</v>
      </c>
    </row>
    <row r="1423" spans="1:6">
      <c r="A1423" t="n">
        <v>12072</v>
      </c>
      <c r="B1423" s="28" t="n">
        <v>58</v>
      </c>
      <c r="C1423" s="7" t="n">
        <v>255</v>
      </c>
      <c r="D1423" s="7" t="n">
        <v>0</v>
      </c>
    </row>
    <row r="1424" spans="1:6">
      <c r="A1424" t="s">
        <v>4</v>
      </c>
      <c r="B1424" s="4" t="s">
        <v>5</v>
      </c>
      <c r="C1424" s="4" t="s">
        <v>13</v>
      </c>
      <c r="D1424" s="4" t="s">
        <v>13</v>
      </c>
      <c r="E1424" s="4" t="s">
        <v>13</v>
      </c>
      <c r="F1424" s="4" t="s">
        <v>13</v>
      </c>
    </row>
    <row r="1425" spans="1:31">
      <c r="A1425" t="n">
        <v>12076</v>
      </c>
      <c r="B1425" s="44" t="n">
        <v>14</v>
      </c>
      <c r="C1425" s="7" t="n">
        <v>0</v>
      </c>
      <c r="D1425" s="7" t="n">
        <v>0</v>
      </c>
      <c r="E1425" s="7" t="n">
        <v>0</v>
      </c>
      <c r="F1425" s="7" t="n">
        <v>64</v>
      </c>
    </row>
    <row r="1426" spans="1:31">
      <c r="A1426" t="s">
        <v>4</v>
      </c>
      <c r="B1426" s="4" t="s">
        <v>5</v>
      </c>
      <c r="C1426" s="4" t="s">
        <v>13</v>
      </c>
      <c r="D1426" s="4" t="s">
        <v>10</v>
      </c>
    </row>
    <row r="1427" spans="1:31">
      <c r="A1427" t="n">
        <v>12081</v>
      </c>
      <c r="B1427" s="25" t="n">
        <v>22</v>
      </c>
      <c r="C1427" s="7" t="n">
        <v>0</v>
      </c>
      <c r="D1427" s="7" t="n">
        <v>33201</v>
      </c>
    </row>
    <row r="1428" spans="1:31">
      <c r="A1428" t="s">
        <v>4</v>
      </c>
      <c r="B1428" s="4" t="s">
        <v>5</v>
      </c>
      <c r="C1428" s="4" t="s">
        <v>13</v>
      </c>
      <c r="D1428" s="4" t="s">
        <v>10</v>
      </c>
    </row>
    <row r="1429" spans="1:31">
      <c r="A1429" t="n">
        <v>12085</v>
      </c>
      <c r="B1429" s="28" t="n">
        <v>58</v>
      </c>
      <c r="C1429" s="7" t="n">
        <v>5</v>
      </c>
      <c r="D1429" s="7" t="n">
        <v>300</v>
      </c>
    </row>
    <row r="1430" spans="1:31">
      <c r="A1430" t="s">
        <v>4</v>
      </c>
      <c r="B1430" s="4" t="s">
        <v>5</v>
      </c>
      <c r="C1430" s="4" t="s">
        <v>27</v>
      </c>
      <c r="D1430" s="4" t="s">
        <v>10</v>
      </c>
    </row>
    <row r="1431" spans="1:31">
      <c r="A1431" t="n">
        <v>12089</v>
      </c>
      <c r="B1431" s="47" t="n">
        <v>103</v>
      </c>
      <c r="C1431" s="7" t="n">
        <v>0</v>
      </c>
      <c r="D1431" s="7" t="n">
        <v>300</v>
      </c>
    </row>
    <row r="1432" spans="1:31">
      <c r="A1432" t="s">
        <v>4</v>
      </c>
      <c r="B1432" s="4" t="s">
        <v>5</v>
      </c>
      <c r="C1432" s="4" t="s">
        <v>13</v>
      </c>
    </row>
    <row r="1433" spans="1:31">
      <c r="A1433" t="n">
        <v>12096</v>
      </c>
      <c r="B1433" s="29" t="n">
        <v>64</v>
      </c>
      <c r="C1433" s="7" t="n">
        <v>7</v>
      </c>
    </row>
    <row r="1434" spans="1:31">
      <c r="A1434" t="s">
        <v>4</v>
      </c>
      <c r="B1434" s="4" t="s">
        <v>5</v>
      </c>
      <c r="C1434" s="4" t="s">
        <v>13</v>
      </c>
      <c r="D1434" s="4" t="s">
        <v>10</v>
      </c>
    </row>
    <row r="1435" spans="1:31">
      <c r="A1435" t="n">
        <v>12098</v>
      </c>
      <c r="B1435" s="48" t="n">
        <v>72</v>
      </c>
      <c r="C1435" s="7" t="n">
        <v>5</v>
      </c>
      <c r="D1435" s="7" t="n">
        <v>0</v>
      </c>
    </row>
    <row r="1436" spans="1:31">
      <c r="A1436" t="s">
        <v>4</v>
      </c>
      <c r="B1436" s="4" t="s">
        <v>5</v>
      </c>
      <c r="C1436" s="4" t="s">
        <v>13</v>
      </c>
      <c r="D1436" s="45" t="s">
        <v>138</v>
      </c>
      <c r="E1436" s="4" t="s">
        <v>5</v>
      </c>
      <c r="F1436" s="4" t="s">
        <v>13</v>
      </c>
      <c r="G1436" s="4" t="s">
        <v>10</v>
      </c>
      <c r="H1436" s="45" t="s">
        <v>139</v>
      </c>
      <c r="I1436" s="4" t="s">
        <v>13</v>
      </c>
      <c r="J1436" s="4" t="s">
        <v>9</v>
      </c>
      <c r="K1436" s="4" t="s">
        <v>13</v>
      </c>
      <c r="L1436" s="4" t="s">
        <v>13</v>
      </c>
      <c r="M1436" s="4" t="s">
        <v>58</v>
      </c>
    </row>
    <row r="1437" spans="1:31">
      <c r="A1437" t="n">
        <v>12102</v>
      </c>
      <c r="B1437" s="17" t="n">
        <v>5</v>
      </c>
      <c r="C1437" s="7" t="n">
        <v>28</v>
      </c>
      <c r="D1437" s="45" t="s">
        <v>3</v>
      </c>
      <c r="E1437" s="9" t="n">
        <v>162</v>
      </c>
      <c r="F1437" s="7" t="n">
        <v>4</v>
      </c>
      <c r="G1437" s="7" t="n">
        <v>33201</v>
      </c>
      <c r="H1437" s="45" t="s">
        <v>3</v>
      </c>
      <c r="I1437" s="7" t="n">
        <v>0</v>
      </c>
      <c r="J1437" s="7" t="n">
        <v>1</v>
      </c>
      <c r="K1437" s="7" t="n">
        <v>2</v>
      </c>
      <c r="L1437" s="7" t="n">
        <v>1</v>
      </c>
      <c r="M1437" s="18" t="n">
        <f t="normal" ca="1">A1443</f>
        <v>0</v>
      </c>
    </row>
    <row r="1438" spans="1:31">
      <c r="A1438" t="s">
        <v>4</v>
      </c>
      <c r="B1438" s="4" t="s">
        <v>5</v>
      </c>
      <c r="C1438" s="4" t="s">
        <v>13</v>
      </c>
      <c r="D1438" s="4" t="s">
        <v>6</v>
      </c>
    </row>
    <row r="1439" spans="1:31">
      <c r="A1439" t="n">
        <v>12119</v>
      </c>
      <c r="B1439" s="8" t="n">
        <v>2</v>
      </c>
      <c r="C1439" s="7" t="n">
        <v>10</v>
      </c>
      <c r="D1439" s="7" t="s">
        <v>142</v>
      </c>
    </row>
    <row r="1440" spans="1:31">
      <c r="A1440" t="s">
        <v>4</v>
      </c>
      <c r="B1440" s="4" t="s">
        <v>5</v>
      </c>
      <c r="C1440" s="4" t="s">
        <v>10</v>
      </c>
    </row>
    <row r="1441" spans="1:13">
      <c r="A1441" t="n">
        <v>12136</v>
      </c>
      <c r="B1441" s="26" t="n">
        <v>16</v>
      </c>
      <c r="C1441" s="7" t="n">
        <v>0</v>
      </c>
    </row>
    <row r="1442" spans="1:13">
      <c r="A1442" t="s">
        <v>4</v>
      </c>
      <c r="B1442" s="4" t="s">
        <v>5</v>
      </c>
      <c r="C1442" s="4" t="s">
        <v>10</v>
      </c>
      <c r="D1442" s="4" t="s">
        <v>13</v>
      </c>
      <c r="E1442" s="4" t="s">
        <v>13</v>
      </c>
      <c r="F1442" s="4" t="s">
        <v>6</v>
      </c>
    </row>
    <row r="1443" spans="1:13">
      <c r="A1443" t="n">
        <v>12139</v>
      </c>
      <c r="B1443" s="23" t="n">
        <v>20</v>
      </c>
      <c r="C1443" s="7" t="n">
        <v>20</v>
      </c>
      <c r="D1443" s="7" t="n">
        <v>3</v>
      </c>
      <c r="E1443" s="7" t="n">
        <v>10</v>
      </c>
      <c r="F1443" s="7" t="s">
        <v>122</v>
      </c>
    </row>
    <row r="1444" spans="1:13">
      <c r="A1444" t="s">
        <v>4</v>
      </c>
      <c r="B1444" s="4" t="s">
        <v>5</v>
      </c>
      <c r="C1444" s="4" t="s">
        <v>10</v>
      </c>
    </row>
    <row r="1445" spans="1:13">
      <c r="A1445" t="n">
        <v>12157</v>
      </c>
      <c r="B1445" s="26" t="n">
        <v>16</v>
      </c>
      <c r="C1445" s="7" t="n">
        <v>0</v>
      </c>
    </row>
    <row r="1446" spans="1:13">
      <c r="A1446" t="s">
        <v>4</v>
      </c>
      <c r="B1446" s="4" t="s">
        <v>5</v>
      </c>
      <c r="C1446" s="4" t="s">
        <v>10</v>
      </c>
      <c r="D1446" s="4" t="s">
        <v>13</v>
      </c>
      <c r="E1446" s="4" t="s">
        <v>13</v>
      </c>
      <c r="F1446" s="4" t="s">
        <v>6</v>
      </c>
    </row>
    <row r="1447" spans="1:13">
      <c r="A1447" t="n">
        <v>12160</v>
      </c>
      <c r="B1447" s="23" t="n">
        <v>20</v>
      </c>
      <c r="C1447" s="7" t="n">
        <v>21</v>
      </c>
      <c r="D1447" s="7" t="n">
        <v>3</v>
      </c>
      <c r="E1447" s="7" t="n">
        <v>10</v>
      </c>
      <c r="F1447" s="7" t="s">
        <v>122</v>
      </c>
    </row>
    <row r="1448" spans="1:13">
      <c r="A1448" t="s">
        <v>4</v>
      </c>
      <c r="B1448" s="4" t="s">
        <v>5</v>
      </c>
      <c r="C1448" s="4" t="s">
        <v>10</v>
      </c>
    </row>
    <row r="1449" spans="1:13">
      <c r="A1449" t="n">
        <v>12178</v>
      </c>
      <c r="B1449" s="26" t="n">
        <v>16</v>
      </c>
      <c r="C1449" s="7" t="n">
        <v>0</v>
      </c>
    </row>
    <row r="1450" spans="1:13">
      <c r="A1450" t="s">
        <v>4</v>
      </c>
      <c r="B1450" s="4" t="s">
        <v>5</v>
      </c>
      <c r="C1450" s="4" t="s">
        <v>13</v>
      </c>
    </row>
    <row r="1451" spans="1:13">
      <c r="A1451" t="n">
        <v>12181</v>
      </c>
      <c r="B1451" s="49" t="n">
        <v>116</v>
      </c>
      <c r="C1451" s="7" t="n">
        <v>0</v>
      </c>
    </row>
    <row r="1452" spans="1:13">
      <c r="A1452" t="s">
        <v>4</v>
      </c>
      <c r="B1452" s="4" t="s">
        <v>5</v>
      </c>
      <c r="C1452" s="4" t="s">
        <v>13</v>
      </c>
      <c r="D1452" s="4" t="s">
        <v>10</v>
      </c>
    </row>
    <row r="1453" spans="1:13">
      <c r="A1453" t="n">
        <v>12183</v>
      </c>
      <c r="B1453" s="49" t="n">
        <v>116</v>
      </c>
      <c r="C1453" s="7" t="n">
        <v>2</v>
      </c>
      <c r="D1453" s="7" t="n">
        <v>1</v>
      </c>
    </row>
    <row r="1454" spans="1:13">
      <c r="A1454" t="s">
        <v>4</v>
      </c>
      <c r="B1454" s="4" t="s">
        <v>5</v>
      </c>
      <c r="C1454" s="4" t="s">
        <v>13</v>
      </c>
      <c r="D1454" s="4" t="s">
        <v>9</v>
      </c>
    </row>
    <row r="1455" spans="1:13">
      <c r="A1455" t="n">
        <v>12187</v>
      </c>
      <c r="B1455" s="49" t="n">
        <v>116</v>
      </c>
      <c r="C1455" s="7" t="n">
        <v>5</v>
      </c>
      <c r="D1455" s="7" t="n">
        <v>1106247680</v>
      </c>
    </row>
    <row r="1456" spans="1:13">
      <c r="A1456" t="s">
        <v>4</v>
      </c>
      <c r="B1456" s="4" t="s">
        <v>5</v>
      </c>
      <c r="C1456" s="4" t="s">
        <v>13</v>
      </c>
      <c r="D1456" s="4" t="s">
        <v>10</v>
      </c>
    </row>
    <row r="1457" spans="1:6">
      <c r="A1457" t="n">
        <v>12193</v>
      </c>
      <c r="B1457" s="49" t="n">
        <v>116</v>
      </c>
      <c r="C1457" s="7" t="n">
        <v>6</v>
      </c>
      <c r="D1457" s="7" t="n">
        <v>1</v>
      </c>
    </row>
    <row r="1458" spans="1:6">
      <c r="A1458" t="s">
        <v>4</v>
      </c>
      <c r="B1458" s="4" t="s">
        <v>5</v>
      </c>
      <c r="C1458" s="4" t="s">
        <v>13</v>
      </c>
      <c r="D1458" s="4" t="s">
        <v>13</v>
      </c>
      <c r="E1458" s="4" t="s">
        <v>13</v>
      </c>
      <c r="F1458" s="4" t="s">
        <v>13</v>
      </c>
    </row>
    <row r="1459" spans="1:6">
      <c r="A1459" t="n">
        <v>12197</v>
      </c>
      <c r="B1459" s="44" t="n">
        <v>14</v>
      </c>
      <c r="C1459" s="7" t="n">
        <v>0</v>
      </c>
      <c r="D1459" s="7" t="n">
        <v>0</v>
      </c>
      <c r="E1459" s="7" t="n">
        <v>32</v>
      </c>
      <c r="F1459" s="7" t="n">
        <v>0</v>
      </c>
    </row>
    <row r="1460" spans="1:6">
      <c r="A1460" t="s">
        <v>4</v>
      </c>
      <c r="B1460" s="4" t="s">
        <v>5</v>
      </c>
      <c r="C1460" s="4" t="s">
        <v>10</v>
      </c>
      <c r="D1460" s="4" t="s">
        <v>27</v>
      </c>
      <c r="E1460" s="4" t="s">
        <v>27</v>
      </c>
      <c r="F1460" s="4" t="s">
        <v>27</v>
      </c>
      <c r="G1460" s="4" t="s">
        <v>27</v>
      </c>
    </row>
    <row r="1461" spans="1:6">
      <c r="A1461" t="n">
        <v>12202</v>
      </c>
      <c r="B1461" s="39" t="n">
        <v>46</v>
      </c>
      <c r="C1461" s="7" t="n">
        <v>20</v>
      </c>
      <c r="D1461" s="7" t="n">
        <v>21.7099990844727</v>
      </c>
      <c r="E1461" s="7" t="n">
        <v>0.720000028610229</v>
      </c>
      <c r="F1461" s="7" t="n">
        <v>-0.620000004768372</v>
      </c>
      <c r="G1461" s="7" t="n">
        <v>270</v>
      </c>
    </row>
    <row r="1462" spans="1:6">
      <c r="A1462" t="s">
        <v>4</v>
      </c>
      <c r="B1462" s="4" t="s">
        <v>5</v>
      </c>
      <c r="C1462" s="4" t="s">
        <v>10</v>
      </c>
      <c r="D1462" s="4" t="s">
        <v>27</v>
      </c>
      <c r="E1462" s="4" t="s">
        <v>27</v>
      </c>
      <c r="F1462" s="4" t="s">
        <v>27</v>
      </c>
      <c r="G1462" s="4" t="s">
        <v>27</v>
      </c>
    </row>
    <row r="1463" spans="1:6">
      <c r="A1463" t="n">
        <v>12221</v>
      </c>
      <c r="B1463" s="39" t="n">
        <v>46</v>
      </c>
      <c r="C1463" s="7" t="n">
        <v>21</v>
      </c>
      <c r="D1463" s="7" t="n">
        <v>21.6800003051758</v>
      </c>
      <c r="E1463" s="7" t="n">
        <v>0.720000028610229</v>
      </c>
      <c r="F1463" s="7" t="n">
        <v>0.600000023841858</v>
      </c>
      <c r="G1463" s="7" t="n">
        <v>270</v>
      </c>
    </row>
    <row r="1464" spans="1:6">
      <c r="A1464" t="s">
        <v>4</v>
      </c>
      <c r="B1464" s="4" t="s">
        <v>5</v>
      </c>
      <c r="C1464" s="4" t="s">
        <v>13</v>
      </c>
    </row>
    <row r="1465" spans="1:6">
      <c r="A1465" t="n">
        <v>12240</v>
      </c>
      <c r="B1465" s="11" t="n">
        <v>74</v>
      </c>
      <c r="C1465" s="7" t="n">
        <v>18</v>
      </c>
    </row>
    <row r="1466" spans="1:6">
      <c r="A1466" t="s">
        <v>4</v>
      </c>
      <c r="B1466" s="4" t="s">
        <v>5</v>
      </c>
      <c r="C1466" s="4" t="s">
        <v>13</v>
      </c>
      <c r="D1466" s="4" t="s">
        <v>13</v>
      </c>
      <c r="E1466" s="4" t="s">
        <v>27</v>
      </c>
      <c r="F1466" s="4" t="s">
        <v>27</v>
      </c>
      <c r="G1466" s="4" t="s">
        <v>27</v>
      </c>
      <c r="H1466" s="4" t="s">
        <v>10</v>
      </c>
    </row>
    <row r="1467" spans="1:6">
      <c r="A1467" t="n">
        <v>12242</v>
      </c>
      <c r="B1467" s="37" t="n">
        <v>45</v>
      </c>
      <c r="C1467" s="7" t="n">
        <v>2</v>
      </c>
      <c r="D1467" s="7" t="n">
        <v>3</v>
      </c>
      <c r="E1467" s="7" t="n">
        <v>-8.17000007629395</v>
      </c>
      <c r="F1467" s="7" t="n">
        <v>-6.32000017166138</v>
      </c>
      <c r="G1467" s="7" t="n">
        <v>-4.25</v>
      </c>
      <c r="H1467" s="7" t="n">
        <v>0</v>
      </c>
    </row>
    <row r="1468" spans="1:6">
      <c r="A1468" t="s">
        <v>4</v>
      </c>
      <c r="B1468" s="4" t="s">
        <v>5</v>
      </c>
      <c r="C1468" s="4" t="s">
        <v>13</v>
      </c>
      <c r="D1468" s="4" t="s">
        <v>13</v>
      </c>
      <c r="E1468" s="4" t="s">
        <v>27</v>
      </c>
      <c r="F1468" s="4" t="s">
        <v>27</v>
      </c>
      <c r="G1468" s="4" t="s">
        <v>27</v>
      </c>
      <c r="H1468" s="4" t="s">
        <v>10</v>
      </c>
      <c r="I1468" s="4" t="s">
        <v>13</v>
      </c>
    </row>
    <row r="1469" spans="1:6">
      <c r="A1469" t="n">
        <v>12259</v>
      </c>
      <c r="B1469" s="37" t="n">
        <v>45</v>
      </c>
      <c r="C1469" s="7" t="n">
        <v>4</v>
      </c>
      <c r="D1469" s="7" t="n">
        <v>3</v>
      </c>
      <c r="E1469" s="7" t="n">
        <v>398.369995117188</v>
      </c>
      <c r="F1469" s="7" t="n">
        <v>257.730010986328</v>
      </c>
      <c r="G1469" s="7" t="n">
        <v>0</v>
      </c>
      <c r="H1469" s="7" t="n">
        <v>0</v>
      </c>
      <c r="I1469" s="7" t="n">
        <v>0</v>
      </c>
    </row>
    <row r="1470" spans="1:6">
      <c r="A1470" t="s">
        <v>4</v>
      </c>
      <c r="B1470" s="4" t="s">
        <v>5</v>
      </c>
      <c r="C1470" s="4" t="s">
        <v>13</v>
      </c>
      <c r="D1470" s="4" t="s">
        <v>13</v>
      </c>
      <c r="E1470" s="4" t="s">
        <v>27</v>
      </c>
      <c r="F1470" s="4" t="s">
        <v>10</v>
      </c>
    </row>
    <row r="1471" spans="1:6">
      <c r="A1471" t="n">
        <v>12277</v>
      </c>
      <c r="B1471" s="37" t="n">
        <v>45</v>
      </c>
      <c r="C1471" s="7" t="n">
        <v>5</v>
      </c>
      <c r="D1471" s="7" t="n">
        <v>3</v>
      </c>
      <c r="E1471" s="7" t="n">
        <v>6.40000009536743</v>
      </c>
      <c r="F1471" s="7" t="n">
        <v>0</v>
      </c>
    </row>
    <row r="1472" spans="1:6">
      <c r="A1472" t="s">
        <v>4</v>
      </c>
      <c r="B1472" s="4" t="s">
        <v>5</v>
      </c>
      <c r="C1472" s="4" t="s">
        <v>13</v>
      </c>
      <c r="D1472" s="4" t="s">
        <v>13</v>
      </c>
      <c r="E1472" s="4" t="s">
        <v>27</v>
      </c>
      <c r="F1472" s="4" t="s">
        <v>10</v>
      </c>
    </row>
    <row r="1473" spans="1:9">
      <c r="A1473" t="n">
        <v>12286</v>
      </c>
      <c r="B1473" s="37" t="n">
        <v>45</v>
      </c>
      <c r="C1473" s="7" t="n">
        <v>11</v>
      </c>
      <c r="D1473" s="7" t="n">
        <v>3</v>
      </c>
      <c r="E1473" s="7" t="n">
        <v>40</v>
      </c>
      <c r="F1473" s="7" t="n">
        <v>0</v>
      </c>
    </row>
    <row r="1474" spans="1:9">
      <c r="A1474" t="s">
        <v>4</v>
      </c>
      <c r="B1474" s="4" t="s">
        <v>5</v>
      </c>
      <c r="C1474" s="4" t="s">
        <v>13</v>
      </c>
      <c r="D1474" s="4" t="s">
        <v>13</v>
      </c>
      <c r="E1474" s="4" t="s">
        <v>27</v>
      </c>
      <c r="F1474" s="4" t="s">
        <v>27</v>
      </c>
      <c r="G1474" s="4" t="s">
        <v>27</v>
      </c>
      <c r="H1474" s="4" t="s">
        <v>10</v>
      </c>
    </row>
    <row r="1475" spans="1:9">
      <c r="A1475" t="n">
        <v>12295</v>
      </c>
      <c r="B1475" s="37" t="n">
        <v>45</v>
      </c>
      <c r="C1475" s="7" t="n">
        <v>2</v>
      </c>
      <c r="D1475" s="7" t="n">
        <v>3</v>
      </c>
      <c r="E1475" s="7" t="n">
        <v>-8.17000007629395</v>
      </c>
      <c r="F1475" s="7" t="n">
        <v>9.26000022888184</v>
      </c>
      <c r="G1475" s="7" t="n">
        <v>-4.25</v>
      </c>
      <c r="H1475" s="7" t="n">
        <v>7000</v>
      </c>
    </row>
    <row r="1476" spans="1:9">
      <c r="A1476" t="s">
        <v>4</v>
      </c>
      <c r="B1476" s="4" t="s">
        <v>5</v>
      </c>
      <c r="C1476" s="4" t="s">
        <v>13</v>
      </c>
      <c r="D1476" s="4" t="s">
        <v>13</v>
      </c>
      <c r="E1476" s="4" t="s">
        <v>27</v>
      </c>
      <c r="F1476" s="4" t="s">
        <v>27</v>
      </c>
      <c r="G1476" s="4" t="s">
        <v>27</v>
      </c>
      <c r="H1476" s="4" t="s">
        <v>10</v>
      </c>
      <c r="I1476" s="4" t="s">
        <v>13</v>
      </c>
    </row>
    <row r="1477" spans="1:9">
      <c r="A1477" t="n">
        <v>12312</v>
      </c>
      <c r="B1477" s="37" t="n">
        <v>45</v>
      </c>
      <c r="C1477" s="7" t="n">
        <v>4</v>
      </c>
      <c r="D1477" s="7" t="n">
        <v>3</v>
      </c>
      <c r="E1477" s="7" t="n">
        <v>358.059997558594</v>
      </c>
      <c r="F1477" s="7" t="n">
        <v>257.730010986328</v>
      </c>
      <c r="G1477" s="7" t="n">
        <v>0</v>
      </c>
      <c r="H1477" s="7" t="n">
        <v>7000</v>
      </c>
      <c r="I1477" s="7" t="n">
        <v>0</v>
      </c>
    </row>
    <row r="1478" spans="1:9">
      <c r="A1478" t="s">
        <v>4</v>
      </c>
      <c r="B1478" s="4" t="s">
        <v>5</v>
      </c>
      <c r="C1478" s="4" t="s">
        <v>13</v>
      </c>
      <c r="D1478" s="4" t="s">
        <v>10</v>
      </c>
      <c r="E1478" s="4" t="s">
        <v>27</v>
      </c>
    </row>
    <row r="1479" spans="1:9">
      <c r="A1479" t="n">
        <v>12330</v>
      </c>
      <c r="B1479" s="28" t="n">
        <v>58</v>
      </c>
      <c r="C1479" s="7" t="n">
        <v>100</v>
      </c>
      <c r="D1479" s="7" t="n">
        <v>1000</v>
      </c>
      <c r="E1479" s="7" t="n">
        <v>1</v>
      </c>
    </row>
    <row r="1480" spans="1:9">
      <c r="A1480" t="s">
        <v>4</v>
      </c>
      <c r="B1480" s="4" t="s">
        <v>5</v>
      </c>
      <c r="C1480" s="4" t="s">
        <v>13</v>
      </c>
      <c r="D1480" s="4" t="s">
        <v>10</v>
      </c>
    </row>
    <row r="1481" spans="1:9">
      <c r="A1481" t="n">
        <v>12338</v>
      </c>
      <c r="B1481" s="28" t="n">
        <v>58</v>
      </c>
      <c r="C1481" s="7" t="n">
        <v>255</v>
      </c>
      <c r="D1481" s="7" t="n">
        <v>0</v>
      </c>
    </row>
    <row r="1482" spans="1:9">
      <c r="A1482" t="s">
        <v>4</v>
      </c>
      <c r="B1482" s="4" t="s">
        <v>5</v>
      </c>
      <c r="C1482" s="4" t="s">
        <v>10</v>
      </c>
      <c r="D1482" s="4" t="s">
        <v>10</v>
      </c>
      <c r="E1482" s="4" t="s">
        <v>27</v>
      </c>
      <c r="F1482" s="4" t="s">
        <v>27</v>
      </c>
      <c r="G1482" s="4" t="s">
        <v>27</v>
      </c>
      <c r="H1482" s="4" t="s">
        <v>27</v>
      </c>
      <c r="I1482" s="4" t="s">
        <v>13</v>
      </c>
      <c r="J1482" s="4" t="s">
        <v>10</v>
      </c>
    </row>
    <row r="1483" spans="1:9">
      <c r="A1483" t="n">
        <v>12342</v>
      </c>
      <c r="B1483" s="50" t="n">
        <v>55</v>
      </c>
      <c r="C1483" s="7" t="n">
        <v>20</v>
      </c>
      <c r="D1483" s="7" t="n">
        <v>65024</v>
      </c>
      <c r="E1483" s="7" t="n">
        <v>0</v>
      </c>
      <c r="F1483" s="7" t="n">
        <v>0</v>
      </c>
      <c r="G1483" s="7" t="n">
        <v>8</v>
      </c>
      <c r="H1483" s="7" t="n">
        <v>1.20000004768372</v>
      </c>
      <c r="I1483" s="7" t="n">
        <v>1</v>
      </c>
      <c r="J1483" s="7" t="n">
        <v>0</v>
      </c>
    </row>
    <row r="1484" spans="1:9">
      <c r="A1484" t="s">
        <v>4</v>
      </c>
      <c r="B1484" s="4" t="s">
        <v>5</v>
      </c>
      <c r="C1484" s="4" t="s">
        <v>10</v>
      </c>
      <c r="D1484" s="4" t="s">
        <v>10</v>
      </c>
      <c r="E1484" s="4" t="s">
        <v>27</v>
      </c>
      <c r="F1484" s="4" t="s">
        <v>27</v>
      </c>
      <c r="G1484" s="4" t="s">
        <v>27</v>
      </c>
      <c r="H1484" s="4" t="s">
        <v>27</v>
      </c>
      <c r="I1484" s="4" t="s">
        <v>13</v>
      </c>
      <c r="J1484" s="4" t="s">
        <v>10</v>
      </c>
    </row>
    <row r="1485" spans="1:9">
      <c r="A1485" t="n">
        <v>12366</v>
      </c>
      <c r="B1485" s="50" t="n">
        <v>55</v>
      </c>
      <c r="C1485" s="7" t="n">
        <v>21</v>
      </c>
      <c r="D1485" s="7" t="n">
        <v>65024</v>
      </c>
      <c r="E1485" s="7" t="n">
        <v>0</v>
      </c>
      <c r="F1485" s="7" t="n">
        <v>0</v>
      </c>
      <c r="G1485" s="7" t="n">
        <v>8</v>
      </c>
      <c r="H1485" s="7" t="n">
        <v>1.20000004768372</v>
      </c>
      <c r="I1485" s="7" t="n">
        <v>1</v>
      </c>
      <c r="J1485" s="7" t="n">
        <v>0</v>
      </c>
    </row>
    <row r="1486" spans="1:9">
      <c r="A1486" t="s">
        <v>4</v>
      </c>
      <c r="B1486" s="4" t="s">
        <v>5</v>
      </c>
      <c r="C1486" s="4" t="s">
        <v>13</v>
      </c>
      <c r="D1486" s="4" t="s">
        <v>10</v>
      </c>
    </row>
    <row r="1487" spans="1:9">
      <c r="A1487" t="n">
        <v>12390</v>
      </c>
      <c r="B1487" s="37" t="n">
        <v>45</v>
      </c>
      <c r="C1487" s="7" t="n">
        <v>7</v>
      </c>
      <c r="D1487" s="7" t="n">
        <v>255</v>
      </c>
    </row>
    <row r="1488" spans="1:9">
      <c r="A1488" t="s">
        <v>4</v>
      </c>
      <c r="B1488" s="4" t="s">
        <v>5</v>
      </c>
      <c r="C1488" s="4" t="s">
        <v>13</v>
      </c>
      <c r="D1488" s="4" t="s">
        <v>10</v>
      </c>
      <c r="E1488" s="4" t="s">
        <v>27</v>
      </c>
    </row>
    <row r="1489" spans="1:10">
      <c r="A1489" t="n">
        <v>12394</v>
      </c>
      <c r="B1489" s="28" t="n">
        <v>58</v>
      </c>
      <c r="C1489" s="7" t="n">
        <v>101</v>
      </c>
      <c r="D1489" s="7" t="n">
        <v>800</v>
      </c>
      <c r="E1489" s="7" t="n">
        <v>1</v>
      </c>
    </row>
    <row r="1490" spans="1:10">
      <c r="A1490" t="s">
        <v>4</v>
      </c>
      <c r="B1490" s="4" t="s">
        <v>5</v>
      </c>
      <c r="C1490" s="4" t="s">
        <v>13</v>
      </c>
      <c r="D1490" s="4" t="s">
        <v>10</v>
      </c>
    </row>
    <row r="1491" spans="1:10">
      <c r="A1491" t="n">
        <v>12402</v>
      </c>
      <c r="B1491" s="28" t="n">
        <v>58</v>
      </c>
      <c r="C1491" s="7" t="n">
        <v>254</v>
      </c>
      <c r="D1491" s="7" t="n">
        <v>0</v>
      </c>
    </row>
    <row r="1492" spans="1:10">
      <c r="A1492" t="s">
        <v>4</v>
      </c>
      <c r="B1492" s="4" t="s">
        <v>5</v>
      </c>
      <c r="C1492" s="4" t="s">
        <v>13</v>
      </c>
      <c r="D1492" s="4" t="s">
        <v>13</v>
      </c>
      <c r="E1492" s="4" t="s">
        <v>27</v>
      </c>
      <c r="F1492" s="4" t="s">
        <v>27</v>
      </c>
      <c r="G1492" s="4" t="s">
        <v>27</v>
      </c>
      <c r="H1492" s="4" t="s">
        <v>10</v>
      </c>
    </row>
    <row r="1493" spans="1:10">
      <c r="A1493" t="n">
        <v>12406</v>
      </c>
      <c r="B1493" s="37" t="n">
        <v>45</v>
      </c>
      <c r="C1493" s="7" t="n">
        <v>2</v>
      </c>
      <c r="D1493" s="7" t="n">
        <v>3</v>
      </c>
      <c r="E1493" s="7" t="n">
        <v>1.0900000333786</v>
      </c>
      <c r="F1493" s="7" t="n">
        <v>0.400000005960464</v>
      </c>
      <c r="G1493" s="7" t="n">
        <v>0.400000005960464</v>
      </c>
      <c r="H1493" s="7" t="n">
        <v>0</v>
      </c>
    </row>
    <row r="1494" spans="1:10">
      <c r="A1494" t="s">
        <v>4</v>
      </c>
      <c r="B1494" s="4" t="s">
        <v>5</v>
      </c>
      <c r="C1494" s="4" t="s">
        <v>13</v>
      </c>
      <c r="D1494" s="4" t="s">
        <v>13</v>
      </c>
      <c r="E1494" s="4" t="s">
        <v>27</v>
      </c>
      <c r="F1494" s="4" t="s">
        <v>27</v>
      </c>
      <c r="G1494" s="4" t="s">
        <v>27</v>
      </c>
      <c r="H1494" s="4" t="s">
        <v>10</v>
      </c>
      <c r="I1494" s="4" t="s">
        <v>13</v>
      </c>
    </row>
    <row r="1495" spans="1:10">
      <c r="A1495" t="n">
        <v>12423</v>
      </c>
      <c r="B1495" s="37" t="n">
        <v>45</v>
      </c>
      <c r="C1495" s="7" t="n">
        <v>4</v>
      </c>
      <c r="D1495" s="7" t="n">
        <v>3</v>
      </c>
      <c r="E1495" s="7" t="n">
        <v>34.4700012207031</v>
      </c>
      <c r="F1495" s="7" t="n">
        <v>62.4099998474121</v>
      </c>
      <c r="G1495" s="7" t="n">
        <v>0</v>
      </c>
      <c r="H1495" s="7" t="n">
        <v>0</v>
      </c>
      <c r="I1495" s="7" t="n">
        <v>0</v>
      </c>
    </row>
    <row r="1496" spans="1:10">
      <c r="A1496" t="s">
        <v>4</v>
      </c>
      <c r="B1496" s="4" t="s">
        <v>5</v>
      </c>
      <c r="C1496" s="4" t="s">
        <v>13</v>
      </c>
      <c r="D1496" s="4" t="s">
        <v>13</v>
      </c>
      <c r="E1496" s="4" t="s">
        <v>27</v>
      </c>
      <c r="F1496" s="4" t="s">
        <v>10</v>
      </c>
    </row>
    <row r="1497" spans="1:10">
      <c r="A1497" t="n">
        <v>12441</v>
      </c>
      <c r="B1497" s="37" t="n">
        <v>45</v>
      </c>
      <c r="C1497" s="7" t="n">
        <v>5</v>
      </c>
      <c r="D1497" s="7" t="n">
        <v>3</v>
      </c>
      <c r="E1497" s="7" t="n">
        <v>20.3999996185303</v>
      </c>
      <c r="F1497" s="7" t="n">
        <v>0</v>
      </c>
    </row>
    <row r="1498" spans="1:10">
      <c r="A1498" t="s">
        <v>4</v>
      </c>
      <c r="B1498" s="4" t="s">
        <v>5</v>
      </c>
      <c r="C1498" s="4" t="s">
        <v>13</v>
      </c>
      <c r="D1498" s="4" t="s">
        <v>13</v>
      </c>
      <c r="E1498" s="4" t="s">
        <v>27</v>
      </c>
      <c r="F1498" s="4" t="s">
        <v>10</v>
      </c>
    </row>
    <row r="1499" spans="1:10">
      <c r="A1499" t="n">
        <v>12450</v>
      </c>
      <c r="B1499" s="37" t="n">
        <v>45</v>
      </c>
      <c r="C1499" s="7" t="n">
        <v>11</v>
      </c>
      <c r="D1499" s="7" t="n">
        <v>3</v>
      </c>
      <c r="E1499" s="7" t="n">
        <v>40.5999984741211</v>
      </c>
      <c r="F1499" s="7" t="n">
        <v>0</v>
      </c>
    </row>
    <row r="1500" spans="1:10">
      <c r="A1500" t="s">
        <v>4</v>
      </c>
      <c r="B1500" s="4" t="s">
        <v>5</v>
      </c>
      <c r="C1500" s="4" t="s">
        <v>13</v>
      </c>
      <c r="D1500" s="4" t="s">
        <v>13</v>
      </c>
      <c r="E1500" s="4" t="s">
        <v>27</v>
      </c>
      <c r="F1500" s="4" t="s">
        <v>27</v>
      </c>
      <c r="G1500" s="4" t="s">
        <v>27</v>
      </c>
      <c r="H1500" s="4" t="s">
        <v>10</v>
      </c>
    </row>
    <row r="1501" spans="1:10">
      <c r="A1501" t="n">
        <v>12459</v>
      </c>
      <c r="B1501" s="37" t="n">
        <v>45</v>
      </c>
      <c r="C1501" s="7" t="n">
        <v>2</v>
      </c>
      <c r="D1501" s="7" t="n">
        <v>3</v>
      </c>
      <c r="E1501" s="7" t="n">
        <v>1.0900000333786</v>
      </c>
      <c r="F1501" s="7" t="n">
        <v>0.400000005960464</v>
      </c>
      <c r="G1501" s="7" t="n">
        <v>0.400000005960464</v>
      </c>
      <c r="H1501" s="7" t="n">
        <v>5000</v>
      </c>
    </row>
    <row r="1502" spans="1:10">
      <c r="A1502" t="s">
        <v>4</v>
      </c>
      <c r="B1502" s="4" t="s">
        <v>5</v>
      </c>
      <c r="C1502" s="4" t="s">
        <v>13</v>
      </c>
      <c r="D1502" s="4" t="s">
        <v>13</v>
      </c>
      <c r="E1502" s="4" t="s">
        <v>27</v>
      </c>
      <c r="F1502" s="4" t="s">
        <v>27</v>
      </c>
      <c r="G1502" s="4" t="s">
        <v>27</v>
      </c>
      <c r="H1502" s="4" t="s">
        <v>10</v>
      </c>
      <c r="I1502" s="4" t="s">
        <v>13</v>
      </c>
    </row>
    <row r="1503" spans="1:10">
      <c r="A1503" t="n">
        <v>12476</v>
      </c>
      <c r="B1503" s="37" t="n">
        <v>45</v>
      </c>
      <c r="C1503" s="7" t="n">
        <v>4</v>
      </c>
      <c r="D1503" s="7" t="n">
        <v>3</v>
      </c>
      <c r="E1503" s="7" t="n">
        <v>40.7299995422363</v>
      </c>
      <c r="F1503" s="7" t="n">
        <v>78.3600006103516</v>
      </c>
      <c r="G1503" s="7" t="n">
        <v>0</v>
      </c>
      <c r="H1503" s="7" t="n">
        <v>5000</v>
      </c>
      <c r="I1503" s="7" t="n">
        <v>0</v>
      </c>
    </row>
    <row r="1504" spans="1:10">
      <c r="A1504" t="s">
        <v>4</v>
      </c>
      <c r="B1504" s="4" t="s">
        <v>5</v>
      </c>
      <c r="C1504" s="4" t="s">
        <v>13</v>
      </c>
      <c r="D1504" s="4" t="s">
        <v>13</v>
      </c>
      <c r="E1504" s="4" t="s">
        <v>27</v>
      </c>
      <c r="F1504" s="4" t="s">
        <v>10</v>
      </c>
    </row>
    <row r="1505" spans="1:9">
      <c r="A1505" t="n">
        <v>12494</v>
      </c>
      <c r="B1505" s="37" t="n">
        <v>45</v>
      </c>
      <c r="C1505" s="7" t="n">
        <v>5</v>
      </c>
      <c r="D1505" s="7" t="n">
        <v>3</v>
      </c>
      <c r="E1505" s="7" t="n">
        <v>25.7999992370605</v>
      </c>
      <c r="F1505" s="7" t="n">
        <v>5000</v>
      </c>
    </row>
    <row r="1506" spans="1:9">
      <c r="A1506" t="s">
        <v>4</v>
      </c>
      <c r="B1506" s="4" t="s">
        <v>5</v>
      </c>
      <c r="C1506" s="4" t="s">
        <v>13</v>
      </c>
      <c r="D1506" s="4" t="s">
        <v>10</v>
      </c>
    </row>
    <row r="1507" spans="1:9">
      <c r="A1507" t="n">
        <v>12503</v>
      </c>
      <c r="B1507" s="37" t="n">
        <v>45</v>
      </c>
      <c r="C1507" s="7" t="n">
        <v>7</v>
      </c>
      <c r="D1507" s="7" t="n">
        <v>255</v>
      </c>
    </row>
    <row r="1508" spans="1:9">
      <c r="A1508" t="s">
        <v>4</v>
      </c>
      <c r="B1508" s="4" t="s">
        <v>5</v>
      </c>
      <c r="C1508" s="4" t="s">
        <v>13</v>
      </c>
      <c r="D1508" s="4" t="s">
        <v>10</v>
      </c>
      <c r="E1508" s="4" t="s">
        <v>27</v>
      </c>
    </row>
    <row r="1509" spans="1:9">
      <c r="A1509" t="n">
        <v>12507</v>
      </c>
      <c r="B1509" s="28" t="n">
        <v>58</v>
      </c>
      <c r="C1509" s="7" t="n">
        <v>101</v>
      </c>
      <c r="D1509" s="7" t="n">
        <v>800</v>
      </c>
      <c r="E1509" s="7" t="n">
        <v>1</v>
      </c>
    </row>
    <row r="1510" spans="1:9">
      <c r="A1510" t="s">
        <v>4</v>
      </c>
      <c r="B1510" s="4" t="s">
        <v>5</v>
      </c>
      <c r="C1510" s="4" t="s">
        <v>13</v>
      </c>
      <c r="D1510" s="4" t="s">
        <v>10</v>
      </c>
    </row>
    <row r="1511" spans="1:9">
      <c r="A1511" t="n">
        <v>12515</v>
      </c>
      <c r="B1511" s="28" t="n">
        <v>58</v>
      </c>
      <c r="C1511" s="7" t="n">
        <v>254</v>
      </c>
      <c r="D1511" s="7" t="n">
        <v>0</v>
      </c>
    </row>
    <row r="1512" spans="1:9">
      <c r="A1512" t="s">
        <v>4</v>
      </c>
      <c r="B1512" s="4" t="s">
        <v>5</v>
      </c>
      <c r="C1512" s="4" t="s">
        <v>13</v>
      </c>
      <c r="D1512" s="4" t="s">
        <v>13</v>
      </c>
      <c r="E1512" s="4" t="s">
        <v>27</v>
      </c>
      <c r="F1512" s="4" t="s">
        <v>27</v>
      </c>
      <c r="G1512" s="4" t="s">
        <v>27</v>
      </c>
      <c r="H1512" s="4" t="s">
        <v>10</v>
      </c>
    </row>
    <row r="1513" spans="1:9">
      <c r="A1513" t="n">
        <v>12519</v>
      </c>
      <c r="B1513" s="37" t="n">
        <v>45</v>
      </c>
      <c r="C1513" s="7" t="n">
        <v>2</v>
      </c>
      <c r="D1513" s="7" t="n">
        <v>3</v>
      </c>
      <c r="E1513" s="7" t="n">
        <v>-8.92000007629395</v>
      </c>
      <c r="F1513" s="7" t="n">
        <v>0.850000023841858</v>
      </c>
      <c r="G1513" s="7" t="n">
        <v>0.109999999403954</v>
      </c>
      <c r="H1513" s="7" t="n">
        <v>0</v>
      </c>
    </row>
    <row r="1514" spans="1:9">
      <c r="A1514" t="s">
        <v>4</v>
      </c>
      <c r="B1514" s="4" t="s">
        <v>5</v>
      </c>
      <c r="C1514" s="4" t="s">
        <v>13</v>
      </c>
      <c r="D1514" s="4" t="s">
        <v>13</v>
      </c>
      <c r="E1514" s="4" t="s">
        <v>27</v>
      </c>
      <c r="F1514" s="4" t="s">
        <v>27</v>
      </c>
      <c r="G1514" s="4" t="s">
        <v>27</v>
      </c>
      <c r="H1514" s="4" t="s">
        <v>10</v>
      </c>
      <c r="I1514" s="4" t="s">
        <v>13</v>
      </c>
    </row>
    <row r="1515" spans="1:9">
      <c r="A1515" t="n">
        <v>12536</v>
      </c>
      <c r="B1515" s="37" t="n">
        <v>45</v>
      </c>
      <c r="C1515" s="7" t="n">
        <v>4</v>
      </c>
      <c r="D1515" s="7" t="n">
        <v>3</v>
      </c>
      <c r="E1515" s="7" t="n">
        <v>23.9099998474121</v>
      </c>
      <c r="F1515" s="7" t="n">
        <v>70.4700012207031</v>
      </c>
      <c r="G1515" s="7" t="n">
        <v>0</v>
      </c>
      <c r="H1515" s="7" t="n">
        <v>0</v>
      </c>
      <c r="I1515" s="7" t="n">
        <v>0</v>
      </c>
    </row>
    <row r="1516" spans="1:9">
      <c r="A1516" t="s">
        <v>4</v>
      </c>
      <c r="B1516" s="4" t="s">
        <v>5</v>
      </c>
      <c r="C1516" s="4" t="s">
        <v>13</v>
      </c>
      <c r="D1516" s="4" t="s">
        <v>13</v>
      </c>
      <c r="E1516" s="4" t="s">
        <v>27</v>
      </c>
      <c r="F1516" s="4" t="s">
        <v>10</v>
      </c>
    </row>
    <row r="1517" spans="1:9">
      <c r="A1517" t="n">
        <v>12554</v>
      </c>
      <c r="B1517" s="37" t="n">
        <v>45</v>
      </c>
      <c r="C1517" s="7" t="n">
        <v>5</v>
      </c>
      <c r="D1517" s="7" t="n">
        <v>3</v>
      </c>
      <c r="E1517" s="7" t="n">
        <v>6.90000009536743</v>
      </c>
      <c r="F1517" s="7" t="n">
        <v>0</v>
      </c>
    </row>
    <row r="1518" spans="1:9">
      <c r="A1518" t="s">
        <v>4</v>
      </c>
      <c r="B1518" s="4" t="s">
        <v>5</v>
      </c>
      <c r="C1518" s="4" t="s">
        <v>13</v>
      </c>
      <c r="D1518" s="4" t="s">
        <v>13</v>
      </c>
      <c r="E1518" s="4" t="s">
        <v>27</v>
      </c>
      <c r="F1518" s="4" t="s">
        <v>10</v>
      </c>
    </row>
    <row r="1519" spans="1:9">
      <c r="A1519" t="n">
        <v>12563</v>
      </c>
      <c r="B1519" s="37" t="n">
        <v>45</v>
      </c>
      <c r="C1519" s="7" t="n">
        <v>11</v>
      </c>
      <c r="D1519" s="7" t="n">
        <v>3</v>
      </c>
      <c r="E1519" s="7" t="n">
        <v>37.7000007629395</v>
      </c>
      <c r="F1519" s="7" t="n">
        <v>0</v>
      </c>
    </row>
    <row r="1520" spans="1:9">
      <c r="A1520" t="s">
        <v>4</v>
      </c>
      <c r="B1520" s="4" t="s">
        <v>5</v>
      </c>
      <c r="C1520" s="4" t="s">
        <v>13</v>
      </c>
      <c r="D1520" s="4" t="s">
        <v>13</v>
      </c>
      <c r="E1520" s="4" t="s">
        <v>27</v>
      </c>
      <c r="F1520" s="4" t="s">
        <v>10</v>
      </c>
    </row>
    <row r="1521" spans="1:9">
      <c r="A1521" t="n">
        <v>12572</v>
      </c>
      <c r="B1521" s="37" t="n">
        <v>45</v>
      </c>
      <c r="C1521" s="7" t="n">
        <v>5</v>
      </c>
      <c r="D1521" s="7" t="n">
        <v>3</v>
      </c>
      <c r="E1521" s="7" t="n">
        <v>6.5</v>
      </c>
      <c r="F1521" s="7" t="n">
        <v>3000</v>
      </c>
    </row>
    <row r="1522" spans="1:9">
      <c r="A1522" t="s">
        <v>4</v>
      </c>
      <c r="B1522" s="4" t="s">
        <v>5</v>
      </c>
      <c r="C1522" s="4" t="s">
        <v>10</v>
      </c>
    </row>
    <row r="1523" spans="1:9">
      <c r="A1523" t="n">
        <v>12581</v>
      </c>
      <c r="B1523" s="26" t="n">
        <v>16</v>
      </c>
      <c r="C1523" s="7" t="n">
        <v>3000</v>
      </c>
    </row>
    <row r="1524" spans="1:9">
      <c r="A1524" t="s">
        <v>4</v>
      </c>
      <c r="B1524" s="4" t="s">
        <v>5</v>
      </c>
      <c r="C1524" s="4" t="s">
        <v>13</v>
      </c>
      <c r="D1524" s="4" t="s">
        <v>10</v>
      </c>
      <c r="E1524" s="4" t="s">
        <v>27</v>
      </c>
    </row>
    <row r="1525" spans="1:9">
      <c r="A1525" t="n">
        <v>12584</v>
      </c>
      <c r="B1525" s="28" t="n">
        <v>58</v>
      </c>
      <c r="C1525" s="7" t="n">
        <v>0</v>
      </c>
      <c r="D1525" s="7" t="n">
        <v>1000</v>
      </c>
      <c r="E1525" s="7" t="n">
        <v>1</v>
      </c>
    </row>
    <row r="1526" spans="1:9">
      <c r="A1526" t="s">
        <v>4</v>
      </c>
      <c r="B1526" s="4" t="s">
        <v>5</v>
      </c>
      <c r="C1526" s="4" t="s">
        <v>13</v>
      </c>
      <c r="D1526" s="4" t="s">
        <v>10</v>
      </c>
    </row>
    <row r="1527" spans="1:9">
      <c r="A1527" t="n">
        <v>12592</v>
      </c>
      <c r="B1527" s="28" t="n">
        <v>58</v>
      </c>
      <c r="C1527" s="7" t="n">
        <v>255</v>
      </c>
      <c r="D1527" s="7" t="n">
        <v>0</v>
      </c>
    </row>
    <row r="1528" spans="1:9">
      <c r="A1528" t="s">
        <v>4</v>
      </c>
      <c r="B1528" s="4" t="s">
        <v>5</v>
      </c>
      <c r="C1528" s="4" t="s">
        <v>10</v>
      </c>
      <c r="D1528" s="4" t="s">
        <v>13</v>
      </c>
    </row>
    <row r="1529" spans="1:9">
      <c r="A1529" t="n">
        <v>12596</v>
      </c>
      <c r="B1529" s="51" t="n">
        <v>56</v>
      </c>
      <c r="C1529" s="7" t="n">
        <v>20</v>
      </c>
      <c r="D1529" s="7" t="n">
        <v>1</v>
      </c>
    </row>
    <row r="1530" spans="1:9">
      <c r="A1530" t="s">
        <v>4</v>
      </c>
      <c r="B1530" s="4" t="s">
        <v>5</v>
      </c>
      <c r="C1530" s="4" t="s">
        <v>10</v>
      </c>
      <c r="D1530" s="4" t="s">
        <v>13</v>
      </c>
    </row>
    <row r="1531" spans="1:9">
      <c r="A1531" t="n">
        <v>12600</v>
      </c>
      <c r="B1531" s="51" t="n">
        <v>56</v>
      </c>
      <c r="C1531" s="7" t="n">
        <v>21</v>
      </c>
      <c r="D1531" s="7" t="n">
        <v>1</v>
      </c>
    </row>
    <row r="1532" spans="1:9">
      <c r="A1532" t="s">
        <v>4</v>
      </c>
      <c r="B1532" s="4" t="s">
        <v>5</v>
      </c>
      <c r="C1532" s="4" t="s">
        <v>10</v>
      </c>
    </row>
    <row r="1533" spans="1:9">
      <c r="A1533" t="n">
        <v>12604</v>
      </c>
      <c r="B1533" s="14" t="n">
        <v>12</v>
      </c>
      <c r="C1533" s="7" t="n">
        <v>10303</v>
      </c>
    </row>
    <row r="1534" spans="1:9">
      <c r="A1534" t="s">
        <v>4</v>
      </c>
      <c r="B1534" s="4" t="s">
        <v>5</v>
      </c>
      <c r="C1534" s="4" t="s">
        <v>9</v>
      </c>
    </row>
    <row r="1535" spans="1:9">
      <c r="A1535" t="n">
        <v>12607</v>
      </c>
      <c r="B1535" s="52" t="n">
        <v>15</v>
      </c>
      <c r="C1535" s="7" t="n">
        <v>2097152</v>
      </c>
    </row>
    <row r="1536" spans="1:9">
      <c r="A1536" t="s">
        <v>4</v>
      </c>
      <c r="B1536" s="4" t="s">
        <v>5</v>
      </c>
      <c r="C1536" s="4" t="s">
        <v>10</v>
      </c>
      <c r="D1536" s="4" t="s">
        <v>27</v>
      </c>
      <c r="E1536" s="4" t="s">
        <v>27</v>
      </c>
      <c r="F1536" s="4" t="s">
        <v>27</v>
      </c>
      <c r="G1536" s="4" t="s">
        <v>27</v>
      </c>
    </row>
    <row r="1537" spans="1:7">
      <c r="A1537" t="n">
        <v>12612</v>
      </c>
      <c r="B1537" s="39" t="n">
        <v>46</v>
      </c>
      <c r="C1537" s="7" t="n">
        <v>61456</v>
      </c>
      <c r="D1537" s="7" t="n">
        <v>16.3600006103516</v>
      </c>
      <c r="E1537" s="7" t="n">
        <v>0.720000028610229</v>
      </c>
      <c r="F1537" s="7" t="n">
        <v>0.150000005960464</v>
      </c>
      <c r="G1537" s="7" t="n">
        <v>270</v>
      </c>
    </row>
    <row r="1538" spans="1:7">
      <c r="A1538" t="s">
        <v>4</v>
      </c>
      <c r="B1538" s="4" t="s">
        <v>5</v>
      </c>
      <c r="C1538" s="4" t="s">
        <v>13</v>
      </c>
      <c r="D1538" s="4" t="s">
        <v>13</v>
      </c>
      <c r="E1538" s="4" t="s">
        <v>27</v>
      </c>
      <c r="F1538" s="4" t="s">
        <v>27</v>
      </c>
      <c r="G1538" s="4" t="s">
        <v>27</v>
      </c>
      <c r="H1538" s="4" t="s">
        <v>10</v>
      </c>
      <c r="I1538" s="4" t="s">
        <v>13</v>
      </c>
    </row>
    <row r="1539" spans="1:7">
      <c r="A1539" t="n">
        <v>12631</v>
      </c>
      <c r="B1539" s="37" t="n">
        <v>45</v>
      </c>
      <c r="C1539" s="7" t="n">
        <v>4</v>
      </c>
      <c r="D1539" s="7" t="n">
        <v>3</v>
      </c>
      <c r="E1539" s="7" t="n">
        <v>10.0100002288818</v>
      </c>
      <c r="F1539" s="7" t="n">
        <v>89.5699996948242</v>
      </c>
      <c r="G1539" s="7" t="n">
        <v>0</v>
      </c>
      <c r="H1539" s="7" t="n">
        <v>0</v>
      </c>
      <c r="I1539" s="7" t="n">
        <v>0</v>
      </c>
    </row>
    <row r="1540" spans="1:7">
      <c r="A1540" t="s">
        <v>4</v>
      </c>
      <c r="B1540" s="4" t="s">
        <v>5</v>
      </c>
      <c r="C1540" s="4" t="s">
        <v>13</v>
      </c>
      <c r="D1540" s="4" t="s">
        <v>6</v>
      </c>
    </row>
    <row r="1541" spans="1:7">
      <c r="A1541" t="n">
        <v>12649</v>
      </c>
      <c r="B1541" s="8" t="n">
        <v>2</v>
      </c>
      <c r="C1541" s="7" t="n">
        <v>10</v>
      </c>
      <c r="D1541" s="7" t="s">
        <v>143</v>
      </c>
    </row>
    <row r="1542" spans="1:7">
      <c r="A1542" t="s">
        <v>4</v>
      </c>
      <c r="B1542" s="4" t="s">
        <v>5</v>
      </c>
      <c r="C1542" s="4" t="s">
        <v>10</v>
      </c>
    </row>
    <row r="1543" spans="1:7">
      <c r="A1543" t="n">
        <v>12664</v>
      </c>
      <c r="B1543" s="26" t="n">
        <v>16</v>
      </c>
      <c r="C1543" s="7" t="n">
        <v>0</v>
      </c>
    </row>
    <row r="1544" spans="1:7">
      <c r="A1544" t="s">
        <v>4</v>
      </c>
      <c r="B1544" s="4" t="s">
        <v>5</v>
      </c>
      <c r="C1544" s="4" t="s">
        <v>13</v>
      </c>
      <c r="D1544" s="4" t="s">
        <v>10</v>
      </c>
    </row>
    <row r="1545" spans="1:7">
      <c r="A1545" t="n">
        <v>12667</v>
      </c>
      <c r="B1545" s="28" t="n">
        <v>58</v>
      </c>
      <c r="C1545" s="7" t="n">
        <v>105</v>
      </c>
      <c r="D1545" s="7" t="n">
        <v>300</v>
      </c>
    </row>
    <row r="1546" spans="1:7">
      <c r="A1546" t="s">
        <v>4</v>
      </c>
      <c r="B1546" s="4" t="s">
        <v>5</v>
      </c>
      <c r="C1546" s="4" t="s">
        <v>27</v>
      </c>
      <c r="D1546" s="4" t="s">
        <v>10</v>
      </c>
    </row>
    <row r="1547" spans="1:7">
      <c r="A1547" t="n">
        <v>12671</v>
      </c>
      <c r="B1547" s="47" t="n">
        <v>103</v>
      </c>
      <c r="C1547" s="7" t="n">
        <v>1</v>
      </c>
      <c r="D1547" s="7" t="n">
        <v>300</v>
      </c>
    </row>
    <row r="1548" spans="1:7">
      <c r="A1548" t="s">
        <v>4</v>
      </c>
      <c r="B1548" s="4" t="s">
        <v>5</v>
      </c>
      <c r="C1548" s="4" t="s">
        <v>13</v>
      </c>
      <c r="D1548" s="4" t="s">
        <v>10</v>
      </c>
    </row>
    <row r="1549" spans="1:7">
      <c r="A1549" t="n">
        <v>12678</v>
      </c>
      <c r="B1549" s="48" t="n">
        <v>72</v>
      </c>
      <c r="C1549" s="7" t="n">
        <v>4</v>
      </c>
      <c r="D1549" s="7" t="n">
        <v>0</v>
      </c>
    </row>
    <row r="1550" spans="1:7">
      <c r="A1550" t="s">
        <v>4</v>
      </c>
      <c r="B1550" s="4" t="s">
        <v>5</v>
      </c>
      <c r="C1550" s="4" t="s">
        <v>9</v>
      </c>
    </row>
    <row r="1551" spans="1:7">
      <c r="A1551" t="n">
        <v>12682</v>
      </c>
      <c r="B1551" s="52" t="n">
        <v>15</v>
      </c>
      <c r="C1551" s="7" t="n">
        <v>1073741824</v>
      </c>
    </row>
    <row r="1552" spans="1:7">
      <c r="A1552" t="s">
        <v>4</v>
      </c>
      <c r="B1552" s="4" t="s">
        <v>5</v>
      </c>
      <c r="C1552" s="4" t="s">
        <v>13</v>
      </c>
    </row>
    <row r="1553" spans="1:9">
      <c r="A1553" t="n">
        <v>12687</v>
      </c>
      <c r="B1553" s="29" t="n">
        <v>64</v>
      </c>
      <c r="C1553" s="7" t="n">
        <v>3</v>
      </c>
    </row>
    <row r="1554" spans="1:9">
      <c r="A1554" t="s">
        <v>4</v>
      </c>
      <c r="B1554" s="4" t="s">
        <v>5</v>
      </c>
      <c r="C1554" s="4" t="s">
        <v>13</v>
      </c>
    </row>
    <row r="1555" spans="1:9">
      <c r="A1555" t="n">
        <v>12689</v>
      </c>
      <c r="B1555" s="11" t="n">
        <v>74</v>
      </c>
      <c r="C1555" s="7" t="n">
        <v>67</v>
      </c>
    </row>
    <row r="1556" spans="1:9">
      <c r="A1556" t="s">
        <v>4</v>
      </c>
      <c r="B1556" s="4" t="s">
        <v>5</v>
      </c>
      <c r="C1556" s="4" t="s">
        <v>13</v>
      </c>
      <c r="D1556" s="4" t="s">
        <v>13</v>
      </c>
      <c r="E1556" s="4" t="s">
        <v>10</v>
      </c>
    </row>
    <row r="1557" spans="1:9">
      <c r="A1557" t="n">
        <v>12691</v>
      </c>
      <c r="B1557" s="37" t="n">
        <v>45</v>
      </c>
      <c r="C1557" s="7" t="n">
        <v>8</v>
      </c>
      <c r="D1557" s="7" t="n">
        <v>1</v>
      </c>
      <c r="E1557" s="7" t="n">
        <v>0</v>
      </c>
    </row>
    <row r="1558" spans="1:9">
      <c r="A1558" t="s">
        <v>4</v>
      </c>
      <c r="B1558" s="4" t="s">
        <v>5</v>
      </c>
      <c r="C1558" s="4" t="s">
        <v>10</v>
      </c>
    </row>
    <row r="1559" spans="1:9">
      <c r="A1559" t="n">
        <v>12696</v>
      </c>
      <c r="B1559" s="38" t="n">
        <v>13</v>
      </c>
      <c r="C1559" s="7" t="n">
        <v>6409</v>
      </c>
    </row>
    <row r="1560" spans="1:9">
      <c r="A1560" t="s">
        <v>4</v>
      </c>
      <c r="B1560" s="4" t="s">
        <v>5</v>
      </c>
      <c r="C1560" s="4" t="s">
        <v>10</v>
      </c>
    </row>
    <row r="1561" spans="1:9">
      <c r="A1561" t="n">
        <v>12699</v>
      </c>
      <c r="B1561" s="38" t="n">
        <v>13</v>
      </c>
      <c r="C1561" s="7" t="n">
        <v>6408</v>
      </c>
    </row>
    <row r="1562" spans="1:9">
      <c r="A1562" t="s">
        <v>4</v>
      </c>
      <c r="B1562" s="4" t="s">
        <v>5</v>
      </c>
      <c r="C1562" s="4" t="s">
        <v>10</v>
      </c>
    </row>
    <row r="1563" spans="1:9">
      <c r="A1563" t="n">
        <v>12702</v>
      </c>
      <c r="B1563" s="14" t="n">
        <v>12</v>
      </c>
      <c r="C1563" s="7" t="n">
        <v>6464</v>
      </c>
    </row>
    <row r="1564" spans="1:9">
      <c r="A1564" t="s">
        <v>4</v>
      </c>
      <c r="B1564" s="4" t="s">
        <v>5</v>
      </c>
      <c r="C1564" s="4" t="s">
        <v>10</v>
      </c>
    </row>
    <row r="1565" spans="1:9">
      <c r="A1565" t="n">
        <v>12705</v>
      </c>
      <c r="B1565" s="38" t="n">
        <v>13</v>
      </c>
      <c r="C1565" s="7" t="n">
        <v>6465</v>
      </c>
    </row>
    <row r="1566" spans="1:9">
      <c r="A1566" t="s">
        <v>4</v>
      </c>
      <c r="B1566" s="4" t="s">
        <v>5</v>
      </c>
      <c r="C1566" s="4" t="s">
        <v>10</v>
      </c>
    </row>
    <row r="1567" spans="1:9">
      <c r="A1567" t="n">
        <v>12708</v>
      </c>
      <c r="B1567" s="38" t="n">
        <v>13</v>
      </c>
      <c r="C1567" s="7" t="n">
        <v>6466</v>
      </c>
    </row>
    <row r="1568" spans="1:9">
      <c r="A1568" t="s">
        <v>4</v>
      </c>
      <c r="B1568" s="4" t="s">
        <v>5</v>
      </c>
      <c r="C1568" s="4" t="s">
        <v>10</v>
      </c>
    </row>
    <row r="1569" spans="1:5">
      <c r="A1569" t="n">
        <v>12711</v>
      </c>
      <c r="B1569" s="38" t="n">
        <v>13</v>
      </c>
      <c r="C1569" s="7" t="n">
        <v>6467</v>
      </c>
    </row>
    <row r="1570" spans="1:5">
      <c r="A1570" t="s">
        <v>4</v>
      </c>
      <c r="B1570" s="4" t="s">
        <v>5</v>
      </c>
      <c r="C1570" s="4" t="s">
        <v>10</v>
      </c>
    </row>
    <row r="1571" spans="1:5">
      <c r="A1571" t="n">
        <v>12714</v>
      </c>
      <c r="B1571" s="38" t="n">
        <v>13</v>
      </c>
      <c r="C1571" s="7" t="n">
        <v>6468</v>
      </c>
    </row>
    <row r="1572" spans="1:5">
      <c r="A1572" t="s">
        <v>4</v>
      </c>
      <c r="B1572" s="4" t="s">
        <v>5</v>
      </c>
      <c r="C1572" s="4" t="s">
        <v>10</v>
      </c>
    </row>
    <row r="1573" spans="1:5">
      <c r="A1573" t="n">
        <v>12717</v>
      </c>
      <c r="B1573" s="38" t="n">
        <v>13</v>
      </c>
      <c r="C1573" s="7" t="n">
        <v>6469</v>
      </c>
    </row>
    <row r="1574" spans="1:5">
      <c r="A1574" t="s">
        <v>4</v>
      </c>
      <c r="B1574" s="4" t="s">
        <v>5</v>
      </c>
      <c r="C1574" s="4" t="s">
        <v>10</v>
      </c>
    </row>
    <row r="1575" spans="1:5">
      <c r="A1575" t="n">
        <v>12720</v>
      </c>
      <c r="B1575" s="38" t="n">
        <v>13</v>
      </c>
      <c r="C1575" s="7" t="n">
        <v>6470</v>
      </c>
    </row>
    <row r="1576" spans="1:5">
      <c r="A1576" t="s">
        <v>4</v>
      </c>
      <c r="B1576" s="4" t="s">
        <v>5</v>
      </c>
      <c r="C1576" s="4" t="s">
        <v>10</v>
      </c>
    </row>
    <row r="1577" spans="1:5">
      <c r="A1577" t="n">
        <v>12723</v>
      </c>
      <c r="B1577" s="38" t="n">
        <v>13</v>
      </c>
      <c r="C1577" s="7" t="n">
        <v>6471</v>
      </c>
    </row>
    <row r="1578" spans="1:5">
      <c r="A1578" t="s">
        <v>4</v>
      </c>
      <c r="B1578" s="4" t="s">
        <v>5</v>
      </c>
      <c r="C1578" s="4" t="s">
        <v>13</v>
      </c>
    </row>
    <row r="1579" spans="1:5">
      <c r="A1579" t="n">
        <v>12726</v>
      </c>
      <c r="B1579" s="11" t="n">
        <v>74</v>
      </c>
      <c r="C1579" s="7" t="n">
        <v>18</v>
      </c>
    </row>
    <row r="1580" spans="1:5">
      <c r="A1580" t="s">
        <v>4</v>
      </c>
      <c r="B1580" s="4" t="s">
        <v>5</v>
      </c>
      <c r="C1580" s="4" t="s">
        <v>13</v>
      </c>
    </row>
    <row r="1581" spans="1:5">
      <c r="A1581" t="n">
        <v>12728</v>
      </c>
      <c r="B1581" s="11" t="n">
        <v>74</v>
      </c>
      <c r="C1581" s="7" t="n">
        <v>45</v>
      </c>
    </row>
    <row r="1582" spans="1:5">
      <c r="A1582" t="s">
        <v>4</v>
      </c>
      <c r="B1582" s="4" t="s">
        <v>5</v>
      </c>
      <c r="C1582" s="4" t="s">
        <v>10</v>
      </c>
    </row>
    <row r="1583" spans="1:5">
      <c r="A1583" t="n">
        <v>12730</v>
      </c>
      <c r="B1583" s="26" t="n">
        <v>16</v>
      </c>
      <c r="C1583" s="7" t="n">
        <v>0</v>
      </c>
    </row>
    <row r="1584" spans="1:5">
      <c r="A1584" t="s">
        <v>4</v>
      </c>
      <c r="B1584" s="4" t="s">
        <v>5</v>
      </c>
      <c r="C1584" s="4" t="s">
        <v>13</v>
      </c>
      <c r="D1584" s="4" t="s">
        <v>13</v>
      </c>
      <c r="E1584" s="4" t="s">
        <v>13</v>
      </c>
      <c r="F1584" s="4" t="s">
        <v>13</v>
      </c>
    </row>
    <row r="1585" spans="1:6">
      <c r="A1585" t="n">
        <v>12733</v>
      </c>
      <c r="B1585" s="44" t="n">
        <v>14</v>
      </c>
      <c r="C1585" s="7" t="n">
        <v>0</v>
      </c>
      <c r="D1585" s="7" t="n">
        <v>8</v>
      </c>
      <c r="E1585" s="7" t="n">
        <v>0</v>
      </c>
      <c r="F1585" s="7" t="n">
        <v>0</v>
      </c>
    </row>
    <row r="1586" spans="1:6">
      <c r="A1586" t="s">
        <v>4</v>
      </c>
      <c r="B1586" s="4" t="s">
        <v>5</v>
      </c>
      <c r="C1586" s="4" t="s">
        <v>13</v>
      </c>
      <c r="D1586" s="4" t="s">
        <v>6</v>
      </c>
    </row>
    <row r="1587" spans="1:6">
      <c r="A1587" t="n">
        <v>12738</v>
      </c>
      <c r="B1587" s="8" t="n">
        <v>2</v>
      </c>
      <c r="C1587" s="7" t="n">
        <v>11</v>
      </c>
      <c r="D1587" s="7" t="s">
        <v>56</v>
      </c>
    </row>
    <row r="1588" spans="1:6">
      <c r="A1588" t="s">
        <v>4</v>
      </c>
      <c r="B1588" s="4" t="s">
        <v>5</v>
      </c>
      <c r="C1588" s="4" t="s">
        <v>10</v>
      </c>
    </row>
    <row r="1589" spans="1:6">
      <c r="A1589" t="n">
        <v>12752</v>
      </c>
      <c r="B1589" s="26" t="n">
        <v>16</v>
      </c>
      <c r="C1589" s="7" t="n">
        <v>0</v>
      </c>
    </row>
    <row r="1590" spans="1:6">
      <c r="A1590" t="s">
        <v>4</v>
      </c>
      <c r="B1590" s="4" t="s">
        <v>5</v>
      </c>
      <c r="C1590" s="4" t="s">
        <v>13</v>
      </c>
      <c r="D1590" s="4" t="s">
        <v>6</v>
      </c>
    </row>
    <row r="1591" spans="1:6">
      <c r="A1591" t="n">
        <v>12755</v>
      </c>
      <c r="B1591" s="8" t="n">
        <v>2</v>
      </c>
      <c r="C1591" s="7" t="n">
        <v>11</v>
      </c>
      <c r="D1591" s="7" t="s">
        <v>144</v>
      </c>
    </row>
    <row r="1592" spans="1:6">
      <c r="A1592" t="s">
        <v>4</v>
      </c>
      <c r="B1592" s="4" t="s">
        <v>5</v>
      </c>
      <c r="C1592" s="4" t="s">
        <v>10</v>
      </c>
    </row>
    <row r="1593" spans="1:6">
      <c r="A1593" t="n">
        <v>12764</v>
      </c>
      <c r="B1593" s="26" t="n">
        <v>16</v>
      </c>
      <c r="C1593" s="7" t="n">
        <v>0</v>
      </c>
    </row>
    <row r="1594" spans="1:6">
      <c r="A1594" t="s">
        <v>4</v>
      </c>
      <c r="B1594" s="4" t="s">
        <v>5</v>
      </c>
      <c r="C1594" s="4" t="s">
        <v>9</v>
      </c>
    </row>
    <row r="1595" spans="1:6">
      <c r="A1595" t="n">
        <v>12767</v>
      </c>
      <c r="B1595" s="52" t="n">
        <v>15</v>
      </c>
      <c r="C1595" s="7" t="n">
        <v>2048</v>
      </c>
    </row>
    <row r="1596" spans="1:6">
      <c r="A1596" t="s">
        <v>4</v>
      </c>
      <c r="B1596" s="4" t="s">
        <v>5</v>
      </c>
      <c r="C1596" s="4" t="s">
        <v>13</v>
      </c>
      <c r="D1596" s="4" t="s">
        <v>6</v>
      </c>
    </row>
    <row r="1597" spans="1:6">
      <c r="A1597" t="n">
        <v>12772</v>
      </c>
      <c r="B1597" s="8" t="n">
        <v>2</v>
      </c>
      <c r="C1597" s="7" t="n">
        <v>10</v>
      </c>
      <c r="D1597" s="7" t="s">
        <v>106</v>
      </c>
    </row>
    <row r="1598" spans="1:6">
      <c r="A1598" t="s">
        <v>4</v>
      </c>
      <c r="B1598" s="4" t="s">
        <v>5</v>
      </c>
      <c r="C1598" s="4" t="s">
        <v>10</v>
      </c>
    </row>
    <row r="1599" spans="1:6">
      <c r="A1599" t="n">
        <v>12790</v>
      </c>
      <c r="B1599" s="26" t="n">
        <v>16</v>
      </c>
      <c r="C1599" s="7" t="n">
        <v>0</v>
      </c>
    </row>
    <row r="1600" spans="1:6">
      <c r="A1600" t="s">
        <v>4</v>
      </c>
      <c r="B1600" s="4" t="s">
        <v>5</v>
      </c>
      <c r="C1600" s="4" t="s">
        <v>13</v>
      </c>
      <c r="D1600" s="4" t="s">
        <v>6</v>
      </c>
    </row>
    <row r="1601" spans="1:6">
      <c r="A1601" t="n">
        <v>12793</v>
      </c>
      <c r="B1601" s="8" t="n">
        <v>2</v>
      </c>
      <c r="C1601" s="7" t="n">
        <v>10</v>
      </c>
      <c r="D1601" s="7" t="s">
        <v>107</v>
      </c>
    </row>
    <row r="1602" spans="1:6">
      <c r="A1602" t="s">
        <v>4</v>
      </c>
      <c r="B1602" s="4" t="s">
        <v>5</v>
      </c>
      <c r="C1602" s="4" t="s">
        <v>10</v>
      </c>
    </row>
    <row r="1603" spans="1:6">
      <c r="A1603" t="n">
        <v>12812</v>
      </c>
      <c r="B1603" s="26" t="n">
        <v>16</v>
      </c>
      <c r="C1603" s="7" t="n">
        <v>0</v>
      </c>
    </row>
    <row r="1604" spans="1:6">
      <c r="A1604" t="s">
        <v>4</v>
      </c>
      <c r="B1604" s="4" t="s">
        <v>5</v>
      </c>
      <c r="C1604" s="4" t="s">
        <v>13</v>
      </c>
      <c r="D1604" s="4" t="s">
        <v>10</v>
      </c>
      <c r="E1604" s="4" t="s">
        <v>27</v>
      </c>
    </row>
    <row r="1605" spans="1:6">
      <c r="A1605" t="n">
        <v>12815</v>
      </c>
      <c r="B1605" s="28" t="n">
        <v>58</v>
      </c>
      <c r="C1605" s="7" t="n">
        <v>100</v>
      </c>
      <c r="D1605" s="7" t="n">
        <v>300</v>
      </c>
      <c r="E1605" s="7" t="n">
        <v>1</v>
      </c>
    </row>
    <row r="1606" spans="1:6">
      <c r="A1606" t="s">
        <v>4</v>
      </c>
      <c r="B1606" s="4" t="s">
        <v>5</v>
      </c>
      <c r="C1606" s="4" t="s">
        <v>13</v>
      </c>
      <c r="D1606" s="4" t="s">
        <v>10</v>
      </c>
    </row>
    <row r="1607" spans="1:6">
      <c r="A1607" t="n">
        <v>12823</v>
      </c>
      <c r="B1607" s="28" t="n">
        <v>58</v>
      </c>
      <c r="C1607" s="7" t="n">
        <v>255</v>
      </c>
      <c r="D1607" s="7" t="n">
        <v>0</v>
      </c>
    </row>
    <row r="1608" spans="1:6">
      <c r="A1608" t="s">
        <v>4</v>
      </c>
      <c r="B1608" s="4" t="s">
        <v>5</v>
      </c>
      <c r="C1608" s="4" t="s">
        <v>13</v>
      </c>
    </row>
    <row r="1609" spans="1:6">
      <c r="A1609" t="n">
        <v>12827</v>
      </c>
      <c r="B1609" s="35" t="n">
        <v>23</v>
      </c>
      <c r="C1609" s="7" t="n">
        <v>0</v>
      </c>
    </row>
    <row r="1610" spans="1:6">
      <c r="A1610" t="s">
        <v>4</v>
      </c>
      <c r="B1610" s="4" t="s">
        <v>5</v>
      </c>
    </row>
    <row r="1611" spans="1:6">
      <c r="A1611" t="n">
        <v>12829</v>
      </c>
      <c r="B1611" s="5" t="n">
        <v>1</v>
      </c>
    </row>
    <row r="1612" spans="1:6" s="3" customFormat="1" customHeight="0">
      <c r="A1612" s="3" t="s">
        <v>2</v>
      </c>
      <c r="B1612" s="3" t="s">
        <v>145</v>
      </c>
    </row>
    <row r="1613" spans="1:6">
      <c r="A1613" t="s">
        <v>4</v>
      </c>
      <c r="B1613" s="4" t="s">
        <v>5</v>
      </c>
      <c r="C1613" s="4" t="s">
        <v>10</v>
      </c>
      <c r="D1613" s="4" t="s">
        <v>10</v>
      </c>
      <c r="E1613" s="4" t="s">
        <v>9</v>
      </c>
      <c r="F1613" s="4" t="s">
        <v>6</v>
      </c>
      <c r="G1613" s="4" t="s">
        <v>8</v>
      </c>
      <c r="H1613" s="4" t="s">
        <v>10</v>
      </c>
      <c r="I1613" s="4" t="s">
        <v>10</v>
      </c>
      <c r="J1613" s="4" t="s">
        <v>9</v>
      </c>
      <c r="K1613" s="4" t="s">
        <v>6</v>
      </c>
      <c r="L1613" s="4" t="s">
        <v>8</v>
      </c>
    </row>
    <row r="1614" spans="1:6">
      <c r="A1614" t="n">
        <v>12832</v>
      </c>
      <c r="B1614" s="53" t="n">
        <v>257</v>
      </c>
      <c r="C1614" s="7" t="n">
        <v>4</v>
      </c>
      <c r="D1614" s="7" t="n">
        <v>65533</v>
      </c>
      <c r="E1614" s="7" t="n">
        <v>12010</v>
      </c>
      <c r="F1614" s="7" t="s">
        <v>23</v>
      </c>
      <c r="G1614" s="7" t="n">
        <f t="normal" ca="1">32-LENB(INDIRECT(ADDRESS(1614,6)))</f>
        <v>0</v>
      </c>
      <c r="H1614" s="7" t="n">
        <v>0</v>
      </c>
      <c r="I1614" s="7" t="n">
        <v>65533</v>
      </c>
      <c r="J1614" s="7" t="n">
        <v>0</v>
      </c>
      <c r="K1614" s="7" t="s">
        <v>23</v>
      </c>
      <c r="L1614" s="7" t="n">
        <f t="normal" ca="1">32-LENB(INDIRECT(ADDRESS(1614,11)))</f>
        <v>0</v>
      </c>
    </row>
    <row r="1615" spans="1:6">
      <c r="A1615" t="s">
        <v>4</v>
      </c>
      <c r="B1615" s="4" t="s">
        <v>5</v>
      </c>
    </row>
    <row r="1616" spans="1:6">
      <c r="A1616" t="n">
        <v>12912</v>
      </c>
      <c r="B1616" s="5" t="n">
        <v>1</v>
      </c>
    </row>
    <row r="1617" spans="1:12" s="3" customFormat="1" customHeight="0">
      <c r="A1617" s="3" t="s">
        <v>2</v>
      </c>
      <c r="B1617" s="3" t="s">
        <v>146</v>
      </c>
    </row>
    <row r="1618" spans="1:12">
      <c r="A1618" t="s">
        <v>4</v>
      </c>
      <c r="B1618" s="4" t="s">
        <v>5</v>
      </c>
      <c r="C1618" s="4" t="s">
        <v>10</v>
      </c>
      <c r="D1618" s="4" t="s">
        <v>10</v>
      </c>
      <c r="E1618" s="4" t="s">
        <v>9</v>
      </c>
      <c r="F1618" s="4" t="s">
        <v>6</v>
      </c>
      <c r="G1618" s="4" t="s">
        <v>8</v>
      </c>
      <c r="H1618" s="4" t="s">
        <v>10</v>
      </c>
      <c r="I1618" s="4" t="s">
        <v>10</v>
      </c>
      <c r="J1618" s="4" t="s">
        <v>9</v>
      </c>
      <c r="K1618" s="4" t="s">
        <v>6</v>
      </c>
      <c r="L1618" s="4" t="s">
        <v>8</v>
      </c>
      <c r="M1618" s="4" t="s">
        <v>10</v>
      </c>
      <c r="N1618" s="4" t="s">
        <v>10</v>
      </c>
      <c r="O1618" s="4" t="s">
        <v>9</v>
      </c>
      <c r="P1618" s="4" t="s">
        <v>6</v>
      </c>
      <c r="Q1618" s="4" t="s">
        <v>8</v>
      </c>
      <c r="R1618" s="4" t="s">
        <v>10</v>
      </c>
      <c r="S1618" s="4" t="s">
        <v>10</v>
      </c>
      <c r="T1618" s="4" t="s">
        <v>9</v>
      </c>
      <c r="U1618" s="4" t="s">
        <v>6</v>
      </c>
      <c r="V1618" s="4" t="s">
        <v>8</v>
      </c>
      <c r="W1618" s="4" t="s">
        <v>10</v>
      </c>
      <c r="X1618" s="4" t="s">
        <v>10</v>
      </c>
      <c r="Y1618" s="4" t="s">
        <v>9</v>
      </c>
      <c r="Z1618" s="4" t="s">
        <v>6</v>
      </c>
      <c r="AA1618" s="4" t="s">
        <v>8</v>
      </c>
      <c r="AB1618" s="4" t="s">
        <v>10</v>
      </c>
      <c r="AC1618" s="4" t="s">
        <v>10</v>
      </c>
      <c r="AD1618" s="4" t="s">
        <v>9</v>
      </c>
      <c r="AE1618" s="4" t="s">
        <v>6</v>
      </c>
      <c r="AF1618" s="4" t="s">
        <v>8</v>
      </c>
      <c r="AG1618" s="4" t="s">
        <v>10</v>
      </c>
      <c r="AH1618" s="4" t="s">
        <v>10</v>
      </c>
      <c r="AI1618" s="4" t="s">
        <v>9</v>
      </c>
      <c r="AJ1618" s="4" t="s">
        <v>6</v>
      </c>
      <c r="AK1618" s="4" t="s">
        <v>8</v>
      </c>
    </row>
    <row r="1619" spans="1:12">
      <c r="A1619" t="n">
        <v>12928</v>
      </c>
      <c r="B1619" s="53" t="n">
        <v>257</v>
      </c>
      <c r="C1619" s="7" t="n">
        <v>4</v>
      </c>
      <c r="D1619" s="7" t="n">
        <v>65533</v>
      </c>
      <c r="E1619" s="7" t="n">
        <v>13202</v>
      </c>
      <c r="F1619" s="7" t="s">
        <v>23</v>
      </c>
      <c r="G1619" s="7" t="n">
        <f t="normal" ca="1">32-LENB(INDIRECT(ADDRESS(1619,6)))</f>
        <v>0</v>
      </c>
      <c r="H1619" s="7" t="n">
        <v>4</v>
      </c>
      <c r="I1619" s="7" t="n">
        <v>65533</v>
      </c>
      <c r="J1619" s="7" t="n">
        <v>5025</v>
      </c>
      <c r="K1619" s="7" t="s">
        <v>23</v>
      </c>
      <c r="L1619" s="7" t="n">
        <f t="normal" ca="1">32-LENB(INDIRECT(ADDRESS(1619,11)))</f>
        <v>0</v>
      </c>
      <c r="M1619" s="7" t="n">
        <v>4</v>
      </c>
      <c r="N1619" s="7" t="n">
        <v>65533</v>
      </c>
      <c r="O1619" s="7" t="n">
        <v>13215</v>
      </c>
      <c r="P1619" s="7" t="s">
        <v>23</v>
      </c>
      <c r="Q1619" s="7" t="n">
        <f t="normal" ca="1">32-LENB(INDIRECT(ADDRESS(1619,16)))</f>
        <v>0</v>
      </c>
      <c r="R1619" s="7" t="n">
        <v>4</v>
      </c>
      <c r="S1619" s="7" t="n">
        <v>65533</v>
      </c>
      <c r="T1619" s="7" t="n">
        <v>13250</v>
      </c>
      <c r="U1619" s="7" t="s">
        <v>23</v>
      </c>
      <c r="V1619" s="7" t="n">
        <f t="normal" ca="1">32-LENB(INDIRECT(ADDRESS(1619,21)))</f>
        <v>0</v>
      </c>
      <c r="W1619" s="7" t="n">
        <v>4</v>
      </c>
      <c r="X1619" s="7" t="n">
        <v>65533</v>
      </c>
      <c r="Y1619" s="7" t="n">
        <v>13215</v>
      </c>
      <c r="Z1619" s="7" t="s">
        <v>23</v>
      </c>
      <c r="AA1619" s="7" t="n">
        <f t="normal" ca="1">32-LENB(INDIRECT(ADDRESS(1619,26)))</f>
        <v>0</v>
      </c>
      <c r="AB1619" s="7" t="n">
        <v>4</v>
      </c>
      <c r="AC1619" s="7" t="n">
        <v>65533</v>
      </c>
      <c r="AD1619" s="7" t="n">
        <v>13250</v>
      </c>
      <c r="AE1619" s="7" t="s">
        <v>23</v>
      </c>
      <c r="AF1619" s="7" t="n">
        <f t="normal" ca="1">32-LENB(INDIRECT(ADDRESS(1619,31)))</f>
        <v>0</v>
      </c>
      <c r="AG1619" s="7" t="n">
        <v>0</v>
      </c>
      <c r="AH1619" s="7" t="n">
        <v>65533</v>
      </c>
      <c r="AI1619" s="7" t="n">
        <v>0</v>
      </c>
      <c r="AJ1619" s="7" t="s">
        <v>23</v>
      </c>
      <c r="AK1619" s="7" t="n">
        <f t="normal" ca="1">32-LENB(INDIRECT(ADDRESS(1619,36)))</f>
        <v>0</v>
      </c>
    </row>
    <row r="1620" spans="1:12">
      <c r="A1620" t="s">
        <v>4</v>
      </c>
      <c r="B1620" s="4" t="s">
        <v>5</v>
      </c>
    </row>
    <row r="1621" spans="1:12">
      <c r="A1621" t="n">
        <v>13208</v>
      </c>
      <c r="B1621" s="5" t="n">
        <v>1</v>
      </c>
    </row>
    <row r="1622" spans="1:12" s="3" customFormat="1" customHeight="0">
      <c r="A1622" s="3" t="s">
        <v>2</v>
      </c>
      <c r="B1622" s="3" t="s">
        <v>147</v>
      </c>
    </row>
    <row r="1623" spans="1:12">
      <c r="A1623" t="s">
        <v>4</v>
      </c>
      <c r="B1623" s="4" t="s">
        <v>5</v>
      </c>
      <c r="C1623" s="4" t="s">
        <v>10</v>
      </c>
      <c r="D1623" s="4" t="s">
        <v>10</v>
      </c>
      <c r="E1623" s="4" t="s">
        <v>9</v>
      </c>
      <c r="F1623" s="4" t="s">
        <v>6</v>
      </c>
      <c r="G1623" s="4" t="s">
        <v>8</v>
      </c>
      <c r="H1623" s="4" t="s">
        <v>10</v>
      </c>
      <c r="I1623" s="4" t="s">
        <v>10</v>
      </c>
      <c r="J1623" s="4" t="s">
        <v>9</v>
      </c>
      <c r="K1623" s="4" t="s">
        <v>6</v>
      </c>
      <c r="L1623" s="4" t="s">
        <v>8</v>
      </c>
      <c r="M1623" s="4" t="s">
        <v>10</v>
      </c>
      <c r="N1623" s="4" t="s">
        <v>10</v>
      </c>
      <c r="O1623" s="4" t="s">
        <v>9</v>
      </c>
      <c r="P1623" s="4" t="s">
        <v>6</v>
      </c>
      <c r="Q1623" s="4" t="s">
        <v>8</v>
      </c>
      <c r="R1623" s="4" t="s">
        <v>10</v>
      </c>
      <c r="S1623" s="4" t="s">
        <v>10</v>
      </c>
      <c r="T1623" s="4" t="s">
        <v>9</v>
      </c>
      <c r="U1623" s="4" t="s">
        <v>6</v>
      </c>
      <c r="V1623" s="4" t="s">
        <v>8</v>
      </c>
      <c r="W1623" s="4" t="s">
        <v>10</v>
      </c>
      <c r="X1623" s="4" t="s">
        <v>10</v>
      </c>
      <c r="Y1623" s="4" t="s">
        <v>9</v>
      </c>
      <c r="Z1623" s="4" t="s">
        <v>6</v>
      </c>
      <c r="AA1623" s="4" t="s">
        <v>8</v>
      </c>
      <c r="AB1623" s="4" t="s">
        <v>10</v>
      </c>
      <c r="AC1623" s="4" t="s">
        <v>10</v>
      </c>
      <c r="AD1623" s="4" t="s">
        <v>9</v>
      </c>
      <c r="AE1623" s="4" t="s">
        <v>6</v>
      </c>
      <c r="AF1623" s="4" t="s">
        <v>8</v>
      </c>
      <c r="AG1623" s="4" t="s">
        <v>10</v>
      </c>
      <c r="AH1623" s="4" t="s">
        <v>10</v>
      </c>
      <c r="AI1623" s="4" t="s">
        <v>9</v>
      </c>
      <c r="AJ1623" s="4" t="s">
        <v>6</v>
      </c>
      <c r="AK1623" s="4" t="s">
        <v>8</v>
      </c>
    </row>
    <row r="1624" spans="1:12">
      <c r="A1624" t="n">
        <v>13216</v>
      </c>
      <c r="B1624" s="53" t="n">
        <v>257</v>
      </c>
      <c r="C1624" s="7" t="n">
        <v>4</v>
      </c>
      <c r="D1624" s="7" t="n">
        <v>65533</v>
      </c>
      <c r="E1624" s="7" t="n">
        <v>13202</v>
      </c>
      <c r="F1624" s="7" t="s">
        <v>23</v>
      </c>
      <c r="G1624" s="7" t="n">
        <f t="normal" ca="1">32-LENB(INDIRECT(ADDRESS(1624,6)))</f>
        <v>0</v>
      </c>
      <c r="H1624" s="7" t="n">
        <v>4</v>
      </c>
      <c r="I1624" s="7" t="n">
        <v>65533</v>
      </c>
      <c r="J1624" s="7" t="n">
        <v>5025</v>
      </c>
      <c r="K1624" s="7" t="s">
        <v>23</v>
      </c>
      <c r="L1624" s="7" t="n">
        <f t="normal" ca="1">32-LENB(INDIRECT(ADDRESS(1624,11)))</f>
        <v>0</v>
      </c>
      <c r="M1624" s="7" t="n">
        <v>4</v>
      </c>
      <c r="N1624" s="7" t="n">
        <v>65533</v>
      </c>
      <c r="O1624" s="7" t="n">
        <v>13215</v>
      </c>
      <c r="P1624" s="7" t="s">
        <v>23</v>
      </c>
      <c r="Q1624" s="7" t="n">
        <f t="normal" ca="1">32-LENB(INDIRECT(ADDRESS(1624,16)))</f>
        <v>0</v>
      </c>
      <c r="R1624" s="7" t="n">
        <v>4</v>
      </c>
      <c r="S1624" s="7" t="n">
        <v>65533</v>
      </c>
      <c r="T1624" s="7" t="n">
        <v>13250</v>
      </c>
      <c r="U1624" s="7" t="s">
        <v>23</v>
      </c>
      <c r="V1624" s="7" t="n">
        <f t="normal" ca="1">32-LENB(INDIRECT(ADDRESS(1624,21)))</f>
        <v>0</v>
      </c>
      <c r="W1624" s="7" t="n">
        <v>4</v>
      </c>
      <c r="X1624" s="7" t="n">
        <v>65533</v>
      </c>
      <c r="Y1624" s="7" t="n">
        <v>13215</v>
      </c>
      <c r="Z1624" s="7" t="s">
        <v>23</v>
      </c>
      <c r="AA1624" s="7" t="n">
        <f t="normal" ca="1">32-LENB(INDIRECT(ADDRESS(1624,26)))</f>
        <v>0</v>
      </c>
      <c r="AB1624" s="7" t="n">
        <v>4</v>
      </c>
      <c r="AC1624" s="7" t="n">
        <v>65533</v>
      </c>
      <c r="AD1624" s="7" t="n">
        <v>13250</v>
      </c>
      <c r="AE1624" s="7" t="s">
        <v>23</v>
      </c>
      <c r="AF1624" s="7" t="n">
        <f t="normal" ca="1">32-LENB(INDIRECT(ADDRESS(1624,31)))</f>
        <v>0</v>
      </c>
      <c r="AG1624" s="7" t="n">
        <v>0</v>
      </c>
      <c r="AH1624" s="7" t="n">
        <v>65533</v>
      </c>
      <c r="AI1624" s="7" t="n">
        <v>0</v>
      </c>
      <c r="AJ1624" s="7" t="s">
        <v>23</v>
      </c>
      <c r="AK1624" s="7" t="n">
        <f t="normal" ca="1">32-LENB(INDIRECT(ADDRESS(1624,36)))</f>
        <v>0</v>
      </c>
    </row>
    <row r="1625" spans="1:12">
      <c r="A1625" t="s">
        <v>4</v>
      </c>
      <c r="B1625" s="4" t="s">
        <v>5</v>
      </c>
    </row>
    <row r="1626" spans="1:12">
      <c r="A1626" t="n">
        <v>13496</v>
      </c>
      <c r="B1626" s="5" t="n">
        <v>1</v>
      </c>
    </row>
    <row r="1627" spans="1:12" s="3" customFormat="1" customHeight="0">
      <c r="A1627" s="3" t="s">
        <v>2</v>
      </c>
      <c r="B1627" s="3" t="s">
        <v>148</v>
      </c>
    </row>
    <row r="1628" spans="1:12">
      <c r="A1628" t="s">
        <v>4</v>
      </c>
      <c r="B1628" s="4" t="s">
        <v>5</v>
      </c>
      <c r="C1628" s="4" t="s">
        <v>10</v>
      </c>
      <c r="D1628" s="4" t="s">
        <v>10</v>
      </c>
      <c r="E1628" s="4" t="s">
        <v>9</v>
      </c>
      <c r="F1628" s="4" t="s">
        <v>6</v>
      </c>
      <c r="G1628" s="4" t="s">
        <v>8</v>
      </c>
      <c r="H1628" s="4" t="s">
        <v>10</v>
      </c>
      <c r="I1628" s="4" t="s">
        <v>10</v>
      </c>
      <c r="J1628" s="4" t="s">
        <v>9</v>
      </c>
      <c r="K1628" s="4" t="s">
        <v>6</v>
      </c>
      <c r="L1628" s="4" t="s">
        <v>8</v>
      </c>
      <c r="M1628" s="4" t="s">
        <v>10</v>
      </c>
      <c r="N1628" s="4" t="s">
        <v>10</v>
      </c>
      <c r="O1628" s="4" t="s">
        <v>9</v>
      </c>
      <c r="P1628" s="4" t="s">
        <v>6</v>
      </c>
      <c r="Q1628" s="4" t="s">
        <v>8</v>
      </c>
      <c r="R1628" s="4" t="s">
        <v>10</v>
      </c>
      <c r="S1628" s="4" t="s">
        <v>10</v>
      </c>
      <c r="T1628" s="4" t="s">
        <v>9</v>
      </c>
      <c r="U1628" s="4" t="s">
        <v>6</v>
      </c>
      <c r="V1628" s="4" t="s">
        <v>8</v>
      </c>
      <c r="W1628" s="4" t="s">
        <v>10</v>
      </c>
      <c r="X1628" s="4" t="s">
        <v>10</v>
      </c>
      <c r="Y1628" s="4" t="s">
        <v>9</v>
      </c>
      <c r="Z1628" s="4" t="s">
        <v>6</v>
      </c>
      <c r="AA1628" s="4" t="s">
        <v>8</v>
      </c>
      <c r="AB1628" s="4" t="s">
        <v>10</v>
      </c>
      <c r="AC1628" s="4" t="s">
        <v>10</v>
      </c>
      <c r="AD1628" s="4" t="s">
        <v>9</v>
      </c>
      <c r="AE1628" s="4" t="s">
        <v>6</v>
      </c>
      <c r="AF1628" s="4" t="s">
        <v>8</v>
      </c>
      <c r="AG1628" s="4" t="s">
        <v>10</v>
      </c>
      <c r="AH1628" s="4" t="s">
        <v>10</v>
      </c>
      <c r="AI1628" s="4" t="s">
        <v>9</v>
      </c>
      <c r="AJ1628" s="4" t="s">
        <v>6</v>
      </c>
      <c r="AK1628" s="4" t="s">
        <v>8</v>
      </c>
      <c r="AL1628" s="4" t="s">
        <v>10</v>
      </c>
      <c r="AM1628" s="4" t="s">
        <v>10</v>
      </c>
      <c r="AN1628" s="4" t="s">
        <v>9</v>
      </c>
      <c r="AO1628" s="4" t="s">
        <v>6</v>
      </c>
      <c r="AP1628" s="4" t="s">
        <v>8</v>
      </c>
      <c r="AQ1628" s="4" t="s">
        <v>10</v>
      </c>
      <c r="AR1628" s="4" t="s">
        <v>10</v>
      </c>
      <c r="AS1628" s="4" t="s">
        <v>9</v>
      </c>
      <c r="AT1628" s="4" t="s">
        <v>6</v>
      </c>
      <c r="AU1628" s="4" t="s">
        <v>8</v>
      </c>
      <c r="AV1628" s="4" t="s">
        <v>10</v>
      </c>
      <c r="AW1628" s="4" t="s">
        <v>10</v>
      </c>
      <c r="AX1628" s="4" t="s">
        <v>9</v>
      </c>
      <c r="AY1628" s="4" t="s">
        <v>6</v>
      </c>
      <c r="AZ1628" s="4" t="s">
        <v>8</v>
      </c>
    </row>
    <row r="1629" spans="1:12">
      <c r="A1629" t="n">
        <v>13504</v>
      </c>
      <c r="B1629" s="53" t="n">
        <v>257</v>
      </c>
      <c r="C1629" s="7" t="n">
        <v>4</v>
      </c>
      <c r="D1629" s="7" t="n">
        <v>65533</v>
      </c>
      <c r="E1629" s="7" t="n">
        <v>13202</v>
      </c>
      <c r="F1629" s="7" t="s">
        <v>23</v>
      </c>
      <c r="G1629" s="7" t="n">
        <f t="normal" ca="1">32-LENB(INDIRECT(ADDRESS(1629,6)))</f>
        <v>0</v>
      </c>
      <c r="H1629" s="7" t="n">
        <v>4</v>
      </c>
      <c r="I1629" s="7" t="n">
        <v>65533</v>
      </c>
      <c r="J1629" s="7" t="n">
        <v>5025</v>
      </c>
      <c r="K1629" s="7" t="s">
        <v>23</v>
      </c>
      <c r="L1629" s="7" t="n">
        <f t="normal" ca="1">32-LENB(INDIRECT(ADDRESS(1629,11)))</f>
        <v>0</v>
      </c>
      <c r="M1629" s="7" t="n">
        <v>4</v>
      </c>
      <c r="N1629" s="7" t="n">
        <v>65533</v>
      </c>
      <c r="O1629" s="7" t="n">
        <v>13201</v>
      </c>
      <c r="P1629" s="7" t="s">
        <v>23</v>
      </c>
      <c r="Q1629" s="7" t="n">
        <f t="normal" ca="1">32-LENB(INDIRECT(ADDRESS(1629,16)))</f>
        <v>0</v>
      </c>
      <c r="R1629" s="7" t="n">
        <v>4</v>
      </c>
      <c r="S1629" s="7" t="n">
        <v>65533</v>
      </c>
      <c r="T1629" s="7" t="n">
        <v>13201</v>
      </c>
      <c r="U1629" s="7" t="s">
        <v>23</v>
      </c>
      <c r="V1629" s="7" t="n">
        <f t="normal" ca="1">32-LENB(INDIRECT(ADDRESS(1629,21)))</f>
        <v>0</v>
      </c>
      <c r="W1629" s="7" t="n">
        <v>4</v>
      </c>
      <c r="X1629" s="7" t="n">
        <v>65533</v>
      </c>
      <c r="Y1629" s="7" t="n">
        <v>13201</v>
      </c>
      <c r="Z1629" s="7" t="s">
        <v>23</v>
      </c>
      <c r="AA1629" s="7" t="n">
        <f t="normal" ca="1">32-LENB(INDIRECT(ADDRESS(1629,26)))</f>
        <v>0</v>
      </c>
      <c r="AB1629" s="7" t="n">
        <v>4</v>
      </c>
      <c r="AC1629" s="7" t="n">
        <v>65533</v>
      </c>
      <c r="AD1629" s="7" t="n">
        <v>13201</v>
      </c>
      <c r="AE1629" s="7" t="s">
        <v>23</v>
      </c>
      <c r="AF1629" s="7" t="n">
        <f t="normal" ca="1">32-LENB(INDIRECT(ADDRESS(1629,31)))</f>
        <v>0</v>
      </c>
      <c r="AG1629" s="7" t="n">
        <v>4</v>
      </c>
      <c r="AH1629" s="7" t="n">
        <v>65533</v>
      </c>
      <c r="AI1629" s="7" t="n">
        <v>13201</v>
      </c>
      <c r="AJ1629" s="7" t="s">
        <v>23</v>
      </c>
      <c r="AK1629" s="7" t="n">
        <f t="normal" ca="1">32-LENB(INDIRECT(ADDRESS(1629,36)))</f>
        <v>0</v>
      </c>
      <c r="AL1629" s="7" t="n">
        <v>4</v>
      </c>
      <c r="AM1629" s="7" t="n">
        <v>65533</v>
      </c>
      <c r="AN1629" s="7" t="n">
        <v>13201</v>
      </c>
      <c r="AO1629" s="7" t="s">
        <v>23</v>
      </c>
      <c r="AP1629" s="7" t="n">
        <f t="normal" ca="1">32-LENB(INDIRECT(ADDRESS(1629,41)))</f>
        <v>0</v>
      </c>
      <c r="AQ1629" s="7" t="n">
        <v>4</v>
      </c>
      <c r="AR1629" s="7" t="n">
        <v>65533</v>
      </c>
      <c r="AS1629" s="7" t="n">
        <v>13202</v>
      </c>
      <c r="AT1629" s="7" t="s">
        <v>23</v>
      </c>
      <c r="AU1629" s="7" t="n">
        <f t="normal" ca="1">32-LENB(INDIRECT(ADDRESS(1629,46)))</f>
        <v>0</v>
      </c>
      <c r="AV1629" s="7" t="n">
        <v>0</v>
      </c>
      <c r="AW1629" s="7" t="n">
        <v>65533</v>
      </c>
      <c r="AX1629" s="7" t="n">
        <v>0</v>
      </c>
      <c r="AY1629" s="7" t="s">
        <v>23</v>
      </c>
      <c r="AZ1629" s="7" t="n">
        <f t="normal" ca="1">32-LENB(INDIRECT(ADDRESS(1629,51)))</f>
        <v>0</v>
      </c>
    </row>
    <row r="1630" spans="1:12">
      <c r="A1630" t="s">
        <v>4</v>
      </c>
      <c r="B1630" s="4" t="s">
        <v>5</v>
      </c>
    </row>
    <row r="1631" spans="1:12">
      <c r="A1631" t="n">
        <v>13904</v>
      </c>
      <c r="B1631" s="5" t="n">
        <v>1</v>
      </c>
    </row>
    <row r="1632" spans="1:12" s="3" customFormat="1" customHeight="0">
      <c r="A1632" s="3" t="s">
        <v>2</v>
      </c>
      <c r="B1632" s="3" t="s">
        <v>149</v>
      </c>
    </row>
    <row r="1633" spans="1:52">
      <c r="A1633" t="s">
        <v>4</v>
      </c>
      <c r="B1633" s="4" t="s">
        <v>5</v>
      </c>
      <c r="C1633" s="4" t="s">
        <v>10</v>
      </c>
      <c r="D1633" s="4" t="s">
        <v>10</v>
      </c>
      <c r="E1633" s="4" t="s">
        <v>9</v>
      </c>
      <c r="F1633" s="4" t="s">
        <v>6</v>
      </c>
      <c r="G1633" s="4" t="s">
        <v>8</v>
      </c>
      <c r="H1633" s="4" t="s">
        <v>10</v>
      </c>
      <c r="I1633" s="4" t="s">
        <v>10</v>
      </c>
      <c r="J1633" s="4" t="s">
        <v>9</v>
      </c>
      <c r="K1633" s="4" t="s">
        <v>6</v>
      </c>
      <c r="L1633" s="4" t="s">
        <v>8</v>
      </c>
      <c r="M1633" s="4" t="s">
        <v>10</v>
      </c>
      <c r="N1633" s="4" t="s">
        <v>10</v>
      </c>
      <c r="O1633" s="4" t="s">
        <v>9</v>
      </c>
      <c r="P1633" s="4" t="s">
        <v>6</v>
      </c>
      <c r="Q1633" s="4" t="s">
        <v>8</v>
      </c>
      <c r="R1633" s="4" t="s">
        <v>10</v>
      </c>
      <c r="S1633" s="4" t="s">
        <v>10</v>
      </c>
      <c r="T1633" s="4" t="s">
        <v>9</v>
      </c>
      <c r="U1633" s="4" t="s">
        <v>6</v>
      </c>
      <c r="V1633" s="4" t="s">
        <v>8</v>
      </c>
      <c r="W1633" s="4" t="s">
        <v>10</v>
      </c>
      <c r="X1633" s="4" t="s">
        <v>10</v>
      </c>
      <c r="Y1633" s="4" t="s">
        <v>9</v>
      </c>
      <c r="Z1633" s="4" t="s">
        <v>6</v>
      </c>
      <c r="AA1633" s="4" t="s">
        <v>8</v>
      </c>
      <c r="AB1633" s="4" t="s">
        <v>10</v>
      </c>
      <c r="AC1633" s="4" t="s">
        <v>10</v>
      </c>
      <c r="AD1633" s="4" t="s">
        <v>9</v>
      </c>
      <c r="AE1633" s="4" t="s">
        <v>6</v>
      </c>
      <c r="AF1633" s="4" t="s">
        <v>8</v>
      </c>
      <c r="AG1633" s="4" t="s">
        <v>10</v>
      </c>
      <c r="AH1633" s="4" t="s">
        <v>10</v>
      </c>
      <c r="AI1633" s="4" t="s">
        <v>9</v>
      </c>
      <c r="AJ1633" s="4" t="s">
        <v>6</v>
      </c>
      <c r="AK1633" s="4" t="s">
        <v>8</v>
      </c>
      <c r="AL1633" s="4" t="s">
        <v>10</v>
      </c>
      <c r="AM1633" s="4" t="s">
        <v>10</v>
      </c>
      <c r="AN1633" s="4" t="s">
        <v>9</v>
      </c>
      <c r="AO1633" s="4" t="s">
        <v>6</v>
      </c>
      <c r="AP1633" s="4" t="s">
        <v>8</v>
      </c>
      <c r="AQ1633" s="4" t="s">
        <v>10</v>
      </c>
      <c r="AR1633" s="4" t="s">
        <v>10</v>
      </c>
      <c r="AS1633" s="4" t="s">
        <v>9</v>
      </c>
      <c r="AT1633" s="4" t="s">
        <v>6</v>
      </c>
      <c r="AU1633" s="4" t="s">
        <v>8</v>
      </c>
      <c r="AV1633" s="4" t="s">
        <v>10</v>
      </c>
      <c r="AW1633" s="4" t="s">
        <v>10</v>
      </c>
      <c r="AX1633" s="4" t="s">
        <v>9</v>
      </c>
      <c r="AY1633" s="4" t="s">
        <v>6</v>
      </c>
      <c r="AZ1633" s="4" t="s">
        <v>8</v>
      </c>
    </row>
    <row r="1634" spans="1:52">
      <c r="A1634" t="n">
        <v>13920</v>
      </c>
      <c r="B1634" s="53" t="n">
        <v>257</v>
      </c>
      <c r="C1634" s="7" t="n">
        <v>4</v>
      </c>
      <c r="D1634" s="7" t="n">
        <v>65533</v>
      </c>
      <c r="E1634" s="7" t="n">
        <v>13202</v>
      </c>
      <c r="F1634" s="7" t="s">
        <v>23</v>
      </c>
      <c r="G1634" s="7" t="n">
        <f t="normal" ca="1">32-LENB(INDIRECT(ADDRESS(1634,6)))</f>
        <v>0</v>
      </c>
      <c r="H1634" s="7" t="n">
        <v>4</v>
      </c>
      <c r="I1634" s="7" t="n">
        <v>65533</v>
      </c>
      <c r="J1634" s="7" t="n">
        <v>5025</v>
      </c>
      <c r="K1634" s="7" t="s">
        <v>23</v>
      </c>
      <c r="L1634" s="7" t="n">
        <f t="normal" ca="1">32-LENB(INDIRECT(ADDRESS(1634,11)))</f>
        <v>0</v>
      </c>
      <c r="M1634" s="7" t="n">
        <v>4</v>
      </c>
      <c r="N1634" s="7" t="n">
        <v>65533</v>
      </c>
      <c r="O1634" s="7" t="n">
        <v>13201</v>
      </c>
      <c r="P1634" s="7" t="s">
        <v>23</v>
      </c>
      <c r="Q1634" s="7" t="n">
        <f t="normal" ca="1">32-LENB(INDIRECT(ADDRESS(1634,16)))</f>
        <v>0</v>
      </c>
      <c r="R1634" s="7" t="n">
        <v>4</v>
      </c>
      <c r="S1634" s="7" t="n">
        <v>65533</v>
      </c>
      <c r="T1634" s="7" t="n">
        <v>13201</v>
      </c>
      <c r="U1634" s="7" t="s">
        <v>23</v>
      </c>
      <c r="V1634" s="7" t="n">
        <f t="normal" ca="1">32-LENB(INDIRECT(ADDRESS(1634,21)))</f>
        <v>0</v>
      </c>
      <c r="W1634" s="7" t="n">
        <v>4</v>
      </c>
      <c r="X1634" s="7" t="n">
        <v>65533</v>
      </c>
      <c r="Y1634" s="7" t="n">
        <v>13201</v>
      </c>
      <c r="Z1634" s="7" t="s">
        <v>23</v>
      </c>
      <c r="AA1634" s="7" t="n">
        <f t="normal" ca="1">32-LENB(INDIRECT(ADDRESS(1634,26)))</f>
        <v>0</v>
      </c>
      <c r="AB1634" s="7" t="n">
        <v>4</v>
      </c>
      <c r="AC1634" s="7" t="n">
        <v>65533</v>
      </c>
      <c r="AD1634" s="7" t="n">
        <v>13201</v>
      </c>
      <c r="AE1634" s="7" t="s">
        <v>23</v>
      </c>
      <c r="AF1634" s="7" t="n">
        <f t="normal" ca="1">32-LENB(INDIRECT(ADDRESS(1634,31)))</f>
        <v>0</v>
      </c>
      <c r="AG1634" s="7" t="n">
        <v>4</v>
      </c>
      <c r="AH1634" s="7" t="n">
        <v>65533</v>
      </c>
      <c r="AI1634" s="7" t="n">
        <v>13201</v>
      </c>
      <c r="AJ1634" s="7" t="s">
        <v>23</v>
      </c>
      <c r="AK1634" s="7" t="n">
        <f t="normal" ca="1">32-LENB(INDIRECT(ADDRESS(1634,36)))</f>
        <v>0</v>
      </c>
      <c r="AL1634" s="7" t="n">
        <v>4</v>
      </c>
      <c r="AM1634" s="7" t="n">
        <v>65533</v>
      </c>
      <c r="AN1634" s="7" t="n">
        <v>13201</v>
      </c>
      <c r="AO1634" s="7" t="s">
        <v>23</v>
      </c>
      <c r="AP1634" s="7" t="n">
        <f t="normal" ca="1">32-LENB(INDIRECT(ADDRESS(1634,41)))</f>
        <v>0</v>
      </c>
      <c r="AQ1634" s="7" t="n">
        <v>4</v>
      </c>
      <c r="AR1634" s="7" t="n">
        <v>65533</v>
      </c>
      <c r="AS1634" s="7" t="n">
        <v>13202</v>
      </c>
      <c r="AT1634" s="7" t="s">
        <v>23</v>
      </c>
      <c r="AU1634" s="7" t="n">
        <f t="normal" ca="1">32-LENB(INDIRECT(ADDRESS(1634,46)))</f>
        <v>0</v>
      </c>
      <c r="AV1634" s="7" t="n">
        <v>0</v>
      </c>
      <c r="AW1634" s="7" t="n">
        <v>65533</v>
      </c>
      <c r="AX1634" s="7" t="n">
        <v>0</v>
      </c>
      <c r="AY1634" s="7" t="s">
        <v>23</v>
      </c>
      <c r="AZ1634" s="7" t="n">
        <f t="normal" ca="1">32-LENB(INDIRECT(ADDRESS(1634,51)))</f>
        <v>0</v>
      </c>
    </row>
    <row r="1635" spans="1:52">
      <c r="A1635" t="s">
        <v>4</v>
      </c>
      <c r="B1635" s="4" t="s">
        <v>5</v>
      </c>
    </row>
    <row r="1636" spans="1:52">
      <c r="A1636" t="n">
        <v>14320</v>
      </c>
      <c r="B1636" s="5" t="n">
        <v>1</v>
      </c>
    </row>
    <row r="1637" spans="1:52" s="3" customFormat="1" customHeight="0">
      <c r="A1637" s="3" t="s">
        <v>2</v>
      </c>
      <c r="B1637" s="3" t="s">
        <v>150</v>
      </c>
    </row>
    <row r="1638" spans="1:52">
      <c r="A1638" t="s">
        <v>4</v>
      </c>
      <c r="B1638" s="4" t="s">
        <v>5</v>
      </c>
      <c r="C1638" s="4" t="s">
        <v>10</v>
      </c>
      <c r="D1638" s="4" t="s">
        <v>10</v>
      </c>
      <c r="E1638" s="4" t="s">
        <v>9</v>
      </c>
      <c r="F1638" s="4" t="s">
        <v>6</v>
      </c>
      <c r="G1638" s="4" t="s">
        <v>8</v>
      </c>
      <c r="H1638" s="4" t="s">
        <v>10</v>
      </c>
      <c r="I1638" s="4" t="s">
        <v>10</v>
      </c>
      <c r="J1638" s="4" t="s">
        <v>9</v>
      </c>
      <c r="K1638" s="4" t="s">
        <v>6</v>
      </c>
      <c r="L1638" s="4" t="s">
        <v>8</v>
      </c>
      <c r="M1638" s="4" t="s">
        <v>10</v>
      </c>
      <c r="N1638" s="4" t="s">
        <v>10</v>
      </c>
      <c r="O1638" s="4" t="s">
        <v>9</v>
      </c>
      <c r="P1638" s="4" t="s">
        <v>6</v>
      </c>
      <c r="Q1638" s="4" t="s">
        <v>8</v>
      </c>
      <c r="R1638" s="4" t="s">
        <v>10</v>
      </c>
      <c r="S1638" s="4" t="s">
        <v>10</v>
      </c>
      <c r="T1638" s="4" t="s">
        <v>9</v>
      </c>
      <c r="U1638" s="4" t="s">
        <v>6</v>
      </c>
      <c r="V1638" s="4" t="s">
        <v>8</v>
      </c>
    </row>
    <row r="1639" spans="1:52">
      <c r="A1639" t="n">
        <v>14336</v>
      </c>
      <c r="B1639" s="53" t="n">
        <v>257</v>
      </c>
      <c r="C1639" s="7" t="n">
        <v>4</v>
      </c>
      <c r="D1639" s="7" t="n">
        <v>65533</v>
      </c>
      <c r="E1639" s="7" t="n">
        <v>5025</v>
      </c>
      <c r="F1639" s="7" t="s">
        <v>23</v>
      </c>
      <c r="G1639" s="7" t="n">
        <f t="normal" ca="1">32-LENB(INDIRECT(ADDRESS(1639,6)))</f>
        <v>0</v>
      </c>
      <c r="H1639" s="7" t="n">
        <v>4</v>
      </c>
      <c r="I1639" s="7" t="n">
        <v>65533</v>
      </c>
      <c r="J1639" s="7" t="n">
        <v>13215</v>
      </c>
      <c r="K1639" s="7" t="s">
        <v>23</v>
      </c>
      <c r="L1639" s="7" t="n">
        <f t="normal" ca="1">32-LENB(INDIRECT(ADDRESS(1639,11)))</f>
        <v>0</v>
      </c>
      <c r="M1639" s="7" t="n">
        <v>4</v>
      </c>
      <c r="N1639" s="7" t="n">
        <v>65533</v>
      </c>
      <c r="O1639" s="7" t="n">
        <v>13250</v>
      </c>
      <c r="P1639" s="7" t="s">
        <v>23</v>
      </c>
      <c r="Q1639" s="7" t="n">
        <f t="normal" ca="1">32-LENB(INDIRECT(ADDRESS(1639,16)))</f>
        <v>0</v>
      </c>
      <c r="R1639" s="7" t="n">
        <v>0</v>
      </c>
      <c r="S1639" s="7" t="n">
        <v>65533</v>
      </c>
      <c r="T1639" s="7" t="n">
        <v>0</v>
      </c>
      <c r="U1639" s="7" t="s">
        <v>23</v>
      </c>
      <c r="V1639" s="7" t="n">
        <f t="normal" ca="1">32-LENB(INDIRECT(ADDRESS(1639,21)))</f>
        <v>0</v>
      </c>
    </row>
    <row r="1640" spans="1:52">
      <c r="A1640" t="s">
        <v>4</v>
      </c>
      <c r="B1640" s="4" t="s">
        <v>5</v>
      </c>
    </row>
    <row r="1641" spans="1:52">
      <c r="A1641" t="n">
        <v>14496</v>
      </c>
      <c r="B1641" s="5" t="n">
        <v>1</v>
      </c>
    </row>
    <row r="1642" spans="1:52" s="3" customFormat="1" customHeight="0">
      <c r="A1642" s="3" t="s">
        <v>2</v>
      </c>
      <c r="B1642" s="3" t="s">
        <v>151</v>
      </c>
    </row>
    <row r="1643" spans="1:52">
      <c r="A1643" t="s">
        <v>4</v>
      </c>
      <c r="B1643" s="4" t="s">
        <v>5</v>
      </c>
      <c r="C1643" s="4" t="s">
        <v>10</v>
      </c>
      <c r="D1643" s="4" t="s">
        <v>10</v>
      </c>
      <c r="E1643" s="4" t="s">
        <v>9</v>
      </c>
      <c r="F1643" s="4" t="s">
        <v>6</v>
      </c>
      <c r="G1643" s="4" t="s">
        <v>8</v>
      </c>
      <c r="H1643" s="4" t="s">
        <v>10</v>
      </c>
      <c r="I1643" s="4" t="s">
        <v>10</v>
      </c>
      <c r="J1643" s="4" t="s">
        <v>9</v>
      </c>
      <c r="K1643" s="4" t="s">
        <v>6</v>
      </c>
      <c r="L1643" s="4" t="s">
        <v>8</v>
      </c>
      <c r="M1643" s="4" t="s">
        <v>10</v>
      </c>
      <c r="N1643" s="4" t="s">
        <v>10</v>
      </c>
      <c r="O1643" s="4" t="s">
        <v>9</v>
      </c>
      <c r="P1643" s="4" t="s">
        <v>6</v>
      </c>
      <c r="Q1643" s="4" t="s">
        <v>8</v>
      </c>
      <c r="R1643" s="4" t="s">
        <v>10</v>
      </c>
      <c r="S1643" s="4" t="s">
        <v>10</v>
      </c>
      <c r="T1643" s="4" t="s">
        <v>9</v>
      </c>
      <c r="U1643" s="4" t="s">
        <v>6</v>
      </c>
      <c r="V1643" s="4" t="s">
        <v>8</v>
      </c>
    </row>
    <row r="1644" spans="1:52">
      <c r="A1644" t="n">
        <v>14512</v>
      </c>
      <c r="B1644" s="53" t="n">
        <v>257</v>
      </c>
      <c r="C1644" s="7" t="n">
        <v>4</v>
      </c>
      <c r="D1644" s="7" t="n">
        <v>65533</v>
      </c>
      <c r="E1644" s="7" t="n">
        <v>5025</v>
      </c>
      <c r="F1644" s="7" t="s">
        <v>23</v>
      </c>
      <c r="G1644" s="7" t="n">
        <f t="normal" ca="1">32-LENB(INDIRECT(ADDRESS(1644,6)))</f>
        <v>0</v>
      </c>
      <c r="H1644" s="7" t="n">
        <v>4</v>
      </c>
      <c r="I1644" s="7" t="n">
        <v>65533</v>
      </c>
      <c r="J1644" s="7" t="n">
        <v>13215</v>
      </c>
      <c r="K1644" s="7" t="s">
        <v>23</v>
      </c>
      <c r="L1644" s="7" t="n">
        <f t="normal" ca="1">32-LENB(INDIRECT(ADDRESS(1644,11)))</f>
        <v>0</v>
      </c>
      <c r="M1644" s="7" t="n">
        <v>4</v>
      </c>
      <c r="N1644" s="7" t="n">
        <v>65533</v>
      </c>
      <c r="O1644" s="7" t="n">
        <v>13250</v>
      </c>
      <c r="P1644" s="7" t="s">
        <v>23</v>
      </c>
      <c r="Q1644" s="7" t="n">
        <f t="normal" ca="1">32-LENB(INDIRECT(ADDRESS(1644,16)))</f>
        <v>0</v>
      </c>
      <c r="R1644" s="7" t="n">
        <v>0</v>
      </c>
      <c r="S1644" s="7" t="n">
        <v>65533</v>
      </c>
      <c r="T1644" s="7" t="n">
        <v>0</v>
      </c>
      <c r="U1644" s="7" t="s">
        <v>23</v>
      </c>
      <c r="V1644" s="7" t="n">
        <f t="normal" ca="1">32-LENB(INDIRECT(ADDRESS(1644,21)))</f>
        <v>0</v>
      </c>
    </row>
    <row r="1645" spans="1:52">
      <c r="A1645" t="s">
        <v>4</v>
      </c>
      <c r="B1645" s="4" t="s">
        <v>5</v>
      </c>
    </row>
    <row r="1646" spans="1:52">
      <c r="A1646" t="n">
        <v>14672</v>
      </c>
      <c r="B1646" s="5" t="n">
        <v>1</v>
      </c>
    </row>
    <row r="1647" spans="1:52" s="3" customFormat="1" customHeight="0">
      <c r="A1647" s="3" t="s">
        <v>2</v>
      </c>
      <c r="B1647" s="3" t="s">
        <v>152</v>
      </c>
    </row>
    <row r="1648" spans="1:52">
      <c r="A1648" t="s">
        <v>4</v>
      </c>
      <c r="B1648" s="4" t="s">
        <v>5</v>
      </c>
      <c r="C1648" s="4" t="s">
        <v>10</v>
      </c>
      <c r="D1648" s="4" t="s">
        <v>10</v>
      </c>
      <c r="E1648" s="4" t="s">
        <v>9</v>
      </c>
      <c r="F1648" s="4" t="s">
        <v>6</v>
      </c>
      <c r="G1648" s="4" t="s">
        <v>8</v>
      </c>
      <c r="H1648" s="4" t="s">
        <v>10</v>
      </c>
      <c r="I1648" s="4" t="s">
        <v>10</v>
      </c>
      <c r="J1648" s="4" t="s">
        <v>9</v>
      </c>
      <c r="K1648" s="4" t="s">
        <v>6</v>
      </c>
      <c r="L1648" s="4" t="s">
        <v>8</v>
      </c>
      <c r="M1648" s="4" t="s">
        <v>10</v>
      </c>
      <c r="N1648" s="4" t="s">
        <v>10</v>
      </c>
      <c r="O1648" s="4" t="s">
        <v>9</v>
      </c>
      <c r="P1648" s="4" t="s">
        <v>6</v>
      </c>
      <c r="Q1648" s="4" t="s">
        <v>8</v>
      </c>
      <c r="R1648" s="4" t="s">
        <v>10</v>
      </c>
      <c r="S1648" s="4" t="s">
        <v>10</v>
      </c>
      <c r="T1648" s="4" t="s">
        <v>9</v>
      </c>
      <c r="U1648" s="4" t="s">
        <v>6</v>
      </c>
      <c r="V1648" s="4" t="s">
        <v>8</v>
      </c>
      <c r="W1648" s="4" t="s">
        <v>10</v>
      </c>
      <c r="X1648" s="4" t="s">
        <v>10</v>
      </c>
      <c r="Y1648" s="4" t="s">
        <v>9</v>
      </c>
      <c r="Z1648" s="4" t="s">
        <v>6</v>
      </c>
      <c r="AA1648" s="4" t="s">
        <v>8</v>
      </c>
    </row>
    <row r="1649" spans="1:27">
      <c r="A1649" t="n">
        <v>14688</v>
      </c>
      <c r="B1649" s="53" t="n">
        <v>257</v>
      </c>
      <c r="C1649" s="7" t="n">
        <v>4</v>
      </c>
      <c r="D1649" s="7" t="n">
        <v>65533</v>
      </c>
      <c r="E1649" s="7" t="n">
        <v>5025</v>
      </c>
      <c r="F1649" s="7" t="s">
        <v>23</v>
      </c>
      <c r="G1649" s="7" t="n">
        <f t="normal" ca="1">32-LENB(INDIRECT(ADDRESS(1649,6)))</f>
        <v>0</v>
      </c>
      <c r="H1649" s="7" t="n">
        <v>4</v>
      </c>
      <c r="I1649" s="7" t="n">
        <v>65533</v>
      </c>
      <c r="J1649" s="7" t="n">
        <v>13250</v>
      </c>
      <c r="K1649" s="7" t="s">
        <v>23</v>
      </c>
      <c r="L1649" s="7" t="n">
        <f t="normal" ca="1">32-LENB(INDIRECT(ADDRESS(1649,11)))</f>
        <v>0</v>
      </c>
      <c r="M1649" s="7" t="n">
        <v>4</v>
      </c>
      <c r="N1649" s="7" t="n">
        <v>65533</v>
      </c>
      <c r="O1649" s="7" t="n">
        <v>13215</v>
      </c>
      <c r="P1649" s="7" t="s">
        <v>23</v>
      </c>
      <c r="Q1649" s="7" t="n">
        <f t="normal" ca="1">32-LENB(INDIRECT(ADDRESS(1649,16)))</f>
        <v>0</v>
      </c>
      <c r="R1649" s="7" t="n">
        <v>4</v>
      </c>
      <c r="S1649" s="7" t="n">
        <v>65533</v>
      </c>
      <c r="T1649" s="7" t="n">
        <v>13250</v>
      </c>
      <c r="U1649" s="7" t="s">
        <v>23</v>
      </c>
      <c r="V1649" s="7" t="n">
        <f t="normal" ca="1">32-LENB(INDIRECT(ADDRESS(1649,21)))</f>
        <v>0</v>
      </c>
      <c r="W1649" s="7" t="n">
        <v>0</v>
      </c>
      <c r="X1649" s="7" t="n">
        <v>65533</v>
      </c>
      <c r="Y1649" s="7" t="n">
        <v>0</v>
      </c>
      <c r="Z1649" s="7" t="s">
        <v>23</v>
      </c>
      <c r="AA1649" s="7" t="n">
        <f t="normal" ca="1">32-LENB(INDIRECT(ADDRESS(1649,26)))</f>
        <v>0</v>
      </c>
    </row>
    <row r="1650" spans="1:27">
      <c r="A1650" t="s">
        <v>4</v>
      </c>
      <c r="B1650" s="4" t="s">
        <v>5</v>
      </c>
    </row>
    <row r="1651" spans="1:27">
      <c r="A1651" t="n">
        <v>14888</v>
      </c>
      <c r="B1651" s="5" t="n">
        <v>1</v>
      </c>
    </row>
    <row r="1652" spans="1:27" s="3" customFormat="1" customHeight="0">
      <c r="A1652" s="3" t="s">
        <v>2</v>
      </c>
      <c r="B1652" s="3" t="s">
        <v>153</v>
      </c>
    </row>
    <row r="1653" spans="1:27">
      <c r="A1653" t="s">
        <v>4</v>
      </c>
      <c r="B1653" s="4" t="s">
        <v>5</v>
      </c>
      <c r="C1653" s="4" t="s">
        <v>10</v>
      </c>
      <c r="D1653" s="4" t="s">
        <v>10</v>
      </c>
      <c r="E1653" s="4" t="s">
        <v>9</v>
      </c>
      <c r="F1653" s="4" t="s">
        <v>6</v>
      </c>
      <c r="G1653" s="4" t="s">
        <v>8</v>
      </c>
      <c r="H1653" s="4" t="s">
        <v>10</v>
      </c>
      <c r="I1653" s="4" t="s">
        <v>10</v>
      </c>
      <c r="J1653" s="4" t="s">
        <v>9</v>
      </c>
      <c r="K1653" s="4" t="s">
        <v>6</v>
      </c>
      <c r="L1653" s="4" t="s">
        <v>8</v>
      </c>
      <c r="M1653" s="4" t="s">
        <v>10</v>
      </c>
      <c r="N1653" s="4" t="s">
        <v>10</v>
      </c>
      <c r="O1653" s="4" t="s">
        <v>9</v>
      </c>
      <c r="P1653" s="4" t="s">
        <v>6</v>
      </c>
      <c r="Q1653" s="4" t="s">
        <v>8</v>
      </c>
      <c r="R1653" s="4" t="s">
        <v>10</v>
      </c>
      <c r="S1653" s="4" t="s">
        <v>10</v>
      </c>
      <c r="T1653" s="4" t="s">
        <v>9</v>
      </c>
      <c r="U1653" s="4" t="s">
        <v>6</v>
      </c>
      <c r="V1653" s="4" t="s">
        <v>8</v>
      </c>
      <c r="W1653" s="4" t="s">
        <v>10</v>
      </c>
      <c r="X1653" s="4" t="s">
        <v>10</v>
      </c>
      <c r="Y1653" s="4" t="s">
        <v>9</v>
      </c>
      <c r="Z1653" s="4" t="s">
        <v>6</v>
      </c>
      <c r="AA1653" s="4" t="s">
        <v>8</v>
      </c>
    </row>
    <row r="1654" spans="1:27">
      <c r="A1654" t="n">
        <v>14896</v>
      </c>
      <c r="B1654" s="53" t="n">
        <v>257</v>
      </c>
      <c r="C1654" s="7" t="n">
        <v>4</v>
      </c>
      <c r="D1654" s="7" t="n">
        <v>65533</v>
      </c>
      <c r="E1654" s="7" t="n">
        <v>5025</v>
      </c>
      <c r="F1654" s="7" t="s">
        <v>23</v>
      </c>
      <c r="G1654" s="7" t="n">
        <f t="normal" ca="1">32-LENB(INDIRECT(ADDRESS(1654,6)))</f>
        <v>0</v>
      </c>
      <c r="H1654" s="7" t="n">
        <v>4</v>
      </c>
      <c r="I1654" s="7" t="n">
        <v>65533</v>
      </c>
      <c r="J1654" s="7" t="n">
        <v>13250</v>
      </c>
      <c r="K1654" s="7" t="s">
        <v>23</v>
      </c>
      <c r="L1654" s="7" t="n">
        <f t="normal" ca="1">32-LENB(INDIRECT(ADDRESS(1654,11)))</f>
        <v>0</v>
      </c>
      <c r="M1654" s="7" t="n">
        <v>4</v>
      </c>
      <c r="N1654" s="7" t="n">
        <v>65533</v>
      </c>
      <c r="O1654" s="7" t="n">
        <v>13215</v>
      </c>
      <c r="P1654" s="7" t="s">
        <v>23</v>
      </c>
      <c r="Q1654" s="7" t="n">
        <f t="normal" ca="1">32-LENB(INDIRECT(ADDRESS(1654,16)))</f>
        <v>0</v>
      </c>
      <c r="R1654" s="7" t="n">
        <v>4</v>
      </c>
      <c r="S1654" s="7" t="n">
        <v>65533</v>
      </c>
      <c r="T1654" s="7" t="n">
        <v>13250</v>
      </c>
      <c r="U1654" s="7" t="s">
        <v>23</v>
      </c>
      <c r="V1654" s="7" t="n">
        <f t="normal" ca="1">32-LENB(INDIRECT(ADDRESS(1654,21)))</f>
        <v>0</v>
      </c>
      <c r="W1654" s="7" t="n">
        <v>0</v>
      </c>
      <c r="X1654" s="7" t="n">
        <v>65533</v>
      </c>
      <c r="Y1654" s="7" t="n">
        <v>0</v>
      </c>
      <c r="Z1654" s="7" t="s">
        <v>23</v>
      </c>
      <c r="AA1654" s="7" t="n">
        <f t="normal" ca="1">32-LENB(INDIRECT(ADDRESS(1654,26)))</f>
        <v>0</v>
      </c>
    </row>
    <row r="1655" spans="1:27">
      <c r="A1655" t="s">
        <v>4</v>
      </c>
      <c r="B1655" s="4" t="s">
        <v>5</v>
      </c>
    </row>
    <row r="1656" spans="1:27">
      <c r="A1656" t="n">
        <v>15096</v>
      </c>
      <c r="B165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2025-09-06T21:46:41</dcterms:created>
  <dcterms:modified xsi:type="dcterms:W3CDTF">2025-09-06T21:46:41</dcterms:modified>
</cp:coreProperties>
</file>