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B7FF73"/>
      </patternFill>
    </fill>
    <fill>
      <patternFill patternType="solid">
        <fgColor rgb="FFFF9F73"/>
      </patternFill>
    </fill>
    <fill>
      <patternFill patternType="solid">
        <fgColor rgb="FFFF7A73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D773"/>
      </patternFill>
    </fill>
    <fill>
      <patternFill patternType="solid">
        <fgColor rgb="FFF6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A2FF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DA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F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C7FF73"/>
      </patternFill>
    </fill>
    <fill>
      <patternFill patternType="solid">
        <fgColor rgb="FFFFE373"/>
      </patternFill>
    </fill>
    <fill>
      <patternFill patternType="solid">
        <fgColor rgb="FFA9FF73"/>
      </patternFill>
    </fill>
    <fill>
      <patternFill patternType="solid">
        <fgColor rgb="FF73FF96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FF7C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A6FF73"/>
      </patternFill>
    </fill>
    <fill>
      <patternFill patternType="solid">
        <fgColor rgb="FFFFA473"/>
      </patternFill>
    </fill>
    <fill>
      <patternFill patternType="solid">
        <fgColor rgb="FFFFEF73"/>
      </patternFill>
    </fill>
    <fill>
      <patternFill patternType="solid">
        <fgColor rgb="FFFFC273"/>
      </patternFill>
    </fill>
    <fill>
      <patternFill patternType="solid">
        <fgColor rgb="FFFFD073"/>
      </patternFill>
    </fill>
    <fill>
      <patternFill patternType="solid">
        <fgColor rgb="FFFFC573"/>
      </patternFill>
    </fill>
    <fill>
      <patternFill patternType="solid">
        <fgColor rgb="FFFF9B73"/>
      </patternFill>
    </fill>
    <fill>
      <patternFill patternType="solid">
        <fgColor rgb="FFABFF73"/>
      </patternFill>
    </fill>
    <fill>
      <patternFill patternType="solid">
        <fgColor rgb="FFF1FF73"/>
      </patternFill>
    </fill>
    <fill>
      <patternFill patternType="solid">
        <fgColor rgb="FF73FFA9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<sst xmlns="http://schemas.openxmlformats.org/spreadsheetml/2006/main" count="19405" uniqueCount="475">
  <si>
    <t>CS2</t>
  </si>
  <si>
    <t>r0040</t>
  </si>
  <si>
    <t>FUNCTION</t>
  </si>
  <si>
    <t/>
  </si>
  <si>
    <t>Location</t>
  </si>
  <si>
    <t>OP Code</t>
  </si>
  <si>
    <t>string</t>
  </si>
  <si>
    <t>br0040</t>
  </si>
  <si>
    <t>fill</t>
  </si>
  <si>
    <t>int</t>
  </si>
  <si>
    <t>short</t>
  </si>
  <si>
    <t>mon040</t>
  </si>
  <si>
    <t>mon012_c00</t>
  </si>
  <si>
    <t/>
  </si>
  <si>
    <t>byte</t>
  </si>
  <si>
    <t>bytearray</t>
  </si>
  <si>
    <t>mon117_c01</t>
  </si>
  <si>
    <t>mon250</t>
  </si>
  <si>
    <t>mon088</t>
  </si>
  <si>
    <t>mon018_c01</t>
  </si>
  <si>
    <t>mon221</t>
  </si>
  <si>
    <t>mon012_c01</t>
  </si>
  <si>
    <t>PreInit</t>
  </si>
  <si>
    <t>FC_Change_MapColor</t>
  </si>
  <si>
    <t>Init</t>
  </si>
  <si>
    <t>LP_fishpoint00</t>
  </si>
  <si>
    <t>float</t>
  </si>
  <si>
    <t>Start</t>
  </si>
  <si>
    <t>go_t6000b</t>
  </si>
  <si>
    <t>End</t>
  </si>
  <si>
    <t>pointer</t>
  </si>
  <si>
    <t>RIVER</t>
  </si>
  <si>
    <t>VALLEY</t>
  </si>
  <si>
    <t>tbox00</t>
  </si>
  <si>
    <t>tbox01</t>
  </si>
  <si>
    <t>tbox02</t>
  </si>
  <si>
    <t>LP_tbox00</t>
  </si>
  <si>
    <t>tbox03</t>
  </si>
  <si>
    <t>EV_AVoice_Treasure01</t>
  </si>
  <si>
    <t>EV_AVoice_Treasure02</t>
  </si>
  <si>
    <t>kbox00</t>
  </si>
  <si>
    <t>LP_kbox00</t>
  </si>
  <si>
    <t>breakobj01</t>
  </si>
  <si>
    <t>LP_dropItem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</si>
  <si>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</si>
  <si>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</si>
  <si>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</si>
  <si>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</si>
  <si>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</si>
  <si>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</si>
  <si>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</si>
  <si>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</si>
  <si>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</si>
  <si>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</si>
  <si>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EV_AVoice_BigEnemy01</t>
  </si>
  <si>
    <t>EV_AVoice_BigEnemy02</t>
  </si>
  <si>
    <t>mon006</t>
  </si>
  <si>
    <t>ResetShiningPom</t>
  </si>
  <si>
    <t>Init_Replay</t>
  </si>
  <si>
    <t>Init_Replay</t>
  </si>
  <si>
    <t>ST_TO_T6000A</t>
  </si>
  <si>
    <t>QS_1103_01_ST</t>
  </si>
  <si>
    <t>Reinit</t>
  </si>
  <si>
    <t>LP_kbox00_Get</t>
  </si>
  <si>
    <t>LP_kbox00</t>
  </si>
  <si>
    <t>dialog</t>
  </si>
  <si>
    <t>A spiritual presence is emanating from the chest.
Combatants: Elliot, Machias
Monster Level: L50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</si>
  <si>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</si>
  <si>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</si>
  <si>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</si>
  <si>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</si>
  <si>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</si>
  <si>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</si>
  <si>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</si>
  <si>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Machias and Elliot decided to open their own business.
Funding was no problem, of course, because they both had a
connection to some CAPITAL!</t>
  </si>
  <si>
    <t>LP_kbox00_Get</t>
  </si>
  <si>
    <t>open_c</t>
  </si>
  <si>
    <t>Overcame the trial!</t>
  </si>
  <si>
    <t>Elliot and Machias can now use Overdrive 
when linked with one another.</t>
  </si>
  <si>
    <t>Elliot and Machias can now use Overdrive II
when linked with one another.</t>
  </si>
  <si>
    <t>Elliot and Machias' bond strengthened!</t>
  </si>
  <si>
    <t>HP and EP were fully restored!</t>
  </si>
  <si>
    <t>LP_tbox00</t>
  </si>
  <si>
    <t>Received #3C#94ISepith Mass#0C x100.</t>
  </si>
  <si>
    <t>TU_01_KBOX_A</t>
  </si>
  <si>
    <t>AniFieldAttack</t>
  </si>
  <si>
    <t>AniWait</t>
  </si>
  <si>
    <t>FC_Start_Party</t>
  </si>
  <si>
    <t>FC_chr_entry</t>
  </si>
  <si>
    <t>#E_2#M_0</t>
  </si>
  <si>
    <t>#K#0TIs that a treasure chest?</t>
  </si>
  <si>
    <t>#E_0#M_0</t>
  </si>
  <si>
    <t>#K#0TIt looks different compared to the
ones we usually see.</t>
  </si>
  <si>
    <t>#E[1]#M_0</t>
  </si>
  <si>
    <t>#K#0TI think it's safe to say this thing's
not your run-of-the-mill chest.</t>
  </si>
  <si>
    <t>#E[1]#M_A</t>
  </si>
  <si>
    <t>#K#0TI would have to agree.</t>
  </si>
  <si>
    <t>#E_0#M_AWhat's more, it also appears that this
chest can only be opened by Elliot and
Machias.</t>
  </si>
  <si>
    <t>#E[C]#M[3]</t>
  </si>
  <si>
    <t>#K#0TUs...?</t>
  </si>
  <si>
    <t>#E_2#M_A</t>
  </si>
  <si>
    <t>#K#0THow does that work?</t>
  </si>
  <si>
    <t>#E[1]#M_4</t>
  </si>
  <si>
    <t>#K#0TYour guess is as good as mine. For whatever
reason, your wavelengths match that of this
chest.</t>
  </si>
  <si>
    <t>#E_0#M_4Why not open it and see what happens?</t>
  </si>
  <si>
    <t>Field maps and dungeons contain special blue chests known
as 'Trial Chests.' These contain powerful monsters and can
only be opened with specific characters.</t>
  </si>
  <si>
    <t>Inspecting the chest once all required characters are present
will allow you to take on and conquer the enemies within.</t>
  </si>
  <si>
    <t>Overcoming the trial will net those who emerge victorious a
large amount of link EXP as well as let them use Overdrive
together in battle.</t>
  </si>
  <si>
    <t>FC_End_Party</t>
  </si>
  <si>
    <t>Reinit</t>
  </si>
  <si>
    <t>TU_01_KBOX_A</t>
  </si>
  <si>
    <t>Information on Trial Chests has been added to the
notebook.</t>
  </si>
  <si>
    <t>LP_fishpoint00</t>
  </si>
  <si>
    <t>FC_Reset_HorseRide</t>
  </si>
  <si>
    <t>AV_FishPoint</t>
  </si>
  <si>
    <t>AV_01007</t>
  </si>
  <si>
    <t>AV_01007</t>
  </si>
  <si>
    <t>AV_01008</t>
  </si>
  <si>
    <t>AV_01008</t>
  </si>
  <si>
    <t>AV_01009</t>
  </si>
  <si>
    <t>AV_01009</t>
  </si>
  <si>
    <t>AV_01010</t>
  </si>
  <si>
    <t>AV_01010</t>
  </si>
  <si>
    <t>EV_01_16_00</t>
  </si>
  <si>
    <t>C_NPC052</t>
  </si>
  <si>
    <t>Celine</t>
  </si>
  <si>
    <t>AniEv2000</t>
  </si>
  <si>
    <t>AniEv7245</t>
  </si>
  <si>
    <t>AniEv7240</t>
  </si>
  <si>
    <t>AniEvTeburi</t>
  </si>
  <si>
    <t>AniEvShagami</t>
  </si>
  <si>
    <t>AniEvUdegumi</t>
  </si>
  <si>
    <t>AniEvRyoteKosi</t>
  </si>
  <si>
    <t>AniEvMegane</t>
  </si>
  <si>
    <t>AniEvTeMune</t>
  </si>
  <si>
    <t>AniEvOdoroki</t>
  </si>
  <si>
    <t>FC_look_dir_No</t>
  </si>
  <si>
    <t>#1KWell, here we are. This is Point D.</t>
  </si>
  <si>
    <t>#1KHmm... Yeah, this does seem like the kind
of area that the alliance wouldn't bother
patrolling.</t>
  </si>
  <si>
    <t>#E_J#M_0</t>
  </si>
  <si>
    <t>#1KNow we just need to wait for Elliot and
Fie to--</t>
  </si>
  <si>
    <t>Boy's Voice</t>
  </si>
  <si>
    <t>#5S#0TRean!</t>
  </si>
  <si>
    <t>#E_4#M_9</t>
  </si>
  <si>
    <t>#3K#F...!</t>
  </si>
  <si>
    <t>#E[5]#M_0</t>
  </si>
  <si>
    <t>I'm not seeing things, am I?</t>
  </si>
  <si>
    <t>#E_4#M_0It really is you, right?</t>
  </si>
  <si>
    <t>0</t>
  </si>
  <si>
    <t>9</t>
  </si>
  <si>
    <t>#b</t>
  </si>
  <si>
    <t>#3KYep. It really is me.</t>
  </si>
  <si>
    <t>#E_8#M_4It's great to finally see you again,
Elliot.</t>
  </si>
  <si>
    <t>#2PAhaha... I can't believe my eyes!</t>
  </si>
  <si>
    <t>#E[9]#M_0I can't believe you're here...</t>
  </si>
  <si>
    <t>#E_8#M_9</t>
  </si>
  <si>
    <t>#3KLikewise. Can't help but feel a little bad,
though.</t>
  </si>
  <si>
    <t>#E[99999999999999999999998]#M_0I'm sorry for how things happened.
I didn't mean to worry you so much.</t>
  </si>
  <si>
    <t>A</t>
  </si>
  <si>
    <t>#E[99999992]#M_A</t>
  </si>
  <si>
    <t>#2PNo, it's fine!</t>
  </si>
  <si>
    <t>#E[3]#M_0</t>
  </si>
  <si>
    <t>I had faith that you would come back to
us one day.</t>
  </si>
  <si>
    <t>#E_4#M_0That you were out there alive and well
some place, even if we didn't know where
that 'some place' was.</t>
  </si>
  <si>
    <t>I told you how I wanted us to play music
together again, right?</t>
  </si>
  <si>
    <t>#E[5]#M_0So I never stopped believing. Not once.</t>
  </si>
  <si>
    <t>Thanks, Elliot. That means a lot to me.</t>
  </si>
  <si>
    <t>#E_4#M_4And thanks for waiting for me. I'm glad
this day could finally come.</t>
  </si>
  <si>
    <t>#E_4#M_4</t>
  </si>
  <si>
    <t>#E[5555555555554]#M_4</t>
  </si>
  <si>
    <t>Heehee... Welcome back to the team,
Rean.</t>
  </si>
  <si>
    <t>#E[C]#M_0</t>
  </si>
  <si>
    <t>#3KOh, yeah. What happened to Fie?</t>
  </si>
  <si>
    <t>#E_0#M_0I thought you were with her.</t>
  </si>
  <si>
    <t>1</t>
  </si>
  <si>
    <t>FC_look_dir_Yes</t>
  </si>
  <si>
    <t>#E_E#M_A</t>
  </si>
  <si>
    <t>#2KI was...but right before we took off to meet
with you guys, she seemed to notice
something and told me she'd catch up later.</t>
  </si>
  <si>
    <t>#E_8#M_AI'm sure she won't be long.</t>
  </si>
  <si>
    <t>Girl's Voice</t>
  </si>
  <si>
    <t>#0TI'm back.</t>
  </si>
  <si>
    <t>C</t>
  </si>
  <si>
    <t>#3P*hop*</t>
  </si>
  <si>
    <t>#E[C]#M_2</t>
  </si>
  <si>
    <t>#2K#0T#FFie?!</t>
  </si>
  <si>
    <t>#E[B]#M_0</t>
  </si>
  <si>
    <t>#3KWhoa!</t>
  </si>
  <si>
    <t>#4K#0TOops.</t>
  </si>
  <si>
    <t>#E_8#M_0</t>
  </si>
  <si>
    <t>#3K#FA little dramatic, don't you think?</t>
  </si>
  <si>
    <t>#E[9]#M_0</t>
  </si>
  <si>
    <t>#3K#FOw, ow, ow...</t>
  </si>
  <si>
    <t>#E_8#M_0I'm not sure that was such a good
idea, Fie...</t>
  </si>
  <si>
    <t>It'd kind of spoil the reunion if you
broke a bone or something... Or me,
for that matter...</t>
  </si>
  <si>
    <t>#E_0#M[9]</t>
  </si>
  <si>
    <t>#2P...</t>
  </si>
  <si>
    <t>#3KWhat's wrong?</t>
  </si>
  <si>
    <t>#E_8#M_0Don't tell me you really did hurt
yourself?!</t>
  </si>
  <si>
    <t>#E[1]#M_9</t>
  </si>
  <si>
    <t>#2PNope. I'm good.</t>
  </si>
  <si>
    <t>#E_0#M_9</t>
  </si>
  <si>
    <t>#2PIt just sunk in that it's really you.</t>
  </si>
  <si>
    <t>#E[9]#M_9</t>
  </si>
  <si>
    <t>#4PHaha. Who else would it be?</t>
  </si>
  <si>
    <t>#E_0#M_9I'm happy to see you're okay.</t>
  </si>
  <si>
    <t>#1PI wasn't going to give up.</t>
  </si>
  <si>
    <t xml:space="preserve">#E[G]#M_9I wasn't going to risk losing my new
family. </t>
  </si>
  <si>
    <t>#E_4#M_9And... And I wanted to see you again,
Rean.</t>
  </si>
  <si>
    <t>#4KYeah... Same here.</t>
  </si>
  <si>
    <t>#E_4#M_9I wanted to see you again, too.</t>
  </si>
  <si>
    <t>#1P...Heehee.</t>
  </si>
  <si>
    <t>#E_4#M_4Thanks for coming back to us,
Rean.</t>
  </si>
  <si>
    <t>#E[0]#M_4Thanks for coming back to us,
Rean.</t>
  </si>
  <si>
    <t>#4K#0THaha... And thanks for giving me
a place to come back to.</t>
  </si>
  <si>
    <t>4</t>
  </si>
  <si>
    <t>#4KAhaha...</t>
  </si>
  <si>
    <t>#3KWell, that's all of us together again.</t>
  </si>
  <si>
    <t>#3K(Haha... Can't help but crack a smile
when watching them, can you?)</t>
  </si>
  <si>
    <t>#E_4#M_0(Don't know if I've ever seen anyone
so happy to see their friends again.)</t>
  </si>
  <si>
    <t>#1K(I should hope so. It wasn't easy
making it happen.)</t>
  </si>
  <si>
    <t>After Rean was finally reunited with Elliot and Fie...</t>
  </si>
  <si>
    <t>...everyone took turns catching each other up on what had
happened while they were apart before shifting the
discussion to what their next move would be as a group.</t>
  </si>
  <si>
    <t>#1K#FWell, that's one region down. Only two
more regions to go in the hunt for the
rest of Class VII.</t>
  </si>
  <si>
    <t>#E_0#M_0Must be feeling pretty good about that,
huh, Rean?</t>
  </si>
  <si>
    <t>#4K#FYou bet. It wouldn't have been possible
without your help, either.</t>
  </si>
  <si>
    <t>#4KIt does sound that way from what
you've said.</t>
  </si>
  <si>
    <t>#E_4#M_9So on behalf of all of us, thank you
for everything you've done for Rean.</t>
  </si>
  <si>
    <t>AniEvWait</t>
  </si>
  <si>
    <t>#2KYou, too, Celine. Thanks.</t>
  </si>
  <si>
    <t>#1KWhat are you thanking ME for?
I didn't do anything.</t>
  </si>
  <si>
    <t>#2KThat's not true at all. You were the
one who took Rean away from Trista.</t>
  </si>
  <si>
    <t>#E[1]#M_0You're the reason the rest of us could
stand up and fight without worrying
about him...</t>
  </si>
  <si>
    <t>#E_0#M_0...and if not for that, I doubt we'd be
here together like this now.</t>
  </si>
  <si>
    <t>#E_8#M_0I'd say you did more than enough to
deserve thanking. So, thanks.</t>
  </si>
  <si>
    <t>#E[C]#M[0]</t>
  </si>
  <si>
    <t>#K...</t>
  </si>
  <si>
    <t>#E[G]#M_9</t>
  </si>
  <si>
    <t>#K#FElliot's right.</t>
  </si>
  <si>
    <t>#E_4#M_9So have some thanks from me, too.</t>
  </si>
  <si>
    <t>#E_E#M_0</t>
  </si>
  <si>
    <t>#2P...I swear, you guys are the worst at
making a huge deal out of absolutely
nothing.</t>
  </si>
  <si>
    <t>#4KHaha! However it happened, you're all
here now.</t>
  </si>
  <si>
    <t>#E_2#M_ASo, where to next, guys?</t>
  </si>
  <si>
    <t>#3KWell, if it's not plainly obvious enough,
wherever Rean goes, we go.</t>
  </si>
  <si>
    <t>#E_2#M_0No matter how dangerous the situation
may be, we'll overcome it as a team.</t>
  </si>
  <si>
    <t>#E[3]#M_A</t>
  </si>
  <si>
    <t>#KWhat Machias said. We still have to find
everyone else, too.</t>
  </si>
  <si>
    <t>#E_2#M_AAnd rescue Princess Alfin and Elise from
the alliance on top of that.</t>
  </si>
  <si>
    <t>#KYup. That's not open to negotiation.</t>
  </si>
  <si>
    <t>#KThanks, guys.</t>
  </si>
  <si>
    <t>#E_0#M_9Your help means a lot to me.</t>
  </si>
  <si>
    <t>#2KShould we go back to Valimar now, then?</t>
  </si>
  <si>
    <t>#E[1]#M_0We'll be able to use him to return to
Ymir as soon as his mana has recovered.</t>
  </si>
  <si>
    <t>#1KThat's one option.</t>
  </si>
  <si>
    <t xml:space="preserve">#E[1]#M_0I was expecting that we'd be away for
a while longer, but we're going to need
a base of operations at some point. </t>
  </si>
  <si>
    <t>#E_2#M_AI don't think it's the option we should
choose, though.</t>
  </si>
  <si>
    <t>#KAs opposed to what?</t>
  </si>
  <si>
    <t>#4KYou got something else in mind?</t>
  </si>
  <si>
    <t>#1K...I do.</t>
  </si>
  <si>
    <t>#E[3]#M_AWhile returning to Ymir is a valid
choice...</t>
  </si>
  <si>
    <t>#E_2#M_A...why not keep going and try to get
to Garrelia Fortress instead?</t>
  </si>
  <si>
    <t>#E[C]#M[8]</t>
  </si>
  <si>
    <t>#K#0TOh, I didn't think of that.</t>
  </si>
  <si>
    <t>#3KThat's not a bad idea.</t>
  </si>
  <si>
    <t>#E_2#M_AWe were trying to get there to contact
the 4th Armored Division ourselves before
you came.</t>
  </si>
  <si>
    <t>#2KStill, the Twin Dragons Bridge is one of
the alliance's most important strongholds.</t>
  </si>
  <si>
    <t>#E_2#M_ATrying to pass through there is gonna
be risky.</t>
  </si>
  <si>
    <t>#E_J#M_A</t>
  </si>
  <si>
    <t>#1POh, I know. But I think it's a risk worth
taking.</t>
  </si>
  <si>
    <t>#E[1]#M_AIt could allow us to find out what
the situation in the Imperial Army is,
how Instructor Neithardt is doing...</t>
  </si>
  <si>
    <t>#E[3]#M_A...and above all, it should give us a better
idea of how the war is developing.</t>
  </si>
  <si>
    <t>#E_2#M_AKnowing that should help us better
decide what path we should take as
a class.</t>
  </si>
  <si>
    <t>#1K#0THmm...</t>
  </si>
  <si>
    <t>#2K#0TMakes sense.</t>
  </si>
  <si>
    <t>#E[1]#M_ASo far, you've just been watching
things unfold from the outside.</t>
  </si>
  <si>
    <t>#E_2#M_0This could give you an opportunity to
see what's happening on the inside,
right?</t>
  </si>
  <si>
    <t>#1PRight.</t>
  </si>
  <si>
    <t>#E_4#M_9Of course, I also want to make sure that
Lieutenant General Craig knows his son is
safe, too.</t>
  </si>
  <si>
    <t>#2K#0TThanks, Rean...</t>
  </si>
  <si>
    <t>3</t>
  </si>
  <si>
    <t>#3K...All right.</t>
  </si>
  <si>
    <t>#E_2#M_4I'm in. Let's do this.</t>
  </si>
  <si>
    <t>#2KSame here.</t>
  </si>
  <si>
    <t>#E_I#M_0But it's gonna be totally dangerous,
you know.</t>
  </si>
  <si>
    <t>#2KYeah, but we know as well as anyone
that sometimes danger is worth facing.</t>
  </si>
  <si>
    <t>#E_2#M_0And this is one of those times, so let's
go see Dad and figure out what we're
going to do!</t>
  </si>
  <si>
    <t>#1KAgreed. Glad you're with me on this.</t>
  </si>
  <si>
    <t>#K*sigh* You're in a bad enough situation
as it is without making things harder for
yourselves...</t>
  </si>
  <si>
    <t>#4KHeh. Let kids be kids, Celine. It's more
fun that way.</t>
  </si>
  <si>
    <t>#E_2#M_0If that's what you've decided, then sign
me up, too.</t>
  </si>
  <si>
    <t>#E[4]#M_0#e[5]I know the geography of the area up
ahead pretty well.</t>
  </si>
  <si>
    <t>#1KOf course. We appreciate your support.</t>
  </si>
  <si>
    <t>#E_2#M_AWell, with that settled, now we need to
find a way to get to the other side of
the bridge.</t>
  </si>
  <si>
    <t>0[autoE0]</t>
  </si>
  <si>
    <t>0[autoM0]</t>
  </si>
  <si>
    <t>#1KIndeed. We'd need a permit to get by
it through ordinary means.</t>
  </si>
  <si>
    <t>#E_8#M_A</t>
  </si>
  <si>
    <t>#4KYeah, but they're definitely on the lookout
for us.</t>
  </si>
  <si>
    <t>#E[9]#M_AEven without our uniforms on, there's a
fair chance we might get caught.</t>
  </si>
  <si>
    <t>#2KWe've got one choice left, then.</t>
  </si>
  <si>
    <t>#1KOh? What's that?</t>
  </si>
  <si>
    <t>#E_I#M_0</t>
  </si>
  <si>
    <t>#2KI found a route that might get us
through unnoticed earlier.</t>
  </si>
  <si>
    <t>#E[1]#M_0There's still a chance we might get
caught, but I think it's worth a try.</t>
  </si>
  <si>
    <t>#E[C]#M_A</t>
  </si>
  <si>
    <t>#4KReally?</t>
  </si>
  <si>
    <t>#E_4#M_0</t>
  </si>
  <si>
    <t>#3KSounds promising.</t>
  </si>
  <si>
    <t>#1K#FIf no one has any objections,
then I say we try her way.</t>
  </si>
  <si>
    <t>#E_0#M_9Can you show us the way, Fie?</t>
  </si>
  <si>
    <t>#4KYup. Let's roll.</t>
  </si>
  <si>
    <t>#E[1]#M_0We just need to head down to the bridge.</t>
  </si>
  <si>
    <t>#E_2#M_0And we shouldn't have any problem unless
we try to pass through the checkpoint.</t>
  </si>
  <si>
    <t>#E_2#M_4</t>
  </si>
  <si>
    <t>#1K#FOkay. We all ready to go?</t>
  </si>
  <si>
    <t>Set_Mquartz_Lv</t>
  </si>
  <si>
    <t>TU_01_TACTICS2</t>
  </si>
  <si>
    <t>QS_1103_01</t>
  </si>
  <si>
    <t>Voice</t>
  </si>
  <si>
    <t>#E_0#M[0]</t>
  </si>
  <si>
    <t>#3S#0TH-Heeelp!</t>
  </si>
  <si>
    <t>#K#0TWhat was that?</t>
  </si>
  <si>
    <t>#K#0TIt sounds like someone's being attacked
by monsters!</t>
  </si>
  <si>
    <t>#E_6#M_AWe need to find them!</t>
  </si>
  <si>
    <t>#E_6#M_A</t>
  </si>
  <si>
    <t>#K#0TGot'cha!</t>
  </si>
  <si>
    <t>QS_1103_01_ST</t>
  </si>
  <si>
    <t>#E_6#M_0</t>
  </si>
  <si>
    <t>#K#0TI'm worried about whoever we heard
shouting. Let's see if we can find them!</t>
  </si>
  <si>
    <t>QS_1103_02</t>
  </si>
  <si>
    <t>C_NPC232_C00</t>
  </si>
  <si>
    <t>Merchant Albel</t>
  </si>
  <si>
    <t>C_MON012_C00</t>
  </si>
  <si>
    <t>Monster A</t>
  </si>
  <si>
    <t>mon012</t>
  </si>
  <si>
    <t>Monster B</t>
  </si>
  <si>
    <t>Monster C</t>
  </si>
  <si>
    <t>AniEvKincho</t>
  </si>
  <si>
    <t>AniEvKinchoTeburi</t>
  </si>
  <si>
    <t>AniEvAttachEquip</t>
  </si>
  <si>
    <t>#KIs... Is it my merchandise you want?!</t>
  </si>
  <si>
    <t>#E[9]#M_ADon't come any closer! These septium 
crafts were made by my wife. They're
very important to me!</t>
  </si>
  <si>
    <t>#E[7]#M_A</t>
  </si>
  <si>
    <t>#K#5SAaah! Stay back, please!</t>
  </si>
  <si>
    <t>#K#0TUgh... We're going to have to intervene!</t>
  </si>
  <si>
    <t>#K#0TRight!</t>
  </si>
  <si>
    <t>QS_1103_02_2</t>
  </si>
  <si>
    <t>AniEvTeKosi</t>
  </si>
  <si>
    <t>AniEvDetachEquip</t>
  </si>
  <si>
    <t>#E[9]#M_A</t>
  </si>
  <si>
    <t>#1K*pant* I'm saved...</t>
  </si>
  <si>
    <t>#E_8#M_AThank you, all of you. You saved my life.</t>
  </si>
  <si>
    <t>#4KWe're just glad we showed up in time.</t>
  </si>
  <si>
    <t>#4KIf you don't mind me asking, how did
you come to be here, anyway?</t>
  </si>
  <si>
    <t>#1KWell, you see... I heard the village where
I live was drawn into a battle. I tried to get
back there, but I couldn't.</t>
  </si>
  <si>
    <t>#E[9]#M_ASo I thought if I could get to Celdic, I might
be able to find out whether my family was
all right...</t>
  </si>
  <si>
    <t>Unfortunately, I forgot how monsters are
attracted to my merchandise...</t>
  </si>
  <si>
    <t>#4KSeptium crafts, huh? Yeah, monsters seem
to love septium and sepith.</t>
  </si>
  <si>
    <t>#4KThat wasn't too bright. The monsters have
been even tougher around here lately, too.</t>
  </si>
  <si>
    <t>#1KY-Yeah, I suppose you're right.</t>
  </si>
  <si>
    <t>#E[3]#M_AStill, I can't just give up.</t>
  </si>
  <si>
    <t>#E_2#M_ANo matter what it takes, I need to know
whether my family's safe or not!</t>
  </si>
  <si>
    <t>#4K...In that case, allow us to escort you to
Celdic.</t>
  </si>
  <si>
    <t>#E_0#M_A</t>
  </si>
  <si>
    <t>#1KYou mean it?</t>
  </si>
  <si>
    <t>#E_0#M_4</t>
  </si>
  <si>
    <t>#4KI agree. We can't simply turn our backs
on you after hearing your story.</t>
  </si>
  <si>
    <t>#E_8#M_4</t>
  </si>
  <si>
    <t>#4KThis is all that we can really do for you,
but please allow us to help.</t>
  </si>
  <si>
    <t>#4KI'm in.</t>
  </si>
  <si>
    <t>#4KGuess I'm in, too.</t>
  </si>
  <si>
    <t>#4K(*sigh* Doesn't sound like anything 
I say would change their minds.)</t>
  </si>
  <si>
    <t>#1KYou'd really do that for me...?</t>
  </si>
  <si>
    <t>#E[5]Thank you so much! I really would 
appreciate it!</t>
  </si>
  <si>
    <t>With everyone on board with the idea, they made their
way to Celdic.</t>
  </si>
  <si>
    <t>QS_3101_BTL_Entry_Check</t>
  </si>
  <si>
    <t>QS_3101_COMP</t>
  </si>
  <si>
    <t>#3CQuest [My Jormungand Don't Want None] completed!#0C</t>
  </si>
  <si>
    <t xml:space="preserve">Received </t>
  </si>
  <si>
    <t>.</t>
  </si>
  <si>
    <t>SB_STUDENT11_02_CHECK</t>
  </si>
  <si>
    <t>SB_STUDENT11_02</t>
  </si>
  <si>
    <t>#K#0TThe ground is unusually worn down
in this area...</t>
  </si>
  <si>
    <t>These seem to be a girl's footsteps.
And these are...some kind of animal,
maybe?</t>
  </si>
  <si>
    <t>#E[1]#M[0](Maybe it's because who or whatever
left them was running around a lot?)</t>
  </si>
  <si>
    <t>(If the girl's footsteps are Dorothee's,
maybe Emma would be able to gather
something from them?)</t>
  </si>
  <si>
    <t>SB_STUDENT11_03</t>
  </si>
  <si>
    <t>C_NPC193</t>
  </si>
  <si>
    <t>Dorothee</t>
  </si>
  <si>
    <t>C_MON018_C01</t>
  </si>
  <si>
    <t>Black Sheep</t>
  </si>
  <si>
    <t>mon018</t>
  </si>
  <si>
    <t>AniEvMukkii</t>
  </si>
  <si>
    <t>AniEvHookaki</t>
  </si>
  <si>
    <t>C_EQU099</t>
  </si>
  <si>
    <t>head_point</t>
  </si>
  <si>
    <t>battle/mon01800.eff</t>
  </si>
  <si>
    <t>I can faintly sense Dorothee's mana
in this area.</t>
  </si>
  <si>
    <t>You mean she might be somewhere
nearby?</t>
  </si>
  <si>
    <t>G-Give that back! Please!</t>
  </si>
  <si>
    <t>Wait a minute...</t>
  </si>
  <si>
    <t>That sounds like her...!</t>
  </si>
  <si>
    <t>7</t>
  </si>
  <si>
    <t>A[autoMA]</t>
  </si>
  <si>
    <t>#KThat book isn't for eating!</t>
  </si>
  <si>
    <t>#KIt's both very valuable and important
to me! Very, very, veeery important!</t>
  </si>
  <si>
    <t>ET_STUDENT11_03_MoveMon</t>
  </si>
  <si>
    <t>AniWalk</t>
  </si>
  <si>
    <t>#KJust...you know, give me the book,
and I'll walk away peacefully...</t>
  </si>
  <si>
    <t>#E[5]#M_4...Look at me, trying to talk to them as
if they understand a word of what I'm 
saying...</t>
  </si>
  <si>
    <t>ET_STUDENT11_03_DoroteAse</t>
  </si>
  <si>
    <t>#K#5SDorothee!</t>
  </si>
  <si>
    <t>#KE-Emma?! Rean?!</t>
  </si>
  <si>
    <t>#4KPlease, leave this to us!</t>
  </si>
  <si>
    <t>#4KLeave her alone! You're fighting us!</t>
  </si>
  <si>
    <t>ET_STUDENT11_03_MoveMon</t>
  </si>
  <si>
    <t>BTL_ATTACK</t>
  </si>
  <si>
    <t>BTL_WAIT</t>
  </si>
  <si>
    <t>ET_STUDENT11_03_DoroteAse</t>
  </si>
  <si>
    <t>SB_STUDENT11_03B</t>
  </si>
  <si>
    <t>Book</t>
  </si>
  <si>
    <t>AniEvBtlWait</t>
  </si>
  <si>
    <t>ET_STUDENT11_04_MoveMon_A</t>
  </si>
  <si>
    <t>ET_STUDENT11_04_MoveMon_B</t>
  </si>
  <si>
    <t>ET_STUDENT11_04_MoveMon_C</t>
  </si>
  <si>
    <t>SubAttackEndEV</t>
  </si>
  <si>
    <t>#E[5]#M_4</t>
  </si>
  <si>
    <t>#K#0TWhew... My precious book is safe!</t>
  </si>
  <si>
    <t>Thank you all so much for your help!</t>
  </si>
  <si>
    <t>#K#0THeehee. We're just glad that you're all
right.</t>
  </si>
  <si>
    <t>#E[D]#M_9</t>
  </si>
  <si>
    <t>#K#0TBy the way, that book wouldn't happen
to be...?</t>
  </si>
  <si>
    <t>#K#0TOh, but of course! It's an extremely precious
book I was able to rescue from the academy.</t>
  </si>
  <si>
    <t>#E[5]#M_4It's an engaging and beautiful tale starring
the lives--and passionate loves--of several
young boys in the springtime of their youths!</t>
  </si>
  <si>
    <t>#E[9]#M_4I was enthralled in its steamy pages while
waiting for Fidelio when, all of a sudden,
those monsters took it right from my hands!</t>
  </si>
  <si>
    <t>#K#0TSteamy...?</t>
  </si>
  <si>
    <t>#K#0TGreat. It's one of THOSE books.</t>
  </si>
  <si>
    <t>#K#0TI-I think I've heard of that genre
somewhere before...</t>
  </si>
  <si>
    <t>#K#0TWell, romance novels between boys has been
a popular genre among young ladies of late,
I believe.</t>
  </si>
  <si>
    <t>#K#0TYou almost died for that book,
I hope you know.</t>
  </si>
  <si>
    <t>#K#0T*sigh* Kids these days, I swear...</t>
  </si>
  <si>
    <t>#K#0TIt amazes me how much trouble you've
gone through to take that lowbrow smut 
from the academy.</t>
  </si>
  <si>
    <t>#K#0THmm... I'm afraid I've never heard of that
genre before.</t>
  </si>
  <si>
    <t>#K#0TWhy would a book's pages be steamy?</t>
  </si>
  <si>
    <t>#K#0T...Let's save that discussion for when
you're older. Please.</t>
  </si>
  <si>
    <t>#K#0TSay what you will! I'm just so glad
we were able to save it from becoming
monster food. ㈱</t>
  </si>
  <si>
    <t>#E_0#M_0Come to think of it, what brought you
guys here, anyway?</t>
  </si>
  <si>
    <t>#K#0THaha. We can tell you that on the way
back.</t>
  </si>
  <si>
    <t>#K#0TYes, I think we should be going back
to where Fidelio is now.</t>
  </si>
  <si>
    <t>ET_STUDENT11_04_MoveMon_A</t>
  </si>
  <si>
    <t>AniRun</t>
  </si>
  <si>
    <t>ET_STUDENT11_04_MoveMon_B</t>
  </si>
  <si>
    <t>ET_STUDENT11_04_MoveMon_C</t>
  </si>
  <si>
    <t>TU_01_TACTICS2</t>
  </si>
  <si>
    <t>I_NOTE_HELP008</t>
  </si>
  <si>
    <t>I_NOTE_HELP022</t>
  </si>
  <si>
    <t>I_NOTE_HELP040</t>
  </si>
  <si>
    <t>Elliot and Fie joined the party.</t>
  </si>
  <si>
    <t>Rean and Elliot can now use Overdrive 
when linked with one another.</t>
  </si>
  <si>
    <t>Rean and Fie can now use Overdrive 
when linked with one another.</t>
  </si>
  <si>
    <t>You can now change the party order and
switch party members in and out of battle.</t>
  </si>
  <si>
    <t>You can now use the 'Burst' Link Attack.</t>
  </si>
  <si>
    <t>ST_TO_T6000A</t>
  </si>
  <si>
    <t>#K#0TThis way leads to the Twin Dragons Bridge,
one of the provincial army's most important
strongholds.</t>
  </si>
  <si>
    <t>#K#0TWe'd better turn back, then. We still
haven't met with Elliot and Fie.</t>
  </si>
  <si>
    <t>#K#0TIndeed. Let's go to Point D first.</t>
  </si>
  <si>
    <t>_LP_kbox00_Get</t>
  </si>
  <si>
    <t>_LP_tbox00</t>
  </si>
  <si>
    <t>_TU_01_KBOX_A</t>
  </si>
  <si>
    <t>_EV_01_16_00</t>
  </si>
  <si>
    <t>_QS_1103_02</t>
  </si>
  <si>
    <t>_QS_3101_COMP</t>
  </si>
  <si>
    <t>_SB_STUDENT11_03</t>
  </si>
  <si>
    <t>_ET_STUDENT11_03_MoveMon</t>
  </si>
  <si>
    <t>_TU_01_TACTICS2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</si>
</sst>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B7FF73"/>
      </patternFill>
    </fill>
    <fill>
      <patternFill patternType="solid">
        <fgColor rgb="FFFF9F73"/>
      </patternFill>
    </fill>
    <fill>
      <patternFill patternType="solid">
        <fgColor rgb="FFFF7A73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D773"/>
      </patternFill>
    </fill>
    <fill>
      <patternFill patternType="solid">
        <fgColor rgb="FFF6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A2FF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DA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F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C7FF73"/>
      </patternFill>
    </fill>
    <fill>
      <patternFill patternType="solid">
        <fgColor rgb="FFFFE373"/>
      </patternFill>
    </fill>
    <fill>
      <patternFill patternType="solid">
        <fgColor rgb="FFA9FF73"/>
      </patternFill>
    </fill>
    <fill>
      <patternFill patternType="solid">
        <fgColor rgb="FF73FF96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FF7C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A6FF73"/>
      </patternFill>
    </fill>
    <fill>
      <patternFill patternType="solid">
        <fgColor rgb="FFFFA473"/>
      </patternFill>
    </fill>
    <fill>
      <patternFill patternType="solid">
        <fgColor rgb="FFFFEF73"/>
      </patternFill>
    </fill>
    <fill>
      <patternFill patternType="solid">
        <fgColor rgb="FFFFC273"/>
      </patternFill>
    </fill>
    <fill>
      <patternFill patternType="solid">
        <fgColor rgb="FFFFD073"/>
      </patternFill>
    </fill>
    <fill>
      <patternFill patternType="solid">
        <fgColor rgb="FFFFC573"/>
      </patternFill>
    </fill>
    <fill>
      <patternFill patternType="solid">
        <fgColor rgb="FFFF9B73"/>
      </patternFill>
    </fill>
    <fill>
      <patternFill patternType="solid">
        <fgColor rgb="FFABFF73"/>
      </patternFill>
    </fill>
    <fill>
      <patternFill patternType="solid">
        <fgColor rgb="FFF1FF73"/>
      </patternFill>
    </fill>
    <fill>
      <patternFill patternType="solid">
        <fgColor rgb="FF73FFA9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U607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932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15</v>
      </c>
      <c r="BS8" s="4" t="s">
        <v>15</v>
      </c>
      <c r="BT8" s="4" t="s">
        <v>15</v>
      </c>
      <c r="BU8" s="4" t="s">
        <v>15</v>
      </c>
      <c r="BV8" s="4" t="s">
        <v>15</v>
      </c>
      <c r="BW8" s="4" t="s">
        <v>15</v>
      </c>
      <c r="BX8" s="4" t="s">
        <v>15</v>
      </c>
      <c r="BY8" s="4" t="s">
        <v>15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14</v>
      </c>
      <c r="CR8" s="4" t="s">
        <v>14</v>
      </c>
      <c r="CS8" s="4" t="s">
        <v>14</v>
      </c>
      <c r="CT8" s="4" t="s">
        <v>14</v>
      </c>
      <c r="CU8" s="4" t="s">
        <v>14</v>
      </c>
      <c r="CV8" s="4" t="s">
        <v>14</v>
      </c>
      <c r="CW8" s="4" t="s">
        <v>14</v>
      </c>
      <c r="CX8" s="4" t="s">
        <v>14</v>
      </c>
      <c r="CY8" s="4" t="s">
        <v>15</v>
      </c>
      <c r="CZ8" s="4" t="s">
        <v>15</v>
      </c>
      <c r="DA8" s="4" t="s">
        <v>15</v>
      </c>
      <c r="DB8" s="4" t="s">
        <v>15</v>
      </c>
      <c r="DC8" s="4" t="s">
        <v>15</v>
      </c>
      <c r="DD8" s="4" t="s">
        <v>15</v>
      </c>
      <c r="DE8" s="4" t="s">
        <v>15</v>
      </c>
      <c r="DF8" s="4" t="s">
        <v>15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15</v>
      </c>
      <c r="EG8" s="4" t="s">
        <v>15</v>
      </c>
      <c r="EH8" s="4" t="s">
        <v>15</v>
      </c>
      <c r="EI8" s="4" t="s">
        <v>15</v>
      </c>
      <c r="EJ8" s="4" t="s">
        <v>15</v>
      </c>
      <c r="EK8" s="4" t="s">
        <v>15</v>
      </c>
      <c r="EL8" s="4" t="s">
        <v>15</v>
      </c>
      <c r="EM8" s="4" t="s">
        <v>15</v>
      </c>
      <c r="EN8" s="4" t="s">
        <v>15</v>
      </c>
      <c r="EO8" s="4" t="s">
        <v>15</v>
      </c>
      <c r="EP8" s="4" t="s">
        <v>15</v>
      </c>
      <c r="EQ8" s="4" t="s">
        <v>15</v>
      </c>
      <c r="ER8" s="4" t="s">
        <v>15</v>
      </c>
      <c r="ES8" s="4" t="s">
        <v>15</v>
      </c>
      <c r="ET8" s="4" t="s">
        <v>15</v>
      </c>
      <c r="EU8" s="4" t="s">
        <v>15</v>
      </c>
      <c r="EV8" s="4" t="s">
        <v>15</v>
      </c>
      <c r="EW8" s="4" t="s">
        <v>15</v>
      </c>
      <c r="EX8" s="4" t="s">
        <v>15</v>
      </c>
      <c r="EY8" s="4" t="s">
        <v>15</v>
      </c>
      <c r="EZ8" s="4" t="s">
        <v>15</v>
      </c>
      <c r="FA8" s="4" t="s">
        <v>15</v>
      </c>
      <c r="FB8" s="4" t="s">
        <v>15</v>
      </c>
      <c r="FC8" s="4" t="s">
        <v>15</v>
      </c>
      <c r="FD8" s="4" t="s">
        <v>15</v>
      </c>
      <c r="FE8" s="4" t="s">
        <v>15</v>
      </c>
      <c r="FF8" s="4" t="s">
        <v>15</v>
      </c>
      <c r="FG8" s="4" t="s">
        <v>15</v>
      </c>
      <c r="FH8" s="4" t="s">
        <v>15</v>
      </c>
      <c r="FI8" s="4" t="s">
        <v>15</v>
      </c>
      <c r="FJ8" s="4" t="s">
        <v>15</v>
      </c>
      <c r="FK8" s="4" t="s">
        <v>15</v>
      </c>
      <c r="FL8" s="4" t="s">
        <v>15</v>
      </c>
      <c r="FM8" s="4" t="s">
        <v>15</v>
      </c>
      <c r="FN8" s="4" t="s">
        <v>15</v>
      </c>
      <c r="FO8" s="4" t="s">
        <v>15</v>
      </c>
    </row>
    <row r="9">
      <c r="A9" t="n">
        <v>936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30</v>
      </c>
      <c r="AF9" s="7" t="n">
        <v>20</v>
      </c>
      <c r="AG9" s="7" t="n">
        <v>10</v>
      </c>
      <c r="AH9" s="7" t="n">
        <v>5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16</v>
      </c>
      <c r="AU9" s="7" t="n">
        <f t="normal" ca="1">16-LENB(INDIRECT(ADDRESS(9,46)))</f>
        <v>0</v>
      </c>
      <c r="AV9" s="7" t="s">
        <v>16</v>
      </c>
      <c r="AW9" s="7" t="n">
        <f t="normal" ca="1">16-LENB(INDIRECT(ADDRESS(9,48)))</f>
        <v>0</v>
      </c>
      <c r="AX9" s="7" t="s">
        <v>16</v>
      </c>
      <c r="AY9" s="7" t="n">
        <f t="normal" ca="1">16-LENB(INDIRECT(ADDRESS(9,50)))</f>
        <v>0</v>
      </c>
      <c r="AZ9" s="7" t="s">
        <v>16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13</v>
      </c>
      <c r="BG9" s="7" t="n">
        <f t="normal" ca="1">16-LENB(INDIRECT(ADDRESS(9,58)))</f>
        <v>0</v>
      </c>
      <c r="BH9" s="7" t="s">
        <v>13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30</v>
      </c>
      <c r="BM9" s="7" t="n">
        <v>20</v>
      </c>
      <c r="BN9" s="7" t="n">
        <v>10</v>
      </c>
      <c r="BO9" s="7" t="n">
        <v>5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17</v>
      </c>
      <c r="CB9" s="7" t="n">
        <f t="normal" ca="1">16-LENB(INDIRECT(ADDRESS(9,79)))</f>
        <v>0</v>
      </c>
      <c r="CC9" s="7" t="s">
        <v>17</v>
      </c>
      <c r="CD9" s="7" t="n">
        <f t="normal" ca="1">16-LENB(INDIRECT(ADDRESS(9,81)))</f>
        <v>0</v>
      </c>
      <c r="CE9" s="7" t="s">
        <v>17</v>
      </c>
      <c r="CF9" s="7" t="n">
        <f t="normal" ca="1">16-LENB(INDIRECT(ADDRESS(9,83)))</f>
        <v>0</v>
      </c>
      <c r="CG9" s="7" t="s">
        <v>17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13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30</v>
      </c>
      <c r="CT9" s="7" t="n">
        <v>20</v>
      </c>
      <c r="CU9" s="7" t="n">
        <v>10</v>
      </c>
      <c r="CV9" s="7" t="n">
        <v>5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18</v>
      </c>
      <c r="DI9" s="7" t="n">
        <f t="normal" ca="1">16-LENB(INDIRECT(ADDRESS(9,112)))</f>
        <v>0</v>
      </c>
      <c r="DJ9" s="7" t="s">
        <v>12</v>
      </c>
      <c r="DK9" s="7" t="n">
        <f t="normal" ca="1">16-LENB(INDIRECT(ADDRESS(9,114)))</f>
        <v>0</v>
      </c>
      <c r="DL9" s="7" t="s">
        <v>12</v>
      </c>
      <c r="DM9" s="7" t="n">
        <f t="normal" ca="1">16-LENB(INDIRECT(ADDRESS(9,116)))</f>
        <v>0</v>
      </c>
      <c r="DN9" s="7" t="s">
        <v>13</v>
      </c>
      <c r="DO9" s="7" t="n">
        <f t="normal" ca="1">16-LENB(INDIRECT(ADDRESS(9,118)))</f>
        <v>0</v>
      </c>
      <c r="DP9" s="7" t="s">
        <v>13</v>
      </c>
      <c r="DQ9" s="7" t="n">
        <f t="normal" ca="1">16-LENB(INDIRECT(ADDRESS(9,120)))</f>
        <v>0</v>
      </c>
      <c r="DR9" s="7" t="s">
        <v>13</v>
      </c>
      <c r="DS9" s="7" t="n">
        <f t="normal" ca="1">16-LENB(INDIRECT(ADDRESS(9,122)))</f>
        <v>0</v>
      </c>
      <c r="DT9" s="7" t="s">
        <v>13</v>
      </c>
      <c r="DU9" s="7" t="n">
        <f t="normal" ca="1">16-LENB(INDIRECT(ADDRESS(9,124)))</f>
        <v>0</v>
      </c>
      <c r="DV9" s="7" t="s">
        <v>13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30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1588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  <c r="BD13" s="4" t="s">
        <v>15</v>
      </c>
      <c r="BE13" s="4" t="s">
        <v>15</v>
      </c>
      <c r="BF13" s="4" t="s">
        <v>15</v>
      </c>
      <c r="BG13" s="4" t="s">
        <v>15</v>
      </c>
      <c r="BH13" s="4" t="s">
        <v>15</v>
      </c>
      <c r="BI13" s="4" t="s">
        <v>15</v>
      </c>
      <c r="BJ13" s="4" t="s">
        <v>15</v>
      </c>
      <c r="BK13" s="4" t="s">
        <v>15</v>
      </c>
      <c r="BL13" s="4" t="s">
        <v>15</v>
      </c>
      <c r="BM13" s="4" t="s">
        <v>15</v>
      </c>
      <c r="BN13" s="4" t="s">
        <v>15</v>
      </c>
      <c r="BO13" s="4" t="s">
        <v>15</v>
      </c>
      <c r="BP13" s="4" t="s">
        <v>15</v>
      </c>
      <c r="BQ13" s="4" t="s">
        <v>15</v>
      </c>
      <c r="BR13" s="4" t="s">
        <v>15</v>
      </c>
      <c r="BS13" s="4" t="s">
        <v>15</v>
      </c>
      <c r="BT13" s="4" t="s">
        <v>15</v>
      </c>
    </row>
    <row r="14">
      <c r="A14" t="n">
        <v>1592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66427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19</v>
      </c>
      <c r="N14" s="7" t="n">
        <f t="normal" ca="1">16-LENB(INDIRECT(ADDRESS(14,13)))</f>
        <v>0</v>
      </c>
      <c r="O14" s="7" t="s">
        <v>19</v>
      </c>
      <c r="P14" s="7" t="n">
        <f t="normal" ca="1">16-LENB(INDIRECT(ADDRESS(14,15)))</f>
        <v>0</v>
      </c>
      <c r="Q14" s="7" t="s">
        <v>19</v>
      </c>
      <c r="R14" s="7" t="n">
        <f t="normal" ca="1">16-LENB(INDIRECT(ADDRESS(14,17)))</f>
        <v>0</v>
      </c>
      <c r="S14" s="7" t="s">
        <v>13</v>
      </c>
      <c r="T14" s="7" t="n">
        <f t="normal" ca="1">16-LENB(INDIRECT(ADDRESS(14,19)))</f>
        <v>0</v>
      </c>
      <c r="U14" s="7" t="s">
        <v>13</v>
      </c>
      <c r="V14" s="7" t="n">
        <f t="normal" ca="1">16-LENB(INDIRECT(ADDRESS(14,21)))</f>
        <v>0</v>
      </c>
      <c r="W14" s="7" t="s">
        <v>13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1800</v>
      </c>
      <c r="B16" s="5" t="n">
        <v>1</v>
      </c>
    </row>
    <row r="17" spans="1:171" s="3" customFormat="1" customHeight="0">
      <c r="A17" s="3" t="s">
        <v>2</v>
      </c>
      <c r="B17" s="3" t="s">
        <v>3</v>
      </c>
    </row>
    <row r="18" spans="1:171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14</v>
      </c>
      <c r="AD18" s="4" t="s">
        <v>14</v>
      </c>
      <c r="AE18" s="4" t="s">
        <v>14</v>
      </c>
      <c r="AF18" s="4" t="s">
        <v>14</v>
      </c>
      <c r="AG18" s="4" t="s">
        <v>14</v>
      </c>
      <c r="AH18" s="4" t="s">
        <v>14</v>
      </c>
      <c r="AI18" s="4" t="s">
        <v>14</v>
      </c>
      <c r="AJ18" s="4" t="s">
        <v>14</v>
      </c>
      <c r="AK18" s="4" t="s">
        <v>15</v>
      </c>
      <c r="AL18" s="4" t="s">
        <v>15</v>
      </c>
      <c r="AM18" s="4" t="s">
        <v>15</v>
      </c>
      <c r="AN18" s="4" t="s">
        <v>15</v>
      </c>
      <c r="AO18" s="4" t="s">
        <v>15</v>
      </c>
      <c r="AP18" s="4" t="s">
        <v>15</v>
      </c>
      <c r="AQ18" s="4" t="s">
        <v>15</v>
      </c>
      <c r="AR18" s="4" t="s">
        <v>15</v>
      </c>
      <c r="AS18" s="4" t="s">
        <v>15</v>
      </c>
      <c r="AT18" s="4" t="s">
        <v>15</v>
      </c>
      <c r="AU18" s="4" t="s">
        <v>15</v>
      </c>
      <c r="AV18" s="4" t="s">
        <v>15</v>
      </c>
      <c r="AW18" s="4" t="s">
        <v>15</v>
      </c>
      <c r="AX18" s="4" t="s">
        <v>15</v>
      </c>
      <c r="AY18" s="4" t="s">
        <v>15</v>
      </c>
      <c r="AZ18" s="4" t="s">
        <v>15</v>
      </c>
      <c r="BA18" s="4" t="s">
        <v>15</v>
      </c>
      <c r="BB18" s="4" t="s">
        <v>15</v>
      </c>
      <c r="BC18" s="4" t="s">
        <v>15</v>
      </c>
      <c r="BD18" s="4" t="s">
        <v>15</v>
      </c>
      <c r="BE18" s="4" t="s">
        <v>15</v>
      </c>
      <c r="BF18" s="4" t="s">
        <v>15</v>
      </c>
      <c r="BG18" s="4" t="s">
        <v>15</v>
      </c>
      <c r="BH18" s="4" t="s">
        <v>15</v>
      </c>
      <c r="BI18" s="4" t="s">
        <v>15</v>
      </c>
      <c r="BJ18" s="4" t="s">
        <v>15</v>
      </c>
      <c r="BK18" s="4" t="s">
        <v>15</v>
      </c>
      <c r="BL18" s="4" t="s">
        <v>15</v>
      </c>
      <c r="BM18" s="4" t="s">
        <v>15</v>
      </c>
      <c r="BN18" s="4" t="s">
        <v>15</v>
      </c>
      <c r="BO18" s="4" t="s">
        <v>15</v>
      </c>
      <c r="BP18" s="4" t="s">
        <v>15</v>
      </c>
      <c r="BQ18" s="4" t="s">
        <v>15</v>
      </c>
      <c r="BR18" s="4" t="s">
        <v>15</v>
      </c>
      <c r="BS18" s="4" t="s">
        <v>15</v>
      </c>
      <c r="BT18" s="4" t="s">
        <v>15</v>
      </c>
    </row>
    <row r="19" spans="1:171">
      <c r="A19" t="n">
        <v>1804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65536</v>
      </c>
      <c r="F19" s="7" t="n">
        <v>421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12</v>
      </c>
      <c r="N19" s="7" t="n">
        <f t="normal" ca="1">16-LENB(INDIRECT(ADDRESS(19,13)))</f>
        <v>0</v>
      </c>
      <c r="O19" s="7" t="s">
        <v>12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13</v>
      </c>
      <c r="T19" s="7" t="n">
        <f t="normal" ca="1">16-LENB(INDIRECT(ADDRESS(19,19)))</f>
        <v>0</v>
      </c>
      <c r="U19" s="7" t="s">
        <v>13</v>
      </c>
      <c r="V19" s="7" t="n">
        <f t="normal" ca="1">16-LENB(INDIRECT(ADDRESS(19,21)))</f>
        <v>0</v>
      </c>
      <c r="W19" s="7" t="s">
        <v>13</v>
      </c>
      <c r="X19" s="7" t="n">
        <f t="normal" ca="1">16-LENB(INDIRECT(ADDRESS(19,23)))</f>
        <v>0</v>
      </c>
      <c r="Y19" s="7" t="s">
        <v>13</v>
      </c>
      <c r="Z19" s="7" t="n">
        <f t="normal" ca="1">16-LENB(INDIRECT(ADDRESS(19,25)))</f>
        <v>0</v>
      </c>
      <c r="AA19" s="7" t="s">
        <v>13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171">
      <c r="A20" t="s">
        <v>4</v>
      </c>
      <c r="B20" s="4" t="s">
        <v>5</v>
      </c>
    </row>
    <row r="21" spans="1:171">
      <c r="A21" t="n">
        <v>2012</v>
      </c>
      <c r="B21" s="5" t="n">
        <v>1</v>
      </c>
    </row>
    <row r="22" spans="1:171" s="3" customFormat="1" customHeight="0">
      <c r="A22" s="3" t="s">
        <v>2</v>
      </c>
      <c r="B22" s="3" t="s">
        <v>3</v>
      </c>
    </row>
    <row r="23" spans="1:171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14</v>
      </c>
      <c r="AD23" s="4" t="s">
        <v>14</v>
      </c>
      <c r="AE23" s="4" t="s">
        <v>14</v>
      </c>
      <c r="AF23" s="4" t="s">
        <v>14</v>
      </c>
      <c r="AG23" s="4" t="s">
        <v>14</v>
      </c>
      <c r="AH23" s="4" t="s">
        <v>14</v>
      </c>
      <c r="AI23" s="4" t="s">
        <v>14</v>
      </c>
      <c r="AJ23" s="4" t="s">
        <v>14</v>
      </c>
      <c r="AK23" s="4" t="s">
        <v>15</v>
      </c>
      <c r="AL23" s="4" t="s">
        <v>15</v>
      </c>
      <c r="AM23" s="4" t="s">
        <v>15</v>
      </c>
      <c r="AN23" s="4" t="s">
        <v>15</v>
      </c>
      <c r="AO23" s="4" t="s">
        <v>15</v>
      </c>
      <c r="AP23" s="4" t="s">
        <v>15</v>
      </c>
      <c r="AQ23" s="4" t="s">
        <v>15</v>
      </c>
      <c r="AR23" s="4" t="s">
        <v>15</v>
      </c>
      <c r="AS23" s="4" t="s">
        <v>15</v>
      </c>
      <c r="AT23" s="4" t="s">
        <v>15</v>
      </c>
      <c r="AU23" s="4" t="s">
        <v>15</v>
      </c>
      <c r="AV23" s="4" t="s">
        <v>15</v>
      </c>
      <c r="AW23" s="4" t="s">
        <v>15</v>
      </c>
      <c r="AX23" s="4" t="s">
        <v>15</v>
      </c>
      <c r="AY23" s="4" t="s">
        <v>15</v>
      </c>
      <c r="AZ23" s="4" t="s">
        <v>15</v>
      </c>
      <c r="BA23" s="4" t="s">
        <v>15</v>
      </c>
      <c r="BB23" s="4" t="s">
        <v>15</v>
      </c>
      <c r="BC23" s="4" t="s">
        <v>15</v>
      </c>
      <c r="BD23" s="4" t="s">
        <v>15</v>
      </c>
      <c r="BE23" s="4" t="s">
        <v>15</v>
      </c>
      <c r="BF23" s="4" t="s">
        <v>15</v>
      </c>
      <c r="BG23" s="4" t="s">
        <v>15</v>
      </c>
      <c r="BH23" s="4" t="s">
        <v>15</v>
      </c>
      <c r="BI23" s="4" t="s">
        <v>15</v>
      </c>
      <c r="BJ23" s="4" t="s">
        <v>15</v>
      </c>
      <c r="BK23" s="4" t="s">
        <v>15</v>
      </c>
      <c r="BL23" s="4" t="s">
        <v>15</v>
      </c>
      <c r="BM23" s="4" t="s">
        <v>15</v>
      </c>
      <c r="BN23" s="4" t="s">
        <v>15</v>
      </c>
      <c r="BO23" s="4" t="s">
        <v>15</v>
      </c>
      <c r="BP23" s="4" t="s">
        <v>15</v>
      </c>
      <c r="BQ23" s="4" t="s">
        <v>15</v>
      </c>
      <c r="BR23" s="4" t="s">
        <v>15</v>
      </c>
      <c r="BS23" s="4" t="s">
        <v>15</v>
      </c>
      <c r="BT23" s="4" t="s">
        <v>15</v>
      </c>
    </row>
    <row r="24" spans="1:171">
      <c r="A24" t="n">
        <v>2016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919</v>
      </c>
      <c r="F24" s="7" t="n">
        <v>421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20</v>
      </c>
      <c r="N24" s="7" t="n">
        <f t="normal" ca="1">16-LENB(INDIRECT(ADDRESS(24,13)))</f>
        <v>0</v>
      </c>
      <c r="O24" s="7" t="s">
        <v>13</v>
      </c>
      <c r="P24" s="7" t="n">
        <f t="normal" ca="1">16-LENB(INDIRECT(ADDRESS(24,15)))</f>
        <v>0</v>
      </c>
      <c r="Q24" s="7" t="s">
        <v>13</v>
      </c>
      <c r="R24" s="7" t="n">
        <f t="normal" ca="1">16-LENB(INDIRECT(ADDRESS(24,17)))</f>
        <v>0</v>
      </c>
      <c r="S24" s="7" t="s">
        <v>13</v>
      </c>
      <c r="T24" s="7" t="n">
        <f t="normal" ca="1">16-LENB(INDIRECT(ADDRESS(24,19)))</f>
        <v>0</v>
      </c>
      <c r="U24" s="7" t="s">
        <v>13</v>
      </c>
      <c r="V24" s="7" t="n">
        <f t="normal" ca="1">16-LENB(INDIRECT(ADDRESS(24,21)))</f>
        <v>0</v>
      </c>
      <c r="W24" s="7" t="s">
        <v>13</v>
      </c>
      <c r="X24" s="7" t="n">
        <f t="normal" ca="1">16-LENB(INDIRECT(ADDRESS(24,23)))</f>
        <v>0</v>
      </c>
      <c r="Y24" s="7" t="s">
        <v>13</v>
      </c>
      <c r="Z24" s="7" t="n">
        <f t="normal" ca="1">16-LENB(INDIRECT(ADDRESS(24,25)))</f>
        <v>0</v>
      </c>
      <c r="AA24" s="7" t="s">
        <v>13</v>
      </c>
      <c r="AB24" s="7" t="n">
        <f t="normal" ca="1">16-LENB(INDIRECT(ADDRESS(24,27)))</f>
        <v>0</v>
      </c>
      <c r="AC24" s="7" t="n">
        <v>100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171">
      <c r="A25" t="s">
        <v>4</v>
      </c>
      <c r="B25" s="4" t="s">
        <v>5</v>
      </c>
    </row>
    <row r="26" spans="1:171">
      <c r="A26" t="n">
        <v>2224</v>
      </c>
      <c r="B26" s="5" t="n">
        <v>1</v>
      </c>
    </row>
    <row r="27" spans="1:171" s="3" customFormat="1" customHeight="0">
      <c r="A27" s="3" t="s">
        <v>2</v>
      </c>
      <c r="B27" s="3" t="s">
        <v>3</v>
      </c>
    </row>
    <row r="28" spans="1:171">
      <c r="A28" t="s">
        <v>4</v>
      </c>
      <c r="B28" s="4" t="s">
        <v>5</v>
      </c>
      <c r="C28" s="4" t="s">
        <v>6</v>
      </c>
      <c r="D28" s="4" t="s">
        <v>8</v>
      </c>
      <c r="E28" s="4" t="s">
        <v>9</v>
      </c>
      <c r="F28" s="4" t="s">
        <v>10</v>
      </c>
      <c r="G28" s="4" t="s">
        <v>10</v>
      </c>
      <c r="H28" s="4" t="s">
        <v>10</v>
      </c>
      <c r="I28" s="4" t="s">
        <v>10</v>
      </c>
      <c r="J28" s="4" t="s">
        <v>10</v>
      </c>
      <c r="K28" s="4" t="s">
        <v>10</v>
      </c>
      <c r="L28" s="4" t="s">
        <v>9</v>
      </c>
      <c r="M28" s="4" t="s">
        <v>6</v>
      </c>
      <c r="N28" s="4" t="s">
        <v>8</v>
      </c>
      <c r="O28" s="4" t="s">
        <v>6</v>
      </c>
      <c r="P28" s="4" t="s">
        <v>8</v>
      </c>
      <c r="Q28" s="4" t="s">
        <v>6</v>
      </c>
      <c r="R28" s="4" t="s">
        <v>8</v>
      </c>
      <c r="S28" s="4" t="s">
        <v>6</v>
      </c>
      <c r="T28" s="4" t="s">
        <v>8</v>
      </c>
      <c r="U28" s="4" t="s">
        <v>6</v>
      </c>
      <c r="V28" s="4" t="s">
        <v>8</v>
      </c>
      <c r="W28" s="4" t="s">
        <v>6</v>
      </c>
      <c r="X28" s="4" t="s">
        <v>8</v>
      </c>
      <c r="Y28" s="4" t="s">
        <v>6</v>
      </c>
      <c r="Z28" s="4" t="s">
        <v>8</v>
      </c>
      <c r="AA28" s="4" t="s">
        <v>6</v>
      </c>
      <c r="AB28" s="4" t="s">
        <v>8</v>
      </c>
      <c r="AC28" s="4" t="s">
        <v>14</v>
      </c>
      <c r="AD28" s="4" t="s">
        <v>14</v>
      </c>
      <c r="AE28" s="4" t="s">
        <v>14</v>
      </c>
      <c r="AF28" s="4" t="s">
        <v>14</v>
      </c>
      <c r="AG28" s="4" t="s">
        <v>14</v>
      </c>
      <c r="AH28" s="4" t="s">
        <v>14</v>
      </c>
      <c r="AI28" s="4" t="s">
        <v>14</v>
      </c>
      <c r="AJ28" s="4" t="s">
        <v>14</v>
      </c>
      <c r="AK28" s="4" t="s">
        <v>15</v>
      </c>
      <c r="AL28" s="4" t="s">
        <v>15</v>
      </c>
      <c r="AM28" s="4" t="s">
        <v>15</v>
      </c>
      <c r="AN28" s="4" t="s">
        <v>15</v>
      </c>
      <c r="AO28" s="4" t="s">
        <v>15</v>
      </c>
      <c r="AP28" s="4" t="s">
        <v>15</v>
      </c>
      <c r="AQ28" s="4" t="s">
        <v>15</v>
      </c>
      <c r="AR28" s="4" t="s">
        <v>15</v>
      </c>
      <c r="AS28" s="4" t="s">
        <v>15</v>
      </c>
      <c r="AT28" s="4" t="s">
        <v>15</v>
      </c>
      <c r="AU28" s="4" t="s">
        <v>15</v>
      </c>
      <c r="AV28" s="4" t="s">
        <v>15</v>
      </c>
      <c r="AW28" s="4" t="s">
        <v>15</v>
      </c>
      <c r="AX28" s="4" t="s">
        <v>15</v>
      </c>
      <c r="AY28" s="4" t="s">
        <v>15</v>
      </c>
      <c r="AZ28" s="4" t="s">
        <v>15</v>
      </c>
      <c r="BA28" s="4" t="s">
        <v>15</v>
      </c>
      <c r="BB28" s="4" t="s">
        <v>15</v>
      </c>
      <c r="BC28" s="4" t="s">
        <v>15</v>
      </c>
      <c r="BD28" s="4" t="s">
        <v>15</v>
      </c>
      <c r="BE28" s="4" t="s">
        <v>15</v>
      </c>
      <c r="BF28" s="4" t="s">
        <v>15</v>
      </c>
      <c r="BG28" s="4" t="s">
        <v>15</v>
      </c>
      <c r="BH28" s="4" t="s">
        <v>15</v>
      </c>
      <c r="BI28" s="4" t="s">
        <v>15</v>
      </c>
      <c r="BJ28" s="4" t="s">
        <v>15</v>
      </c>
      <c r="BK28" s="4" t="s">
        <v>15</v>
      </c>
      <c r="BL28" s="4" t="s">
        <v>15</v>
      </c>
      <c r="BM28" s="4" t="s">
        <v>15</v>
      </c>
      <c r="BN28" s="4" t="s">
        <v>15</v>
      </c>
      <c r="BO28" s="4" t="s">
        <v>15</v>
      </c>
      <c r="BP28" s="4" t="s">
        <v>15</v>
      </c>
      <c r="BQ28" s="4" t="s">
        <v>15</v>
      </c>
      <c r="BR28" s="4" t="s">
        <v>15</v>
      </c>
      <c r="BS28" s="4" t="s">
        <v>15</v>
      </c>
      <c r="BT28" s="4" t="s">
        <v>15</v>
      </c>
    </row>
    <row r="29" spans="1:171">
      <c r="A29" t="n">
        <v>2228</v>
      </c>
      <c r="B29" s="6" t="n">
        <v>256</v>
      </c>
      <c r="C29" s="7" t="s">
        <v>7</v>
      </c>
      <c r="D29" s="7" t="n">
        <f t="normal" ca="1">16-LENB(INDIRECT(ADDRESS(29,3)))</f>
        <v>0</v>
      </c>
      <c r="E29" s="7" t="n">
        <v>85</v>
      </c>
      <c r="F29" s="7" t="n">
        <v>443</v>
      </c>
      <c r="G29" s="7" t="n">
        <v>423</v>
      </c>
      <c r="H29" s="7" t="n">
        <v>0</v>
      </c>
      <c r="I29" s="7" t="n">
        <v>0</v>
      </c>
      <c r="J29" s="7" t="n">
        <v>1</v>
      </c>
      <c r="K29" s="7" t="n">
        <v>0</v>
      </c>
      <c r="L29" s="7" t="n">
        <v>0</v>
      </c>
      <c r="M29" s="7" t="s">
        <v>21</v>
      </c>
      <c r="N29" s="7" t="n">
        <f t="normal" ca="1">16-LENB(INDIRECT(ADDRESS(29,13)))</f>
        <v>0</v>
      </c>
      <c r="O29" s="7" t="s">
        <v>12</v>
      </c>
      <c r="P29" s="7" t="n">
        <f t="normal" ca="1">16-LENB(INDIRECT(ADDRESS(29,15)))</f>
        <v>0</v>
      </c>
      <c r="Q29" s="7" t="s">
        <v>12</v>
      </c>
      <c r="R29" s="7" t="n">
        <f t="normal" ca="1">16-LENB(INDIRECT(ADDRESS(29,17)))</f>
        <v>0</v>
      </c>
      <c r="S29" s="7" t="s">
        <v>12</v>
      </c>
      <c r="T29" s="7" t="n">
        <f t="normal" ca="1">16-LENB(INDIRECT(ADDRESS(29,19)))</f>
        <v>0</v>
      </c>
      <c r="U29" s="7" t="s">
        <v>12</v>
      </c>
      <c r="V29" s="7" t="n">
        <f t="normal" ca="1">16-LENB(INDIRECT(ADDRESS(29,21)))</f>
        <v>0</v>
      </c>
      <c r="W29" s="7" t="s">
        <v>13</v>
      </c>
      <c r="X29" s="7" t="n">
        <f t="normal" ca="1">16-LENB(INDIRECT(ADDRESS(29,23)))</f>
        <v>0</v>
      </c>
      <c r="Y29" s="7" t="s">
        <v>13</v>
      </c>
      <c r="Z29" s="7" t="n">
        <f t="normal" ca="1">16-LENB(INDIRECT(ADDRESS(29,25)))</f>
        <v>0</v>
      </c>
      <c r="AA29" s="7" t="s">
        <v>13</v>
      </c>
      <c r="AB29" s="7" t="n">
        <f t="normal" ca="1">16-LENB(INDIRECT(ADDRESS(29,27)))</f>
        <v>0</v>
      </c>
      <c r="AC29" s="7" t="n">
        <v>100</v>
      </c>
      <c r="AD29" s="7" t="n">
        <v>100</v>
      </c>
      <c r="AE29" s="7" t="n">
        <v>100</v>
      </c>
      <c r="AF29" s="7" t="n">
        <v>100</v>
      </c>
      <c r="AG29" s="7" t="n">
        <v>100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255</v>
      </c>
      <c r="AT29" s="7" t="n">
        <v>255</v>
      </c>
      <c r="AU29" s="7" t="n">
        <v>255</v>
      </c>
      <c r="AV29" s="7" t="n">
        <v>255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</row>
    <row r="30" spans="1:171">
      <c r="A30" t="s">
        <v>4</v>
      </c>
      <c r="B30" s="4" t="s">
        <v>5</v>
      </c>
    </row>
    <row r="31" spans="1:171">
      <c r="A31" t="n">
        <v>2436</v>
      </c>
      <c r="B31" s="5" t="n">
        <v>1</v>
      </c>
    </row>
    <row r="32" spans="1:171" s="3" customFormat="1" customHeight="0">
      <c r="A32" s="3" t="s">
        <v>2</v>
      </c>
      <c r="B32" s="3" t="s">
        <v>22</v>
      </c>
    </row>
    <row r="33" spans="1:72">
      <c r="A33" t="s">
        <v>4</v>
      </c>
      <c r="B33" s="4" t="s">
        <v>5</v>
      </c>
      <c r="C33" s="4" t="s">
        <v>14</v>
      </c>
      <c r="D33" s="4" t="s">
        <v>14</v>
      </c>
      <c r="E33" s="4" t="s">
        <v>14</v>
      </c>
      <c r="F33" s="4" t="s">
        <v>14</v>
      </c>
    </row>
    <row r="34" spans="1:72">
      <c r="A34" t="n">
        <v>2440</v>
      </c>
      <c r="B34" s="8" t="n">
        <v>14</v>
      </c>
      <c r="C34" s="7" t="n">
        <v>0</v>
      </c>
      <c r="D34" s="7" t="n">
        <v>0</v>
      </c>
      <c r="E34" s="7" t="n">
        <v>64</v>
      </c>
      <c r="F34" s="7" t="n">
        <v>0</v>
      </c>
    </row>
    <row r="35" spans="1:72">
      <c r="A35" t="s">
        <v>4</v>
      </c>
      <c r="B35" s="4" t="s">
        <v>5</v>
      </c>
      <c r="C35" s="4" t="s">
        <v>14</v>
      </c>
      <c r="D35" s="4" t="s">
        <v>6</v>
      </c>
    </row>
    <row r="36" spans="1:72">
      <c r="A36" t="n">
        <v>2445</v>
      </c>
      <c r="B36" s="9" t="n">
        <v>2</v>
      </c>
      <c r="C36" s="7" t="n">
        <v>10</v>
      </c>
      <c r="D36" s="7" t="s">
        <v>23</v>
      </c>
    </row>
    <row r="37" spans="1:72">
      <c r="A37" t="s">
        <v>4</v>
      </c>
      <c r="B37" s="4" t="s">
        <v>5</v>
      </c>
      <c r="C37" s="4" t="s">
        <v>14</v>
      </c>
      <c r="D37" s="4" t="s">
        <v>14</v>
      </c>
    </row>
    <row r="38" spans="1:72">
      <c r="A38" t="n">
        <v>2466</v>
      </c>
      <c r="B38" s="10" t="n">
        <v>162</v>
      </c>
      <c r="C38" s="7" t="n">
        <v>0</v>
      </c>
      <c r="D38" s="7" t="n">
        <v>0</v>
      </c>
    </row>
    <row r="39" spans="1:72">
      <c r="A39" t="s">
        <v>4</v>
      </c>
      <c r="B39" s="4" t="s">
        <v>5</v>
      </c>
    </row>
    <row r="40" spans="1:72">
      <c r="A40" t="n">
        <v>2469</v>
      </c>
      <c r="B40" s="5" t="n">
        <v>1</v>
      </c>
    </row>
    <row r="41" spans="1:72" s="3" customFormat="1" customHeight="0">
      <c r="A41" s="3" t="s">
        <v>2</v>
      </c>
      <c r="B41" s="3" t="s">
        <v>24</v>
      </c>
    </row>
    <row r="42" spans="1:72">
      <c r="A42" t="s">
        <v>4</v>
      </c>
      <c r="B42" s="4" t="s">
        <v>5</v>
      </c>
      <c r="C42" s="4" t="s">
        <v>14</v>
      </c>
      <c r="D42" s="4" t="s">
        <v>10</v>
      </c>
      <c r="E42" s="4" t="s">
        <v>10</v>
      </c>
      <c r="F42" s="4" t="s">
        <v>10</v>
      </c>
      <c r="G42" s="4" t="s">
        <v>10</v>
      </c>
      <c r="H42" s="4" t="s">
        <v>10</v>
      </c>
      <c r="I42" s="4" t="s">
        <v>6</v>
      </c>
      <c r="J42" s="4" t="s">
        <v>26</v>
      </c>
      <c r="K42" s="4" t="s">
        <v>26</v>
      </c>
      <c r="L42" s="4" t="s">
        <v>26</v>
      </c>
      <c r="M42" s="4" t="s">
        <v>9</v>
      </c>
      <c r="N42" s="4" t="s">
        <v>9</v>
      </c>
      <c r="O42" s="4" t="s">
        <v>26</v>
      </c>
      <c r="P42" s="4" t="s">
        <v>26</v>
      </c>
      <c r="Q42" s="4" t="s">
        <v>26</v>
      </c>
      <c r="R42" s="4" t="s">
        <v>26</v>
      </c>
      <c r="S42" s="4" t="s">
        <v>14</v>
      </c>
    </row>
    <row r="43" spans="1:72">
      <c r="A43" t="n">
        <v>2472</v>
      </c>
      <c r="B43" s="11" t="n">
        <v>39</v>
      </c>
      <c r="C43" s="7" t="n">
        <v>12</v>
      </c>
      <c r="D43" s="7" t="n">
        <v>65533</v>
      </c>
      <c r="E43" s="7" t="n">
        <v>1005</v>
      </c>
      <c r="F43" s="7" t="n">
        <v>0</v>
      </c>
      <c r="G43" s="7" t="n">
        <v>65029</v>
      </c>
      <c r="H43" s="7" t="n">
        <v>0</v>
      </c>
      <c r="I43" s="7" t="s">
        <v>25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1</v>
      </c>
      <c r="Q43" s="7" t="n">
        <v>1</v>
      </c>
      <c r="R43" s="7" t="n">
        <v>1</v>
      </c>
      <c r="S43" s="7" t="n">
        <v>115</v>
      </c>
    </row>
    <row r="44" spans="1:72">
      <c r="A44" t="s">
        <v>4</v>
      </c>
      <c r="B44" s="4" t="s">
        <v>5</v>
      </c>
      <c r="C44" s="4" t="s">
        <v>14</v>
      </c>
      <c r="D44" s="4" t="s">
        <v>14</v>
      </c>
      <c r="E44" s="4" t="s">
        <v>6</v>
      </c>
      <c r="F44" s="4" t="s">
        <v>10</v>
      </c>
    </row>
    <row r="45" spans="1:72">
      <c r="A45" t="n">
        <v>2536</v>
      </c>
      <c r="B45" s="12" t="n">
        <v>74</v>
      </c>
      <c r="C45" s="7" t="n">
        <v>43</v>
      </c>
      <c r="D45" s="7" t="n">
        <v>0</v>
      </c>
      <c r="E45" s="7" t="s">
        <v>25</v>
      </c>
      <c r="F45" s="7" t="n">
        <v>6372</v>
      </c>
    </row>
    <row r="46" spans="1:72">
      <c r="A46" t="s">
        <v>4</v>
      </c>
      <c r="B46" s="4" t="s">
        <v>5</v>
      </c>
      <c r="C46" s="4" t="s">
        <v>14</v>
      </c>
      <c r="D46" s="14" t="s">
        <v>27</v>
      </c>
      <c r="E46" s="4" t="s">
        <v>5</v>
      </c>
      <c r="F46" s="4" t="s">
        <v>14</v>
      </c>
      <c r="G46" s="4" t="s">
        <v>6</v>
      </c>
      <c r="H46" s="14" t="s">
        <v>29</v>
      </c>
      <c r="I46" s="4" t="s">
        <v>14</v>
      </c>
      <c r="J46" s="4" t="s">
        <v>30</v>
      </c>
    </row>
    <row r="47" spans="1:72">
      <c r="A47" t="n">
        <v>2556</v>
      </c>
      <c r="B47" s="13" t="n">
        <v>5</v>
      </c>
      <c r="C47" s="7" t="n">
        <v>28</v>
      </c>
      <c r="D47" s="14" t="s">
        <v>3</v>
      </c>
      <c r="E47" s="15" t="n">
        <v>110</v>
      </c>
      <c r="F47" s="7" t="n">
        <v>0</v>
      </c>
      <c r="G47" s="7" t="s">
        <v>28</v>
      </c>
      <c r="H47" s="14" t="s">
        <v>3</v>
      </c>
      <c r="I47" s="7" t="n">
        <v>1</v>
      </c>
      <c r="J47" s="16" t="n">
        <f t="normal" ca="1">A51</f>
        <v>0</v>
      </c>
    </row>
    <row r="48" spans="1:72">
      <c r="A48" t="s">
        <v>4</v>
      </c>
      <c r="B48" s="4" t="s">
        <v>5</v>
      </c>
      <c r="C48" s="4" t="s">
        <v>14</v>
      </c>
      <c r="D48" s="4" t="s">
        <v>10</v>
      </c>
    </row>
    <row r="49" spans="1:19">
      <c r="A49" t="n">
        <v>2575</v>
      </c>
      <c r="B49" s="17" t="n">
        <v>49</v>
      </c>
      <c r="C49" s="7" t="n">
        <v>6</v>
      </c>
      <c r="D49" s="7" t="n">
        <v>1</v>
      </c>
    </row>
    <row r="50" spans="1:19">
      <c r="A50" t="s">
        <v>4</v>
      </c>
      <c r="B50" s="4" t="s">
        <v>5</v>
      </c>
      <c r="C50" s="4" t="s">
        <v>14</v>
      </c>
      <c r="D50" s="4" t="s">
        <v>10</v>
      </c>
      <c r="E50" s="4" t="s">
        <v>26</v>
      </c>
      <c r="F50" s="4" t="s">
        <v>10</v>
      </c>
      <c r="G50" s="4" t="s">
        <v>9</v>
      </c>
      <c r="H50" s="4" t="s">
        <v>9</v>
      </c>
      <c r="I50" s="4" t="s">
        <v>10</v>
      </c>
      <c r="J50" s="4" t="s">
        <v>10</v>
      </c>
      <c r="K50" s="4" t="s">
        <v>9</v>
      </c>
      <c r="L50" s="4" t="s">
        <v>9</v>
      </c>
      <c r="M50" s="4" t="s">
        <v>9</v>
      </c>
      <c r="N50" s="4" t="s">
        <v>9</v>
      </c>
      <c r="O50" s="4" t="s">
        <v>6</v>
      </c>
    </row>
    <row r="51" spans="1:19">
      <c r="A51" t="n">
        <v>2579</v>
      </c>
      <c r="B51" s="18" t="n">
        <v>50</v>
      </c>
      <c r="C51" s="7" t="n">
        <v>0</v>
      </c>
      <c r="D51" s="7" t="n">
        <v>8022</v>
      </c>
      <c r="E51" s="7" t="n">
        <v>0.5</v>
      </c>
      <c r="F51" s="7" t="n">
        <v>1000</v>
      </c>
      <c r="G51" s="7" t="n">
        <v>0</v>
      </c>
      <c r="H51" s="7" t="n">
        <v>0</v>
      </c>
      <c r="I51" s="7" t="n">
        <v>1</v>
      </c>
      <c r="J51" s="7" t="n">
        <v>65533</v>
      </c>
      <c r="K51" s="7" t="n">
        <v>0</v>
      </c>
      <c r="L51" s="7" t="n">
        <v>0</v>
      </c>
      <c r="M51" s="7" t="n">
        <v>0</v>
      </c>
      <c r="N51" s="7" t="n">
        <v>0</v>
      </c>
      <c r="O51" s="7" t="s">
        <v>31</v>
      </c>
    </row>
    <row r="52" spans="1:19">
      <c r="A52" t="s">
        <v>4</v>
      </c>
      <c r="B52" s="4" t="s">
        <v>5</v>
      </c>
      <c r="C52" s="4" t="s">
        <v>14</v>
      </c>
      <c r="D52" s="4" t="s">
        <v>10</v>
      </c>
      <c r="E52" s="4" t="s">
        <v>26</v>
      </c>
      <c r="F52" s="4" t="s">
        <v>10</v>
      </c>
      <c r="G52" s="4" t="s">
        <v>9</v>
      </c>
      <c r="H52" s="4" t="s">
        <v>9</v>
      </c>
      <c r="I52" s="4" t="s">
        <v>10</v>
      </c>
      <c r="J52" s="4" t="s">
        <v>10</v>
      </c>
      <c r="K52" s="4" t="s">
        <v>9</v>
      </c>
      <c r="L52" s="4" t="s">
        <v>9</v>
      </c>
      <c r="M52" s="4" t="s">
        <v>9</v>
      </c>
      <c r="N52" s="4" t="s">
        <v>9</v>
      </c>
      <c r="O52" s="4" t="s">
        <v>6</v>
      </c>
    </row>
    <row r="53" spans="1:19">
      <c r="A53" t="n">
        <v>2623</v>
      </c>
      <c r="B53" s="18" t="n">
        <v>50</v>
      </c>
      <c r="C53" s="7" t="n">
        <v>0</v>
      </c>
      <c r="D53" s="7" t="n">
        <v>8060</v>
      </c>
      <c r="E53" s="7" t="n">
        <v>0.400000005960464</v>
      </c>
      <c r="F53" s="7" t="n">
        <v>1000</v>
      </c>
      <c r="G53" s="7" t="n">
        <v>0</v>
      </c>
      <c r="H53" s="7" t="n">
        <v>-1061158912</v>
      </c>
      <c r="I53" s="7" t="n">
        <v>1</v>
      </c>
      <c r="J53" s="7" t="n">
        <v>65533</v>
      </c>
      <c r="K53" s="7" t="n">
        <v>0</v>
      </c>
      <c r="L53" s="7" t="n">
        <v>0</v>
      </c>
      <c r="M53" s="7" t="n">
        <v>0</v>
      </c>
      <c r="N53" s="7" t="n">
        <v>0</v>
      </c>
      <c r="O53" s="7" t="s">
        <v>32</v>
      </c>
    </row>
    <row r="54" spans="1:19">
      <c r="A54" t="s">
        <v>4</v>
      </c>
      <c r="B54" s="4" t="s">
        <v>5</v>
      </c>
      <c r="C54" s="4" t="s">
        <v>14</v>
      </c>
      <c r="D54" s="4" t="s">
        <v>6</v>
      </c>
      <c r="E54" s="4" t="s">
        <v>6</v>
      </c>
      <c r="F54" s="4" t="s">
        <v>10</v>
      </c>
      <c r="G54" s="4" t="s">
        <v>10</v>
      </c>
    </row>
    <row r="55" spans="1:19">
      <c r="A55" t="n">
        <v>2668</v>
      </c>
      <c r="B55" s="12" t="n">
        <v>74</v>
      </c>
      <c r="C55" s="7" t="n">
        <v>13</v>
      </c>
      <c r="D55" s="7" t="s">
        <v>33</v>
      </c>
      <c r="E55" s="7" t="s">
        <v>13</v>
      </c>
      <c r="F55" s="7" t="n">
        <v>5704</v>
      </c>
      <c r="G55" s="7" t="n">
        <v>703</v>
      </c>
    </row>
    <row r="56" spans="1:19">
      <c r="A56" t="s">
        <v>4</v>
      </c>
      <c r="B56" s="4" t="s">
        <v>5</v>
      </c>
      <c r="C56" s="4" t="s">
        <v>14</v>
      </c>
      <c r="D56" s="4" t="s">
        <v>6</v>
      </c>
      <c r="E56" s="4" t="s">
        <v>6</v>
      </c>
      <c r="F56" s="4" t="s">
        <v>10</v>
      </c>
      <c r="G56" s="4" t="s">
        <v>10</v>
      </c>
    </row>
    <row r="57" spans="1:19">
      <c r="A57" t="n">
        <v>2682</v>
      </c>
      <c r="B57" s="12" t="n">
        <v>74</v>
      </c>
      <c r="C57" s="7" t="n">
        <v>13</v>
      </c>
      <c r="D57" s="7" t="s">
        <v>34</v>
      </c>
      <c r="E57" s="7" t="s">
        <v>13</v>
      </c>
      <c r="F57" s="7" t="n">
        <v>5706</v>
      </c>
      <c r="G57" s="7" t="n">
        <v>552</v>
      </c>
    </row>
    <row r="58" spans="1:19">
      <c r="A58" t="s">
        <v>4</v>
      </c>
      <c r="B58" s="4" t="s">
        <v>5</v>
      </c>
      <c r="C58" s="4" t="s">
        <v>14</v>
      </c>
      <c r="D58" s="4" t="s">
        <v>6</v>
      </c>
      <c r="E58" s="4" t="s">
        <v>6</v>
      </c>
      <c r="F58" s="4" t="s">
        <v>10</v>
      </c>
      <c r="G58" s="4" t="s">
        <v>10</v>
      </c>
    </row>
    <row r="59" spans="1:19">
      <c r="A59" t="n">
        <v>2696</v>
      </c>
      <c r="B59" s="12" t="n">
        <v>74</v>
      </c>
      <c r="C59" s="7" t="n">
        <v>13</v>
      </c>
      <c r="D59" s="7" t="s">
        <v>35</v>
      </c>
      <c r="E59" s="7" t="s">
        <v>36</v>
      </c>
      <c r="F59" s="7" t="n">
        <v>5708</v>
      </c>
      <c r="G59" s="7" t="n">
        <v>9999</v>
      </c>
    </row>
    <row r="60" spans="1:19">
      <c r="A60" t="s">
        <v>4</v>
      </c>
      <c r="B60" s="4" t="s">
        <v>5</v>
      </c>
      <c r="C60" s="4" t="s">
        <v>14</v>
      </c>
      <c r="D60" s="4" t="s">
        <v>6</v>
      </c>
      <c r="E60" s="4" t="s">
        <v>6</v>
      </c>
      <c r="F60" s="4" t="s">
        <v>10</v>
      </c>
      <c r="G60" s="4" t="s">
        <v>10</v>
      </c>
    </row>
    <row r="61" spans="1:19">
      <c r="A61" t="n">
        <v>2719</v>
      </c>
      <c r="B61" s="12" t="n">
        <v>74</v>
      </c>
      <c r="C61" s="7" t="n">
        <v>13</v>
      </c>
      <c r="D61" s="7" t="s">
        <v>37</v>
      </c>
      <c r="E61" s="7" t="s">
        <v>13</v>
      </c>
      <c r="F61" s="7" t="n">
        <v>5710</v>
      </c>
      <c r="G61" s="7" t="n">
        <v>7</v>
      </c>
    </row>
    <row r="62" spans="1:19">
      <c r="A62" t="s">
        <v>4</v>
      </c>
      <c r="B62" s="4" t="s">
        <v>5</v>
      </c>
      <c r="C62" s="4" t="s">
        <v>10</v>
      </c>
      <c r="D62" s="4" t="s">
        <v>14</v>
      </c>
      <c r="E62" s="4" t="s">
        <v>6</v>
      </c>
      <c r="F62" s="4" t="s">
        <v>9</v>
      </c>
      <c r="G62" s="4" t="s">
        <v>10</v>
      </c>
      <c r="H62" s="4" t="s">
        <v>10</v>
      </c>
      <c r="I62" s="4" t="s">
        <v>6</v>
      </c>
      <c r="J62" s="4" t="s">
        <v>26</v>
      </c>
    </row>
    <row r="63" spans="1:19">
      <c r="A63" t="n">
        <v>2733</v>
      </c>
      <c r="B63" s="19" t="n">
        <v>106</v>
      </c>
      <c r="C63" s="7" t="n">
        <v>0</v>
      </c>
      <c r="D63" s="7" t="n">
        <v>3</v>
      </c>
      <c r="E63" s="7" t="s">
        <v>33</v>
      </c>
      <c r="F63" s="7" t="n">
        <v>1098907648</v>
      </c>
      <c r="G63" s="7" t="n">
        <v>7424</v>
      </c>
      <c r="H63" s="7" t="n">
        <v>5704</v>
      </c>
      <c r="I63" s="7" t="s">
        <v>38</v>
      </c>
      <c r="J63" s="7" t="n">
        <v>2</v>
      </c>
    </row>
    <row r="64" spans="1:19">
      <c r="A64" t="s">
        <v>4</v>
      </c>
      <c r="B64" s="4" t="s">
        <v>5</v>
      </c>
      <c r="C64" s="4" t="s">
        <v>10</v>
      </c>
      <c r="D64" s="4" t="s">
        <v>14</v>
      </c>
      <c r="E64" s="4" t="s">
        <v>6</v>
      </c>
      <c r="F64" s="4" t="s">
        <v>9</v>
      </c>
      <c r="G64" s="4" t="s">
        <v>10</v>
      </c>
      <c r="H64" s="4" t="s">
        <v>10</v>
      </c>
      <c r="I64" s="4" t="s">
        <v>6</v>
      </c>
      <c r="J64" s="4" t="s">
        <v>26</v>
      </c>
    </row>
    <row r="65" spans="1:15">
      <c r="A65" t="n">
        <v>2777</v>
      </c>
      <c r="B65" s="19" t="n">
        <v>106</v>
      </c>
      <c r="C65" s="7" t="n">
        <v>0</v>
      </c>
      <c r="D65" s="7" t="n">
        <v>3</v>
      </c>
      <c r="E65" s="7" t="s">
        <v>34</v>
      </c>
      <c r="F65" s="7" t="n">
        <v>1098907648</v>
      </c>
      <c r="G65" s="7" t="n">
        <v>7425</v>
      </c>
      <c r="H65" s="7" t="n">
        <v>5706</v>
      </c>
      <c r="I65" s="7" t="s">
        <v>39</v>
      </c>
      <c r="J65" s="7" t="n">
        <v>2</v>
      </c>
    </row>
    <row r="66" spans="1:15">
      <c r="A66" t="s">
        <v>4</v>
      </c>
      <c r="B66" s="4" t="s">
        <v>5</v>
      </c>
      <c r="C66" s="4" t="s">
        <v>14</v>
      </c>
      <c r="D66" s="4" t="s">
        <v>6</v>
      </c>
      <c r="E66" s="4" t="s">
        <v>6</v>
      </c>
      <c r="F66" s="4" t="s">
        <v>10</v>
      </c>
      <c r="G66" s="4" t="s">
        <v>10</v>
      </c>
    </row>
    <row r="67" spans="1:15">
      <c r="A67" t="n">
        <v>2821</v>
      </c>
      <c r="B67" s="12" t="n">
        <v>74</v>
      </c>
      <c r="C67" s="7" t="n">
        <v>13</v>
      </c>
      <c r="D67" s="7" t="s">
        <v>40</v>
      </c>
      <c r="E67" s="7" t="s">
        <v>41</v>
      </c>
      <c r="F67" s="7" t="n">
        <v>6192</v>
      </c>
      <c r="G67" s="7" t="n">
        <v>9999</v>
      </c>
    </row>
    <row r="68" spans="1:15">
      <c r="A68" t="s">
        <v>4</v>
      </c>
      <c r="B68" s="4" t="s">
        <v>5</v>
      </c>
      <c r="C68" s="4" t="s">
        <v>14</v>
      </c>
      <c r="D68" s="4" t="s">
        <v>10</v>
      </c>
      <c r="E68" s="4" t="s">
        <v>14</v>
      </c>
      <c r="F68" s="4" t="s">
        <v>14</v>
      </c>
      <c r="G68" s="4" t="s">
        <v>10</v>
      </c>
      <c r="H68" s="4" t="s">
        <v>14</v>
      </c>
      <c r="I68" s="4" t="s">
        <v>14</v>
      </c>
      <c r="J68" s="4" t="s">
        <v>14</v>
      </c>
      <c r="K68" s="4" t="s">
        <v>30</v>
      </c>
    </row>
    <row r="69" spans="1:15">
      <c r="A69" t="n">
        <v>2844</v>
      </c>
      <c r="B69" s="13" t="n">
        <v>5</v>
      </c>
      <c r="C69" s="7" t="n">
        <v>30</v>
      </c>
      <c r="D69" s="7" t="n">
        <v>8914</v>
      </c>
      <c r="E69" s="7" t="n">
        <v>8</v>
      </c>
      <c r="F69" s="7" t="n">
        <v>30</v>
      </c>
      <c r="G69" s="7" t="n">
        <v>8473</v>
      </c>
      <c r="H69" s="7" t="n">
        <v>8</v>
      </c>
      <c r="I69" s="7" t="n">
        <v>9</v>
      </c>
      <c r="J69" s="7" t="n">
        <v>1</v>
      </c>
      <c r="K69" s="16" t="n">
        <f t="normal" ca="1">A73</f>
        <v>0</v>
      </c>
    </row>
    <row r="70" spans="1:15">
      <c r="A70" t="s">
        <v>4</v>
      </c>
      <c r="B70" s="4" t="s">
        <v>5</v>
      </c>
      <c r="C70" s="4" t="s">
        <v>14</v>
      </c>
      <c r="D70" s="4" t="s">
        <v>6</v>
      </c>
      <c r="E70" s="4" t="s">
        <v>10</v>
      </c>
    </row>
    <row r="71" spans="1:15">
      <c r="A71" t="n">
        <v>2859</v>
      </c>
      <c r="B71" s="20" t="n">
        <v>91</v>
      </c>
      <c r="C71" s="7" t="n">
        <v>1</v>
      </c>
      <c r="D71" s="7" t="s">
        <v>41</v>
      </c>
      <c r="E71" s="7" t="n">
        <v>1</v>
      </c>
    </row>
    <row r="72" spans="1:15">
      <c r="A72" t="s">
        <v>4</v>
      </c>
      <c r="B72" s="4" t="s">
        <v>5</v>
      </c>
      <c r="C72" s="4" t="s">
        <v>14</v>
      </c>
      <c r="D72" s="4" t="s">
        <v>6</v>
      </c>
      <c r="E72" s="4" t="s">
        <v>6</v>
      </c>
      <c r="F72" s="4" t="s">
        <v>10</v>
      </c>
      <c r="G72" s="4" t="s">
        <v>10</v>
      </c>
      <c r="H72" s="4" t="s">
        <v>10</v>
      </c>
      <c r="I72" s="4" t="s">
        <v>10</v>
      </c>
      <c r="J72" s="4" t="s">
        <v>10</v>
      </c>
    </row>
    <row r="73" spans="1:15">
      <c r="A73" t="n">
        <v>2873</v>
      </c>
      <c r="B73" s="12" t="n">
        <v>74</v>
      </c>
      <c r="C73" s="7" t="n">
        <v>20</v>
      </c>
      <c r="D73" s="7" t="s">
        <v>42</v>
      </c>
      <c r="E73" s="7" t="s">
        <v>43</v>
      </c>
      <c r="F73" s="7" t="n">
        <v>0</v>
      </c>
      <c r="G73" s="7" t="n">
        <v>40</v>
      </c>
      <c r="H73" s="7" t="n">
        <v>129</v>
      </c>
      <c r="I73" s="7" t="n">
        <v>0</v>
      </c>
      <c r="J73" s="7" t="n">
        <v>0</v>
      </c>
    </row>
    <row r="74" spans="1:15">
      <c r="A74" t="s">
        <v>4</v>
      </c>
      <c r="B74" s="4" t="s">
        <v>5</v>
      </c>
      <c r="C74" s="4" t="s">
        <v>14</v>
      </c>
      <c r="D74" s="4" t="s">
        <v>6</v>
      </c>
      <c r="E74" s="4" t="s">
        <v>6</v>
      </c>
      <c r="F74" s="4" t="s">
        <v>10</v>
      </c>
      <c r="G74" s="4" t="s">
        <v>10</v>
      </c>
      <c r="H74" s="4" t="s">
        <v>10</v>
      </c>
      <c r="I74" s="4" t="s">
        <v>10</v>
      </c>
      <c r="J74" s="4" t="s">
        <v>10</v>
      </c>
    </row>
    <row r="75" spans="1:15">
      <c r="A75" t="n">
        <v>2908</v>
      </c>
      <c r="B75" s="12" t="n">
        <v>74</v>
      </c>
      <c r="C75" s="7" t="n">
        <v>20</v>
      </c>
      <c r="D75" s="7" t="s">
        <v>44</v>
      </c>
      <c r="E75" s="7" t="s">
        <v>43</v>
      </c>
      <c r="F75" s="7" t="n">
        <v>0</v>
      </c>
      <c r="G75" s="7" t="n">
        <v>40</v>
      </c>
      <c r="H75" s="7" t="n">
        <v>129</v>
      </c>
      <c r="I75" s="7" t="n">
        <v>0</v>
      </c>
      <c r="J75" s="7" t="n">
        <v>0</v>
      </c>
    </row>
    <row r="76" spans="1:15">
      <c r="A76" t="s">
        <v>4</v>
      </c>
      <c r="B76" s="4" t="s">
        <v>5</v>
      </c>
      <c r="C76" s="4" t="s">
        <v>14</v>
      </c>
      <c r="D76" s="4" t="s">
        <v>6</v>
      </c>
      <c r="E76" s="4" t="s">
        <v>6</v>
      </c>
      <c r="F76" s="4" t="s">
        <v>10</v>
      </c>
      <c r="G76" s="4" t="s">
        <v>10</v>
      </c>
      <c r="H76" s="4" t="s">
        <v>10</v>
      </c>
      <c r="I76" s="4" t="s">
        <v>10</v>
      </c>
      <c r="J76" s="4" t="s">
        <v>10</v>
      </c>
    </row>
    <row r="77" spans="1:15">
      <c r="A77" t="n">
        <v>2943</v>
      </c>
      <c r="B77" s="12" t="n">
        <v>74</v>
      </c>
      <c r="C77" s="7" t="n">
        <v>20</v>
      </c>
      <c r="D77" s="7" t="s">
        <v>45</v>
      </c>
      <c r="E77" s="7" t="s">
        <v>43</v>
      </c>
      <c r="F77" s="7" t="n">
        <v>0</v>
      </c>
      <c r="G77" s="7" t="n">
        <v>40</v>
      </c>
      <c r="H77" s="7" t="n">
        <v>129</v>
      </c>
      <c r="I77" s="7" t="n">
        <v>0</v>
      </c>
      <c r="J77" s="7" t="n">
        <v>0</v>
      </c>
    </row>
    <row r="78" spans="1:15">
      <c r="A78" t="s">
        <v>4</v>
      </c>
      <c r="B78" s="4" t="s">
        <v>5</v>
      </c>
      <c r="C78" s="4" t="s">
        <v>14</v>
      </c>
      <c r="D78" s="4" t="s">
        <v>6</v>
      </c>
      <c r="E78" s="4" t="s">
        <v>6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10</v>
      </c>
    </row>
    <row r="79" spans="1:15">
      <c r="A79" t="n">
        <v>2978</v>
      </c>
      <c r="B79" s="12" t="n">
        <v>74</v>
      </c>
      <c r="C79" s="7" t="n">
        <v>20</v>
      </c>
      <c r="D79" s="7" t="s">
        <v>46</v>
      </c>
      <c r="E79" s="7" t="s">
        <v>43</v>
      </c>
      <c r="F79" s="7" t="n">
        <v>0</v>
      </c>
      <c r="G79" s="7" t="n">
        <v>40</v>
      </c>
      <c r="H79" s="7" t="n">
        <v>129</v>
      </c>
      <c r="I79" s="7" t="n">
        <v>0</v>
      </c>
      <c r="J79" s="7" t="n">
        <v>0</v>
      </c>
    </row>
    <row r="80" spans="1:15">
      <c r="A80" t="s">
        <v>4</v>
      </c>
      <c r="B80" s="4" t="s">
        <v>5</v>
      </c>
      <c r="C80" s="4" t="s">
        <v>14</v>
      </c>
      <c r="D80" s="4" t="s">
        <v>6</v>
      </c>
      <c r="E80" s="4" t="s">
        <v>6</v>
      </c>
      <c r="F80" s="4" t="s">
        <v>10</v>
      </c>
      <c r="G80" s="4" t="s">
        <v>10</v>
      </c>
      <c r="H80" s="4" t="s">
        <v>10</v>
      </c>
      <c r="I80" s="4" t="s">
        <v>10</v>
      </c>
      <c r="J80" s="4" t="s">
        <v>10</v>
      </c>
    </row>
    <row r="81" spans="1:11">
      <c r="A81" t="n">
        <v>3013</v>
      </c>
      <c r="B81" s="12" t="n">
        <v>74</v>
      </c>
      <c r="C81" s="7" t="n">
        <v>20</v>
      </c>
      <c r="D81" s="7" t="s">
        <v>47</v>
      </c>
      <c r="E81" s="7" t="s">
        <v>43</v>
      </c>
      <c r="F81" s="7" t="n">
        <v>0</v>
      </c>
      <c r="G81" s="7" t="n">
        <v>40</v>
      </c>
      <c r="H81" s="7" t="n">
        <v>129</v>
      </c>
      <c r="I81" s="7" t="n">
        <v>0</v>
      </c>
      <c r="J81" s="7" t="n">
        <v>0</v>
      </c>
    </row>
    <row r="82" spans="1:11">
      <c r="A82" t="s">
        <v>4</v>
      </c>
      <c r="B82" s="4" t="s">
        <v>5</v>
      </c>
      <c r="C82" s="4" t="s">
        <v>14</v>
      </c>
      <c r="D82" s="4" t="s">
        <v>6</v>
      </c>
      <c r="E82" s="4" t="s">
        <v>6</v>
      </c>
      <c r="F82" s="4" t="s">
        <v>10</v>
      </c>
      <c r="G82" s="4" t="s">
        <v>10</v>
      </c>
      <c r="H82" s="4" t="s">
        <v>10</v>
      </c>
      <c r="I82" s="4" t="s">
        <v>10</v>
      </c>
      <c r="J82" s="4" t="s">
        <v>10</v>
      </c>
    </row>
    <row r="83" spans="1:11">
      <c r="A83" t="n">
        <v>3048</v>
      </c>
      <c r="B83" s="12" t="n">
        <v>74</v>
      </c>
      <c r="C83" s="7" t="n">
        <v>20</v>
      </c>
      <c r="D83" s="7" t="s">
        <v>48</v>
      </c>
      <c r="E83" s="7" t="s">
        <v>43</v>
      </c>
      <c r="F83" s="7" t="n">
        <v>0</v>
      </c>
      <c r="G83" s="7" t="n">
        <v>40</v>
      </c>
      <c r="H83" s="7" t="n">
        <v>129</v>
      </c>
      <c r="I83" s="7" t="n">
        <v>0</v>
      </c>
      <c r="J83" s="7" t="n">
        <v>0</v>
      </c>
    </row>
    <row r="84" spans="1:11">
      <c r="A84" t="s">
        <v>4</v>
      </c>
      <c r="B84" s="4" t="s">
        <v>5</v>
      </c>
      <c r="C84" s="4" t="s">
        <v>14</v>
      </c>
      <c r="D84" s="4" t="s">
        <v>6</v>
      </c>
      <c r="E84" s="4" t="s">
        <v>6</v>
      </c>
      <c r="F84" s="4" t="s">
        <v>10</v>
      </c>
      <c r="G84" s="4" t="s">
        <v>10</v>
      </c>
      <c r="H84" s="4" t="s">
        <v>10</v>
      </c>
      <c r="I84" s="4" t="s">
        <v>10</v>
      </c>
      <c r="J84" s="4" t="s">
        <v>10</v>
      </c>
    </row>
    <row r="85" spans="1:11">
      <c r="A85" t="n">
        <v>3083</v>
      </c>
      <c r="B85" s="12" t="n">
        <v>74</v>
      </c>
      <c r="C85" s="7" t="n">
        <v>20</v>
      </c>
      <c r="D85" s="7" t="s">
        <v>49</v>
      </c>
      <c r="E85" s="7" t="s">
        <v>43</v>
      </c>
      <c r="F85" s="7" t="n">
        <v>0</v>
      </c>
      <c r="G85" s="7" t="n">
        <v>40</v>
      </c>
      <c r="H85" s="7" t="n">
        <v>129</v>
      </c>
      <c r="I85" s="7" t="n">
        <v>0</v>
      </c>
      <c r="J85" s="7" t="n">
        <v>0</v>
      </c>
    </row>
    <row r="86" spans="1:11">
      <c r="A86" t="s">
        <v>4</v>
      </c>
      <c r="B86" s="4" t="s">
        <v>5</v>
      </c>
      <c r="C86" s="4" t="s">
        <v>14</v>
      </c>
      <c r="D86" s="4" t="s">
        <v>6</v>
      </c>
      <c r="E86" s="4" t="s">
        <v>6</v>
      </c>
      <c r="F86" s="4" t="s">
        <v>10</v>
      </c>
      <c r="G86" s="4" t="s">
        <v>10</v>
      </c>
      <c r="H86" s="4" t="s">
        <v>10</v>
      </c>
      <c r="I86" s="4" t="s">
        <v>10</v>
      </c>
      <c r="J86" s="4" t="s">
        <v>10</v>
      </c>
    </row>
    <row r="87" spans="1:11">
      <c r="A87" t="n">
        <v>3118</v>
      </c>
      <c r="B87" s="12" t="n">
        <v>74</v>
      </c>
      <c r="C87" s="7" t="n">
        <v>20</v>
      </c>
      <c r="D87" s="7" t="s">
        <v>50</v>
      </c>
      <c r="E87" s="7" t="s">
        <v>43</v>
      </c>
      <c r="F87" s="7" t="n">
        <v>0</v>
      </c>
      <c r="G87" s="7" t="n">
        <v>40</v>
      </c>
      <c r="H87" s="7" t="n">
        <v>129</v>
      </c>
      <c r="I87" s="7" t="n">
        <v>0</v>
      </c>
      <c r="J87" s="7" t="n">
        <v>0</v>
      </c>
    </row>
    <row r="88" spans="1:11">
      <c r="A88" t="s">
        <v>4</v>
      </c>
      <c r="B88" s="4" t="s">
        <v>5</v>
      </c>
      <c r="C88" s="4" t="s">
        <v>14</v>
      </c>
      <c r="D88" s="4" t="s">
        <v>6</v>
      </c>
      <c r="E88" s="4" t="s">
        <v>6</v>
      </c>
      <c r="F88" s="4" t="s">
        <v>10</v>
      </c>
      <c r="G88" s="4" t="s">
        <v>10</v>
      </c>
      <c r="H88" s="4" t="s">
        <v>10</v>
      </c>
      <c r="I88" s="4" t="s">
        <v>10</v>
      </c>
      <c r="J88" s="4" t="s">
        <v>10</v>
      </c>
    </row>
    <row r="89" spans="1:11">
      <c r="A89" t="n">
        <v>3153</v>
      </c>
      <c r="B89" s="12" t="n">
        <v>74</v>
      </c>
      <c r="C89" s="7" t="n">
        <v>20</v>
      </c>
      <c r="D89" s="7" t="s">
        <v>51</v>
      </c>
      <c r="E89" s="7" t="s">
        <v>43</v>
      </c>
      <c r="F89" s="7" t="n">
        <v>0</v>
      </c>
      <c r="G89" s="7" t="n">
        <v>40</v>
      </c>
      <c r="H89" s="7" t="n">
        <v>129</v>
      </c>
      <c r="I89" s="7" t="n">
        <v>0</v>
      </c>
      <c r="J89" s="7" t="n">
        <v>0</v>
      </c>
    </row>
    <row r="90" spans="1:11">
      <c r="A90" t="s">
        <v>4</v>
      </c>
      <c r="B90" s="4" t="s">
        <v>5</v>
      </c>
      <c r="C90" s="4" t="s">
        <v>14</v>
      </c>
      <c r="D90" s="4" t="s">
        <v>6</v>
      </c>
      <c r="E90" s="4" t="s">
        <v>6</v>
      </c>
      <c r="F90" s="4" t="s">
        <v>10</v>
      </c>
      <c r="G90" s="4" t="s">
        <v>10</v>
      </c>
      <c r="H90" s="4" t="s">
        <v>10</v>
      </c>
      <c r="I90" s="4" t="s">
        <v>10</v>
      </c>
      <c r="J90" s="4" t="s">
        <v>10</v>
      </c>
    </row>
    <row r="91" spans="1:11">
      <c r="A91" t="n">
        <v>3188</v>
      </c>
      <c r="B91" s="12" t="n">
        <v>74</v>
      </c>
      <c r="C91" s="7" t="n">
        <v>20</v>
      </c>
      <c r="D91" s="7" t="s">
        <v>52</v>
      </c>
      <c r="E91" s="7" t="s">
        <v>43</v>
      </c>
      <c r="F91" s="7" t="n">
        <v>0</v>
      </c>
      <c r="G91" s="7" t="n">
        <v>40</v>
      </c>
      <c r="H91" s="7" t="n">
        <v>129</v>
      </c>
      <c r="I91" s="7" t="n">
        <v>0</v>
      </c>
      <c r="J91" s="7" t="n">
        <v>0</v>
      </c>
    </row>
    <row r="92" spans="1:11">
      <c r="A92" t="s">
        <v>4</v>
      </c>
      <c r="B92" s="4" t="s">
        <v>5</v>
      </c>
      <c r="C92" s="4" t="s">
        <v>14</v>
      </c>
      <c r="D92" s="4" t="s">
        <v>6</v>
      </c>
      <c r="E92" s="4" t="s">
        <v>6</v>
      </c>
      <c r="F92" s="4" t="s">
        <v>10</v>
      </c>
      <c r="G92" s="4" t="s">
        <v>10</v>
      </c>
      <c r="H92" s="4" t="s">
        <v>10</v>
      </c>
      <c r="I92" s="4" t="s">
        <v>10</v>
      </c>
      <c r="J92" s="4" t="s">
        <v>10</v>
      </c>
    </row>
    <row r="93" spans="1:11">
      <c r="A93" t="n">
        <v>3223</v>
      </c>
      <c r="B93" s="12" t="n">
        <v>74</v>
      </c>
      <c r="C93" s="7" t="n">
        <v>20</v>
      </c>
      <c r="D93" s="7" t="s">
        <v>53</v>
      </c>
      <c r="E93" s="7" t="s">
        <v>43</v>
      </c>
      <c r="F93" s="7" t="n">
        <v>0</v>
      </c>
      <c r="G93" s="7" t="n">
        <v>40</v>
      </c>
      <c r="H93" s="7" t="n">
        <v>129</v>
      </c>
      <c r="I93" s="7" t="n">
        <v>0</v>
      </c>
      <c r="J93" s="7" t="n">
        <v>0</v>
      </c>
    </row>
    <row r="94" spans="1:11">
      <c r="A94" t="s">
        <v>4</v>
      </c>
      <c r="B94" s="4" t="s">
        <v>5</v>
      </c>
      <c r="C94" s="4" t="s">
        <v>10</v>
      </c>
      <c r="D94" s="4" t="s">
        <v>6</v>
      </c>
      <c r="E94" s="4" t="s">
        <v>6</v>
      </c>
      <c r="F94" s="4" t="s">
        <v>6</v>
      </c>
      <c r="G94" s="4" t="s">
        <v>14</v>
      </c>
      <c r="H94" s="4" t="s">
        <v>9</v>
      </c>
      <c r="I94" s="4" t="s">
        <v>26</v>
      </c>
      <c r="J94" s="4" t="s">
        <v>26</v>
      </c>
      <c r="K94" s="4" t="s">
        <v>26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6</v>
      </c>
      <c r="Q94" s="4" t="s">
        <v>6</v>
      </c>
      <c r="R94" s="4" t="s">
        <v>9</v>
      </c>
      <c r="S94" s="4" t="s">
        <v>14</v>
      </c>
      <c r="T94" s="4" t="s">
        <v>9</v>
      </c>
      <c r="U94" s="4" t="s">
        <v>9</v>
      </c>
      <c r="V94" s="4" t="s">
        <v>10</v>
      </c>
    </row>
    <row r="95" spans="1:11">
      <c r="A95" t="n">
        <v>3258</v>
      </c>
      <c r="B95" s="21" t="n">
        <v>19</v>
      </c>
      <c r="C95" s="7" t="n">
        <v>2000</v>
      </c>
      <c r="D95" s="7" t="s">
        <v>13</v>
      </c>
      <c r="E95" s="7" t="s">
        <v>13</v>
      </c>
      <c r="F95" s="7" t="s">
        <v>17</v>
      </c>
      <c r="G95" s="7" t="n">
        <v>2</v>
      </c>
      <c r="H95" s="7" t="n">
        <v>0</v>
      </c>
      <c r="I95" s="7" t="n">
        <v>42.939998626709</v>
      </c>
      <c r="J95" s="7" t="n">
        <v>-2.04999995231628</v>
      </c>
      <c r="K95" s="7" t="n">
        <v>-82.9899978637695</v>
      </c>
      <c r="L95" s="7" t="n">
        <v>24.6000003814697</v>
      </c>
      <c r="M95" s="7" t="n">
        <v>-1</v>
      </c>
      <c r="N95" s="7" t="n">
        <v>0</v>
      </c>
      <c r="O95" s="7" t="n">
        <v>0</v>
      </c>
      <c r="P95" s="7" t="s">
        <v>13</v>
      </c>
      <c r="Q95" s="7" t="s">
        <v>13</v>
      </c>
      <c r="R95" s="7" t="n">
        <v>1</v>
      </c>
      <c r="S95" s="7" t="n">
        <v>2</v>
      </c>
      <c r="T95" s="7" t="n">
        <v>1090519040</v>
      </c>
      <c r="U95" s="7" t="n">
        <v>1101004800</v>
      </c>
      <c r="V95" s="7" t="n">
        <v>0</v>
      </c>
    </row>
    <row r="96" spans="1:11">
      <c r="A96" t="s">
        <v>4</v>
      </c>
      <c r="B96" s="4" t="s">
        <v>5</v>
      </c>
      <c r="C96" s="4" t="s">
        <v>14</v>
      </c>
      <c r="D96" s="4" t="s">
        <v>10</v>
      </c>
      <c r="E96" s="4" t="s">
        <v>14</v>
      </c>
      <c r="F96" s="4" t="s">
        <v>10</v>
      </c>
      <c r="G96" s="4" t="s">
        <v>14</v>
      </c>
      <c r="H96" s="4" t="s">
        <v>14</v>
      </c>
      <c r="I96" s="4" t="s">
        <v>14</v>
      </c>
      <c r="J96" s="4" t="s">
        <v>10</v>
      </c>
      <c r="K96" s="4" t="s">
        <v>14</v>
      </c>
      <c r="L96" s="4" t="s">
        <v>14</v>
      </c>
      <c r="M96" s="4" t="s">
        <v>14</v>
      </c>
      <c r="N96" s="4" t="s">
        <v>30</v>
      </c>
    </row>
    <row r="97" spans="1:22">
      <c r="A97" t="n">
        <v>3320</v>
      </c>
      <c r="B97" s="13" t="n">
        <v>5</v>
      </c>
      <c r="C97" s="7" t="n">
        <v>30</v>
      </c>
      <c r="D97" s="7" t="n">
        <v>8757</v>
      </c>
      <c r="E97" s="7" t="n">
        <v>30</v>
      </c>
      <c r="F97" s="7" t="n">
        <v>8714</v>
      </c>
      <c r="G97" s="7" t="n">
        <v>8</v>
      </c>
      <c r="H97" s="7" t="n">
        <v>9</v>
      </c>
      <c r="I97" s="7" t="n">
        <v>30</v>
      </c>
      <c r="J97" s="7" t="n">
        <v>8473</v>
      </c>
      <c r="K97" s="7" t="n">
        <v>8</v>
      </c>
      <c r="L97" s="7" t="n">
        <v>9</v>
      </c>
      <c r="M97" s="7" t="n">
        <v>1</v>
      </c>
      <c r="N97" s="16" t="n">
        <f t="normal" ca="1">A101</f>
        <v>0</v>
      </c>
    </row>
    <row r="98" spans="1:22">
      <c r="A98" t="s">
        <v>4</v>
      </c>
      <c r="B98" s="4" t="s">
        <v>5</v>
      </c>
      <c r="C98" s="4" t="s">
        <v>30</v>
      </c>
    </row>
    <row r="99" spans="1:22">
      <c r="A99" t="n">
        <v>3339</v>
      </c>
      <c r="B99" s="22" t="n">
        <v>3</v>
      </c>
      <c r="C99" s="16" t="n">
        <f t="normal" ca="1">A103</f>
        <v>0</v>
      </c>
    </row>
    <row r="100" spans="1:22">
      <c r="A100" t="s">
        <v>4</v>
      </c>
      <c r="B100" s="4" t="s">
        <v>5</v>
      </c>
      <c r="C100" s="4" t="s">
        <v>10</v>
      </c>
      <c r="D100" s="4" t="s">
        <v>6</v>
      </c>
      <c r="E100" s="4" t="s">
        <v>6</v>
      </c>
      <c r="F100" s="4" t="s">
        <v>6</v>
      </c>
      <c r="G100" s="4" t="s">
        <v>14</v>
      </c>
      <c r="H100" s="4" t="s">
        <v>9</v>
      </c>
      <c r="I100" s="4" t="s">
        <v>26</v>
      </c>
      <c r="J100" s="4" t="s">
        <v>26</v>
      </c>
      <c r="K100" s="4" t="s">
        <v>26</v>
      </c>
      <c r="L100" s="4" t="s">
        <v>26</v>
      </c>
      <c r="M100" s="4" t="s">
        <v>26</v>
      </c>
      <c r="N100" s="4" t="s">
        <v>26</v>
      </c>
      <c r="O100" s="4" t="s">
        <v>26</v>
      </c>
      <c r="P100" s="4" t="s">
        <v>6</v>
      </c>
      <c r="Q100" s="4" t="s">
        <v>6</v>
      </c>
      <c r="R100" s="4" t="s">
        <v>9</v>
      </c>
      <c r="S100" s="4" t="s">
        <v>14</v>
      </c>
      <c r="T100" s="4" t="s">
        <v>9</v>
      </c>
      <c r="U100" s="4" t="s">
        <v>9</v>
      </c>
      <c r="V100" s="4" t="s">
        <v>10</v>
      </c>
    </row>
    <row r="101" spans="1:22">
      <c r="A101" t="n">
        <v>3344</v>
      </c>
      <c r="B101" s="21" t="n">
        <v>19</v>
      </c>
      <c r="C101" s="7" t="n">
        <v>2001</v>
      </c>
      <c r="D101" s="7" t="s">
        <v>13</v>
      </c>
      <c r="E101" s="7" t="s">
        <v>13</v>
      </c>
      <c r="F101" s="7" t="s">
        <v>11</v>
      </c>
      <c r="G101" s="7" t="n">
        <v>2</v>
      </c>
      <c r="H101" s="7" t="n">
        <v>0</v>
      </c>
      <c r="I101" s="7" t="n">
        <v>78.0500030517578</v>
      </c>
      <c r="J101" s="7" t="n">
        <v>-0.00999999977648258</v>
      </c>
      <c r="K101" s="7" t="n">
        <v>-127.080001831055</v>
      </c>
      <c r="L101" s="7" t="n">
        <v>55.5999984741211</v>
      </c>
      <c r="M101" s="7" t="n">
        <v>-1</v>
      </c>
      <c r="N101" s="7" t="n">
        <v>0</v>
      </c>
      <c r="O101" s="7" t="n">
        <v>0</v>
      </c>
      <c r="P101" s="7" t="s">
        <v>13</v>
      </c>
      <c r="Q101" s="7" t="s">
        <v>13</v>
      </c>
      <c r="R101" s="7" t="n">
        <v>1</v>
      </c>
      <c r="S101" s="7" t="n">
        <v>0</v>
      </c>
      <c r="T101" s="7" t="n">
        <v>1090519040</v>
      </c>
      <c r="U101" s="7" t="n">
        <v>1101004800</v>
      </c>
      <c r="V101" s="7" t="n">
        <v>0</v>
      </c>
    </row>
    <row r="102" spans="1:22">
      <c r="A102" t="s">
        <v>4</v>
      </c>
      <c r="B102" s="4" t="s">
        <v>5</v>
      </c>
      <c r="C102" s="4" t="s">
        <v>10</v>
      </c>
      <c r="D102" s="4" t="s">
        <v>6</v>
      </c>
      <c r="E102" s="4" t="s">
        <v>6</v>
      </c>
      <c r="F102" s="4" t="s">
        <v>6</v>
      </c>
      <c r="G102" s="4" t="s">
        <v>14</v>
      </c>
      <c r="H102" s="4" t="s">
        <v>9</v>
      </c>
      <c r="I102" s="4" t="s">
        <v>26</v>
      </c>
      <c r="J102" s="4" t="s">
        <v>26</v>
      </c>
      <c r="K102" s="4" t="s">
        <v>26</v>
      </c>
      <c r="L102" s="4" t="s">
        <v>26</v>
      </c>
      <c r="M102" s="4" t="s">
        <v>26</v>
      </c>
      <c r="N102" s="4" t="s">
        <v>26</v>
      </c>
      <c r="O102" s="4" t="s">
        <v>26</v>
      </c>
      <c r="P102" s="4" t="s">
        <v>6</v>
      </c>
      <c r="Q102" s="4" t="s">
        <v>6</v>
      </c>
      <c r="R102" s="4" t="s">
        <v>9</v>
      </c>
      <c r="S102" s="4" t="s">
        <v>14</v>
      </c>
      <c r="T102" s="4" t="s">
        <v>9</v>
      </c>
      <c r="U102" s="4" t="s">
        <v>9</v>
      </c>
      <c r="V102" s="4" t="s">
        <v>10</v>
      </c>
    </row>
    <row r="103" spans="1:22">
      <c r="A103" t="n">
        <v>3406</v>
      </c>
      <c r="B103" s="21" t="n">
        <v>19</v>
      </c>
      <c r="C103" s="7" t="n">
        <v>2003</v>
      </c>
      <c r="D103" s="7" t="s">
        <v>13</v>
      </c>
      <c r="E103" s="7" t="s">
        <v>13</v>
      </c>
      <c r="F103" s="7" t="s">
        <v>17</v>
      </c>
      <c r="G103" s="7" t="n">
        <v>2</v>
      </c>
      <c r="H103" s="7" t="n">
        <v>0</v>
      </c>
      <c r="I103" s="7" t="n">
        <v>111.779998779297</v>
      </c>
      <c r="J103" s="7" t="n">
        <v>-1.24000000953674</v>
      </c>
      <c r="K103" s="7" t="n">
        <v>-82.3300018310547</v>
      </c>
      <c r="L103" s="7" t="n">
        <v>185.800003051758</v>
      </c>
      <c r="M103" s="7" t="n">
        <v>-1</v>
      </c>
      <c r="N103" s="7" t="n">
        <v>0</v>
      </c>
      <c r="O103" s="7" t="n">
        <v>0</v>
      </c>
      <c r="P103" s="7" t="s">
        <v>13</v>
      </c>
      <c r="Q103" s="7" t="s">
        <v>13</v>
      </c>
      <c r="R103" s="7" t="n">
        <v>1</v>
      </c>
      <c r="S103" s="7" t="n">
        <v>2</v>
      </c>
      <c r="T103" s="7" t="n">
        <v>1090519040</v>
      </c>
      <c r="U103" s="7" t="n">
        <v>1101004800</v>
      </c>
      <c r="V103" s="7" t="n">
        <v>0</v>
      </c>
    </row>
    <row r="104" spans="1:22">
      <c r="A104" t="s">
        <v>4</v>
      </c>
      <c r="B104" s="4" t="s">
        <v>5</v>
      </c>
      <c r="C104" s="4" t="s">
        <v>10</v>
      </c>
      <c r="D104" s="4" t="s">
        <v>6</v>
      </c>
      <c r="E104" s="4" t="s">
        <v>6</v>
      </c>
      <c r="F104" s="4" t="s">
        <v>6</v>
      </c>
      <c r="G104" s="4" t="s">
        <v>14</v>
      </c>
      <c r="H104" s="4" t="s">
        <v>9</v>
      </c>
      <c r="I104" s="4" t="s">
        <v>26</v>
      </c>
      <c r="J104" s="4" t="s">
        <v>26</v>
      </c>
      <c r="K104" s="4" t="s">
        <v>26</v>
      </c>
      <c r="L104" s="4" t="s">
        <v>26</v>
      </c>
      <c r="M104" s="4" t="s">
        <v>26</v>
      </c>
      <c r="N104" s="4" t="s">
        <v>26</v>
      </c>
      <c r="O104" s="4" t="s">
        <v>26</v>
      </c>
      <c r="P104" s="4" t="s">
        <v>6</v>
      </c>
      <c r="Q104" s="4" t="s">
        <v>6</v>
      </c>
      <c r="R104" s="4" t="s">
        <v>9</v>
      </c>
      <c r="S104" s="4" t="s">
        <v>14</v>
      </c>
      <c r="T104" s="4" t="s">
        <v>9</v>
      </c>
      <c r="U104" s="4" t="s">
        <v>9</v>
      </c>
      <c r="V104" s="4" t="s">
        <v>10</v>
      </c>
    </row>
    <row r="105" spans="1:22">
      <c r="A105" t="n">
        <v>3468</v>
      </c>
      <c r="B105" s="21" t="n">
        <v>19</v>
      </c>
      <c r="C105" s="7" t="n">
        <v>2004</v>
      </c>
      <c r="D105" s="7" t="s">
        <v>13</v>
      </c>
      <c r="E105" s="7" t="s">
        <v>13</v>
      </c>
      <c r="F105" s="7" t="s">
        <v>16</v>
      </c>
      <c r="G105" s="7" t="n">
        <v>2</v>
      </c>
      <c r="H105" s="7" t="n">
        <v>0</v>
      </c>
      <c r="I105" s="7" t="n">
        <v>155.649993896484</v>
      </c>
      <c r="J105" s="7" t="n">
        <v>-1.49000000953674</v>
      </c>
      <c r="K105" s="7" t="n">
        <v>-139.830001831055</v>
      </c>
      <c r="L105" s="7" t="n">
        <v>343.799987792969</v>
      </c>
      <c r="M105" s="7" t="n">
        <v>-1</v>
      </c>
      <c r="N105" s="7" t="n">
        <v>0</v>
      </c>
      <c r="O105" s="7" t="n">
        <v>0</v>
      </c>
      <c r="P105" s="7" t="s">
        <v>13</v>
      </c>
      <c r="Q105" s="7" t="s">
        <v>13</v>
      </c>
      <c r="R105" s="7" t="n">
        <v>1</v>
      </c>
      <c r="S105" s="7" t="n">
        <v>1</v>
      </c>
      <c r="T105" s="7" t="n">
        <v>1090519040</v>
      </c>
      <c r="U105" s="7" t="n">
        <v>1101004800</v>
      </c>
      <c r="V105" s="7" t="n">
        <v>0</v>
      </c>
    </row>
    <row r="106" spans="1:22">
      <c r="A106" t="s">
        <v>4</v>
      </c>
      <c r="B106" s="4" t="s">
        <v>5</v>
      </c>
      <c r="C106" s="4" t="s">
        <v>10</v>
      </c>
      <c r="D106" s="4" t="s">
        <v>6</v>
      </c>
      <c r="E106" s="4" t="s">
        <v>6</v>
      </c>
      <c r="F106" s="4" t="s">
        <v>6</v>
      </c>
      <c r="G106" s="4" t="s">
        <v>14</v>
      </c>
      <c r="H106" s="4" t="s">
        <v>9</v>
      </c>
      <c r="I106" s="4" t="s">
        <v>26</v>
      </c>
      <c r="J106" s="4" t="s">
        <v>26</v>
      </c>
      <c r="K106" s="4" t="s">
        <v>26</v>
      </c>
      <c r="L106" s="4" t="s">
        <v>26</v>
      </c>
      <c r="M106" s="4" t="s">
        <v>26</v>
      </c>
      <c r="N106" s="4" t="s">
        <v>26</v>
      </c>
      <c r="O106" s="4" t="s">
        <v>26</v>
      </c>
      <c r="P106" s="4" t="s">
        <v>6</v>
      </c>
      <c r="Q106" s="4" t="s">
        <v>6</v>
      </c>
      <c r="R106" s="4" t="s">
        <v>9</v>
      </c>
      <c r="S106" s="4" t="s">
        <v>14</v>
      </c>
      <c r="T106" s="4" t="s">
        <v>9</v>
      </c>
      <c r="U106" s="4" t="s">
        <v>9</v>
      </c>
      <c r="V106" s="4" t="s">
        <v>10</v>
      </c>
    </row>
    <row r="107" spans="1:22">
      <c r="A107" t="n">
        <v>3534</v>
      </c>
      <c r="B107" s="21" t="n">
        <v>19</v>
      </c>
      <c r="C107" s="7" t="n">
        <v>2008</v>
      </c>
      <c r="D107" s="7" t="s">
        <v>13</v>
      </c>
      <c r="E107" s="7" t="s">
        <v>13</v>
      </c>
      <c r="F107" s="7" t="s">
        <v>18</v>
      </c>
      <c r="G107" s="7" t="n">
        <v>2</v>
      </c>
      <c r="H107" s="7" t="n">
        <v>0</v>
      </c>
      <c r="I107" s="7" t="n">
        <v>176.580001831055</v>
      </c>
      <c r="J107" s="7" t="n">
        <v>-0.899999976158142</v>
      </c>
      <c r="K107" s="7" t="n">
        <v>-173.619995117188</v>
      </c>
      <c r="L107" s="7" t="n">
        <v>210.399993896484</v>
      </c>
      <c r="M107" s="7" t="n">
        <v>-1</v>
      </c>
      <c r="N107" s="7" t="n">
        <v>0</v>
      </c>
      <c r="O107" s="7" t="n">
        <v>0</v>
      </c>
      <c r="P107" s="7" t="s">
        <v>13</v>
      </c>
      <c r="Q107" s="7" t="s">
        <v>13</v>
      </c>
      <c r="R107" s="7" t="n">
        <v>1</v>
      </c>
      <c r="S107" s="7" t="n">
        <v>3</v>
      </c>
      <c r="T107" s="7" t="n">
        <v>1090519040</v>
      </c>
      <c r="U107" s="7" t="n">
        <v>1101004800</v>
      </c>
      <c r="V107" s="7" t="n">
        <v>7430</v>
      </c>
    </row>
    <row r="108" spans="1:22">
      <c r="A108" t="s">
        <v>4</v>
      </c>
      <c r="B108" s="4" t="s">
        <v>5</v>
      </c>
      <c r="C108" s="4" t="s">
        <v>10</v>
      </c>
      <c r="D108" s="4" t="s">
        <v>14</v>
      </c>
      <c r="E108" s="4" t="s">
        <v>10</v>
      </c>
      <c r="F108" s="4" t="s">
        <v>26</v>
      </c>
      <c r="G108" s="4" t="s">
        <v>10</v>
      </c>
      <c r="H108" s="4" t="s">
        <v>10</v>
      </c>
      <c r="I108" s="4" t="s">
        <v>6</v>
      </c>
      <c r="J108" s="4" t="s">
        <v>26</v>
      </c>
    </row>
    <row r="109" spans="1:22">
      <c r="A109" t="n">
        <v>3596</v>
      </c>
      <c r="B109" s="19" t="n">
        <v>106</v>
      </c>
      <c r="C109" s="7" t="n">
        <v>0</v>
      </c>
      <c r="D109" s="7" t="n">
        <v>2</v>
      </c>
      <c r="E109" s="7" t="n">
        <v>2008</v>
      </c>
      <c r="F109" s="7" t="n">
        <v>16</v>
      </c>
      <c r="G109" s="7" t="n">
        <v>7430</v>
      </c>
      <c r="H109" s="7" t="n">
        <v>0</v>
      </c>
      <c r="I109" s="7" t="s">
        <v>54</v>
      </c>
      <c r="J109" s="7" t="n">
        <v>2</v>
      </c>
    </row>
    <row r="110" spans="1:22">
      <c r="A110" t="s">
        <v>4</v>
      </c>
      <c r="B110" s="4" t="s">
        <v>5</v>
      </c>
      <c r="C110" s="4" t="s">
        <v>10</v>
      </c>
      <c r="D110" s="4" t="s">
        <v>6</v>
      </c>
      <c r="E110" s="4" t="s">
        <v>6</v>
      </c>
      <c r="F110" s="4" t="s">
        <v>6</v>
      </c>
      <c r="G110" s="4" t="s">
        <v>14</v>
      </c>
      <c r="H110" s="4" t="s">
        <v>9</v>
      </c>
      <c r="I110" s="4" t="s">
        <v>26</v>
      </c>
      <c r="J110" s="4" t="s">
        <v>26</v>
      </c>
      <c r="K110" s="4" t="s">
        <v>26</v>
      </c>
      <c r="L110" s="4" t="s">
        <v>26</v>
      </c>
      <c r="M110" s="4" t="s">
        <v>26</v>
      </c>
      <c r="N110" s="4" t="s">
        <v>26</v>
      </c>
      <c r="O110" s="4" t="s">
        <v>26</v>
      </c>
      <c r="P110" s="4" t="s">
        <v>6</v>
      </c>
      <c r="Q110" s="4" t="s">
        <v>6</v>
      </c>
      <c r="R110" s="4" t="s">
        <v>9</v>
      </c>
      <c r="S110" s="4" t="s">
        <v>14</v>
      </c>
      <c r="T110" s="4" t="s">
        <v>9</v>
      </c>
      <c r="U110" s="4" t="s">
        <v>9</v>
      </c>
      <c r="V110" s="4" t="s">
        <v>10</v>
      </c>
    </row>
    <row r="111" spans="1:22">
      <c r="A111" t="n">
        <v>3635</v>
      </c>
      <c r="B111" s="21" t="n">
        <v>19</v>
      </c>
      <c r="C111" s="7" t="n">
        <v>2005</v>
      </c>
      <c r="D111" s="7" t="s">
        <v>13</v>
      </c>
      <c r="E111" s="7" t="s">
        <v>13</v>
      </c>
      <c r="F111" s="7" t="s">
        <v>11</v>
      </c>
      <c r="G111" s="7" t="n">
        <v>2</v>
      </c>
      <c r="H111" s="7" t="n">
        <v>0</v>
      </c>
      <c r="I111" s="7" t="n">
        <v>235.300003051758</v>
      </c>
      <c r="J111" s="7" t="n">
        <v>-2.46000003814697</v>
      </c>
      <c r="K111" s="7" t="n">
        <v>-132.639999389648</v>
      </c>
      <c r="L111" s="7" t="n">
        <v>292.100006103516</v>
      </c>
      <c r="M111" s="7" t="n">
        <v>-1</v>
      </c>
      <c r="N111" s="7" t="n">
        <v>0</v>
      </c>
      <c r="O111" s="7" t="n">
        <v>0</v>
      </c>
      <c r="P111" s="7" t="s">
        <v>13</v>
      </c>
      <c r="Q111" s="7" t="s">
        <v>13</v>
      </c>
      <c r="R111" s="7" t="n">
        <v>1</v>
      </c>
      <c r="S111" s="7" t="n">
        <v>0</v>
      </c>
      <c r="T111" s="7" t="n">
        <v>1090519040</v>
      </c>
      <c r="U111" s="7" t="n">
        <v>1101004800</v>
      </c>
      <c r="V111" s="7" t="n">
        <v>0</v>
      </c>
    </row>
    <row r="112" spans="1:22">
      <c r="A112" t="s">
        <v>4</v>
      </c>
      <c r="B112" s="4" t="s">
        <v>5</v>
      </c>
      <c r="C112" s="4" t="s">
        <v>10</v>
      </c>
      <c r="D112" s="4" t="s">
        <v>6</v>
      </c>
      <c r="E112" s="4" t="s">
        <v>6</v>
      </c>
      <c r="F112" s="4" t="s">
        <v>6</v>
      </c>
      <c r="G112" s="4" t="s">
        <v>14</v>
      </c>
      <c r="H112" s="4" t="s">
        <v>9</v>
      </c>
      <c r="I112" s="4" t="s">
        <v>26</v>
      </c>
      <c r="J112" s="4" t="s">
        <v>26</v>
      </c>
      <c r="K112" s="4" t="s">
        <v>26</v>
      </c>
      <c r="L112" s="4" t="s">
        <v>26</v>
      </c>
      <c r="M112" s="4" t="s">
        <v>26</v>
      </c>
      <c r="N112" s="4" t="s">
        <v>26</v>
      </c>
      <c r="O112" s="4" t="s">
        <v>26</v>
      </c>
      <c r="P112" s="4" t="s">
        <v>6</v>
      </c>
      <c r="Q112" s="4" t="s">
        <v>6</v>
      </c>
      <c r="R112" s="4" t="s">
        <v>9</v>
      </c>
      <c r="S112" s="4" t="s">
        <v>14</v>
      </c>
      <c r="T112" s="4" t="s">
        <v>9</v>
      </c>
      <c r="U112" s="4" t="s">
        <v>9</v>
      </c>
      <c r="V112" s="4" t="s">
        <v>10</v>
      </c>
    </row>
    <row r="113" spans="1:22">
      <c r="A113" t="n">
        <v>3697</v>
      </c>
      <c r="B113" s="21" t="n">
        <v>19</v>
      </c>
      <c r="C113" s="7" t="n">
        <v>2007</v>
      </c>
      <c r="D113" s="7" t="s">
        <v>13</v>
      </c>
      <c r="E113" s="7" t="s">
        <v>13</v>
      </c>
      <c r="F113" s="7" t="s">
        <v>16</v>
      </c>
      <c r="G113" s="7" t="n">
        <v>2</v>
      </c>
      <c r="H113" s="7" t="n">
        <v>0</v>
      </c>
      <c r="I113" s="7" t="n">
        <v>206.309997558594</v>
      </c>
      <c r="J113" s="7" t="n">
        <v>-2.46000003814697</v>
      </c>
      <c r="K113" s="7" t="n">
        <v>-133.910003662109</v>
      </c>
      <c r="L113" s="7" t="n">
        <v>277.399993896484</v>
      </c>
      <c r="M113" s="7" t="n">
        <v>-1</v>
      </c>
      <c r="N113" s="7" t="n">
        <v>0</v>
      </c>
      <c r="O113" s="7" t="n">
        <v>0</v>
      </c>
      <c r="P113" s="7" t="s">
        <v>13</v>
      </c>
      <c r="Q113" s="7" t="s">
        <v>13</v>
      </c>
      <c r="R113" s="7" t="n">
        <v>1</v>
      </c>
      <c r="S113" s="7" t="n">
        <v>1</v>
      </c>
      <c r="T113" s="7" t="n">
        <v>1090519040</v>
      </c>
      <c r="U113" s="7" t="n">
        <v>1101004800</v>
      </c>
      <c r="V113" s="7" t="n">
        <v>0</v>
      </c>
    </row>
    <row r="114" spans="1:22">
      <c r="A114" t="s">
        <v>4</v>
      </c>
      <c r="B114" s="4" t="s">
        <v>5</v>
      </c>
      <c r="C114" s="4" t="s">
        <v>10</v>
      </c>
      <c r="D114" s="4" t="s">
        <v>6</v>
      </c>
      <c r="E114" s="4" t="s">
        <v>6</v>
      </c>
      <c r="F114" s="4" t="s">
        <v>6</v>
      </c>
      <c r="G114" s="4" t="s">
        <v>14</v>
      </c>
      <c r="H114" s="4" t="s">
        <v>9</v>
      </c>
      <c r="I114" s="4" t="s">
        <v>26</v>
      </c>
      <c r="J114" s="4" t="s">
        <v>26</v>
      </c>
      <c r="K114" s="4" t="s">
        <v>26</v>
      </c>
      <c r="L114" s="4" t="s">
        <v>26</v>
      </c>
      <c r="M114" s="4" t="s">
        <v>26</v>
      </c>
      <c r="N114" s="4" t="s">
        <v>26</v>
      </c>
      <c r="O114" s="4" t="s">
        <v>26</v>
      </c>
      <c r="P114" s="4" t="s">
        <v>6</v>
      </c>
      <c r="Q114" s="4" t="s">
        <v>6</v>
      </c>
      <c r="R114" s="4" t="s">
        <v>9</v>
      </c>
      <c r="S114" s="4" t="s">
        <v>14</v>
      </c>
      <c r="T114" s="4" t="s">
        <v>9</v>
      </c>
      <c r="U114" s="4" t="s">
        <v>9</v>
      </c>
      <c r="V114" s="4" t="s">
        <v>10</v>
      </c>
    </row>
    <row r="115" spans="1:22">
      <c r="A115" t="n">
        <v>3763</v>
      </c>
      <c r="B115" s="21" t="n">
        <v>19</v>
      </c>
      <c r="C115" s="7" t="n">
        <v>2010</v>
      </c>
      <c r="D115" s="7" t="s">
        <v>13</v>
      </c>
      <c r="E115" s="7" t="s">
        <v>13</v>
      </c>
      <c r="F115" s="7" t="s">
        <v>17</v>
      </c>
      <c r="G115" s="7" t="n">
        <v>2</v>
      </c>
      <c r="H115" s="7" t="n">
        <v>0</v>
      </c>
      <c r="I115" s="7" t="n">
        <v>249.039993286133</v>
      </c>
      <c r="J115" s="7" t="n">
        <v>-2.21000003814697</v>
      </c>
      <c r="K115" s="7" t="n">
        <v>-111.110000610352</v>
      </c>
      <c r="L115" s="7" t="n">
        <v>206.100006103516</v>
      </c>
      <c r="M115" s="7" t="n">
        <v>-1</v>
      </c>
      <c r="N115" s="7" t="n">
        <v>0</v>
      </c>
      <c r="O115" s="7" t="n">
        <v>0</v>
      </c>
      <c r="P115" s="7" t="s">
        <v>13</v>
      </c>
      <c r="Q115" s="7" t="s">
        <v>13</v>
      </c>
      <c r="R115" s="7" t="n">
        <v>1</v>
      </c>
      <c r="S115" s="7" t="n">
        <v>2</v>
      </c>
      <c r="T115" s="7" t="n">
        <v>1090519040</v>
      </c>
      <c r="U115" s="7" t="n">
        <v>1101004800</v>
      </c>
      <c r="V115" s="7" t="n">
        <v>0</v>
      </c>
    </row>
    <row r="116" spans="1:22">
      <c r="A116" t="s">
        <v>4</v>
      </c>
      <c r="B116" s="4" t="s">
        <v>5</v>
      </c>
      <c r="C116" s="4" t="s">
        <v>10</v>
      </c>
      <c r="D116" s="4" t="s">
        <v>6</v>
      </c>
      <c r="E116" s="4" t="s">
        <v>6</v>
      </c>
      <c r="F116" s="4" t="s">
        <v>6</v>
      </c>
      <c r="G116" s="4" t="s">
        <v>14</v>
      </c>
      <c r="H116" s="4" t="s">
        <v>9</v>
      </c>
      <c r="I116" s="4" t="s">
        <v>26</v>
      </c>
      <c r="J116" s="4" t="s">
        <v>26</v>
      </c>
      <c r="K116" s="4" t="s">
        <v>26</v>
      </c>
      <c r="L116" s="4" t="s">
        <v>26</v>
      </c>
      <c r="M116" s="4" t="s">
        <v>26</v>
      </c>
      <c r="N116" s="4" t="s">
        <v>26</v>
      </c>
      <c r="O116" s="4" t="s">
        <v>26</v>
      </c>
      <c r="P116" s="4" t="s">
        <v>6</v>
      </c>
      <c r="Q116" s="4" t="s">
        <v>6</v>
      </c>
      <c r="R116" s="4" t="s">
        <v>9</v>
      </c>
      <c r="S116" s="4" t="s">
        <v>14</v>
      </c>
      <c r="T116" s="4" t="s">
        <v>9</v>
      </c>
      <c r="U116" s="4" t="s">
        <v>9</v>
      </c>
      <c r="V116" s="4" t="s">
        <v>10</v>
      </c>
    </row>
    <row r="117" spans="1:22">
      <c r="A117" t="n">
        <v>3825</v>
      </c>
      <c r="B117" s="21" t="n">
        <v>19</v>
      </c>
      <c r="C117" s="7" t="n">
        <v>2012</v>
      </c>
      <c r="D117" s="7" t="s">
        <v>13</v>
      </c>
      <c r="E117" s="7" t="s">
        <v>13</v>
      </c>
      <c r="F117" s="7" t="s">
        <v>17</v>
      </c>
      <c r="G117" s="7" t="n">
        <v>2</v>
      </c>
      <c r="H117" s="7" t="n">
        <v>0</v>
      </c>
      <c r="I117" s="7" t="n">
        <v>244.389999389648</v>
      </c>
      <c r="J117" s="7" t="n">
        <v>1.88999998569489</v>
      </c>
      <c r="K117" s="7" t="n">
        <v>-78.6100006103516</v>
      </c>
      <c r="L117" s="7" t="n">
        <v>240.800003051758</v>
      </c>
      <c r="M117" s="7" t="n">
        <v>-1</v>
      </c>
      <c r="N117" s="7" t="n">
        <v>0</v>
      </c>
      <c r="O117" s="7" t="n">
        <v>0</v>
      </c>
      <c r="P117" s="7" t="s">
        <v>13</v>
      </c>
      <c r="Q117" s="7" t="s">
        <v>13</v>
      </c>
      <c r="R117" s="7" t="n">
        <v>1</v>
      </c>
      <c r="S117" s="7" t="n">
        <v>2</v>
      </c>
      <c r="T117" s="7" t="n">
        <v>1090519040</v>
      </c>
      <c r="U117" s="7" t="n">
        <v>1101004800</v>
      </c>
      <c r="V117" s="7" t="n">
        <v>0</v>
      </c>
    </row>
    <row r="118" spans="1:22">
      <c r="A118" t="s">
        <v>4</v>
      </c>
      <c r="B118" s="4" t="s">
        <v>5</v>
      </c>
      <c r="C118" s="4" t="s">
        <v>10</v>
      </c>
      <c r="D118" s="4" t="s">
        <v>6</v>
      </c>
      <c r="E118" s="4" t="s">
        <v>6</v>
      </c>
      <c r="F118" s="4" t="s">
        <v>6</v>
      </c>
      <c r="G118" s="4" t="s">
        <v>14</v>
      </c>
      <c r="H118" s="4" t="s">
        <v>9</v>
      </c>
      <c r="I118" s="4" t="s">
        <v>26</v>
      </c>
      <c r="J118" s="4" t="s">
        <v>26</v>
      </c>
      <c r="K118" s="4" t="s">
        <v>26</v>
      </c>
      <c r="L118" s="4" t="s">
        <v>26</v>
      </c>
      <c r="M118" s="4" t="s">
        <v>26</v>
      </c>
      <c r="N118" s="4" t="s">
        <v>26</v>
      </c>
      <c r="O118" s="4" t="s">
        <v>26</v>
      </c>
      <c r="P118" s="4" t="s">
        <v>6</v>
      </c>
      <c r="Q118" s="4" t="s">
        <v>6</v>
      </c>
      <c r="R118" s="4" t="s">
        <v>9</v>
      </c>
      <c r="S118" s="4" t="s">
        <v>14</v>
      </c>
      <c r="T118" s="4" t="s">
        <v>9</v>
      </c>
      <c r="U118" s="4" t="s">
        <v>9</v>
      </c>
      <c r="V118" s="4" t="s">
        <v>10</v>
      </c>
    </row>
    <row r="119" spans="1:22">
      <c r="A119" t="n">
        <v>3887</v>
      </c>
      <c r="B119" s="21" t="n">
        <v>19</v>
      </c>
      <c r="C119" s="7" t="n">
        <v>2013</v>
      </c>
      <c r="D119" s="7" t="s">
        <v>13</v>
      </c>
      <c r="E119" s="7" t="s">
        <v>13</v>
      </c>
      <c r="F119" s="7" t="s">
        <v>18</v>
      </c>
      <c r="G119" s="7" t="n">
        <v>2</v>
      </c>
      <c r="H119" s="7" t="n">
        <v>0</v>
      </c>
      <c r="I119" s="7" t="n">
        <v>133.210006713867</v>
      </c>
      <c r="J119" s="7" t="n">
        <v>-1.94000005722046</v>
      </c>
      <c r="K119" s="7" t="n">
        <v>-38.3899993896484</v>
      </c>
      <c r="L119" s="7" t="n">
        <v>60.7999992370605</v>
      </c>
      <c r="M119" s="7" t="n">
        <v>-1</v>
      </c>
      <c r="N119" s="7" t="n">
        <v>0</v>
      </c>
      <c r="O119" s="7" t="n">
        <v>0</v>
      </c>
      <c r="P119" s="7" t="s">
        <v>13</v>
      </c>
      <c r="Q119" s="7" t="s">
        <v>13</v>
      </c>
      <c r="R119" s="7" t="n">
        <v>1</v>
      </c>
      <c r="S119" s="7" t="n">
        <v>3</v>
      </c>
      <c r="T119" s="7" t="n">
        <v>1090519040</v>
      </c>
      <c r="U119" s="7" t="n">
        <v>1101004800</v>
      </c>
      <c r="V119" s="7" t="n">
        <v>7431</v>
      </c>
    </row>
    <row r="120" spans="1:22">
      <c r="A120" t="s">
        <v>4</v>
      </c>
      <c r="B120" s="4" t="s">
        <v>5</v>
      </c>
      <c r="C120" s="4" t="s">
        <v>10</v>
      </c>
      <c r="D120" s="4" t="s">
        <v>14</v>
      </c>
      <c r="E120" s="4" t="s">
        <v>10</v>
      </c>
      <c r="F120" s="4" t="s">
        <v>26</v>
      </c>
      <c r="G120" s="4" t="s">
        <v>10</v>
      </c>
      <c r="H120" s="4" t="s">
        <v>10</v>
      </c>
      <c r="I120" s="4" t="s">
        <v>6</v>
      </c>
      <c r="J120" s="4" t="s">
        <v>26</v>
      </c>
    </row>
    <row r="121" spans="1:22">
      <c r="A121" t="n">
        <v>3949</v>
      </c>
      <c r="B121" s="19" t="n">
        <v>106</v>
      </c>
      <c r="C121" s="7" t="n">
        <v>0</v>
      </c>
      <c r="D121" s="7" t="n">
        <v>2</v>
      </c>
      <c r="E121" s="7" t="n">
        <v>2013</v>
      </c>
      <c r="F121" s="7" t="n">
        <v>16</v>
      </c>
      <c r="G121" s="7" t="n">
        <v>7431</v>
      </c>
      <c r="H121" s="7" t="n">
        <v>0</v>
      </c>
      <c r="I121" s="7" t="s">
        <v>55</v>
      </c>
      <c r="J121" s="7" t="n">
        <v>2</v>
      </c>
    </row>
    <row r="122" spans="1:22">
      <c r="A122" t="s">
        <v>4</v>
      </c>
      <c r="B122" s="4" t="s">
        <v>5</v>
      </c>
      <c r="C122" s="4" t="s">
        <v>10</v>
      </c>
      <c r="D122" s="4" t="s">
        <v>6</v>
      </c>
      <c r="E122" s="4" t="s">
        <v>6</v>
      </c>
      <c r="F122" s="4" t="s">
        <v>6</v>
      </c>
      <c r="G122" s="4" t="s">
        <v>14</v>
      </c>
      <c r="H122" s="4" t="s">
        <v>9</v>
      </c>
      <c r="I122" s="4" t="s">
        <v>26</v>
      </c>
      <c r="J122" s="4" t="s">
        <v>26</v>
      </c>
      <c r="K122" s="4" t="s">
        <v>26</v>
      </c>
      <c r="L122" s="4" t="s">
        <v>26</v>
      </c>
      <c r="M122" s="4" t="s">
        <v>26</v>
      </c>
      <c r="N122" s="4" t="s">
        <v>26</v>
      </c>
      <c r="O122" s="4" t="s">
        <v>26</v>
      </c>
      <c r="P122" s="4" t="s">
        <v>6</v>
      </c>
      <c r="Q122" s="4" t="s">
        <v>6</v>
      </c>
      <c r="R122" s="4" t="s">
        <v>9</v>
      </c>
      <c r="S122" s="4" t="s">
        <v>14</v>
      </c>
      <c r="T122" s="4" t="s">
        <v>9</v>
      </c>
      <c r="U122" s="4" t="s">
        <v>9</v>
      </c>
      <c r="V122" s="4" t="s">
        <v>10</v>
      </c>
    </row>
    <row r="123" spans="1:22">
      <c r="A123" t="n">
        <v>3988</v>
      </c>
      <c r="B123" s="21" t="n">
        <v>19</v>
      </c>
      <c r="C123" s="7" t="n">
        <v>2014</v>
      </c>
      <c r="D123" s="7" t="s">
        <v>13</v>
      </c>
      <c r="E123" s="7" t="s">
        <v>13</v>
      </c>
      <c r="F123" s="7" t="s">
        <v>16</v>
      </c>
      <c r="G123" s="7" t="n">
        <v>2</v>
      </c>
      <c r="H123" s="7" t="n">
        <v>0</v>
      </c>
      <c r="I123" s="7" t="n">
        <v>171.460006713867</v>
      </c>
      <c r="J123" s="7" t="n">
        <v>-2.00999999046326</v>
      </c>
      <c r="K123" s="7" t="n">
        <v>-27.3400001525879</v>
      </c>
      <c r="L123" s="7" t="n">
        <v>217.800003051758</v>
      </c>
      <c r="M123" s="7" t="n">
        <v>-1</v>
      </c>
      <c r="N123" s="7" t="n">
        <v>0</v>
      </c>
      <c r="O123" s="7" t="n">
        <v>0</v>
      </c>
      <c r="P123" s="7" t="s">
        <v>13</v>
      </c>
      <c r="Q123" s="7" t="s">
        <v>13</v>
      </c>
      <c r="R123" s="7" t="n">
        <v>1</v>
      </c>
      <c r="S123" s="7" t="n">
        <v>1</v>
      </c>
      <c r="T123" s="7" t="n">
        <v>1090519040</v>
      </c>
      <c r="U123" s="7" t="n">
        <v>1101004800</v>
      </c>
      <c r="V123" s="7" t="n">
        <v>0</v>
      </c>
    </row>
    <row r="124" spans="1:22">
      <c r="A124" t="s">
        <v>4</v>
      </c>
      <c r="B124" s="4" t="s">
        <v>5</v>
      </c>
      <c r="C124" s="4" t="s">
        <v>14</v>
      </c>
      <c r="D124" s="14" t="s">
        <v>27</v>
      </c>
      <c r="E124" s="4" t="s">
        <v>5</v>
      </c>
      <c r="F124" s="4" t="s">
        <v>10</v>
      </c>
      <c r="G124" s="4" t="s">
        <v>14</v>
      </c>
      <c r="H124" s="4" t="s">
        <v>14</v>
      </c>
      <c r="I124" s="4" t="s">
        <v>14</v>
      </c>
      <c r="J124" s="14" t="s">
        <v>29</v>
      </c>
      <c r="K124" s="4" t="s">
        <v>14</v>
      </c>
      <c r="L124" s="4" t="s">
        <v>10</v>
      </c>
      <c r="M124" s="4" t="s">
        <v>14</v>
      </c>
      <c r="N124" s="4" t="s">
        <v>14</v>
      </c>
      <c r="O124" s="4" t="s">
        <v>14</v>
      </c>
      <c r="P124" s="4" t="s">
        <v>30</v>
      </c>
    </row>
    <row r="125" spans="1:22">
      <c r="A125" t="n">
        <v>4054</v>
      </c>
      <c r="B125" s="13" t="n">
        <v>5</v>
      </c>
      <c r="C125" s="7" t="n">
        <v>28</v>
      </c>
      <c r="D125" s="14" t="s">
        <v>3</v>
      </c>
      <c r="E125" s="23" t="n">
        <v>105</v>
      </c>
      <c r="F125" s="7" t="n">
        <v>27</v>
      </c>
      <c r="G125" s="7" t="n">
        <v>0</v>
      </c>
      <c r="H125" s="7" t="n">
        <v>1</v>
      </c>
      <c r="I125" s="7" t="n">
        <v>1</v>
      </c>
      <c r="J125" s="14" t="s">
        <v>3</v>
      </c>
      <c r="K125" s="7" t="n">
        <v>30</v>
      </c>
      <c r="L125" s="7" t="n">
        <v>9808</v>
      </c>
      <c r="M125" s="7" t="n">
        <v>8</v>
      </c>
      <c r="N125" s="7" t="n">
        <v>9</v>
      </c>
      <c r="O125" s="7" t="n">
        <v>1</v>
      </c>
      <c r="P125" s="16" t="n">
        <f t="normal" ca="1">A133</f>
        <v>0</v>
      </c>
    </row>
    <row r="126" spans="1:22">
      <c r="A126" t="s">
        <v>4</v>
      </c>
      <c r="B126" s="4" t="s">
        <v>5</v>
      </c>
      <c r="C126" s="4" t="s">
        <v>14</v>
      </c>
      <c r="D126" s="4" t="s">
        <v>14</v>
      </c>
      <c r="E126" s="4" t="s">
        <v>14</v>
      </c>
      <c r="F126" s="4" t="s">
        <v>9</v>
      </c>
      <c r="G126" s="4" t="s">
        <v>14</v>
      </c>
      <c r="H126" s="4" t="s">
        <v>14</v>
      </c>
      <c r="I126" s="4" t="s">
        <v>14</v>
      </c>
      <c r="J126" s="4" t="s">
        <v>14</v>
      </c>
      <c r="K126" s="4" t="s">
        <v>9</v>
      </c>
      <c r="L126" s="4" t="s">
        <v>14</v>
      </c>
      <c r="M126" s="4" t="s">
        <v>14</v>
      </c>
      <c r="N126" s="4" t="s">
        <v>14</v>
      </c>
      <c r="O126" s="4" t="s">
        <v>30</v>
      </c>
    </row>
    <row r="127" spans="1:22">
      <c r="A127" t="n">
        <v>4072</v>
      </c>
      <c r="B127" s="13" t="n">
        <v>5</v>
      </c>
      <c r="C127" s="7" t="n">
        <v>32</v>
      </c>
      <c r="D127" s="7" t="n">
        <v>3</v>
      </c>
      <c r="E127" s="7" t="n">
        <v>0</v>
      </c>
      <c r="F127" s="7" t="n">
        <v>919</v>
      </c>
      <c r="G127" s="7" t="n">
        <v>3</v>
      </c>
      <c r="H127" s="7" t="n">
        <v>32</v>
      </c>
      <c r="I127" s="7" t="n">
        <v>4</v>
      </c>
      <c r="J127" s="7" t="n">
        <v>0</v>
      </c>
      <c r="K127" s="7" t="n">
        <v>1</v>
      </c>
      <c r="L127" s="7" t="n">
        <v>3</v>
      </c>
      <c r="M127" s="7" t="n">
        <v>11</v>
      </c>
      <c r="N127" s="7" t="n">
        <v>1</v>
      </c>
      <c r="O127" s="16" t="n">
        <f t="normal" ca="1">A133</f>
        <v>0</v>
      </c>
    </row>
    <row r="128" spans="1:22">
      <c r="A128" t="s">
        <v>4</v>
      </c>
      <c r="B128" s="4" t="s">
        <v>5</v>
      </c>
      <c r="C128" s="4" t="s">
        <v>10</v>
      </c>
      <c r="D128" s="4" t="s">
        <v>6</v>
      </c>
      <c r="E128" s="4" t="s">
        <v>6</v>
      </c>
      <c r="F128" s="4" t="s">
        <v>6</v>
      </c>
      <c r="G128" s="4" t="s">
        <v>14</v>
      </c>
      <c r="H128" s="4" t="s">
        <v>9</v>
      </c>
      <c r="I128" s="4" t="s">
        <v>26</v>
      </c>
      <c r="J128" s="4" t="s">
        <v>26</v>
      </c>
      <c r="K128" s="4" t="s">
        <v>26</v>
      </c>
      <c r="L128" s="4" t="s">
        <v>26</v>
      </c>
      <c r="M128" s="4" t="s">
        <v>26</v>
      </c>
      <c r="N128" s="4" t="s">
        <v>26</v>
      </c>
      <c r="O128" s="4" t="s">
        <v>26</v>
      </c>
      <c r="P128" s="4" t="s">
        <v>6</v>
      </c>
      <c r="Q128" s="4" t="s">
        <v>6</v>
      </c>
      <c r="R128" s="4" t="s">
        <v>9</v>
      </c>
      <c r="S128" s="4" t="s">
        <v>14</v>
      </c>
      <c r="T128" s="4" t="s">
        <v>9</v>
      </c>
      <c r="U128" s="4" t="s">
        <v>9</v>
      </c>
      <c r="V128" s="4" t="s">
        <v>10</v>
      </c>
    </row>
    <row r="129" spans="1:22">
      <c r="A129" t="n">
        <v>4095</v>
      </c>
      <c r="B129" s="21" t="n">
        <v>19</v>
      </c>
      <c r="C129" s="7" t="n">
        <v>2080</v>
      </c>
      <c r="D129" s="7" t="s">
        <v>13</v>
      </c>
      <c r="E129" s="7" t="s">
        <v>13</v>
      </c>
      <c r="F129" s="7" t="s">
        <v>20</v>
      </c>
      <c r="G129" s="7" t="n">
        <v>2</v>
      </c>
      <c r="H129" s="7" t="n">
        <v>805306368</v>
      </c>
      <c r="I129" s="7" t="n">
        <v>259.209991455078</v>
      </c>
      <c r="J129" s="7" t="n">
        <v>0.189999997615814</v>
      </c>
      <c r="K129" s="7" t="n">
        <v>-217.75</v>
      </c>
      <c r="L129" s="7" t="n">
        <v>270</v>
      </c>
      <c r="M129" s="7" t="n">
        <v>-1</v>
      </c>
      <c r="N129" s="7" t="n">
        <v>0</v>
      </c>
      <c r="O129" s="7" t="n">
        <v>0</v>
      </c>
      <c r="P129" s="7" t="s">
        <v>13</v>
      </c>
      <c r="Q129" s="7" t="s">
        <v>13</v>
      </c>
      <c r="R129" s="7" t="n">
        <v>4</v>
      </c>
      <c r="S129" s="7" t="n">
        <v>0</v>
      </c>
      <c r="T129" s="7" t="n">
        <v>1084227584</v>
      </c>
      <c r="U129" s="7" t="n">
        <v>1101004800</v>
      </c>
      <c r="V129" s="7" t="n">
        <v>0</v>
      </c>
    </row>
    <row r="130" spans="1:22">
      <c r="A130" t="s">
        <v>4</v>
      </c>
      <c r="B130" s="4" t="s">
        <v>5</v>
      </c>
      <c r="C130" s="4" t="s">
        <v>10</v>
      </c>
      <c r="D130" s="4" t="s">
        <v>26</v>
      </c>
      <c r="E130" s="4" t="s">
        <v>26</v>
      </c>
      <c r="F130" s="4" t="s">
        <v>10</v>
      </c>
      <c r="G130" s="4" t="s">
        <v>26</v>
      </c>
      <c r="H130" s="4" t="s">
        <v>26</v>
      </c>
      <c r="I130" s="4" t="s">
        <v>26</v>
      </c>
      <c r="J130" s="4" t="s">
        <v>26</v>
      </c>
      <c r="K130" s="4" t="s">
        <v>10</v>
      </c>
    </row>
    <row r="131" spans="1:22">
      <c r="A131" t="n">
        <v>4157</v>
      </c>
      <c r="B131" s="24" t="n">
        <v>120</v>
      </c>
      <c r="C131" s="7" t="n">
        <v>2080</v>
      </c>
      <c r="D131" s="7" t="n">
        <v>0</v>
      </c>
      <c r="E131" s="7" t="n">
        <v>15</v>
      </c>
      <c r="F131" s="7" t="n">
        <v>9808</v>
      </c>
      <c r="G131" s="7" t="n">
        <v>242.259994506836</v>
      </c>
      <c r="H131" s="7" t="n">
        <v>0.189999997615814</v>
      </c>
      <c r="I131" s="7" t="n">
        <v>-215.779998779297</v>
      </c>
      <c r="J131" s="7" t="n">
        <v>90</v>
      </c>
      <c r="K131" s="7" t="n">
        <v>0</v>
      </c>
    </row>
    <row r="132" spans="1:22">
      <c r="A132" t="s">
        <v>4</v>
      </c>
      <c r="B132" s="4" t="s">
        <v>5</v>
      </c>
      <c r="C132" s="4" t="s">
        <v>10</v>
      </c>
    </row>
    <row r="133" spans="1:22">
      <c r="A133" t="n">
        <v>4188</v>
      </c>
      <c r="B133" s="25" t="n">
        <v>12</v>
      </c>
      <c r="C133" s="7" t="n">
        <v>6272</v>
      </c>
    </row>
    <row r="134" spans="1:22">
      <c r="A134" t="s">
        <v>4</v>
      </c>
      <c r="B134" s="4" t="s">
        <v>5</v>
      </c>
      <c r="C134" s="4" t="s">
        <v>14</v>
      </c>
      <c r="D134" s="4" t="s">
        <v>10</v>
      </c>
      <c r="E134" s="4" t="s">
        <v>10</v>
      </c>
    </row>
    <row r="135" spans="1:22">
      <c r="A135" t="n">
        <v>4191</v>
      </c>
      <c r="B135" s="26" t="n">
        <v>179</v>
      </c>
      <c r="C135" s="7" t="n">
        <v>10</v>
      </c>
      <c r="D135" s="7" t="n">
        <v>6290</v>
      </c>
      <c r="E135" s="7" t="n">
        <v>6291</v>
      </c>
    </row>
    <row r="136" spans="1:22">
      <c r="A136" t="s">
        <v>4</v>
      </c>
      <c r="B136" s="4" t="s">
        <v>5</v>
      </c>
      <c r="C136" s="4" t="s">
        <v>10</v>
      </c>
      <c r="D136" s="4" t="s">
        <v>6</v>
      </c>
      <c r="E136" s="4" t="s">
        <v>6</v>
      </c>
      <c r="F136" s="4" t="s">
        <v>6</v>
      </c>
      <c r="G136" s="4" t="s">
        <v>14</v>
      </c>
      <c r="H136" s="4" t="s">
        <v>9</v>
      </c>
      <c r="I136" s="4" t="s">
        <v>26</v>
      </c>
      <c r="J136" s="4" t="s">
        <v>26</v>
      </c>
      <c r="K136" s="4" t="s">
        <v>26</v>
      </c>
      <c r="L136" s="4" t="s">
        <v>26</v>
      </c>
      <c r="M136" s="4" t="s">
        <v>26</v>
      </c>
      <c r="N136" s="4" t="s">
        <v>26</v>
      </c>
      <c r="O136" s="4" t="s">
        <v>26</v>
      </c>
      <c r="P136" s="4" t="s">
        <v>6</v>
      </c>
      <c r="Q136" s="4" t="s">
        <v>6</v>
      </c>
      <c r="R136" s="4" t="s">
        <v>9</v>
      </c>
      <c r="S136" s="4" t="s">
        <v>14</v>
      </c>
      <c r="T136" s="4" t="s">
        <v>9</v>
      </c>
      <c r="U136" s="4" t="s">
        <v>9</v>
      </c>
      <c r="V136" s="4" t="s">
        <v>10</v>
      </c>
    </row>
    <row r="137" spans="1:22">
      <c r="A137" t="n">
        <v>4197</v>
      </c>
      <c r="B137" s="21" t="n">
        <v>19</v>
      </c>
      <c r="C137" s="7" t="n">
        <v>2099</v>
      </c>
      <c r="D137" s="7" t="s">
        <v>13</v>
      </c>
      <c r="E137" s="7" t="s">
        <v>13</v>
      </c>
      <c r="F137" s="7" t="s">
        <v>56</v>
      </c>
      <c r="G137" s="7" t="n">
        <v>2</v>
      </c>
      <c r="H137" s="7" t="n">
        <v>805306368</v>
      </c>
      <c r="I137" s="7" t="n">
        <v>109.040000915527</v>
      </c>
      <c r="J137" s="7" t="n">
        <v>-1.24000000953674</v>
      </c>
      <c r="K137" s="7" t="n">
        <v>-88.5400009155273</v>
      </c>
      <c r="L137" s="7" t="n">
        <v>119.5</v>
      </c>
      <c r="M137" s="7" t="n">
        <v>1</v>
      </c>
      <c r="N137" s="7" t="n">
        <v>0</v>
      </c>
      <c r="O137" s="7" t="n">
        <v>0</v>
      </c>
      <c r="P137" s="7" t="s">
        <v>13</v>
      </c>
      <c r="Q137" s="7" t="s">
        <v>13</v>
      </c>
      <c r="R137" s="7" t="n">
        <v>9999</v>
      </c>
      <c r="S137" s="7" t="n">
        <v>255</v>
      </c>
      <c r="T137" s="7" t="n">
        <v>0</v>
      </c>
      <c r="U137" s="7" t="n">
        <v>0</v>
      </c>
      <c r="V137" s="7" t="n">
        <v>7429</v>
      </c>
    </row>
    <row r="138" spans="1:22">
      <c r="A138" t="s">
        <v>4</v>
      </c>
      <c r="B138" s="4" t="s">
        <v>5</v>
      </c>
      <c r="C138" s="4" t="s">
        <v>14</v>
      </c>
      <c r="D138" s="4" t="s">
        <v>6</v>
      </c>
    </row>
    <row r="139" spans="1:22">
      <c r="A139" t="n">
        <v>4259</v>
      </c>
      <c r="B139" s="9" t="n">
        <v>2</v>
      </c>
      <c r="C139" s="7" t="n">
        <v>10</v>
      </c>
      <c r="D139" s="7" t="s">
        <v>57</v>
      </c>
    </row>
    <row r="140" spans="1:22">
      <c r="A140" t="s">
        <v>4</v>
      </c>
      <c r="B140" s="4" t="s">
        <v>5</v>
      </c>
      <c r="C140" s="4" t="s">
        <v>14</v>
      </c>
      <c r="D140" s="4" t="s">
        <v>6</v>
      </c>
    </row>
    <row r="141" spans="1:22">
      <c r="A141" t="n">
        <v>4277</v>
      </c>
      <c r="B141" s="9" t="n">
        <v>2</v>
      </c>
      <c r="C141" s="7" t="n">
        <v>11</v>
      </c>
      <c r="D141" s="7" t="s">
        <v>58</v>
      </c>
    </row>
    <row r="142" spans="1:22">
      <c r="A142" t="s">
        <v>4</v>
      </c>
      <c r="B142" s="4" t="s">
        <v>5</v>
      </c>
      <c r="C142" s="4" t="s">
        <v>14</v>
      </c>
      <c r="D142" s="4" t="s">
        <v>10</v>
      </c>
      <c r="E142" s="4" t="s">
        <v>10</v>
      </c>
      <c r="F142" s="4" t="s">
        <v>10</v>
      </c>
      <c r="G142" s="4" t="s">
        <v>10</v>
      </c>
      <c r="H142" s="4" t="s">
        <v>10</v>
      </c>
      <c r="I142" s="4" t="s">
        <v>10</v>
      </c>
      <c r="J142" s="4" t="s">
        <v>9</v>
      </c>
      <c r="K142" s="4" t="s">
        <v>9</v>
      </c>
      <c r="L142" s="4" t="s">
        <v>9</v>
      </c>
      <c r="M142" s="4" t="s">
        <v>6</v>
      </c>
    </row>
    <row r="143" spans="1:22">
      <c r="A143" t="n">
        <v>4291</v>
      </c>
      <c r="B143" s="27" t="n">
        <v>124</v>
      </c>
      <c r="C143" s="7" t="n">
        <v>255</v>
      </c>
      <c r="D143" s="7" t="n">
        <v>0</v>
      </c>
      <c r="E143" s="7" t="n">
        <v>0</v>
      </c>
      <c r="F143" s="7" t="n">
        <v>0</v>
      </c>
      <c r="G143" s="7" t="n">
        <v>0</v>
      </c>
      <c r="H143" s="7" t="n">
        <v>0</v>
      </c>
      <c r="I143" s="7" t="n">
        <v>65535</v>
      </c>
      <c r="J143" s="7" t="n">
        <v>0</v>
      </c>
      <c r="K143" s="7" t="n">
        <v>0</v>
      </c>
      <c r="L143" s="7" t="n">
        <v>0</v>
      </c>
      <c r="M143" s="7" t="s">
        <v>13</v>
      </c>
    </row>
    <row r="144" spans="1:22">
      <c r="A144" t="s">
        <v>4</v>
      </c>
      <c r="B144" s="4" t="s">
        <v>5</v>
      </c>
    </row>
    <row r="145" spans="1:22">
      <c r="A145" t="n">
        <v>4318</v>
      </c>
      <c r="B145" s="5" t="n">
        <v>1</v>
      </c>
    </row>
    <row r="146" spans="1:22" s="3" customFormat="1" customHeight="0">
      <c r="A146" s="3" t="s">
        <v>2</v>
      </c>
      <c r="B146" s="3" t="s">
        <v>59</v>
      </c>
    </row>
    <row r="147" spans="1:22">
      <c r="A147" t="s">
        <v>4</v>
      </c>
      <c r="B147" s="4" t="s">
        <v>5</v>
      </c>
      <c r="C147" s="4" t="s">
        <v>14</v>
      </c>
      <c r="D147" s="4" t="s">
        <v>6</v>
      </c>
      <c r="E147" s="4" t="s">
        <v>10</v>
      </c>
    </row>
    <row r="148" spans="1:22">
      <c r="A148" t="n">
        <v>4320</v>
      </c>
      <c r="B148" s="28" t="n">
        <v>62</v>
      </c>
      <c r="C148" s="7" t="n">
        <v>1</v>
      </c>
      <c r="D148" s="7" t="s">
        <v>60</v>
      </c>
      <c r="E148" s="7" t="n">
        <v>1</v>
      </c>
    </row>
    <row r="149" spans="1:22">
      <c r="A149" t="s">
        <v>4</v>
      </c>
      <c r="B149" s="4" t="s">
        <v>5</v>
      </c>
      <c r="C149" s="4" t="s">
        <v>14</v>
      </c>
      <c r="D149" s="4" t="s">
        <v>10</v>
      </c>
      <c r="E149" s="4" t="s">
        <v>14</v>
      </c>
      <c r="F149" s="4" t="s">
        <v>10</v>
      </c>
      <c r="G149" s="4" t="s">
        <v>14</v>
      </c>
      <c r="H149" s="4" t="s">
        <v>14</v>
      </c>
      <c r="I149" s="4" t="s">
        <v>14</v>
      </c>
      <c r="J149" s="4" t="s">
        <v>30</v>
      </c>
    </row>
    <row r="150" spans="1:22">
      <c r="A150" t="n">
        <v>4337</v>
      </c>
      <c r="B150" s="13" t="n">
        <v>5</v>
      </c>
      <c r="C150" s="7" t="n">
        <v>30</v>
      </c>
      <c r="D150" s="7" t="n">
        <v>8463</v>
      </c>
      <c r="E150" s="7" t="n">
        <v>30</v>
      </c>
      <c r="F150" s="7" t="n">
        <v>8464</v>
      </c>
      <c r="G150" s="7" t="n">
        <v>8</v>
      </c>
      <c r="H150" s="7" t="n">
        <v>9</v>
      </c>
      <c r="I150" s="7" t="n">
        <v>1</v>
      </c>
      <c r="J150" s="16" t="n">
        <f t="normal" ca="1">A154</f>
        <v>0</v>
      </c>
    </row>
    <row r="151" spans="1:22">
      <c r="A151" t="s">
        <v>4</v>
      </c>
      <c r="B151" s="4" t="s">
        <v>5</v>
      </c>
      <c r="C151" s="4" t="s">
        <v>14</v>
      </c>
      <c r="D151" s="4" t="s">
        <v>6</v>
      </c>
      <c r="E151" s="4" t="s">
        <v>10</v>
      </c>
    </row>
    <row r="152" spans="1:22">
      <c r="A152" t="n">
        <v>4351</v>
      </c>
      <c r="B152" s="28" t="n">
        <v>62</v>
      </c>
      <c r="C152" s="7" t="n">
        <v>0</v>
      </c>
      <c r="D152" s="7" t="s">
        <v>60</v>
      </c>
      <c r="E152" s="7" t="n">
        <v>1</v>
      </c>
    </row>
    <row r="153" spans="1:22">
      <c r="A153" t="s">
        <v>4</v>
      </c>
      <c r="B153" s="4" t="s">
        <v>5</v>
      </c>
      <c r="C153" s="4" t="s">
        <v>14</v>
      </c>
      <c r="D153" s="4" t="s">
        <v>6</v>
      </c>
      <c r="E153" s="4" t="s">
        <v>10</v>
      </c>
    </row>
    <row r="154" spans="1:22">
      <c r="A154" t="n">
        <v>4368</v>
      </c>
      <c r="B154" s="28" t="n">
        <v>62</v>
      </c>
      <c r="C154" s="7" t="n">
        <v>1</v>
      </c>
      <c r="D154" s="7" t="s">
        <v>61</v>
      </c>
      <c r="E154" s="7" t="n">
        <v>1</v>
      </c>
    </row>
    <row r="155" spans="1:22">
      <c r="A155" t="s">
        <v>4</v>
      </c>
      <c r="B155" s="4" t="s">
        <v>5</v>
      </c>
      <c r="C155" s="4" t="s">
        <v>14</v>
      </c>
      <c r="D155" s="4" t="s">
        <v>10</v>
      </c>
      <c r="E155" s="4" t="s">
        <v>14</v>
      </c>
      <c r="F155" s="4" t="s">
        <v>10</v>
      </c>
      <c r="G155" s="4" t="s">
        <v>14</v>
      </c>
      <c r="H155" s="4" t="s">
        <v>14</v>
      </c>
      <c r="I155" s="4" t="s">
        <v>14</v>
      </c>
      <c r="J155" s="4" t="s">
        <v>30</v>
      </c>
    </row>
    <row r="156" spans="1:22">
      <c r="A156" t="n">
        <v>4386</v>
      </c>
      <c r="B156" s="13" t="n">
        <v>5</v>
      </c>
      <c r="C156" s="7" t="n">
        <v>30</v>
      </c>
      <c r="D156" s="7" t="n">
        <v>8713</v>
      </c>
      <c r="E156" s="7" t="n">
        <v>30</v>
      </c>
      <c r="F156" s="7" t="n">
        <v>8714</v>
      </c>
      <c r="G156" s="7" t="n">
        <v>8</v>
      </c>
      <c r="H156" s="7" t="n">
        <v>9</v>
      </c>
      <c r="I156" s="7" t="n">
        <v>1</v>
      </c>
      <c r="J156" s="16" t="n">
        <f t="normal" ca="1">A160</f>
        <v>0</v>
      </c>
    </row>
    <row r="157" spans="1:22">
      <c r="A157" t="s">
        <v>4</v>
      </c>
      <c r="B157" s="4" t="s">
        <v>5</v>
      </c>
      <c r="C157" s="4" t="s">
        <v>14</v>
      </c>
      <c r="D157" s="4" t="s">
        <v>6</v>
      </c>
      <c r="E157" s="4" t="s">
        <v>10</v>
      </c>
    </row>
    <row r="158" spans="1:22">
      <c r="A158" t="n">
        <v>4400</v>
      </c>
      <c r="B158" s="28" t="n">
        <v>62</v>
      </c>
      <c r="C158" s="7" t="n">
        <v>0</v>
      </c>
      <c r="D158" s="7" t="s">
        <v>61</v>
      </c>
      <c r="E158" s="7" t="n">
        <v>1</v>
      </c>
    </row>
    <row r="159" spans="1:22">
      <c r="A159" t="s">
        <v>4</v>
      </c>
      <c r="B159" s="4" t="s">
        <v>5</v>
      </c>
      <c r="C159" s="4" t="s">
        <v>14</v>
      </c>
      <c r="D159" s="4" t="s">
        <v>10</v>
      </c>
      <c r="E159" s="4" t="s">
        <v>14</v>
      </c>
      <c r="F159" s="4" t="s">
        <v>10</v>
      </c>
      <c r="G159" s="4" t="s">
        <v>14</v>
      </c>
      <c r="H159" s="4" t="s">
        <v>14</v>
      </c>
      <c r="I159" s="4" t="s">
        <v>14</v>
      </c>
      <c r="J159" s="4" t="s">
        <v>30</v>
      </c>
    </row>
    <row r="160" spans="1:22">
      <c r="A160" t="n">
        <v>4418</v>
      </c>
      <c r="B160" s="13" t="n">
        <v>5</v>
      </c>
      <c r="C160" s="7" t="n">
        <v>30</v>
      </c>
      <c r="D160" s="7" t="n">
        <v>8513</v>
      </c>
      <c r="E160" s="7" t="n">
        <v>30</v>
      </c>
      <c r="F160" s="7" t="n">
        <v>8714</v>
      </c>
      <c r="G160" s="7" t="n">
        <v>8</v>
      </c>
      <c r="H160" s="7" t="n">
        <v>9</v>
      </c>
      <c r="I160" s="7" t="n">
        <v>1</v>
      </c>
      <c r="J160" s="16" t="n">
        <f t="normal" ca="1">A164</f>
        <v>0</v>
      </c>
    </row>
    <row r="161" spans="1:10">
      <c r="A161" t="s">
        <v>4</v>
      </c>
      <c r="B161" s="4" t="s">
        <v>5</v>
      </c>
      <c r="C161" s="4" t="s">
        <v>10</v>
      </c>
      <c r="D161" s="4" t="s">
        <v>9</v>
      </c>
    </row>
    <row r="162" spans="1:10">
      <c r="A162" t="n">
        <v>4432</v>
      </c>
      <c r="B162" s="29" t="n">
        <v>43</v>
      </c>
      <c r="C162" s="7" t="n">
        <v>2001</v>
      </c>
      <c r="D162" s="7" t="n">
        <v>1</v>
      </c>
    </row>
    <row r="163" spans="1:10">
      <c r="A163" t="s">
        <v>4</v>
      </c>
      <c r="B163" s="4" t="s">
        <v>5</v>
      </c>
      <c r="C163" s="4" t="s">
        <v>14</v>
      </c>
      <c r="D163" s="4" t="s">
        <v>10</v>
      </c>
      <c r="E163" s="4" t="s">
        <v>14</v>
      </c>
      <c r="F163" s="4" t="s">
        <v>10</v>
      </c>
      <c r="G163" s="4" t="s">
        <v>14</v>
      </c>
      <c r="H163" s="4" t="s">
        <v>14</v>
      </c>
      <c r="I163" s="4" t="s">
        <v>14</v>
      </c>
      <c r="J163" s="4" t="s">
        <v>30</v>
      </c>
    </row>
    <row r="164" spans="1:10">
      <c r="A164" t="n">
        <v>4439</v>
      </c>
      <c r="B164" s="13" t="n">
        <v>5</v>
      </c>
      <c r="C164" s="7" t="n">
        <v>30</v>
      </c>
      <c r="D164" s="7" t="n">
        <v>10673</v>
      </c>
      <c r="E164" s="7" t="n">
        <v>30</v>
      </c>
      <c r="F164" s="7" t="n">
        <v>10675</v>
      </c>
      <c r="G164" s="7" t="n">
        <v>8</v>
      </c>
      <c r="H164" s="7" t="n">
        <v>9</v>
      </c>
      <c r="I164" s="7" t="n">
        <v>1</v>
      </c>
      <c r="J164" s="16" t="n">
        <f t="normal" ca="1">A178</f>
        <v>0</v>
      </c>
    </row>
    <row r="165" spans="1:10">
      <c r="A165" t="s">
        <v>4</v>
      </c>
      <c r="B165" s="4" t="s">
        <v>5</v>
      </c>
      <c r="C165" s="4" t="s">
        <v>14</v>
      </c>
      <c r="D165" s="14" t="s">
        <v>27</v>
      </c>
      <c r="E165" s="4" t="s">
        <v>5</v>
      </c>
      <c r="F165" s="4" t="s">
        <v>14</v>
      </c>
      <c r="G165" s="4" t="s">
        <v>10</v>
      </c>
      <c r="H165" s="14" t="s">
        <v>29</v>
      </c>
      <c r="I165" s="4" t="s">
        <v>14</v>
      </c>
      <c r="J165" s="4" t="s">
        <v>30</v>
      </c>
    </row>
    <row r="166" spans="1:10">
      <c r="A166" t="n">
        <v>4453</v>
      </c>
      <c r="B166" s="13" t="n">
        <v>5</v>
      </c>
      <c r="C166" s="7" t="n">
        <v>28</v>
      </c>
      <c r="D166" s="14" t="s">
        <v>3</v>
      </c>
      <c r="E166" s="30" t="n">
        <v>64</v>
      </c>
      <c r="F166" s="7" t="n">
        <v>5</v>
      </c>
      <c r="G166" s="7" t="n">
        <v>5</v>
      </c>
      <c r="H166" s="14" t="s">
        <v>3</v>
      </c>
      <c r="I166" s="7" t="n">
        <v>1</v>
      </c>
      <c r="J166" s="16" t="n">
        <f t="normal" ca="1">A174</f>
        <v>0</v>
      </c>
    </row>
    <row r="167" spans="1:10">
      <c r="A167" t="s">
        <v>4</v>
      </c>
      <c r="B167" s="4" t="s">
        <v>5</v>
      </c>
      <c r="C167" s="4" t="s">
        <v>10</v>
      </c>
    </row>
    <row r="168" spans="1:10">
      <c r="A168" t="n">
        <v>4464</v>
      </c>
      <c r="B168" s="31" t="n">
        <v>13</v>
      </c>
      <c r="C168" s="7" t="n">
        <v>10717</v>
      </c>
    </row>
    <row r="169" spans="1:10">
      <c r="A169" t="s">
        <v>4</v>
      </c>
      <c r="B169" s="4" t="s">
        <v>5</v>
      </c>
      <c r="C169" s="4" t="s">
        <v>10</v>
      </c>
    </row>
    <row r="170" spans="1:10">
      <c r="A170" t="n">
        <v>4467</v>
      </c>
      <c r="B170" s="25" t="n">
        <v>12</v>
      </c>
      <c r="C170" s="7" t="n">
        <v>10718</v>
      </c>
    </row>
    <row r="171" spans="1:10">
      <c r="A171" t="s">
        <v>4</v>
      </c>
      <c r="B171" s="4" t="s">
        <v>5</v>
      </c>
      <c r="C171" s="4" t="s">
        <v>30</v>
      </c>
    </row>
    <row r="172" spans="1:10">
      <c r="A172" t="n">
        <v>4470</v>
      </c>
      <c r="B172" s="22" t="n">
        <v>3</v>
      </c>
      <c r="C172" s="16" t="n">
        <f t="normal" ca="1">A178</f>
        <v>0</v>
      </c>
    </row>
    <row r="173" spans="1:10">
      <c r="A173" t="s">
        <v>4</v>
      </c>
      <c r="B173" s="4" t="s">
        <v>5</v>
      </c>
      <c r="C173" s="4" t="s">
        <v>10</v>
      </c>
    </row>
    <row r="174" spans="1:10">
      <c r="A174" t="n">
        <v>4475</v>
      </c>
      <c r="B174" s="25" t="n">
        <v>12</v>
      </c>
      <c r="C174" s="7" t="n">
        <v>10717</v>
      </c>
    </row>
    <row r="175" spans="1:10">
      <c r="A175" t="s">
        <v>4</v>
      </c>
      <c r="B175" s="4" t="s">
        <v>5</v>
      </c>
      <c r="C175" s="4" t="s">
        <v>10</v>
      </c>
    </row>
    <row r="176" spans="1:10">
      <c r="A176" t="n">
        <v>4478</v>
      </c>
      <c r="B176" s="31" t="n">
        <v>13</v>
      </c>
      <c r="C176" s="7" t="n">
        <v>10718</v>
      </c>
    </row>
    <row r="177" spans="1:10">
      <c r="A177" t="s">
        <v>4</v>
      </c>
      <c r="B177" s="4" t="s">
        <v>5</v>
      </c>
      <c r="C177" s="4" t="s">
        <v>14</v>
      </c>
      <c r="D177" s="4" t="s">
        <v>14</v>
      </c>
      <c r="E177" s="4" t="s">
        <v>14</v>
      </c>
      <c r="F177" s="4" t="s">
        <v>9</v>
      </c>
      <c r="G177" s="4" t="s">
        <v>14</v>
      </c>
      <c r="H177" s="4" t="s">
        <v>14</v>
      </c>
      <c r="I177" s="4" t="s">
        <v>30</v>
      </c>
    </row>
    <row r="178" spans="1:10">
      <c r="A178" t="n">
        <v>4481</v>
      </c>
      <c r="B178" s="13" t="n">
        <v>5</v>
      </c>
      <c r="C178" s="7" t="n">
        <v>35</v>
      </c>
      <c r="D178" s="7" t="n">
        <v>3</v>
      </c>
      <c r="E178" s="7" t="n">
        <v>0</v>
      </c>
      <c r="F178" s="7" t="n">
        <v>0</v>
      </c>
      <c r="G178" s="7" t="n">
        <v>2</v>
      </c>
      <c r="H178" s="7" t="n">
        <v>1</v>
      </c>
      <c r="I178" s="16" t="n">
        <f t="normal" ca="1">A182</f>
        <v>0</v>
      </c>
    </row>
    <row r="179" spans="1:10">
      <c r="A179" t="s">
        <v>4</v>
      </c>
      <c r="B179" s="4" t="s">
        <v>5</v>
      </c>
      <c r="C179" s="4" t="s">
        <v>30</v>
      </c>
    </row>
    <row r="180" spans="1:10">
      <c r="A180" t="n">
        <v>4495</v>
      </c>
      <c r="B180" s="22" t="n">
        <v>3</v>
      </c>
      <c r="C180" s="16" t="n">
        <f t="normal" ca="1">A204</f>
        <v>0</v>
      </c>
    </row>
    <row r="181" spans="1:10">
      <c r="A181" t="s">
        <v>4</v>
      </c>
      <c r="B181" s="4" t="s">
        <v>5</v>
      </c>
      <c r="C181" s="4" t="s">
        <v>14</v>
      </c>
      <c r="D181" s="4" t="s">
        <v>14</v>
      </c>
      <c r="E181" s="4" t="s">
        <v>14</v>
      </c>
      <c r="F181" s="4" t="s">
        <v>9</v>
      </c>
      <c r="G181" s="4" t="s">
        <v>14</v>
      </c>
      <c r="H181" s="4" t="s">
        <v>14</v>
      </c>
      <c r="I181" s="4" t="s">
        <v>30</v>
      </c>
    </row>
    <row r="182" spans="1:10">
      <c r="A182" t="n">
        <v>4500</v>
      </c>
      <c r="B182" s="13" t="n">
        <v>5</v>
      </c>
      <c r="C182" s="7" t="n">
        <v>35</v>
      </c>
      <c r="D182" s="7" t="n">
        <v>3</v>
      </c>
      <c r="E182" s="7" t="n">
        <v>0</v>
      </c>
      <c r="F182" s="7" t="n">
        <v>1</v>
      </c>
      <c r="G182" s="7" t="n">
        <v>2</v>
      </c>
      <c r="H182" s="7" t="n">
        <v>1</v>
      </c>
      <c r="I182" s="16" t="n">
        <f t="normal" ca="1">A186</f>
        <v>0</v>
      </c>
    </row>
    <row r="183" spans="1:10">
      <c r="A183" t="s">
        <v>4</v>
      </c>
      <c r="B183" s="4" t="s">
        <v>5</v>
      </c>
      <c r="C183" s="4" t="s">
        <v>30</v>
      </c>
    </row>
    <row r="184" spans="1:10">
      <c r="A184" t="n">
        <v>4514</v>
      </c>
      <c r="B184" s="22" t="n">
        <v>3</v>
      </c>
      <c r="C184" s="16" t="n">
        <f t="normal" ca="1">A204</f>
        <v>0</v>
      </c>
    </row>
    <row r="185" spans="1:10">
      <c r="A185" t="s">
        <v>4</v>
      </c>
      <c r="B185" s="4" t="s">
        <v>5</v>
      </c>
      <c r="C185" s="4" t="s">
        <v>14</v>
      </c>
      <c r="D185" s="4" t="s">
        <v>14</v>
      </c>
      <c r="E185" s="4" t="s">
        <v>14</v>
      </c>
      <c r="F185" s="4" t="s">
        <v>9</v>
      </c>
      <c r="G185" s="4" t="s">
        <v>14</v>
      </c>
      <c r="H185" s="4" t="s">
        <v>14</v>
      </c>
      <c r="I185" s="4" t="s">
        <v>30</v>
      </c>
    </row>
    <row r="186" spans="1:10">
      <c r="A186" t="n">
        <v>4519</v>
      </c>
      <c r="B186" s="13" t="n">
        <v>5</v>
      </c>
      <c r="C186" s="7" t="n">
        <v>35</v>
      </c>
      <c r="D186" s="7" t="n">
        <v>3</v>
      </c>
      <c r="E186" s="7" t="n">
        <v>0</v>
      </c>
      <c r="F186" s="7" t="n">
        <v>2</v>
      </c>
      <c r="G186" s="7" t="n">
        <v>2</v>
      </c>
      <c r="H186" s="7" t="n">
        <v>1</v>
      </c>
      <c r="I186" s="16" t="n">
        <f t="normal" ca="1">A190</f>
        <v>0</v>
      </c>
    </row>
    <row r="187" spans="1:10">
      <c r="A187" t="s">
        <v>4</v>
      </c>
      <c r="B187" s="4" t="s">
        <v>5</v>
      </c>
      <c r="C187" s="4" t="s">
        <v>30</v>
      </c>
    </row>
    <row r="188" spans="1:10">
      <c r="A188" t="n">
        <v>4533</v>
      </c>
      <c r="B188" s="22" t="n">
        <v>3</v>
      </c>
      <c r="C188" s="16" t="n">
        <f t="normal" ca="1">A204</f>
        <v>0</v>
      </c>
    </row>
    <row r="189" spans="1:10">
      <c r="A189" t="s">
        <v>4</v>
      </c>
      <c r="B189" s="4" t="s">
        <v>5</v>
      </c>
      <c r="C189" s="4" t="s">
        <v>14</v>
      </c>
      <c r="D189" s="4" t="s">
        <v>14</v>
      </c>
      <c r="E189" s="4" t="s">
        <v>14</v>
      </c>
      <c r="F189" s="4" t="s">
        <v>9</v>
      </c>
      <c r="G189" s="4" t="s">
        <v>14</v>
      </c>
      <c r="H189" s="4" t="s">
        <v>14</v>
      </c>
      <c r="I189" s="4" t="s">
        <v>30</v>
      </c>
    </row>
    <row r="190" spans="1:10">
      <c r="A190" t="n">
        <v>4538</v>
      </c>
      <c r="B190" s="13" t="n">
        <v>5</v>
      </c>
      <c r="C190" s="7" t="n">
        <v>35</v>
      </c>
      <c r="D190" s="7" t="n">
        <v>3</v>
      </c>
      <c r="E190" s="7" t="n">
        <v>0</v>
      </c>
      <c r="F190" s="7" t="n">
        <v>3</v>
      </c>
      <c r="G190" s="7" t="n">
        <v>2</v>
      </c>
      <c r="H190" s="7" t="n">
        <v>1</v>
      </c>
      <c r="I190" s="16" t="n">
        <f t="normal" ca="1">A194</f>
        <v>0</v>
      </c>
    </row>
    <row r="191" spans="1:10">
      <c r="A191" t="s">
        <v>4</v>
      </c>
      <c r="B191" s="4" t="s">
        <v>5</v>
      </c>
      <c r="C191" s="4" t="s">
        <v>30</v>
      </c>
    </row>
    <row r="192" spans="1:10">
      <c r="A192" t="n">
        <v>4552</v>
      </c>
      <c r="B192" s="22" t="n">
        <v>3</v>
      </c>
      <c r="C192" s="16" t="n">
        <f t="normal" ca="1">A204</f>
        <v>0</v>
      </c>
    </row>
    <row r="193" spans="1:9">
      <c r="A193" t="s">
        <v>4</v>
      </c>
      <c r="B193" s="4" t="s">
        <v>5</v>
      </c>
      <c r="C193" s="4" t="s">
        <v>14</v>
      </c>
      <c r="D193" s="4" t="s">
        <v>14</v>
      </c>
      <c r="E193" s="4" t="s">
        <v>14</v>
      </c>
      <c r="F193" s="4" t="s">
        <v>9</v>
      </c>
      <c r="G193" s="4" t="s">
        <v>14</v>
      </c>
      <c r="H193" s="4" t="s">
        <v>14</v>
      </c>
      <c r="I193" s="4" t="s">
        <v>30</v>
      </c>
    </row>
    <row r="194" spans="1:9">
      <c r="A194" t="n">
        <v>4557</v>
      </c>
      <c r="B194" s="13" t="n">
        <v>5</v>
      </c>
      <c r="C194" s="7" t="n">
        <v>35</v>
      </c>
      <c r="D194" s="7" t="n">
        <v>3</v>
      </c>
      <c r="E194" s="7" t="n">
        <v>0</v>
      </c>
      <c r="F194" s="7" t="n">
        <v>4</v>
      </c>
      <c r="G194" s="7" t="n">
        <v>2</v>
      </c>
      <c r="H194" s="7" t="n">
        <v>1</v>
      </c>
      <c r="I194" s="16" t="n">
        <f t="normal" ca="1">A198</f>
        <v>0</v>
      </c>
    </row>
    <row r="195" spans="1:9">
      <c r="A195" t="s">
        <v>4</v>
      </c>
      <c r="B195" s="4" t="s">
        <v>5</v>
      </c>
      <c r="C195" s="4" t="s">
        <v>30</v>
      </c>
    </row>
    <row r="196" spans="1:9">
      <c r="A196" t="n">
        <v>4571</v>
      </c>
      <c r="B196" s="22" t="n">
        <v>3</v>
      </c>
      <c r="C196" s="16" t="n">
        <f t="normal" ca="1">A204</f>
        <v>0</v>
      </c>
    </row>
    <row r="197" spans="1:9">
      <c r="A197" t="s">
        <v>4</v>
      </c>
      <c r="B197" s="4" t="s">
        <v>5</v>
      </c>
      <c r="C197" s="4" t="s">
        <v>14</v>
      </c>
      <c r="D197" s="4" t="s">
        <v>14</v>
      </c>
      <c r="E197" s="4" t="s">
        <v>14</v>
      </c>
      <c r="F197" s="4" t="s">
        <v>9</v>
      </c>
      <c r="G197" s="4" t="s">
        <v>14</v>
      </c>
      <c r="H197" s="4" t="s">
        <v>14</v>
      </c>
      <c r="I197" s="4" t="s">
        <v>30</v>
      </c>
    </row>
    <row r="198" spans="1:9">
      <c r="A198" t="n">
        <v>4576</v>
      </c>
      <c r="B198" s="13" t="n">
        <v>5</v>
      </c>
      <c r="C198" s="7" t="n">
        <v>35</v>
      </c>
      <c r="D198" s="7" t="n">
        <v>3</v>
      </c>
      <c r="E198" s="7" t="n">
        <v>0</v>
      </c>
      <c r="F198" s="7" t="n">
        <v>5</v>
      </c>
      <c r="G198" s="7" t="n">
        <v>2</v>
      </c>
      <c r="H198" s="7" t="n">
        <v>1</v>
      </c>
      <c r="I198" s="16" t="n">
        <f t="normal" ca="1">A202</f>
        <v>0</v>
      </c>
    </row>
    <row r="199" spans="1:9">
      <c r="A199" t="s">
        <v>4</v>
      </c>
      <c r="B199" s="4" t="s">
        <v>5</v>
      </c>
      <c r="C199" s="4" t="s">
        <v>30</v>
      </c>
    </row>
    <row r="200" spans="1:9">
      <c r="A200" t="n">
        <v>4590</v>
      </c>
      <c r="B200" s="22" t="n">
        <v>3</v>
      </c>
      <c r="C200" s="16" t="n">
        <f t="normal" ca="1">A204</f>
        <v>0</v>
      </c>
    </row>
    <row r="201" spans="1:9">
      <c r="A201" t="s">
        <v>4</v>
      </c>
      <c r="B201" s="4" t="s">
        <v>5</v>
      </c>
      <c r="C201" s="4" t="s">
        <v>14</v>
      </c>
      <c r="D201" s="4" t="s">
        <v>14</v>
      </c>
      <c r="E201" s="4" t="s">
        <v>14</v>
      </c>
      <c r="F201" s="4" t="s">
        <v>9</v>
      </c>
      <c r="G201" s="4" t="s">
        <v>14</v>
      </c>
      <c r="H201" s="4" t="s">
        <v>14</v>
      </c>
      <c r="I201" s="4" t="s">
        <v>30</v>
      </c>
    </row>
    <row r="202" spans="1:9">
      <c r="A202" t="n">
        <v>4595</v>
      </c>
      <c r="B202" s="13" t="n">
        <v>5</v>
      </c>
      <c r="C202" s="7" t="n">
        <v>35</v>
      </c>
      <c r="D202" s="7" t="n">
        <v>3</v>
      </c>
      <c r="E202" s="7" t="n">
        <v>0</v>
      </c>
      <c r="F202" s="7" t="n">
        <v>6</v>
      </c>
      <c r="G202" s="7" t="n">
        <v>2</v>
      </c>
      <c r="H202" s="7" t="n">
        <v>1</v>
      </c>
      <c r="I202" s="16" t="n">
        <f t="normal" ca="1">A204</f>
        <v>0</v>
      </c>
    </row>
    <row r="203" spans="1:9">
      <c r="A203" t="s">
        <v>4</v>
      </c>
      <c r="B203" s="4" t="s">
        <v>5</v>
      </c>
    </row>
    <row r="204" spans="1:9">
      <c r="A204" t="n">
        <v>4609</v>
      </c>
      <c r="B204" s="5" t="n">
        <v>1</v>
      </c>
    </row>
    <row r="205" spans="1:9" s="3" customFormat="1" customHeight="0">
      <c r="A205" s="3" t="s">
        <v>2</v>
      </c>
      <c r="B205" s="3" t="s">
        <v>62</v>
      </c>
    </row>
    <row r="206" spans="1:9">
      <c r="A206" t="s">
        <v>4</v>
      </c>
      <c r="B206" s="4" t="s">
        <v>5</v>
      </c>
      <c r="C206" s="4" t="s">
        <v>14</v>
      </c>
      <c r="D206" s="4" t="s">
        <v>14</v>
      </c>
      <c r="E206" s="4" t="s">
        <v>14</v>
      </c>
      <c r="F206" s="4" t="s">
        <v>9</v>
      </c>
      <c r="G206" s="4" t="s">
        <v>14</v>
      </c>
      <c r="H206" s="4" t="s">
        <v>14</v>
      </c>
      <c r="I206" s="4" t="s">
        <v>30</v>
      </c>
    </row>
    <row r="207" spans="1:9">
      <c r="A207" t="n">
        <v>4612</v>
      </c>
      <c r="B207" s="13" t="n">
        <v>5</v>
      </c>
      <c r="C207" s="7" t="n">
        <v>32</v>
      </c>
      <c r="D207" s="7" t="n">
        <v>3</v>
      </c>
      <c r="E207" s="7" t="n">
        <v>0</v>
      </c>
      <c r="F207" s="7" t="n">
        <v>85</v>
      </c>
      <c r="G207" s="7" t="n">
        <v>2</v>
      </c>
      <c r="H207" s="7" t="n">
        <v>1</v>
      </c>
      <c r="I207" s="16" t="n">
        <f t="normal" ca="1">A219</f>
        <v>0</v>
      </c>
    </row>
    <row r="208" spans="1:9">
      <c r="A208" t="s">
        <v>4</v>
      </c>
      <c r="B208" s="4" t="s">
        <v>5</v>
      </c>
      <c r="C208" s="4" t="s">
        <v>14</v>
      </c>
      <c r="D208" s="4" t="s">
        <v>14</v>
      </c>
      <c r="E208" s="4" t="s">
        <v>14</v>
      </c>
      <c r="F208" s="4" t="s">
        <v>9</v>
      </c>
      <c r="G208" s="4" t="s">
        <v>14</v>
      </c>
      <c r="H208" s="4" t="s">
        <v>14</v>
      </c>
      <c r="I208" s="4" t="s">
        <v>30</v>
      </c>
    </row>
    <row r="209" spans="1:9">
      <c r="A209" t="n">
        <v>4626</v>
      </c>
      <c r="B209" s="13" t="n">
        <v>5</v>
      </c>
      <c r="C209" s="7" t="n">
        <v>32</v>
      </c>
      <c r="D209" s="7" t="n">
        <v>4</v>
      </c>
      <c r="E209" s="7" t="n">
        <v>0</v>
      </c>
      <c r="F209" s="7" t="n">
        <v>1</v>
      </c>
      <c r="G209" s="7" t="n">
        <v>2</v>
      </c>
      <c r="H209" s="7" t="n">
        <v>1</v>
      </c>
      <c r="I209" s="16" t="n">
        <f t="normal" ca="1">A217</f>
        <v>0</v>
      </c>
    </row>
    <row r="210" spans="1:9">
      <c r="A210" t="s">
        <v>4</v>
      </c>
      <c r="B210" s="4" t="s">
        <v>5</v>
      </c>
      <c r="C210" s="4" t="s">
        <v>10</v>
      </c>
    </row>
    <row r="211" spans="1:9">
      <c r="A211" t="n">
        <v>4640</v>
      </c>
      <c r="B211" s="25" t="n">
        <v>12</v>
      </c>
      <c r="C211" s="7" t="n">
        <v>6192</v>
      </c>
    </row>
    <row r="212" spans="1:9">
      <c r="A212" t="s">
        <v>4</v>
      </c>
      <c r="B212" s="4" t="s">
        <v>5</v>
      </c>
      <c r="C212" s="4" t="s">
        <v>14</v>
      </c>
      <c r="D212" s="4" t="s">
        <v>6</v>
      </c>
      <c r="E212" s="4" t="s">
        <v>10</v>
      </c>
    </row>
    <row r="213" spans="1:9">
      <c r="A213" t="n">
        <v>4643</v>
      </c>
      <c r="B213" s="20" t="n">
        <v>91</v>
      </c>
      <c r="C213" s="7" t="n">
        <v>1</v>
      </c>
      <c r="D213" s="7" t="s">
        <v>41</v>
      </c>
      <c r="E213" s="7" t="n">
        <v>1</v>
      </c>
    </row>
    <row r="214" spans="1:9">
      <c r="A214" t="s">
        <v>4</v>
      </c>
      <c r="B214" s="4" t="s">
        <v>5</v>
      </c>
      <c r="C214" s="4" t="s">
        <v>10</v>
      </c>
      <c r="D214" s="4" t="s">
        <v>14</v>
      </c>
      <c r="E214" s="4" t="s">
        <v>14</v>
      </c>
      <c r="F214" s="4" t="s">
        <v>6</v>
      </c>
    </row>
    <row r="215" spans="1:9">
      <c r="A215" t="n">
        <v>4657</v>
      </c>
      <c r="B215" s="32" t="n">
        <v>20</v>
      </c>
      <c r="C215" s="7" t="n">
        <v>65533</v>
      </c>
      <c r="D215" s="7" t="n">
        <v>0</v>
      </c>
      <c r="E215" s="7" t="n">
        <v>11</v>
      </c>
      <c r="F215" s="7" t="s">
        <v>63</v>
      </c>
    </row>
    <row r="216" spans="1:9">
      <c r="A216" t="s">
        <v>4</v>
      </c>
      <c r="B216" s="4" t="s">
        <v>5</v>
      </c>
      <c r="C216" s="4" t="s">
        <v>14</v>
      </c>
      <c r="D216" s="4" t="s">
        <v>14</v>
      </c>
      <c r="E216" s="4" t="s">
        <v>9</v>
      </c>
      <c r="F216" s="4" t="s">
        <v>14</v>
      </c>
      <c r="G216" s="4" t="s">
        <v>14</v>
      </c>
    </row>
    <row r="217" spans="1:9">
      <c r="A217" t="n">
        <v>4676</v>
      </c>
      <c r="B217" s="33" t="n">
        <v>8</v>
      </c>
      <c r="C217" s="7" t="n">
        <v>3</v>
      </c>
      <c r="D217" s="7" t="n">
        <v>0</v>
      </c>
      <c r="E217" s="7" t="n">
        <v>0</v>
      </c>
      <c r="F217" s="7" t="n">
        <v>19</v>
      </c>
      <c r="G217" s="7" t="n">
        <v>1</v>
      </c>
    </row>
    <row r="218" spans="1:9">
      <c r="A218" t="s">
        <v>4</v>
      </c>
      <c r="B218" s="4" t="s">
        <v>5</v>
      </c>
      <c r="C218" s="4" t="s">
        <v>14</v>
      </c>
      <c r="D218" s="4" t="s">
        <v>14</v>
      </c>
    </row>
    <row r="219" spans="1:9">
      <c r="A219" t="n">
        <v>4685</v>
      </c>
      <c r="B219" s="10" t="n">
        <v>162</v>
      </c>
      <c r="C219" s="7" t="n">
        <v>0</v>
      </c>
      <c r="D219" s="7" t="n">
        <v>1</v>
      </c>
    </row>
    <row r="220" spans="1:9">
      <c r="A220" t="s">
        <v>4</v>
      </c>
      <c r="B220" s="4" t="s">
        <v>5</v>
      </c>
    </row>
    <row r="221" spans="1:9">
      <c r="A221" t="n">
        <v>4688</v>
      </c>
      <c r="B221" s="5" t="n">
        <v>1</v>
      </c>
    </row>
    <row r="222" spans="1:9" s="3" customFormat="1" customHeight="0">
      <c r="A222" s="3" t="s">
        <v>2</v>
      </c>
      <c r="B222" s="3" t="s">
        <v>64</v>
      </c>
    </row>
    <row r="223" spans="1:9">
      <c r="A223" t="s">
        <v>4</v>
      </c>
      <c r="B223" s="4" t="s">
        <v>5</v>
      </c>
      <c r="C223" s="4" t="s">
        <v>14</v>
      </c>
      <c r="D223" s="4" t="s">
        <v>10</v>
      </c>
    </row>
    <row r="224" spans="1:9">
      <c r="A224" t="n">
        <v>4692</v>
      </c>
      <c r="B224" s="34" t="n">
        <v>22</v>
      </c>
      <c r="C224" s="7" t="n">
        <v>20</v>
      </c>
      <c r="D224" s="7" t="n">
        <v>0</v>
      </c>
    </row>
    <row r="225" spans="1:9">
      <c r="A225" t="s">
        <v>4</v>
      </c>
      <c r="B225" s="4" t="s">
        <v>5</v>
      </c>
      <c r="C225" s="4" t="s">
        <v>10</v>
      </c>
      <c r="D225" s="4" t="s">
        <v>14</v>
      </c>
      <c r="E225" s="4" t="s">
        <v>14</v>
      </c>
    </row>
    <row r="226" spans="1:9">
      <c r="A226" t="n">
        <v>4696</v>
      </c>
      <c r="B226" s="35" t="n">
        <v>104</v>
      </c>
      <c r="C226" s="7" t="n">
        <v>171</v>
      </c>
      <c r="D226" s="7" t="n">
        <v>3</v>
      </c>
      <c r="E226" s="7" t="n">
        <v>1</v>
      </c>
    </row>
    <row r="227" spans="1:9">
      <c r="A227" t="s">
        <v>4</v>
      </c>
      <c r="B227" s="4" t="s">
        <v>5</v>
      </c>
    </row>
    <row r="228" spans="1:9">
      <c r="A228" t="n">
        <v>4701</v>
      </c>
      <c r="B228" s="5" t="n">
        <v>1</v>
      </c>
    </row>
    <row r="229" spans="1:9">
      <c r="A229" t="s">
        <v>4</v>
      </c>
      <c r="B229" s="4" t="s">
        <v>5</v>
      </c>
      <c r="C229" s="4" t="s">
        <v>10</v>
      </c>
      <c r="D229" s="4" t="s">
        <v>14</v>
      </c>
      <c r="E229" s="4" t="s">
        <v>14</v>
      </c>
    </row>
    <row r="230" spans="1:9">
      <c r="A230" t="n">
        <v>4702</v>
      </c>
      <c r="B230" s="35" t="n">
        <v>104</v>
      </c>
      <c r="C230" s="7" t="n">
        <v>172</v>
      </c>
      <c r="D230" s="7" t="n">
        <v>3</v>
      </c>
      <c r="E230" s="7" t="n">
        <v>1</v>
      </c>
    </row>
    <row r="231" spans="1:9">
      <c r="A231" t="s">
        <v>4</v>
      </c>
      <c r="B231" s="4" t="s">
        <v>5</v>
      </c>
    </row>
    <row r="232" spans="1:9">
      <c r="A232" t="n">
        <v>4707</v>
      </c>
      <c r="B232" s="5" t="n">
        <v>1</v>
      </c>
    </row>
    <row r="233" spans="1:9">
      <c r="A233" t="s">
        <v>4</v>
      </c>
      <c r="B233" s="4" t="s">
        <v>5</v>
      </c>
      <c r="C233" s="4" t="s">
        <v>10</v>
      </c>
      <c r="D233" s="4" t="s">
        <v>14</v>
      </c>
      <c r="E233" s="4" t="s">
        <v>14</v>
      </c>
    </row>
    <row r="234" spans="1:9">
      <c r="A234" t="n">
        <v>4708</v>
      </c>
      <c r="B234" s="35" t="n">
        <v>104</v>
      </c>
      <c r="C234" s="7" t="n">
        <v>173</v>
      </c>
      <c r="D234" s="7" t="n">
        <v>3</v>
      </c>
      <c r="E234" s="7" t="n">
        <v>1</v>
      </c>
    </row>
    <row r="235" spans="1:9">
      <c r="A235" t="s">
        <v>4</v>
      </c>
      <c r="B235" s="4" t="s">
        <v>5</v>
      </c>
    </row>
    <row r="236" spans="1:9">
      <c r="A236" t="n">
        <v>4713</v>
      </c>
      <c r="B236" s="5" t="n">
        <v>1</v>
      </c>
    </row>
    <row r="237" spans="1:9">
      <c r="A237" t="s">
        <v>4</v>
      </c>
      <c r="B237" s="4" t="s">
        <v>5</v>
      </c>
      <c r="C237" s="4" t="s">
        <v>10</v>
      </c>
      <c r="D237" s="4" t="s">
        <v>14</v>
      </c>
      <c r="E237" s="4" t="s">
        <v>14</v>
      </c>
    </row>
    <row r="238" spans="1:9">
      <c r="A238" t="n">
        <v>4714</v>
      </c>
      <c r="B238" s="35" t="n">
        <v>104</v>
      </c>
      <c r="C238" s="7" t="n">
        <v>174</v>
      </c>
      <c r="D238" s="7" t="n">
        <v>3</v>
      </c>
      <c r="E238" s="7" t="n">
        <v>1</v>
      </c>
    </row>
    <row r="239" spans="1:9">
      <c r="A239" t="s">
        <v>4</v>
      </c>
      <c r="B239" s="4" t="s">
        <v>5</v>
      </c>
    </row>
    <row r="240" spans="1:9">
      <c r="A240" t="n">
        <v>4719</v>
      </c>
      <c r="B240" s="5" t="n">
        <v>1</v>
      </c>
    </row>
    <row r="241" spans="1:5">
      <c r="A241" t="s">
        <v>4</v>
      </c>
      <c r="B241" s="4" t="s">
        <v>5</v>
      </c>
      <c r="C241" s="4" t="s">
        <v>10</v>
      </c>
      <c r="D241" s="4" t="s">
        <v>14</v>
      </c>
      <c r="E241" s="4" t="s">
        <v>14</v>
      </c>
    </row>
    <row r="242" spans="1:5">
      <c r="A242" t="n">
        <v>4720</v>
      </c>
      <c r="B242" s="35" t="n">
        <v>104</v>
      </c>
      <c r="C242" s="7" t="n">
        <v>175</v>
      </c>
      <c r="D242" s="7" t="n">
        <v>3</v>
      </c>
      <c r="E242" s="7" t="n">
        <v>1</v>
      </c>
    </row>
    <row r="243" spans="1:5">
      <c r="A243" t="s">
        <v>4</v>
      </c>
      <c r="B243" s="4" t="s">
        <v>5</v>
      </c>
    </row>
    <row r="244" spans="1:5">
      <c r="A244" t="n">
        <v>4725</v>
      </c>
      <c r="B244" s="5" t="n">
        <v>1</v>
      </c>
    </row>
    <row r="245" spans="1:5">
      <c r="A245" t="s">
        <v>4</v>
      </c>
      <c r="B245" s="4" t="s">
        <v>5</v>
      </c>
      <c r="C245" s="4" t="s">
        <v>10</v>
      </c>
      <c r="D245" s="4" t="s">
        <v>14</v>
      </c>
      <c r="E245" s="4" t="s">
        <v>14</v>
      </c>
    </row>
    <row r="246" spans="1:5">
      <c r="A246" t="n">
        <v>4726</v>
      </c>
      <c r="B246" s="35" t="n">
        <v>104</v>
      </c>
      <c r="C246" s="7" t="n">
        <v>176</v>
      </c>
      <c r="D246" s="7" t="n">
        <v>3</v>
      </c>
      <c r="E246" s="7" t="n">
        <v>1</v>
      </c>
    </row>
    <row r="247" spans="1:5">
      <c r="A247" t="s">
        <v>4</v>
      </c>
      <c r="B247" s="4" t="s">
        <v>5</v>
      </c>
    </row>
    <row r="248" spans="1:5">
      <c r="A248" t="n">
        <v>4731</v>
      </c>
      <c r="B248" s="5" t="n">
        <v>1</v>
      </c>
    </row>
    <row r="249" spans="1:5">
      <c r="A249" t="s">
        <v>4</v>
      </c>
      <c r="B249" s="4" t="s">
        <v>5</v>
      </c>
      <c r="C249" s="4" t="s">
        <v>10</v>
      </c>
      <c r="D249" s="4" t="s">
        <v>14</v>
      </c>
      <c r="E249" s="4" t="s">
        <v>14</v>
      </c>
    </row>
    <row r="250" spans="1:5">
      <c r="A250" t="n">
        <v>4732</v>
      </c>
      <c r="B250" s="35" t="n">
        <v>104</v>
      </c>
      <c r="C250" s="7" t="n">
        <v>177</v>
      </c>
      <c r="D250" s="7" t="n">
        <v>3</v>
      </c>
      <c r="E250" s="7" t="n">
        <v>1</v>
      </c>
    </row>
    <row r="251" spans="1:5">
      <c r="A251" t="s">
        <v>4</v>
      </c>
      <c r="B251" s="4" t="s">
        <v>5</v>
      </c>
    </row>
    <row r="252" spans="1:5">
      <c r="A252" t="n">
        <v>4737</v>
      </c>
      <c r="B252" s="5" t="n">
        <v>1</v>
      </c>
    </row>
    <row r="253" spans="1:5">
      <c r="A253" t="s">
        <v>4</v>
      </c>
      <c r="B253" s="4" t="s">
        <v>5</v>
      </c>
      <c r="C253" s="4" t="s">
        <v>10</v>
      </c>
      <c r="D253" s="4" t="s">
        <v>14</v>
      </c>
      <c r="E253" s="4" t="s">
        <v>14</v>
      </c>
    </row>
    <row r="254" spans="1:5">
      <c r="A254" t="n">
        <v>4738</v>
      </c>
      <c r="B254" s="35" t="n">
        <v>104</v>
      </c>
      <c r="C254" s="7" t="n">
        <v>178</v>
      </c>
      <c r="D254" s="7" t="n">
        <v>3</v>
      </c>
      <c r="E254" s="7" t="n">
        <v>1</v>
      </c>
    </row>
    <row r="255" spans="1:5">
      <c r="A255" t="s">
        <v>4</v>
      </c>
      <c r="B255" s="4" t="s">
        <v>5</v>
      </c>
    </row>
    <row r="256" spans="1:5">
      <c r="A256" t="n">
        <v>4743</v>
      </c>
      <c r="B256" s="5" t="n">
        <v>1</v>
      </c>
    </row>
    <row r="257" spans="1:5">
      <c r="A257" t="s">
        <v>4</v>
      </c>
      <c r="B257" s="4" t="s">
        <v>5</v>
      </c>
      <c r="C257" s="4" t="s">
        <v>10</v>
      </c>
      <c r="D257" s="4" t="s">
        <v>14</v>
      </c>
      <c r="E257" s="4" t="s">
        <v>14</v>
      </c>
    </row>
    <row r="258" spans="1:5">
      <c r="A258" t="n">
        <v>4744</v>
      </c>
      <c r="B258" s="35" t="n">
        <v>104</v>
      </c>
      <c r="C258" s="7" t="n">
        <v>179</v>
      </c>
      <c r="D258" s="7" t="n">
        <v>3</v>
      </c>
      <c r="E258" s="7" t="n">
        <v>1</v>
      </c>
    </row>
    <row r="259" spans="1:5">
      <c r="A259" t="s">
        <v>4</v>
      </c>
      <c r="B259" s="4" t="s">
        <v>5</v>
      </c>
    </row>
    <row r="260" spans="1:5">
      <c r="A260" t="n">
        <v>4749</v>
      </c>
      <c r="B260" s="5" t="n">
        <v>1</v>
      </c>
    </row>
    <row r="261" spans="1:5">
      <c r="A261" t="s">
        <v>4</v>
      </c>
      <c r="B261" s="4" t="s">
        <v>5</v>
      </c>
      <c r="C261" s="4" t="s">
        <v>10</v>
      </c>
      <c r="D261" s="4" t="s">
        <v>14</v>
      </c>
      <c r="E261" s="4" t="s">
        <v>14</v>
      </c>
    </row>
    <row r="262" spans="1:5">
      <c r="A262" t="n">
        <v>4750</v>
      </c>
      <c r="B262" s="35" t="n">
        <v>104</v>
      </c>
      <c r="C262" s="7" t="n">
        <v>180</v>
      </c>
      <c r="D262" s="7" t="n">
        <v>3</v>
      </c>
      <c r="E262" s="7" t="n">
        <v>1</v>
      </c>
    </row>
    <row r="263" spans="1:5">
      <c r="A263" t="s">
        <v>4</v>
      </c>
      <c r="B263" s="4" t="s">
        <v>5</v>
      </c>
    </row>
    <row r="264" spans="1:5">
      <c r="A264" t="n">
        <v>4755</v>
      </c>
      <c r="B264" s="5" t="n">
        <v>1</v>
      </c>
    </row>
    <row r="265" spans="1:5">
      <c r="A265" t="s">
        <v>4</v>
      </c>
      <c r="B265" s="4" t="s">
        <v>5</v>
      </c>
      <c r="C265" s="4" t="s">
        <v>10</v>
      </c>
      <c r="D265" s="4" t="s">
        <v>14</v>
      </c>
      <c r="E265" s="4" t="s">
        <v>14</v>
      </c>
    </row>
    <row r="266" spans="1:5">
      <c r="A266" t="n">
        <v>4756</v>
      </c>
      <c r="B266" s="35" t="n">
        <v>104</v>
      </c>
      <c r="C266" s="7" t="n">
        <v>181</v>
      </c>
      <c r="D266" s="7" t="n">
        <v>3</v>
      </c>
      <c r="E266" s="7" t="n">
        <v>1</v>
      </c>
    </row>
    <row r="267" spans="1:5">
      <c r="A267" t="s">
        <v>4</v>
      </c>
      <c r="B267" s="4" t="s">
        <v>5</v>
      </c>
    </row>
    <row r="268" spans="1:5">
      <c r="A268" t="n">
        <v>4761</v>
      </c>
      <c r="B268" s="5" t="n">
        <v>1</v>
      </c>
    </row>
    <row r="269" spans="1:5">
      <c r="A269" t="s">
        <v>4</v>
      </c>
      <c r="B269" s="4" t="s">
        <v>5</v>
      </c>
      <c r="C269" s="4" t="s">
        <v>10</v>
      </c>
      <c r="D269" s="4" t="s">
        <v>14</v>
      </c>
      <c r="E269" s="4" t="s">
        <v>14</v>
      </c>
    </row>
    <row r="270" spans="1:5">
      <c r="A270" t="n">
        <v>4762</v>
      </c>
      <c r="B270" s="35" t="n">
        <v>104</v>
      </c>
      <c r="C270" s="7" t="n">
        <v>182</v>
      </c>
      <c r="D270" s="7" t="n">
        <v>3</v>
      </c>
      <c r="E270" s="7" t="n">
        <v>1</v>
      </c>
    </row>
    <row r="271" spans="1:5">
      <c r="A271" t="s">
        <v>4</v>
      </c>
      <c r="B271" s="4" t="s">
        <v>5</v>
      </c>
    </row>
    <row r="272" spans="1:5">
      <c r="A272" t="n">
        <v>4767</v>
      </c>
      <c r="B272" s="5" t="n">
        <v>1</v>
      </c>
    </row>
    <row r="273" spans="1:5">
      <c r="A273" t="s">
        <v>4</v>
      </c>
      <c r="B273" s="4" t="s">
        <v>5</v>
      </c>
      <c r="C273" s="4" t="s">
        <v>10</v>
      </c>
      <c r="D273" s="4" t="s">
        <v>14</v>
      </c>
      <c r="E273" s="4" t="s">
        <v>14</v>
      </c>
    </row>
    <row r="274" spans="1:5">
      <c r="A274" t="n">
        <v>4768</v>
      </c>
      <c r="B274" s="35" t="n">
        <v>104</v>
      </c>
      <c r="C274" s="7" t="n">
        <v>183</v>
      </c>
      <c r="D274" s="7" t="n">
        <v>3</v>
      </c>
      <c r="E274" s="7" t="n">
        <v>1</v>
      </c>
    </row>
    <row r="275" spans="1:5">
      <c r="A275" t="s">
        <v>4</v>
      </c>
      <c r="B275" s="4" t="s">
        <v>5</v>
      </c>
    </row>
    <row r="276" spans="1:5">
      <c r="A276" t="n">
        <v>4773</v>
      </c>
      <c r="B276" s="5" t="n">
        <v>1</v>
      </c>
    </row>
    <row r="277" spans="1:5">
      <c r="A277" t="s">
        <v>4</v>
      </c>
      <c r="B277" s="4" t="s">
        <v>5</v>
      </c>
      <c r="C277" s="4" t="s">
        <v>10</v>
      </c>
      <c r="D277" s="4" t="s">
        <v>14</v>
      </c>
      <c r="E277" s="4" t="s">
        <v>14</v>
      </c>
    </row>
    <row r="278" spans="1:5">
      <c r="A278" t="n">
        <v>4774</v>
      </c>
      <c r="B278" s="35" t="n">
        <v>104</v>
      </c>
      <c r="C278" s="7" t="n">
        <v>184</v>
      </c>
      <c r="D278" s="7" t="n">
        <v>3</v>
      </c>
      <c r="E278" s="7" t="n">
        <v>1</v>
      </c>
    </row>
    <row r="279" spans="1:5">
      <c r="A279" t="s">
        <v>4</v>
      </c>
      <c r="B279" s="4" t="s">
        <v>5</v>
      </c>
    </row>
    <row r="280" spans="1:5">
      <c r="A280" t="n">
        <v>4779</v>
      </c>
      <c r="B280" s="5" t="n">
        <v>1</v>
      </c>
    </row>
    <row r="281" spans="1:5">
      <c r="A281" t="s">
        <v>4</v>
      </c>
      <c r="B281" s="4" t="s">
        <v>5</v>
      </c>
      <c r="C281" s="4" t="s">
        <v>10</v>
      </c>
      <c r="D281" s="4" t="s">
        <v>14</v>
      </c>
      <c r="E281" s="4" t="s">
        <v>14</v>
      </c>
    </row>
    <row r="282" spans="1:5">
      <c r="A282" t="n">
        <v>4780</v>
      </c>
      <c r="B282" s="35" t="n">
        <v>104</v>
      </c>
      <c r="C282" s="7" t="n">
        <v>185</v>
      </c>
      <c r="D282" s="7" t="n">
        <v>3</v>
      </c>
      <c r="E282" s="7" t="n">
        <v>1</v>
      </c>
    </row>
    <row r="283" spans="1:5">
      <c r="A283" t="s">
        <v>4</v>
      </c>
      <c r="B283" s="4" t="s">
        <v>5</v>
      </c>
    </row>
    <row r="284" spans="1:5">
      <c r="A284" t="n">
        <v>4785</v>
      </c>
      <c r="B284" s="5" t="n">
        <v>1</v>
      </c>
    </row>
    <row r="285" spans="1:5">
      <c r="A285" t="s">
        <v>4</v>
      </c>
      <c r="B285" s="4" t="s">
        <v>5</v>
      </c>
      <c r="C285" s="4" t="s">
        <v>10</v>
      </c>
      <c r="D285" s="4" t="s">
        <v>14</v>
      </c>
      <c r="E285" s="4" t="s">
        <v>14</v>
      </c>
    </row>
    <row r="286" spans="1:5">
      <c r="A286" t="n">
        <v>4786</v>
      </c>
      <c r="B286" s="35" t="n">
        <v>104</v>
      </c>
      <c r="C286" s="7" t="n">
        <v>186</v>
      </c>
      <c r="D286" s="7" t="n">
        <v>3</v>
      </c>
      <c r="E286" s="7" t="n">
        <v>1</v>
      </c>
    </row>
    <row r="287" spans="1:5">
      <c r="A287" t="s">
        <v>4</v>
      </c>
      <c r="B287" s="4" t="s">
        <v>5</v>
      </c>
    </row>
    <row r="288" spans="1:5">
      <c r="A288" t="n">
        <v>4791</v>
      </c>
      <c r="B288" s="5" t="n">
        <v>1</v>
      </c>
    </row>
    <row r="289" spans="1:5">
      <c r="A289" t="s">
        <v>4</v>
      </c>
      <c r="B289" s="4" t="s">
        <v>5</v>
      </c>
      <c r="C289" s="4" t="s">
        <v>10</v>
      </c>
      <c r="D289" s="4" t="s">
        <v>14</v>
      </c>
      <c r="E289" s="4" t="s">
        <v>14</v>
      </c>
    </row>
    <row r="290" spans="1:5">
      <c r="A290" t="n">
        <v>4792</v>
      </c>
      <c r="B290" s="35" t="n">
        <v>104</v>
      </c>
      <c r="C290" s="7" t="n">
        <v>187</v>
      </c>
      <c r="D290" s="7" t="n">
        <v>3</v>
      </c>
      <c r="E290" s="7" t="n">
        <v>1</v>
      </c>
    </row>
    <row r="291" spans="1:5">
      <c r="A291" t="s">
        <v>4</v>
      </c>
      <c r="B291" s="4" t="s">
        <v>5</v>
      </c>
    </row>
    <row r="292" spans="1:5">
      <c r="A292" t="n">
        <v>4797</v>
      </c>
      <c r="B292" s="5" t="n">
        <v>1</v>
      </c>
    </row>
    <row r="293" spans="1:5">
      <c r="A293" t="s">
        <v>4</v>
      </c>
      <c r="B293" s="4" t="s">
        <v>5</v>
      </c>
      <c r="C293" s="4" t="s">
        <v>10</v>
      </c>
      <c r="D293" s="4" t="s">
        <v>14</v>
      </c>
      <c r="E293" s="4" t="s">
        <v>14</v>
      </c>
    </row>
    <row r="294" spans="1:5">
      <c r="A294" t="n">
        <v>4798</v>
      </c>
      <c r="B294" s="35" t="n">
        <v>104</v>
      </c>
      <c r="C294" s="7" t="n">
        <v>188</v>
      </c>
      <c r="D294" s="7" t="n">
        <v>3</v>
      </c>
      <c r="E294" s="7" t="n">
        <v>1</v>
      </c>
    </row>
    <row r="295" spans="1:5">
      <c r="A295" t="s">
        <v>4</v>
      </c>
      <c r="B295" s="4" t="s">
        <v>5</v>
      </c>
    </row>
    <row r="296" spans="1:5">
      <c r="A296" t="n">
        <v>4803</v>
      </c>
      <c r="B296" s="5" t="n">
        <v>1</v>
      </c>
    </row>
    <row r="297" spans="1:5">
      <c r="A297" t="s">
        <v>4</v>
      </c>
      <c r="B297" s="4" t="s">
        <v>5</v>
      </c>
      <c r="C297" s="4" t="s">
        <v>10</v>
      </c>
      <c r="D297" s="4" t="s">
        <v>14</v>
      </c>
      <c r="E297" s="4" t="s">
        <v>14</v>
      </c>
    </row>
    <row r="298" spans="1:5">
      <c r="A298" t="n">
        <v>4804</v>
      </c>
      <c r="B298" s="35" t="n">
        <v>104</v>
      </c>
      <c r="C298" s="7" t="n">
        <v>189</v>
      </c>
      <c r="D298" s="7" t="n">
        <v>3</v>
      </c>
      <c r="E298" s="7" t="n">
        <v>1</v>
      </c>
    </row>
    <row r="299" spans="1:5">
      <c r="A299" t="s">
        <v>4</v>
      </c>
      <c r="B299" s="4" t="s">
        <v>5</v>
      </c>
    </row>
    <row r="300" spans="1:5">
      <c r="A300" t="n">
        <v>4809</v>
      </c>
      <c r="B300" s="5" t="n">
        <v>1</v>
      </c>
    </row>
    <row r="301" spans="1:5">
      <c r="A301" t="s">
        <v>4</v>
      </c>
      <c r="B301" s="4" t="s">
        <v>5</v>
      </c>
      <c r="C301" s="4" t="s">
        <v>10</v>
      </c>
      <c r="D301" s="4" t="s">
        <v>14</v>
      </c>
      <c r="E301" s="4" t="s">
        <v>14</v>
      </c>
    </row>
    <row r="302" spans="1:5">
      <c r="A302" t="n">
        <v>4810</v>
      </c>
      <c r="B302" s="35" t="n">
        <v>104</v>
      </c>
      <c r="C302" s="7" t="n">
        <v>190</v>
      </c>
      <c r="D302" s="7" t="n">
        <v>3</v>
      </c>
      <c r="E302" s="7" t="n">
        <v>1</v>
      </c>
    </row>
    <row r="303" spans="1:5">
      <c r="A303" t="s">
        <v>4</v>
      </c>
      <c r="B303" s="4" t="s">
        <v>5</v>
      </c>
    </row>
    <row r="304" spans="1:5">
      <c r="A304" t="n">
        <v>4815</v>
      </c>
      <c r="B304" s="5" t="n">
        <v>1</v>
      </c>
    </row>
    <row r="305" spans="1:5">
      <c r="A305" t="s">
        <v>4</v>
      </c>
      <c r="B305" s="4" t="s">
        <v>5</v>
      </c>
      <c r="C305" s="4" t="s">
        <v>10</v>
      </c>
      <c r="D305" s="4" t="s">
        <v>14</v>
      </c>
      <c r="E305" s="4" t="s">
        <v>14</v>
      </c>
    </row>
    <row r="306" spans="1:5">
      <c r="A306" t="n">
        <v>4816</v>
      </c>
      <c r="B306" s="35" t="n">
        <v>104</v>
      </c>
      <c r="C306" s="7" t="n">
        <v>191</v>
      </c>
      <c r="D306" s="7" t="n">
        <v>3</v>
      </c>
      <c r="E306" s="7" t="n">
        <v>1</v>
      </c>
    </row>
    <row r="307" spans="1:5">
      <c r="A307" t="s">
        <v>4</v>
      </c>
      <c r="B307" s="4" t="s">
        <v>5</v>
      </c>
    </row>
    <row r="308" spans="1:5">
      <c r="A308" t="n">
        <v>4821</v>
      </c>
      <c r="B308" s="5" t="n">
        <v>1</v>
      </c>
    </row>
    <row r="309" spans="1:5">
      <c r="A309" t="s">
        <v>4</v>
      </c>
      <c r="B309" s="4" t="s">
        <v>5</v>
      </c>
      <c r="C309" s="4" t="s">
        <v>10</v>
      </c>
      <c r="D309" s="4" t="s">
        <v>14</v>
      </c>
      <c r="E309" s="4" t="s">
        <v>14</v>
      </c>
    </row>
    <row r="310" spans="1:5">
      <c r="A310" t="n">
        <v>4822</v>
      </c>
      <c r="B310" s="35" t="n">
        <v>104</v>
      </c>
      <c r="C310" s="7" t="n">
        <v>192</v>
      </c>
      <c r="D310" s="7" t="n">
        <v>3</v>
      </c>
      <c r="E310" s="7" t="n">
        <v>1</v>
      </c>
    </row>
    <row r="311" spans="1:5">
      <c r="A311" t="s">
        <v>4</v>
      </c>
      <c r="B311" s="4" t="s">
        <v>5</v>
      </c>
    </row>
    <row r="312" spans="1:5">
      <c r="A312" t="n">
        <v>4827</v>
      </c>
      <c r="B312" s="5" t="n">
        <v>1</v>
      </c>
    </row>
    <row r="313" spans="1:5">
      <c r="A313" t="s">
        <v>4</v>
      </c>
      <c r="B313" s="4" t="s">
        <v>5</v>
      </c>
      <c r="C313" s="4" t="s">
        <v>10</v>
      </c>
      <c r="D313" s="4" t="s">
        <v>14</v>
      </c>
      <c r="E313" s="4" t="s">
        <v>14</v>
      </c>
    </row>
    <row r="314" spans="1:5">
      <c r="A314" t="n">
        <v>4828</v>
      </c>
      <c r="B314" s="35" t="n">
        <v>104</v>
      </c>
      <c r="C314" s="7" t="n">
        <v>193</v>
      </c>
      <c r="D314" s="7" t="n">
        <v>3</v>
      </c>
      <c r="E314" s="7" t="n">
        <v>1</v>
      </c>
    </row>
    <row r="315" spans="1:5">
      <c r="A315" t="s">
        <v>4</v>
      </c>
      <c r="B315" s="4" t="s">
        <v>5</v>
      </c>
    </row>
    <row r="316" spans="1:5">
      <c r="A316" t="n">
        <v>4833</v>
      </c>
      <c r="B316" s="5" t="n">
        <v>1</v>
      </c>
    </row>
    <row r="317" spans="1:5">
      <c r="A317" t="s">
        <v>4</v>
      </c>
      <c r="B317" s="4" t="s">
        <v>5</v>
      </c>
      <c r="C317" s="4" t="s">
        <v>10</v>
      </c>
      <c r="D317" s="4" t="s">
        <v>14</v>
      </c>
      <c r="E317" s="4" t="s">
        <v>14</v>
      </c>
    </row>
    <row r="318" spans="1:5">
      <c r="A318" t="n">
        <v>4834</v>
      </c>
      <c r="B318" s="35" t="n">
        <v>104</v>
      </c>
      <c r="C318" s="7" t="n">
        <v>194</v>
      </c>
      <c r="D318" s="7" t="n">
        <v>3</v>
      </c>
      <c r="E318" s="7" t="n">
        <v>1</v>
      </c>
    </row>
    <row r="319" spans="1:5">
      <c r="A319" t="s">
        <v>4</v>
      </c>
      <c r="B319" s="4" t="s">
        <v>5</v>
      </c>
    </row>
    <row r="320" spans="1:5">
      <c r="A320" t="n">
        <v>4839</v>
      </c>
      <c r="B320" s="5" t="n">
        <v>1</v>
      </c>
    </row>
    <row r="321" spans="1:5">
      <c r="A321" t="s">
        <v>4</v>
      </c>
      <c r="B321" s="4" t="s">
        <v>5</v>
      </c>
      <c r="C321" s="4" t="s">
        <v>10</v>
      </c>
      <c r="D321" s="4" t="s">
        <v>14</v>
      </c>
      <c r="E321" s="4" t="s">
        <v>14</v>
      </c>
    </row>
    <row r="322" spans="1:5">
      <c r="A322" t="n">
        <v>4840</v>
      </c>
      <c r="B322" s="35" t="n">
        <v>104</v>
      </c>
      <c r="C322" s="7" t="n">
        <v>195</v>
      </c>
      <c r="D322" s="7" t="n">
        <v>3</v>
      </c>
      <c r="E322" s="7" t="n">
        <v>1</v>
      </c>
    </row>
    <row r="323" spans="1:5">
      <c r="A323" t="s">
        <v>4</v>
      </c>
      <c r="B323" s="4" t="s">
        <v>5</v>
      </c>
    </row>
    <row r="324" spans="1:5">
      <c r="A324" t="n">
        <v>4845</v>
      </c>
      <c r="B324" s="5" t="n">
        <v>1</v>
      </c>
    </row>
    <row r="325" spans="1:5">
      <c r="A325" t="s">
        <v>4</v>
      </c>
      <c r="B325" s="4" t="s">
        <v>5</v>
      </c>
      <c r="C325" s="4" t="s">
        <v>10</v>
      </c>
      <c r="D325" s="4" t="s">
        <v>14</v>
      </c>
      <c r="E325" s="4" t="s">
        <v>14</v>
      </c>
    </row>
    <row r="326" spans="1:5">
      <c r="A326" t="n">
        <v>4846</v>
      </c>
      <c r="B326" s="35" t="n">
        <v>104</v>
      </c>
      <c r="C326" s="7" t="n">
        <v>171</v>
      </c>
      <c r="D326" s="7" t="n">
        <v>3</v>
      </c>
      <c r="E326" s="7" t="n">
        <v>2</v>
      </c>
    </row>
    <row r="327" spans="1:5">
      <c r="A327" t="s">
        <v>4</v>
      </c>
      <c r="B327" s="4" t="s">
        <v>5</v>
      </c>
    </row>
    <row r="328" spans="1:5">
      <c r="A328" t="n">
        <v>4851</v>
      </c>
      <c r="B328" s="5" t="n">
        <v>1</v>
      </c>
    </row>
    <row r="329" spans="1:5">
      <c r="A329" t="s">
        <v>4</v>
      </c>
      <c r="B329" s="4" t="s">
        <v>5</v>
      </c>
      <c r="C329" s="4" t="s">
        <v>10</v>
      </c>
      <c r="D329" s="4" t="s">
        <v>14</v>
      </c>
      <c r="E329" s="4" t="s">
        <v>10</v>
      </c>
    </row>
    <row r="330" spans="1:5">
      <c r="A330" t="n">
        <v>4852</v>
      </c>
      <c r="B330" s="35" t="n">
        <v>104</v>
      </c>
      <c r="C330" s="7" t="n">
        <v>171</v>
      </c>
      <c r="D330" s="7" t="n">
        <v>1</v>
      </c>
      <c r="E330" s="7" t="n">
        <v>0</v>
      </c>
    </row>
    <row r="331" spans="1:5">
      <c r="A331" t="s">
        <v>4</v>
      </c>
      <c r="B331" s="4" t="s">
        <v>5</v>
      </c>
    </row>
    <row r="332" spans="1:5">
      <c r="A332" t="n">
        <v>4858</v>
      </c>
      <c r="B332" s="5" t="n">
        <v>1</v>
      </c>
    </row>
    <row r="333" spans="1:5">
      <c r="A333" t="s">
        <v>4</v>
      </c>
      <c r="B333" s="4" t="s">
        <v>5</v>
      </c>
      <c r="C333" s="4" t="s">
        <v>14</v>
      </c>
      <c r="D333" s="4" t="s">
        <v>10</v>
      </c>
      <c r="E333" s="4" t="s">
        <v>10</v>
      </c>
      <c r="F333" s="4" t="s">
        <v>10</v>
      </c>
      <c r="G333" s="4" t="s">
        <v>10</v>
      </c>
      <c r="H333" s="4" t="s">
        <v>14</v>
      </c>
    </row>
    <row r="334" spans="1:5">
      <c r="A334" t="n">
        <v>4859</v>
      </c>
      <c r="B334" s="36" t="n">
        <v>25</v>
      </c>
      <c r="C334" s="7" t="n">
        <v>5</v>
      </c>
      <c r="D334" s="7" t="n">
        <v>65535</v>
      </c>
      <c r="E334" s="7" t="n">
        <v>500</v>
      </c>
      <c r="F334" s="7" t="n">
        <v>800</v>
      </c>
      <c r="G334" s="7" t="n">
        <v>140</v>
      </c>
      <c r="H334" s="7" t="n">
        <v>0</v>
      </c>
    </row>
    <row r="335" spans="1:5">
      <c r="A335" t="s">
        <v>4</v>
      </c>
      <c r="B335" s="4" t="s">
        <v>5</v>
      </c>
      <c r="C335" s="4" t="s">
        <v>10</v>
      </c>
      <c r="D335" s="4" t="s">
        <v>14</v>
      </c>
      <c r="E335" s="4" t="s">
        <v>65</v>
      </c>
      <c r="F335" s="4" t="s">
        <v>14</v>
      </c>
      <c r="G335" s="4" t="s">
        <v>14</v>
      </c>
    </row>
    <row r="336" spans="1:5">
      <c r="A336" t="n">
        <v>4870</v>
      </c>
      <c r="B336" s="37" t="n">
        <v>24</v>
      </c>
      <c r="C336" s="7" t="n">
        <v>65533</v>
      </c>
      <c r="D336" s="7" t="n">
        <v>11</v>
      </c>
      <c r="E336" s="7" t="s">
        <v>66</v>
      </c>
      <c r="F336" s="7" t="n">
        <v>2</v>
      </c>
      <c r="G336" s="7" t="n">
        <v>0</v>
      </c>
    </row>
    <row r="337" spans="1:8">
      <c r="A337" t="s">
        <v>4</v>
      </c>
      <c r="B337" s="4" t="s">
        <v>5</v>
      </c>
    </row>
    <row r="338" spans="1:8">
      <c r="A338" t="n">
        <v>4972</v>
      </c>
      <c r="B338" s="38" t="n">
        <v>28</v>
      </c>
    </row>
    <row r="339" spans="1:8">
      <c r="A339" t="s">
        <v>4</v>
      </c>
      <c r="B339" s="4" t="s">
        <v>5</v>
      </c>
      <c r="C339" s="4" t="s">
        <v>14</v>
      </c>
      <c r="D339" s="14" t="s">
        <v>27</v>
      </c>
      <c r="E339" s="4" t="s">
        <v>5</v>
      </c>
      <c r="F339" s="4" t="s">
        <v>14</v>
      </c>
      <c r="G339" s="4" t="s">
        <v>10</v>
      </c>
      <c r="H339" s="14" t="s">
        <v>29</v>
      </c>
      <c r="I339" s="4" t="s">
        <v>14</v>
      </c>
      <c r="J339" s="14" t="s">
        <v>27</v>
      </c>
      <c r="K339" s="4" t="s">
        <v>5</v>
      </c>
      <c r="L339" s="4" t="s">
        <v>14</v>
      </c>
      <c r="M339" s="4" t="s">
        <v>10</v>
      </c>
      <c r="N339" s="14" t="s">
        <v>29</v>
      </c>
      <c r="O339" s="4" t="s">
        <v>14</v>
      </c>
      <c r="P339" s="4" t="s">
        <v>14</v>
      </c>
      <c r="Q339" s="4" t="s">
        <v>30</v>
      </c>
    </row>
    <row r="340" spans="1:8">
      <c r="A340" t="n">
        <v>4973</v>
      </c>
      <c r="B340" s="13" t="n">
        <v>5</v>
      </c>
      <c r="C340" s="7" t="n">
        <v>28</v>
      </c>
      <c r="D340" s="14" t="s">
        <v>3</v>
      </c>
      <c r="E340" s="30" t="n">
        <v>64</v>
      </c>
      <c r="F340" s="7" t="n">
        <v>5</v>
      </c>
      <c r="G340" s="7" t="n">
        <v>2</v>
      </c>
      <c r="H340" s="14" t="s">
        <v>3</v>
      </c>
      <c r="I340" s="7" t="n">
        <v>28</v>
      </c>
      <c r="J340" s="14" t="s">
        <v>3</v>
      </c>
      <c r="K340" s="30" t="n">
        <v>64</v>
      </c>
      <c r="L340" s="7" t="n">
        <v>5</v>
      </c>
      <c r="M340" s="7" t="n">
        <v>4</v>
      </c>
      <c r="N340" s="14" t="s">
        <v>3</v>
      </c>
      <c r="O340" s="7" t="n">
        <v>9</v>
      </c>
      <c r="P340" s="7" t="n">
        <v>1</v>
      </c>
      <c r="Q340" s="16" t="n">
        <f t="normal" ca="1">A422</f>
        <v>0</v>
      </c>
    </row>
    <row r="341" spans="1:8">
      <c r="A341" t="s">
        <v>4</v>
      </c>
      <c r="B341" s="4" t="s">
        <v>5</v>
      </c>
      <c r="C341" s="4" t="s">
        <v>14</v>
      </c>
    </row>
    <row r="342" spans="1:8">
      <c r="A342" t="n">
        <v>4990</v>
      </c>
      <c r="B342" s="39" t="n">
        <v>27</v>
      </c>
      <c r="C342" s="7" t="n">
        <v>0</v>
      </c>
    </row>
    <row r="343" spans="1:8">
      <c r="A343" t="s">
        <v>4</v>
      </c>
      <c r="B343" s="4" t="s">
        <v>5</v>
      </c>
      <c r="C343" s="4" t="s">
        <v>14</v>
      </c>
    </row>
    <row r="344" spans="1:8">
      <c r="A344" t="n">
        <v>4992</v>
      </c>
      <c r="B344" s="39" t="n">
        <v>27</v>
      </c>
      <c r="C344" s="7" t="n">
        <v>1</v>
      </c>
    </row>
    <row r="345" spans="1:8">
      <c r="A345" t="s">
        <v>4</v>
      </c>
      <c r="B345" s="4" t="s">
        <v>5</v>
      </c>
      <c r="C345" s="4" t="s">
        <v>14</v>
      </c>
      <c r="D345" s="4" t="s">
        <v>10</v>
      </c>
      <c r="E345" s="4" t="s">
        <v>26</v>
      </c>
    </row>
    <row r="346" spans="1:8">
      <c r="A346" t="n">
        <v>4994</v>
      </c>
      <c r="B346" s="40" t="n">
        <v>58</v>
      </c>
      <c r="C346" s="7" t="n">
        <v>0</v>
      </c>
      <c r="D346" s="7" t="n">
        <v>300</v>
      </c>
      <c r="E346" s="7" t="n">
        <v>0.300000011920929</v>
      </c>
    </row>
    <row r="347" spans="1:8">
      <c r="A347" t="s">
        <v>4</v>
      </c>
      <c r="B347" s="4" t="s">
        <v>5</v>
      </c>
      <c r="C347" s="4" t="s">
        <v>14</v>
      </c>
      <c r="D347" s="4" t="s">
        <v>10</v>
      </c>
    </row>
    <row r="348" spans="1:8">
      <c r="A348" t="n">
        <v>5002</v>
      </c>
      <c r="B348" s="40" t="n">
        <v>58</v>
      </c>
      <c r="C348" s="7" t="n">
        <v>255</v>
      </c>
      <c r="D348" s="7" t="n">
        <v>0</v>
      </c>
    </row>
    <row r="349" spans="1:8">
      <c r="A349" t="s">
        <v>4</v>
      </c>
      <c r="B349" s="4" t="s">
        <v>5</v>
      </c>
      <c r="C349" s="4" t="s">
        <v>14</v>
      </c>
      <c r="D349" s="4" t="s">
        <v>10</v>
      </c>
      <c r="E349" s="4" t="s">
        <v>10</v>
      </c>
      <c r="F349" s="4" t="s">
        <v>10</v>
      </c>
      <c r="G349" s="4" t="s">
        <v>10</v>
      </c>
      <c r="H349" s="4" t="s">
        <v>14</v>
      </c>
    </row>
    <row r="350" spans="1:8">
      <c r="A350" t="n">
        <v>5006</v>
      </c>
      <c r="B350" s="36" t="n">
        <v>25</v>
      </c>
      <c r="C350" s="7" t="n">
        <v>5</v>
      </c>
      <c r="D350" s="7" t="n">
        <v>65535</v>
      </c>
      <c r="E350" s="7" t="n">
        <v>160</v>
      </c>
      <c r="F350" s="7" t="n">
        <v>65535</v>
      </c>
      <c r="G350" s="7" t="n">
        <v>65535</v>
      </c>
      <c r="H350" s="7" t="n">
        <v>0</v>
      </c>
    </row>
    <row r="351" spans="1:8">
      <c r="A351" t="s">
        <v>4</v>
      </c>
      <c r="B351" s="4" t="s">
        <v>5</v>
      </c>
      <c r="C351" s="4" t="s">
        <v>10</v>
      </c>
      <c r="D351" s="4" t="s">
        <v>14</v>
      </c>
      <c r="E351" s="4" t="s">
        <v>14</v>
      </c>
      <c r="F351" s="4" t="s">
        <v>14</v>
      </c>
      <c r="G351" s="4" t="s">
        <v>65</v>
      </c>
      <c r="H351" s="4" t="s">
        <v>14</v>
      </c>
      <c r="I351" s="4" t="s">
        <v>14</v>
      </c>
      <c r="J351" s="4" t="s">
        <v>14</v>
      </c>
      <c r="K351" s="4" t="s">
        <v>14</v>
      </c>
    </row>
    <row r="352" spans="1:8">
      <c r="A352" t="n">
        <v>5017</v>
      </c>
      <c r="B352" s="37" t="n">
        <v>24</v>
      </c>
      <c r="C352" s="7" t="n">
        <v>65533</v>
      </c>
      <c r="D352" s="7" t="n">
        <v>11</v>
      </c>
      <c r="E352" s="7" t="n">
        <v>6</v>
      </c>
      <c r="F352" s="7" t="n">
        <v>8</v>
      </c>
      <c r="G352" s="7" t="s">
        <v>67</v>
      </c>
      <c r="H352" s="7" t="n">
        <v>6</v>
      </c>
      <c r="I352" s="7" t="n">
        <v>8</v>
      </c>
      <c r="J352" s="7" t="n">
        <v>2</v>
      </c>
      <c r="K352" s="7" t="n">
        <v>0</v>
      </c>
    </row>
    <row r="353" spans="1:17">
      <c r="A353" t="s">
        <v>4</v>
      </c>
      <c r="B353" s="4" t="s">
        <v>5</v>
      </c>
      <c r="C353" s="4" t="s">
        <v>14</v>
      </c>
      <c r="D353" s="4" t="s">
        <v>14</v>
      </c>
      <c r="E353" s="4" t="s">
        <v>9</v>
      </c>
      <c r="F353" s="4" t="s">
        <v>14</v>
      </c>
      <c r="G353" s="4" t="s">
        <v>14</v>
      </c>
    </row>
    <row r="354" spans="1:17">
      <c r="A354" t="n">
        <v>5048</v>
      </c>
      <c r="B354" s="41" t="n">
        <v>18</v>
      </c>
      <c r="C354" s="7" t="n">
        <v>0</v>
      </c>
      <c r="D354" s="7" t="n">
        <v>0</v>
      </c>
      <c r="E354" s="7" t="n">
        <v>0</v>
      </c>
      <c r="F354" s="7" t="n">
        <v>19</v>
      </c>
      <c r="G354" s="7" t="n">
        <v>1</v>
      </c>
    </row>
    <row r="355" spans="1:17">
      <c r="A355" t="s">
        <v>4</v>
      </c>
      <c r="B355" s="4" t="s">
        <v>5</v>
      </c>
      <c r="C355" s="4" t="s">
        <v>14</v>
      </c>
      <c r="D355" s="4" t="s">
        <v>14</v>
      </c>
      <c r="E355" s="4" t="s">
        <v>10</v>
      </c>
      <c r="F355" s="4" t="s">
        <v>26</v>
      </c>
    </row>
    <row r="356" spans="1:17">
      <c r="A356" t="n">
        <v>5057</v>
      </c>
      <c r="B356" s="42" t="n">
        <v>107</v>
      </c>
      <c r="C356" s="7" t="n">
        <v>0</v>
      </c>
      <c r="D356" s="7" t="n">
        <v>0</v>
      </c>
      <c r="E356" s="7" t="n">
        <v>0</v>
      </c>
      <c r="F356" s="7" t="n">
        <v>32</v>
      </c>
    </row>
    <row r="357" spans="1:17">
      <c r="A357" t="s">
        <v>4</v>
      </c>
      <c r="B357" s="4" t="s">
        <v>5</v>
      </c>
      <c r="C357" s="4" t="s">
        <v>14</v>
      </c>
      <c r="D357" s="4" t="s">
        <v>14</v>
      </c>
      <c r="E357" s="4" t="s">
        <v>6</v>
      </c>
      <c r="F357" s="4" t="s">
        <v>10</v>
      </c>
    </row>
    <row r="358" spans="1:17">
      <c r="A358" t="n">
        <v>5066</v>
      </c>
      <c r="B358" s="42" t="n">
        <v>107</v>
      </c>
      <c r="C358" s="7" t="n">
        <v>1</v>
      </c>
      <c r="D358" s="7" t="n">
        <v>0</v>
      </c>
      <c r="E358" s="7" t="s">
        <v>68</v>
      </c>
      <c r="F358" s="7" t="n">
        <v>1</v>
      </c>
    </row>
    <row r="359" spans="1:17">
      <c r="A359" t="s">
        <v>4</v>
      </c>
      <c r="B359" s="4" t="s">
        <v>5</v>
      </c>
      <c r="C359" s="4" t="s">
        <v>14</v>
      </c>
      <c r="D359" s="4" t="s">
        <v>14</v>
      </c>
      <c r="E359" s="4" t="s">
        <v>6</v>
      </c>
      <c r="F359" s="4" t="s">
        <v>10</v>
      </c>
    </row>
    <row r="360" spans="1:17">
      <c r="A360" t="n">
        <v>5075</v>
      </c>
      <c r="B360" s="42" t="n">
        <v>107</v>
      </c>
      <c r="C360" s="7" t="n">
        <v>1</v>
      </c>
      <c r="D360" s="7" t="n">
        <v>0</v>
      </c>
      <c r="E360" s="7" t="s">
        <v>69</v>
      </c>
      <c r="F360" s="7" t="n">
        <v>2</v>
      </c>
    </row>
    <row r="361" spans="1:17">
      <c r="A361" t="s">
        <v>4</v>
      </c>
      <c r="B361" s="4" t="s">
        <v>5</v>
      </c>
      <c r="C361" s="4" t="s">
        <v>14</v>
      </c>
      <c r="D361" s="4" t="s">
        <v>14</v>
      </c>
      <c r="E361" s="4" t="s">
        <v>14</v>
      </c>
      <c r="F361" s="4" t="s">
        <v>10</v>
      </c>
      <c r="G361" s="4" t="s">
        <v>10</v>
      </c>
      <c r="H361" s="4" t="s">
        <v>14</v>
      </c>
    </row>
    <row r="362" spans="1:17">
      <c r="A362" t="n">
        <v>5083</v>
      </c>
      <c r="B362" s="42" t="n">
        <v>107</v>
      </c>
      <c r="C362" s="7" t="n">
        <v>2</v>
      </c>
      <c r="D362" s="7" t="n">
        <v>0</v>
      </c>
      <c r="E362" s="7" t="n">
        <v>1</v>
      </c>
      <c r="F362" s="7" t="n">
        <v>65535</v>
      </c>
      <c r="G362" s="7" t="n">
        <v>65535</v>
      </c>
      <c r="H362" s="7" t="n">
        <v>0</v>
      </c>
    </row>
    <row r="363" spans="1:17">
      <c r="A363" t="s">
        <v>4</v>
      </c>
      <c r="B363" s="4" t="s">
        <v>5</v>
      </c>
      <c r="C363" s="4" t="s">
        <v>14</v>
      </c>
      <c r="D363" s="4" t="s">
        <v>14</v>
      </c>
      <c r="E363" s="4" t="s">
        <v>14</v>
      </c>
    </row>
    <row r="364" spans="1:17">
      <c r="A364" t="n">
        <v>5092</v>
      </c>
      <c r="B364" s="42" t="n">
        <v>107</v>
      </c>
      <c r="C364" s="7" t="n">
        <v>4</v>
      </c>
      <c r="D364" s="7" t="n">
        <v>0</v>
      </c>
      <c r="E364" s="7" t="n">
        <v>0</v>
      </c>
    </row>
    <row r="365" spans="1:17">
      <c r="A365" t="s">
        <v>4</v>
      </c>
      <c r="B365" s="4" t="s">
        <v>5</v>
      </c>
      <c r="C365" s="4" t="s">
        <v>14</v>
      </c>
      <c r="D365" s="4" t="s">
        <v>14</v>
      </c>
    </row>
    <row r="366" spans="1:17">
      <c r="A366" t="n">
        <v>5096</v>
      </c>
      <c r="B366" s="42" t="n">
        <v>107</v>
      </c>
      <c r="C366" s="7" t="n">
        <v>3</v>
      </c>
      <c r="D366" s="7" t="n">
        <v>0</v>
      </c>
    </row>
    <row r="367" spans="1:17">
      <c r="A367" t="s">
        <v>4</v>
      </c>
      <c r="B367" s="4" t="s">
        <v>5</v>
      </c>
      <c r="C367" s="4" t="s">
        <v>14</v>
      </c>
    </row>
    <row r="368" spans="1:17">
      <c r="A368" t="n">
        <v>5099</v>
      </c>
      <c r="B368" s="39" t="n">
        <v>27</v>
      </c>
      <c r="C368" s="7" t="n">
        <v>0</v>
      </c>
    </row>
    <row r="369" spans="1:8">
      <c r="A369" t="s">
        <v>4</v>
      </c>
      <c r="B369" s="4" t="s">
        <v>5</v>
      </c>
      <c r="C369" s="4" t="s">
        <v>14</v>
      </c>
      <c r="D369" s="4" t="s">
        <v>10</v>
      </c>
      <c r="E369" s="4" t="s">
        <v>10</v>
      </c>
      <c r="F369" s="4" t="s">
        <v>10</v>
      </c>
      <c r="G369" s="4" t="s">
        <v>10</v>
      </c>
      <c r="H369" s="4" t="s">
        <v>14</v>
      </c>
    </row>
    <row r="370" spans="1:8">
      <c r="A370" t="n">
        <v>5101</v>
      </c>
      <c r="B370" s="36" t="n">
        <v>25</v>
      </c>
      <c r="C370" s="7" t="n">
        <v>5</v>
      </c>
      <c r="D370" s="7" t="n">
        <v>65535</v>
      </c>
      <c r="E370" s="7" t="n">
        <v>65535</v>
      </c>
      <c r="F370" s="7" t="n">
        <v>65535</v>
      </c>
      <c r="G370" s="7" t="n">
        <v>65535</v>
      </c>
      <c r="H370" s="7" t="n">
        <v>0</v>
      </c>
    </row>
    <row r="371" spans="1:8">
      <c r="A371" t="s">
        <v>4</v>
      </c>
      <c r="B371" s="4" t="s">
        <v>5</v>
      </c>
      <c r="C371" s="4" t="s">
        <v>14</v>
      </c>
      <c r="D371" s="4" t="s">
        <v>10</v>
      </c>
      <c r="E371" s="4" t="s">
        <v>26</v>
      </c>
    </row>
    <row r="372" spans="1:8">
      <c r="A372" t="n">
        <v>5112</v>
      </c>
      <c r="B372" s="40" t="n">
        <v>58</v>
      </c>
      <c r="C372" s="7" t="n">
        <v>100</v>
      </c>
      <c r="D372" s="7" t="n">
        <v>300</v>
      </c>
      <c r="E372" s="7" t="n">
        <v>0.300000011920929</v>
      </c>
    </row>
    <row r="373" spans="1:8">
      <c r="A373" t="s">
        <v>4</v>
      </c>
      <c r="B373" s="4" t="s">
        <v>5</v>
      </c>
      <c r="C373" s="4" t="s">
        <v>14</v>
      </c>
      <c r="D373" s="4" t="s">
        <v>10</v>
      </c>
    </row>
    <row r="374" spans="1:8">
      <c r="A374" t="n">
        <v>5120</v>
      </c>
      <c r="B374" s="40" t="n">
        <v>58</v>
      </c>
      <c r="C374" s="7" t="n">
        <v>255</v>
      </c>
      <c r="D374" s="7" t="n">
        <v>0</v>
      </c>
    </row>
    <row r="375" spans="1:8">
      <c r="A375" t="s">
        <v>4</v>
      </c>
      <c r="B375" s="4" t="s">
        <v>5</v>
      </c>
      <c r="C375" s="4" t="s">
        <v>14</v>
      </c>
      <c r="D375" s="4" t="s">
        <v>14</v>
      </c>
      <c r="E375" s="4" t="s">
        <v>14</v>
      </c>
      <c r="F375" s="4" t="s">
        <v>14</v>
      </c>
      <c r="G375" s="4" t="s">
        <v>10</v>
      </c>
      <c r="H375" s="4" t="s">
        <v>30</v>
      </c>
      <c r="I375" s="4" t="s">
        <v>30</v>
      </c>
    </row>
    <row r="376" spans="1:8">
      <c r="A376" t="n">
        <v>5124</v>
      </c>
      <c r="B376" s="43" t="n">
        <v>6</v>
      </c>
      <c r="C376" s="7" t="n">
        <v>35</v>
      </c>
      <c r="D376" s="7" t="n">
        <v>0</v>
      </c>
      <c r="E376" s="7" t="n">
        <v>1</v>
      </c>
      <c r="F376" s="7" t="n">
        <v>1</v>
      </c>
      <c r="G376" s="7" t="n">
        <v>1</v>
      </c>
      <c r="H376" s="16" t="n">
        <f t="normal" ca="1">A378</f>
        <v>0</v>
      </c>
      <c r="I376" s="16" t="n">
        <f t="normal" ca="1">A404</f>
        <v>0</v>
      </c>
    </row>
    <row r="377" spans="1:8">
      <c r="A377" t="s">
        <v>4</v>
      </c>
      <c r="B377" s="4" t="s">
        <v>5</v>
      </c>
      <c r="C377" s="4" t="s">
        <v>10</v>
      </c>
    </row>
    <row r="378" spans="1:8">
      <c r="A378" t="n">
        <v>5139</v>
      </c>
      <c r="B378" s="44" t="n">
        <v>16</v>
      </c>
      <c r="C378" s="7" t="n">
        <v>500</v>
      </c>
    </row>
    <row r="379" spans="1:8">
      <c r="A379" t="s">
        <v>4</v>
      </c>
      <c r="B379" s="4" t="s">
        <v>5</v>
      </c>
      <c r="C379" s="4" t="s">
        <v>6</v>
      </c>
      <c r="D379" s="4" t="s">
        <v>6</v>
      </c>
    </row>
    <row r="380" spans="1:8">
      <c r="A380" t="n">
        <v>5142</v>
      </c>
      <c r="B380" s="45" t="n">
        <v>70</v>
      </c>
      <c r="C380" s="7" t="s">
        <v>40</v>
      </c>
      <c r="D380" s="7" t="s">
        <v>70</v>
      </c>
    </row>
    <row r="381" spans="1:8">
      <c r="A381" t="s">
        <v>4</v>
      </c>
      <c r="B381" s="4" t="s">
        <v>5</v>
      </c>
      <c r="C381" s="4" t="s">
        <v>10</v>
      </c>
    </row>
    <row r="382" spans="1:8">
      <c r="A382" t="n">
        <v>5155</v>
      </c>
      <c r="B382" s="44" t="n">
        <v>16</v>
      </c>
      <c r="C382" s="7" t="n">
        <v>1200</v>
      </c>
    </row>
    <row r="383" spans="1:8">
      <c r="A383" t="s">
        <v>4</v>
      </c>
      <c r="B383" s="4" t="s">
        <v>5</v>
      </c>
      <c r="C383" s="4" t="s">
        <v>14</v>
      </c>
    </row>
    <row r="384" spans="1:8">
      <c r="A384" t="n">
        <v>5158</v>
      </c>
      <c r="B384" s="30" t="n">
        <v>64</v>
      </c>
      <c r="C384" s="7" t="n">
        <v>14</v>
      </c>
    </row>
    <row r="385" spans="1:9">
      <c r="A385" t="s">
        <v>4</v>
      </c>
      <c r="B385" s="4" t="s">
        <v>5</v>
      </c>
    </row>
    <row r="386" spans="1:9">
      <c r="A386" t="n">
        <v>5160</v>
      </c>
      <c r="B386" s="5" t="n">
        <v>1</v>
      </c>
    </row>
    <row r="387" spans="1:9">
      <c r="A387" t="s">
        <v>4</v>
      </c>
      <c r="B387" s="4" t="s">
        <v>5</v>
      </c>
      <c r="C387" s="4" t="s">
        <v>14</v>
      </c>
      <c r="D387" s="4" t="s">
        <v>14</v>
      </c>
      <c r="E387" s="4" t="s">
        <v>14</v>
      </c>
      <c r="F387" s="4" t="s">
        <v>14</v>
      </c>
    </row>
    <row r="388" spans="1:9">
      <c r="A388" t="n">
        <v>5161</v>
      </c>
      <c r="B388" s="8" t="n">
        <v>14</v>
      </c>
      <c r="C388" s="7" t="n">
        <v>0</v>
      </c>
      <c r="D388" s="7" t="n">
        <v>16</v>
      </c>
      <c r="E388" s="7" t="n">
        <v>0</v>
      </c>
      <c r="F388" s="7" t="n">
        <v>0</v>
      </c>
    </row>
    <row r="389" spans="1:9">
      <c r="A389" t="s">
        <v>4</v>
      </c>
      <c r="B389" s="4" t="s">
        <v>5</v>
      </c>
      <c r="C389" s="4" t="s">
        <v>14</v>
      </c>
    </row>
    <row r="390" spans="1:9">
      <c r="A390" t="n">
        <v>5166</v>
      </c>
      <c r="B390" s="30" t="n">
        <v>64</v>
      </c>
      <c r="C390" s="7" t="n">
        <v>18</v>
      </c>
    </row>
    <row r="391" spans="1:9">
      <c r="A391" t="s">
        <v>4</v>
      </c>
      <c r="B391" s="4" t="s">
        <v>5</v>
      </c>
      <c r="C391" s="4" t="s">
        <v>14</v>
      </c>
      <c r="D391" s="4" t="s">
        <v>10</v>
      </c>
    </row>
    <row r="392" spans="1:9">
      <c r="A392" t="n">
        <v>5168</v>
      </c>
      <c r="B392" s="30" t="n">
        <v>64</v>
      </c>
      <c r="C392" s="7" t="n">
        <v>0</v>
      </c>
      <c r="D392" s="7" t="n">
        <v>2</v>
      </c>
    </row>
    <row r="393" spans="1:9">
      <c r="A393" t="s">
        <v>4</v>
      </c>
      <c r="B393" s="4" t="s">
        <v>5</v>
      </c>
      <c r="C393" s="4" t="s">
        <v>14</v>
      </c>
      <c r="D393" s="4" t="s">
        <v>10</v>
      </c>
    </row>
    <row r="394" spans="1:9">
      <c r="A394" t="n">
        <v>5172</v>
      </c>
      <c r="B394" s="30" t="n">
        <v>64</v>
      </c>
      <c r="C394" s="7" t="n">
        <v>0</v>
      </c>
      <c r="D394" s="7" t="n">
        <v>4</v>
      </c>
    </row>
    <row r="395" spans="1:9">
      <c r="A395" t="s">
        <v>4</v>
      </c>
      <c r="B395" s="4" t="s">
        <v>5</v>
      </c>
      <c r="C395" s="4" t="s">
        <v>14</v>
      </c>
      <c r="D395" s="4" t="s">
        <v>10</v>
      </c>
      <c r="E395" s="4" t="s">
        <v>10</v>
      </c>
      <c r="F395" s="4" t="s">
        <v>14</v>
      </c>
      <c r="G395" s="4" t="s">
        <v>9</v>
      </c>
    </row>
    <row r="396" spans="1:9">
      <c r="A396" t="n">
        <v>5176</v>
      </c>
      <c r="B396" s="46" t="n">
        <v>95</v>
      </c>
      <c r="C396" s="7" t="n">
        <v>0</v>
      </c>
      <c r="D396" s="7" t="n">
        <v>2</v>
      </c>
      <c r="E396" s="7" t="n">
        <v>4</v>
      </c>
      <c r="F396" s="7" t="n">
        <v>255</v>
      </c>
      <c r="G396" s="7" t="n">
        <v>0</v>
      </c>
    </row>
    <row r="397" spans="1:9">
      <c r="A397" t="s">
        <v>4</v>
      </c>
      <c r="B397" s="4" t="s">
        <v>5</v>
      </c>
      <c r="C397" s="4" t="s">
        <v>9</v>
      </c>
    </row>
    <row r="398" spans="1:9">
      <c r="A398" t="n">
        <v>5187</v>
      </c>
      <c r="B398" s="47" t="n">
        <v>15</v>
      </c>
      <c r="C398" s="7" t="n">
        <v>4096</v>
      </c>
    </row>
    <row r="399" spans="1:9">
      <c r="A399" t="s">
        <v>4</v>
      </c>
      <c r="B399" s="4" t="s">
        <v>5</v>
      </c>
      <c r="C399" s="4" t="s">
        <v>14</v>
      </c>
      <c r="D399" s="4" t="s">
        <v>9</v>
      </c>
      <c r="E399" s="4" t="s">
        <v>14</v>
      </c>
      <c r="F399" s="4" t="s">
        <v>14</v>
      </c>
      <c r="G399" s="4" t="s">
        <v>9</v>
      </c>
      <c r="H399" s="4" t="s">
        <v>14</v>
      </c>
      <c r="I399" s="4" t="s">
        <v>9</v>
      </c>
      <c r="J399" s="4" t="s">
        <v>14</v>
      </c>
    </row>
    <row r="400" spans="1:9">
      <c r="A400" t="n">
        <v>5192</v>
      </c>
      <c r="B400" s="48" t="n">
        <v>33</v>
      </c>
      <c r="C400" s="7" t="n">
        <v>0</v>
      </c>
      <c r="D400" s="7" t="n">
        <v>5</v>
      </c>
      <c r="E400" s="7" t="n">
        <v>0</v>
      </c>
      <c r="F400" s="7" t="n">
        <v>0</v>
      </c>
      <c r="G400" s="7" t="n">
        <v>-1</v>
      </c>
      <c r="H400" s="7" t="n">
        <v>0</v>
      </c>
      <c r="I400" s="7" t="n">
        <v>-1</v>
      </c>
      <c r="J400" s="7" t="n">
        <v>0</v>
      </c>
    </row>
    <row r="401" spans="1:10">
      <c r="A401" t="s">
        <v>4</v>
      </c>
      <c r="B401" s="4" t="s">
        <v>5</v>
      </c>
      <c r="C401" s="4" t="s">
        <v>30</v>
      </c>
    </row>
    <row r="402" spans="1:10">
      <c r="A402" t="n">
        <v>5210</v>
      </c>
      <c r="B402" s="22" t="n">
        <v>3</v>
      </c>
      <c r="C402" s="16" t="n">
        <f t="normal" ca="1">A420</f>
        <v>0</v>
      </c>
    </row>
    <row r="403" spans="1:10">
      <c r="A403" t="s">
        <v>4</v>
      </c>
      <c r="B403" s="4" t="s">
        <v>5</v>
      </c>
      <c r="C403" s="4" t="s">
        <v>14</v>
      </c>
      <c r="D403" s="4" t="s">
        <v>6</v>
      </c>
    </row>
    <row r="404" spans="1:10">
      <c r="A404" t="n">
        <v>5215</v>
      </c>
      <c r="B404" s="9" t="n">
        <v>2</v>
      </c>
      <c r="C404" s="7" t="n">
        <v>10</v>
      </c>
      <c r="D404" s="7" t="s">
        <v>71</v>
      </c>
    </row>
    <row r="405" spans="1:10">
      <c r="A405" t="s">
        <v>4</v>
      </c>
      <c r="B405" s="4" t="s">
        <v>5</v>
      </c>
      <c r="C405" s="4" t="s">
        <v>10</v>
      </c>
    </row>
    <row r="406" spans="1:10">
      <c r="A406" t="n">
        <v>5238</v>
      </c>
      <c r="B406" s="44" t="n">
        <v>16</v>
      </c>
      <c r="C406" s="7" t="n">
        <v>0</v>
      </c>
    </row>
    <row r="407" spans="1:10">
      <c r="A407" t="s">
        <v>4</v>
      </c>
      <c r="B407" s="4" t="s">
        <v>5</v>
      </c>
      <c r="C407" s="4" t="s">
        <v>14</v>
      </c>
      <c r="D407" s="4" t="s">
        <v>6</v>
      </c>
    </row>
    <row r="408" spans="1:10">
      <c r="A408" t="n">
        <v>5241</v>
      </c>
      <c r="B408" s="9" t="n">
        <v>2</v>
      </c>
      <c r="C408" s="7" t="n">
        <v>10</v>
      </c>
      <c r="D408" s="7" t="s">
        <v>72</v>
      </c>
    </row>
    <row r="409" spans="1:10">
      <c r="A409" t="s">
        <v>4</v>
      </c>
      <c r="B409" s="4" t="s">
        <v>5</v>
      </c>
      <c r="C409" s="4" t="s">
        <v>10</v>
      </c>
    </row>
    <row r="410" spans="1:10">
      <c r="A410" t="n">
        <v>5259</v>
      </c>
      <c r="B410" s="44" t="n">
        <v>16</v>
      </c>
      <c r="C410" s="7" t="n">
        <v>0</v>
      </c>
    </row>
    <row r="411" spans="1:10">
      <c r="A411" t="s">
        <v>4</v>
      </c>
      <c r="B411" s="4" t="s">
        <v>5</v>
      </c>
      <c r="C411" s="4" t="s">
        <v>14</v>
      </c>
      <c r="D411" s="4" t="s">
        <v>6</v>
      </c>
    </row>
    <row r="412" spans="1:10">
      <c r="A412" t="n">
        <v>5262</v>
      </c>
      <c r="B412" s="9" t="n">
        <v>2</v>
      </c>
      <c r="C412" s="7" t="n">
        <v>10</v>
      </c>
      <c r="D412" s="7" t="s">
        <v>73</v>
      </c>
    </row>
    <row r="413" spans="1:10">
      <c r="A413" t="s">
        <v>4</v>
      </c>
      <c r="B413" s="4" t="s">
        <v>5</v>
      </c>
      <c r="C413" s="4" t="s">
        <v>10</v>
      </c>
    </row>
    <row r="414" spans="1:10">
      <c r="A414" t="n">
        <v>5281</v>
      </c>
      <c r="B414" s="44" t="n">
        <v>16</v>
      </c>
      <c r="C414" s="7" t="n">
        <v>0</v>
      </c>
    </row>
    <row r="415" spans="1:10">
      <c r="A415" t="s">
        <v>4</v>
      </c>
      <c r="B415" s="4" t="s">
        <v>5</v>
      </c>
      <c r="C415" s="4" t="s">
        <v>14</v>
      </c>
    </row>
    <row r="416" spans="1:10">
      <c r="A416" t="n">
        <v>5284</v>
      </c>
      <c r="B416" s="49" t="n">
        <v>23</v>
      </c>
      <c r="C416" s="7" t="n">
        <v>20</v>
      </c>
    </row>
    <row r="417" spans="1:4">
      <c r="A417" t="s">
        <v>4</v>
      </c>
      <c r="B417" s="4" t="s">
        <v>5</v>
      </c>
      <c r="C417" s="4" t="s">
        <v>30</v>
      </c>
    </row>
    <row r="418" spans="1:4">
      <c r="A418" t="n">
        <v>5286</v>
      </c>
      <c r="B418" s="22" t="n">
        <v>3</v>
      </c>
      <c r="C418" s="16" t="n">
        <f t="normal" ca="1">A420</f>
        <v>0</v>
      </c>
    </row>
    <row r="419" spans="1:4">
      <c r="A419" t="s">
        <v>4</v>
      </c>
      <c r="B419" s="4" t="s">
        <v>5</v>
      </c>
      <c r="C419" s="4" t="s">
        <v>30</v>
      </c>
    </row>
    <row r="420" spans="1:4">
      <c r="A420" t="n">
        <v>5291</v>
      </c>
      <c r="B420" s="22" t="n">
        <v>3</v>
      </c>
      <c r="C420" s="16" t="n">
        <f t="normal" ca="1">A448</f>
        <v>0</v>
      </c>
    </row>
    <row r="421" spans="1:4">
      <c r="A421" t="s">
        <v>4</v>
      </c>
      <c r="B421" s="4" t="s">
        <v>5</v>
      </c>
      <c r="C421" s="4" t="s">
        <v>14</v>
      </c>
      <c r="D421" s="4" t="s">
        <v>10</v>
      </c>
      <c r="E421" s="4" t="s">
        <v>10</v>
      </c>
      <c r="F421" s="4" t="s">
        <v>10</v>
      </c>
      <c r="G421" s="4" t="s">
        <v>10</v>
      </c>
      <c r="H421" s="4" t="s">
        <v>14</v>
      </c>
    </row>
    <row r="422" spans="1:4">
      <c r="A422" t="n">
        <v>5296</v>
      </c>
      <c r="B422" s="36" t="n">
        <v>25</v>
      </c>
      <c r="C422" s="7" t="n">
        <v>5</v>
      </c>
      <c r="D422" s="7" t="n">
        <v>65535</v>
      </c>
      <c r="E422" s="7" t="n">
        <v>500</v>
      </c>
      <c r="F422" s="7" t="n">
        <v>800</v>
      </c>
      <c r="G422" s="7" t="n">
        <v>140</v>
      </c>
      <c r="H422" s="7" t="n">
        <v>0</v>
      </c>
    </row>
    <row r="423" spans="1:4">
      <c r="A423" t="s">
        <v>4</v>
      </c>
      <c r="B423" s="4" t="s">
        <v>5</v>
      </c>
      <c r="C423" s="4" t="s">
        <v>10</v>
      </c>
      <c r="D423" s="4" t="s">
        <v>14</v>
      </c>
      <c r="E423" s="4" t="s">
        <v>65</v>
      </c>
      <c r="F423" s="4" t="s">
        <v>14</v>
      </c>
      <c r="G423" s="4" t="s">
        <v>14</v>
      </c>
    </row>
    <row r="424" spans="1:4">
      <c r="A424" t="n">
        <v>5307</v>
      </c>
      <c r="B424" s="37" t="n">
        <v>24</v>
      </c>
      <c r="C424" s="7" t="n">
        <v>65533</v>
      </c>
      <c r="D424" s="7" t="n">
        <v>11</v>
      </c>
      <c r="E424" s="7" t="s">
        <v>74</v>
      </c>
      <c r="F424" s="7" t="n">
        <v>2</v>
      </c>
      <c r="G424" s="7" t="n">
        <v>0</v>
      </c>
    </row>
    <row r="425" spans="1:4">
      <c r="A425" t="s">
        <v>4</v>
      </c>
      <c r="B425" s="4" t="s">
        <v>5</v>
      </c>
    </row>
    <row r="426" spans="1:4">
      <c r="A426" t="n">
        <v>5454</v>
      </c>
      <c r="B426" s="38" t="n">
        <v>28</v>
      </c>
    </row>
    <row r="427" spans="1:4">
      <c r="A427" t="s">
        <v>4</v>
      </c>
      <c r="B427" s="4" t="s">
        <v>5</v>
      </c>
      <c r="C427" s="4" t="s">
        <v>14</v>
      </c>
    </row>
    <row r="428" spans="1:4">
      <c r="A428" t="n">
        <v>5455</v>
      </c>
      <c r="B428" s="39" t="n">
        <v>27</v>
      </c>
      <c r="C428" s="7" t="n">
        <v>0</v>
      </c>
    </row>
    <row r="429" spans="1:4">
      <c r="A429" t="s">
        <v>4</v>
      </c>
      <c r="B429" s="4" t="s">
        <v>5</v>
      </c>
      <c r="C429" s="4" t="s">
        <v>14</v>
      </c>
    </row>
    <row r="430" spans="1:4">
      <c r="A430" t="n">
        <v>5457</v>
      </c>
      <c r="B430" s="39" t="n">
        <v>27</v>
      </c>
      <c r="C430" s="7" t="n">
        <v>1</v>
      </c>
    </row>
    <row r="431" spans="1:4">
      <c r="A431" t="s">
        <v>4</v>
      </c>
      <c r="B431" s="4" t="s">
        <v>5</v>
      </c>
      <c r="C431" s="4" t="s">
        <v>14</v>
      </c>
      <c r="D431" s="4" t="s">
        <v>10</v>
      </c>
      <c r="E431" s="4" t="s">
        <v>10</v>
      </c>
      <c r="F431" s="4" t="s">
        <v>10</v>
      </c>
      <c r="G431" s="4" t="s">
        <v>10</v>
      </c>
      <c r="H431" s="4" t="s">
        <v>14</v>
      </c>
    </row>
    <row r="432" spans="1:4">
      <c r="A432" t="n">
        <v>5459</v>
      </c>
      <c r="B432" s="36" t="n">
        <v>25</v>
      </c>
      <c r="C432" s="7" t="n">
        <v>5</v>
      </c>
      <c r="D432" s="7" t="n">
        <v>65535</v>
      </c>
      <c r="E432" s="7" t="n">
        <v>65535</v>
      </c>
      <c r="F432" s="7" t="n">
        <v>65535</v>
      </c>
      <c r="G432" s="7" t="n">
        <v>65535</v>
      </c>
      <c r="H432" s="7" t="n">
        <v>0</v>
      </c>
    </row>
    <row r="433" spans="1:8">
      <c r="A433" t="s">
        <v>4</v>
      </c>
      <c r="B433" s="4" t="s">
        <v>5</v>
      </c>
      <c r="C433" s="4" t="s">
        <v>14</v>
      </c>
      <c r="D433" s="4" t="s">
        <v>6</v>
      </c>
    </row>
    <row r="434" spans="1:8">
      <c r="A434" t="n">
        <v>5470</v>
      </c>
      <c r="B434" s="9" t="n">
        <v>2</v>
      </c>
      <c r="C434" s="7" t="n">
        <v>10</v>
      </c>
      <c r="D434" s="7" t="s">
        <v>71</v>
      </c>
    </row>
    <row r="435" spans="1:8">
      <c r="A435" t="s">
        <v>4</v>
      </c>
      <c r="B435" s="4" t="s">
        <v>5</v>
      </c>
      <c r="C435" s="4" t="s">
        <v>10</v>
      </c>
    </row>
    <row r="436" spans="1:8">
      <c r="A436" t="n">
        <v>5493</v>
      </c>
      <c r="B436" s="44" t="n">
        <v>16</v>
      </c>
      <c r="C436" s="7" t="n">
        <v>0</v>
      </c>
    </row>
    <row r="437" spans="1:8">
      <c r="A437" t="s">
        <v>4</v>
      </c>
      <c r="B437" s="4" t="s">
        <v>5</v>
      </c>
      <c r="C437" s="4" t="s">
        <v>14</v>
      </c>
      <c r="D437" s="4" t="s">
        <v>6</v>
      </c>
    </row>
    <row r="438" spans="1:8">
      <c r="A438" t="n">
        <v>5496</v>
      </c>
      <c r="B438" s="9" t="n">
        <v>2</v>
      </c>
      <c r="C438" s="7" t="n">
        <v>10</v>
      </c>
      <c r="D438" s="7" t="s">
        <v>72</v>
      </c>
    </row>
    <row r="439" spans="1:8">
      <c r="A439" t="s">
        <v>4</v>
      </c>
      <c r="B439" s="4" t="s">
        <v>5</v>
      </c>
      <c r="C439" s="4" t="s">
        <v>10</v>
      </c>
    </row>
    <row r="440" spans="1:8">
      <c r="A440" t="n">
        <v>5514</v>
      </c>
      <c r="B440" s="44" t="n">
        <v>16</v>
      </c>
      <c r="C440" s="7" t="n">
        <v>0</v>
      </c>
    </row>
    <row r="441" spans="1:8">
      <c r="A441" t="s">
        <v>4</v>
      </c>
      <c r="B441" s="4" t="s">
        <v>5</v>
      </c>
      <c r="C441" s="4" t="s">
        <v>14</v>
      </c>
      <c r="D441" s="4" t="s">
        <v>6</v>
      </c>
    </row>
    <row r="442" spans="1:8">
      <c r="A442" t="n">
        <v>5517</v>
      </c>
      <c r="B442" s="9" t="n">
        <v>2</v>
      </c>
      <c r="C442" s="7" t="n">
        <v>10</v>
      </c>
      <c r="D442" s="7" t="s">
        <v>73</v>
      </c>
    </row>
    <row r="443" spans="1:8">
      <c r="A443" t="s">
        <v>4</v>
      </c>
      <c r="B443" s="4" t="s">
        <v>5</v>
      </c>
      <c r="C443" s="4" t="s">
        <v>10</v>
      </c>
    </row>
    <row r="444" spans="1:8">
      <c r="A444" t="n">
        <v>5536</v>
      </c>
      <c r="B444" s="44" t="n">
        <v>16</v>
      </c>
      <c r="C444" s="7" t="n">
        <v>0</v>
      </c>
    </row>
    <row r="445" spans="1:8">
      <c r="A445" t="s">
        <v>4</v>
      </c>
      <c r="B445" s="4" t="s">
        <v>5</v>
      </c>
      <c r="C445" s="4" t="s">
        <v>14</v>
      </c>
    </row>
    <row r="446" spans="1:8">
      <c r="A446" t="n">
        <v>5539</v>
      </c>
      <c r="B446" s="49" t="n">
        <v>23</v>
      </c>
      <c r="C446" s="7" t="n">
        <v>20</v>
      </c>
    </row>
    <row r="447" spans="1:8">
      <c r="A447" t="s">
        <v>4</v>
      </c>
      <c r="B447" s="4" t="s">
        <v>5</v>
      </c>
    </row>
    <row r="448" spans="1:8">
      <c r="A448" t="n">
        <v>5541</v>
      </c>
      <c r="B448" s="5" t="n">
        <v>1</v>
      </c>
    </row>
    <row r="449" spans="1:4" s="3" customFormat="1" customHeight="0">
      <c r="A449" s="3" t="s">
        <v>2</v>
      </c>
      <c r="B449" s="3" t="s">
        <v>75</v>
      </c>
    </row>
    <row r="450" spans="1:4">
      <c r="A450" t="s">
        <v>4</v>
      </c>
      <c r="B450" s="4" t="s">
        <v>5</v>
      </c>
      <c r="C450" s="4" t="s">
        <v>14</v>
      </c>
      <c r="D450" s="4" t="s">
        <v>10</v>
      </c>
    </row>
    <row r="451" spans="1:4">
      <c r="A451" t="n">
        <v>5544</v>
      </c>
      <c r="B451" s="34" t="n">
        <v>22</v>
      </c>
      <c r="C451" s="7" t="n">
        <v>0</v>
      </c>
      <c r="D451" s="7" t="n">
        <v>0</v>
      </c>
    </row>
    <row r="452" spans="1:4">
      <c r="A452" t="s">
        <v>4</v>
      </c>
      <c r="B452" s="4" t="s">
        <v>5</v>
      </c>
      <c r="C452" s="4" t="s">
        <v>14</v>
      </c>
      <c r="D452" s="4" t="s">
        <v>10</v>
      </c>
      <c r="E452" s="4" t="s">
        <v>26</v>
      </c>
    </row>
    <row r="453" spans="1:4">
      <c r="A453" t="n">
        <v>5548</v>
      </c>
      <c r="B453" s="40" t="n">
        <v>58</v>
      </c>
      <c r="C453" s="7" t="n">
        <v>0</v>
      </c>
      <c r="D453" s="7" t="n">
        <v>0</v>
      </c>
      <c r="E453" s="7" t="n">
        <v>1</v>
      </c>
    </row>
    <row r="454" spans="1:4">
      <c r="A454" t="s">
        <v>4</v>
      </c>
      <c r="B454" s="4" t="s">
        <v>5</v>
      </c>
      <c r="C454" s="4" t="s">
        <v>6</v>
      </c>
      <c r="D454" s="4" t="s">
        <v>6</v>
      </c>
    </row>
    <row r="455" spans="1:4">
      <c r="A455" t="n">
        <v>5556</v>
      </c>
      <c r="B455" s="45" t="n">
        <v>70</v>
      </c>
      <c r="C455" s="7" t="s">
        <v>40</v>
      </c>
      <c r="D455" s="7" t="s">
        <v>76</v>
      </c>
    </row>
    <row r="456" spans="1:4">
      <c r="A456" t="s">
        <v>4</v>
      </c>
      <c r="B456" s="4" t="s">
        <v>5</v>
      </c>
      <c r="C456" s="4" t="s">
        <v>10</v>
      </c>
      <c r="D456" s="4" t="s">
        <v>14</v>
      </c>
      <c r="E456" s="4" t="s">
        <v>14</v>
      </c>
    </row>
    <row r="457" spans="1:4">
      <c r="A457" t="n">
        <v>5571</v>
      </c>
      <c r="B457" s="35" t="n">
        <v>104</v>
      </c>
      <c r="C457" s="7" t="n">
        <v>171</v>
      </c>
      <c r="D457" s="7" t="n">
        <v>3</v>
      </c>
      <c r="E457" s="7" t="n">
        <v>4</v>
      </c>
    </row>
    <row r="458" spans="1:4">
      <c r="A458" t="s">
        <v>4</v>
      </c>
      <c r="B458" s="4" t="s">
        <v>5</v>
      </c>
    </row>
    <row r="459" spans="1:4">
      <c r="A459" t="n">
        <v>5576</v>
      </c>
      <c r="B459" s="5" t="n">
        <v>1</v>
      </c>
    </row>
    <row r="460" spans="1:4">
      <c r="A460" t="s">
        <v>4</v>
      </c>
      <c r="B460" s="4" t="s">
        <v>5</v>
      </c>
      <c r="C460" s="4" t="s">
        <v>10</v>
      </c>
      <c r="D460" s="4" t="s">
        <v>14</v>
      </c>
      <c r="E460" s="4" t="s">
        <v>10</v>
      </c>
    </row>
    <row r="461" spans="1:4">
      <c r="A461" t="n">
        <v>5577</v>
      </c>
      <c r="B461" s="35" t="n">
        <v>104</v>
      </c>
      <c r="C461" s="7" t="n">
        <v>171</v>
      </c>
      <c r="D461" s="7" t="n">
        <v>1</v>
      </c>
      <c r="E461" s="7" t="n">
        <v>1</v>
      </c>
    </row>
    <row r="462" spans="1:4">
      <c r="A462" t="s">
        <v>4</v>
      </c>
      <c r="B462" s="4" t="s">
        <v>5</v>
      </c>
    </row>
    <row r="463" spans="1:4">
      <c r="A463" t="n">
        <v>5583</v>
      </c>
      <c r="B463" s="5" t="n">
        <v>1</v>
      </c>
    </row>
    <row r="464" spans="1:4">
      <c r="A464" t="s">
        <v>4</v>
      </c>
      <c r="B464" s="4" t="s">
        <v>5</v>
      </c>
      <c r="C464" s="4" t="s">
        <v>14</v>
      </c>
    </row>
    <row r="465" spans="1:5">
      <c r="A465" t="n">
        <v>5584</v>
      </c>
      <c r="B465" s="30" t="n">
        <v>64</v>
      </c>
      <c r="C465" s="7" t="n">
        <v>7</v>
      </c>
    </row>
    <row r="466" spans="1:5">
      <c r="A466" t="s">
        <v>4</v>
      </c>
      <c r="B466" s="4" t="s">
        <v>5</v>
      </c>
      <c r="C466" s="4" t="s">
        <v>14</v>
      </c>
      <c r="D466" s="4" t="s">
        <v>10</v>
      </c>
      <c r="E466" s="4" t="s">
        <v>26</v>
      </c>
      <c r="F466" s="4" t="s">
        <v>10</v>
      </c>
      <c r="G466" s="4" t="s">
        <v>9</v>
      </c>
      <c r="H466" s="4" t="s">
        <v>9</v>
      </c>
      <c r="I466" s="4" t="s">
        <v>10</v>
      </c>
      <c r="J466" s="4" t="s">
        <v>10</v>
      </c>
      <c r="K466" s="4" t="s">
        <v>9</v>
      </c>
      <c r="L466" s="4" t="s">
        <v>9</v>
      </c>
      <c r="M466" s="4" t="s">
        <v>9</v>
      </c>
      <c r="N466" s="4" t="s">
        <v>9</v>
      </c>
      <c r="O466" s="4" t="s">
        <v>6</v>
      </c>
    </row>
    <row r="467" spans="1:5">
      <c r="A467" t="n">
        <v>5586</v>
      </c>
      <c r="B467" s="18" t="n">
        <v>50</v>
      </c>
      <c r="C467" s="7" t="n">
        <v>0</v>
      </c>
      <c r="D467" s="7" t="n">
        <v>12105</v>
      </c>
      <c r="E467" s="7" t="n">
        <v>1</v>
      </c>
      <c r="F467" s="7" t="n">
        <v>0</v>
      </c>
      <c r="G467" s="7" t="n">
        <v>0</v>
      </c>
      <c r="H467" s="7" t="n">
        <v>0</v>
      </c>
      <c r="I467" s="7" t="n">
        <v>0</v>
      </c>
      <c r="J467" s="7" t="n">
        <v>65533</v>
      </c>
      <c r="K467" s="7" t="n">
        <v>0</v>
      </c>
      <c r="L467" s="7" t="n">
        <v>0</v>
      </c>
      <c r="M467" s="7" t="n">
        <v>0</v>
      </c>
      <c r="N467" s="7" t="n">
        <v>0</v>
      </c>
      <c r="O467" s="7" t="s">
        <v>13</v>
      </c>
    </row>
    <row r="468" spans="1:5">
      <c r="A468" t="s">
        <v>4</v>
      </c>
      <c r="B468" s="4" t="s">
        <v>5</v>
      </c>
      <c r="C468" s="4" t="s">
        <v>14</v>
      </c>
      <c r="D468" s="4" t="s">
        <v>10</v>
      </c>
      <c r="E468" s="4" t="s">
        <v>10</v>
      </c>
      <c r="F468" s="4" t="s">
        <v>10</v>
      </c>
      <c r="G468" s="4" t="s">
        <v>10</v>
      </c>
      <c r="H468" s="4" t="s">
        <v>14</v>
      </c>
    </row>
    <row r="469" spans="1:5">
      <c r="A469" t="n">
        <v>5625</v>
      </c>
      <c r="B469" s="36" t="n">
        <v>25</v>
      </c>
      <c r="C469" s="7" t="n">
        <v>5</v>
      </c>
      <c r="D469" s="7" t="n">
        <v>65535</v>
      </c>
      <c r="E469" s="7" t="n">
        <v>65535</v>
      </c>
      <c r="F469" s="7" t="n">
        <v>65535</v>
      </c>
      <c r="G469" s="7" t="n">
        <v>65535</v>
      </c>
      <c r="H469" s="7" t="n">
        <v>0</v>
      </c>
    </row>
    <row r="470" spans="1:5">
      <c r="A470" t="s">
        <v>4</v>
      </c>
      <c r="B470" s="4" t="s">
        <v>5</v>
      </c>
      <c r="C470" s="4" t="s">
        <v>10</v>
      </c>
      <c r="D470" s="4" t="s">
        <v>14</v>
      </c>
      <c r="E470" s="4" t="s">
        <v>65</v>
      </c>
      <c r="F470" s="4" t="s">
        <v>14</v>
      </c>
      <c r="G470" s="4" t="s">
        <v>14</v>
      </c>
    </row>
    <row r="471" spans="1:5">
      <c r="A471" t="n">
        <v>5636</v>
      </c>
      <c r="B471" s="37" t="n">
        <v>24</v>
      </c>
      <c r="C471" s="7" t="n">
        <v>65533</v>
      </c>
      <c r="D471" s="7" t="n">
        <v>11</v>
      </c>
      <c r="E471" s="7" t="s">
        <v>77</v>
      </c>
      <c r="F471" s="7" t="n">
        <v>2</v>
      </c>
      <c r="G471" s="7" t="n">
        <v>0</v>
      </c>
    </row>
    <row r="472" spans="1:5">
      <c r="A472" t="s">
        <v>4</v>
      </c>
      <c r="B472" s="4" t="s">
        <v>5</v>
      </c>
    </row>
    <row r="473" spans="1:5">
      <c r="A473" t="n">
        <v>5661</v>
      </c>
      <c r="B473" s="38" t="n">
        <v>28</v>
      </c>
    </row>
    <row r="474" spans="1:5">
      <c r="A474" t="s">
        <v>4</v>
      </c>
      <c r="B474" s="4" t="s">
        <v>5</v>
      </c>
      <c r="C474" s="4" t="s">
        <v>14</v>
      </c>
    </row>
    <row r="475" spans="1:5">
      <c r="A475" t="n">
        <v>5662</v>
      </c>
      <c r="B475" s="39" t="n">
        <v>27</v>
      </c>
      <c r="C475" s="7" t="n">
        <v>0</v>
      </c>
    </row>
    <row r="476" spans="1:5">
      <c r="A476" t="s">
        <v>4</v>
      </c>
      <c r="B476" s="4" t="s">
        <v>5</v>
      </c>
      <c r="C476" s="4" t="s">
        <v>14</v>
      </c>
    </row>
    <row r="477" spans="1:5">
      <c r="A477" t="n">
        <v>5664</v>
      </c>
      <c r="B477" s="39" t="n">
        <v>27</v>
      </c>
      <c r="C477" s="7" t="n">
        <v>1</v>
      </c>
    </row>
    <row r="478" spans="1:5">
      <c r="A478" t="s">
        <v>4</v>
      </c>
      <c r="B478" s="4" t="s">
        <v>5</v>
      </c>
      <c r="C478" s="4" t="s">
        <v>10</v>
      </c>
    </row>
    <row r="479" spans="1:5">
      <c r="A479" t="n">
        <v>5666</v>
      </c>
      <c r="B479" s="44" t="n">
        <v>16</v>
      </c>
      <c r="C479" s="7" t="n">
        <v>300</v>
      </c>
    </row>
    <row r="480" spans="1:5">
      <c r="A480" t="s">
        <v>4</v>
      </c>
      <c r="B480" s="4" t="s">
        <v>5</v>
      </c>
      <c r="C480" s="4" t="s">
        <v>14</v>
      </c>
      <c r="D480" s="14" t="s">
        <v>27</v>
      </c>
      <c r="E480" s="4" t="s">
        <v>5</v>
      </c>
      <c r="F480" s="4" t="s">
        <v>14</v>
      </c>
      <c r="G480" s="4" t="s">
        <v>10</v>
      </c>
      <c r="H480" s="4" t="s">
        <v>10</v>
      </c>
      <c r="I480" s="14" t="s">
        <v>29</v>
      </c>
      <c r="J480" s="4" t="s">
        <v>14</v>
      </c>
      <c r="K480" s="4" t="s">
        <v>9</v>
      </c>
      <c r="L480" s="4" t="s">
        <v>14</v>
      </c>
      <c r="M480" s="4" t="s">
        <v>14</v>
      </c>
      <c r="N480" s="14" t="s">
        <v>27</v>
      </c>
      <c r="O480" s="4" t="s">
        <v>5</v>
      </c>
      <c r="P480" s="4" t="s">
        <v>14</v>
      </c>
      <c r="Q480" s="4" t="s">
        <v>10</v>
      </c>
      <c r="R480" s="4" t="s">
        <v>10</v>
      </c>
      <c r="S480" s="14" t="s">
        <v>29</v>
      </c>
      <c r="T480" s="4" t="s">
        <v>14</v>
      </c>
      <c r="U480" s="4" t="s">
        <v>14</v>
      </c>
      <c r="V480" s="4" t="s">
        <v>14</v>
      </c>
      <c r="W480" s="4" t="s">
        <v>30</v>
      </c>
    </row>
    <row r="481" spans="1:23">
      <c r="A481" t="n">
        <v>5669</v>
      </c>
      <c r="B481" s="13" t="n">
        <v>5</v>
      </c>
      <c r="C481" s="7" t="n">
        <v>28</v>
      </c>
      <c r="D481" s="14" t="s">
        <v>3</v>
      </c>
      <c r="E481" s="46" t="n">
        <v>95</v>
      </c>
      <c r="F481" s="7" t="n">
        <v>12</v>
      </c>
      <c r="G481" s="7" t="n">
        <v>2</v>
      </c>
      <c r="H481" s="7" t="n">
        <v>4</v>
      </c>
      <c r="I481" s="14" t="s">
        <v>3</v>
      </c>
      <c r="J481" s="7" t="n">
        <v>0</v>
      </c>
      <c r="K481" s="7" t="n">
        <v>7</v>
      </c>
      <c r="L481" s="7" t="n">
        <v>4</v>
      </c>
      <c r="M481" s="7" t="n">
        <v>28</v>
      </c>
      <c r="N481" s="14" t="s">
        <v>3</v>
      </c>
      <c r="O481" s="46" t="n">
        <v>95</v>
      </c>
      <c r="P481" s="7" t="n">
        <v>15</v>
      </c>
      <c r="Q481" s="7" t="n">
        <v>2</v>
      </c>
      <c r="R481" s="7" t="n">
        <v>4</v>
      </c>
      <c r="S481" s="14" t="s">
        <v>3</v>
      </c>
      <c r="T481" s="7" t="n">
        <v>8</v>
      </c>
      <c r="U481" s="7" t="n">
        <v>9</v>
      </c>
      <c r="V481" s="7" t="n">
        <v>1</v>
      </c>
      <c r="W481" s="16" t="n">
        <f t="normal" ca="1">A499</f>
        <v>0</v>
      </c>
    </row>
    <row r="482" spans="1:23">
      <c r="A482" t="s">
        <v>4</v>
      </c>
      <c r="B482" s="4" t="s">
        <v>5</v>
      </c>
      <c r="C482" s="4" t="s">
        <v>14</v>
      </c>
      <c r="D482" s="4" t="s">
        <v>10</v>
      </c>
      <c r="E482" s="4" t="s">
        <v>10</v>
      </c>
      <c r="F482" s="4" t="s">
        <v>9</v>
      </c>
    </row>
    <row r="483" spans="1:23">
      <c r="A483" t="n">
        <v>5697</v>
      </c>
      <c r="B483" s="46" t="n">
        <v>95</v>
      </c>
      <c r="C483" s="7" t="n">
        <v>14</v>
      </c>
      <c r="D483" s="7" t="n">
        <v>2</v>
      </c>
      <c r="E483" s="7" t="n">
        <v>4</v>
      </c>
      <c r="F483" s="7" t="n">
        <v>1</v>
      </c>
    </row>
    <row r="484" spans="1:23">
      <c r="A484" t="s">
        <v>4</v>
      </c>
      <c r="B484" s="4" t="s">
        <v>5</v>
      </c>
      <c r="C484" s="4" t="s">
        <v>14</v>
      </c>
      <c r="D484" s="4" t="s">
        <v>10</v>
      </c>
      <c r="E484" s="4" t="s">
        <v>26</v>
      </c>
      <c r="F484" s="4" t="s">
        <v>10</v>
      </c>
      <c r="G484" s="4" t="s">
        <v>9</v>
      </c>
      <c r="H484" s="4" t="s">
        <v>9</v>
      </c>
      <c r="I484" s="4" t="s">
        <v>10</v>
      </c>
      <c r="J484" s="4" t="s">
        <v>10</v>
      </c>
      <c r="K484" s="4" t="s">
        <v>9</v>
      </c>
      <c r="L484" s="4" t="s">
        <v>9</v>
      </c>
      <c r="M484" s="4" t="s">
        <v>9</v>
      </c>
      <c r="N484" s="4" t="s">
        <v>9</v>
      </c>
      <c r="O484" s="4" t="s">
        <v>6</v>
      </c>
    </row>
    <row r="485" spans="1:23">
      <c r="A485" t="n">
        <v>5707</v>
      </c>
      <c r="B485" s="18" t="n">
        <v>50</v>
      </c>
      <c r="C485" s="7" t="n">
        <v>0</v>
      </c>
      <c r="D485" s="7" t="n">
        <v>12105</v>
      </c>
      <c r="E485" s="7" t="n">
        <v>1</v>
      </c>
      <c r="F485" s="7" t="n">
        <v>0</v>
      </c>
      <c r="G485" s="7" t="n">
        <v>0</v>
      </c>
      <c r="H485" s="7" t="n">
        <v>0</v>
      </c>
      <c r="I485" s="7" t="n">
        <v>0</v>
      </c>
      <c r="J485" s="7" t="n">
        <v>65533</v>
      </c>
      <c r="K485" s="7" t="n">
        <v>0</v>
      </c>
      <c r="L485" s="7" t="n">
        <v>0</v>
      </c>
      <c r="M485" s="7" t="n">
        <v>0</v>
      </c>
      <c r="N485" s="7" t="n">
        <v>0</v>
      </c>
      <c r="O485" s="7" t="s">
        <v>13</v>
      </c>
    </row>
    <row r="486" spans="1:23">
      <c r="A486" t="s">
        <v>4</v>
      </c>
      <c r="B486" s="4" t="s">
        <v>5</v>
      </c>
      <c r="C486" s="4" t="s">
        <v>10</v>
      </c>
      <c r="D486" s="4" t="s">
        <v>14</v>
      </c>
      <c r="E486" s="4" t="s">
        <v>65</v>
      </c>
      <c r="F486" s="4" t="s">
        <v>14</v>
      </c>
      <c r="G486" s="4" t="s">
        <v>14</v>
      </c>
    </row>
    <row r="487" spans="1:23">
      <c r="A487" t="n">
        <v>5746</v>
      </c>
      <c r="B487" s="37" t="n">
        <v>24</v>
      </c>
      <c r="C487" s="7" t="n">
        <v>65533</v>
      </c>
      <c r="D487" s="7" t="n">
        <v>11</v>
      </c>
      <c r="E487" s="7" t="s">
        <v>78</v>
      </c>
      <c r="F487" s="7" t="n">
        <v>2</v>
      </c>
      <c r="G487" s="7" t="n">
        <v>0</v>
      </c>
    </row>
    <row r="488" spans="1:23">
      <c r="A488" t="s">
        <v>4</v>
      </c>
      <c r="B488" s="4" t="s">
        <v>5</v>
      </c>
    </row>
    <row r="489" spans="1:23">
      <c r="A489" t="n">
        <v>5823</v>
      </c>
      <c r="B489" s="38" t="n">
        <v>28</v>
      </c>
    </row>
    <row r="490" spans="1:23">
      <c r="A490" t="s">
        <v>4</v>
      </c>
      <c r="B490" s="4" t="s">
        <v>5</v>
      </c>
      <c r="C490" s="4" t="s">
        <v>14</v>
      </c>
    </row>
    <row r="491" spans="1:23">
      <c r="A491" t="n">
        <v>5824</v>
      </c>
      <c r="B491" s="39" t="n">
        <v>27</v>
      </c>
      <c r="C491" s="7" t="n">
        <v>0</v>
      </c>
    </row>
    <row r="492" spans="1:23">
      <c r="A492" t="s">
        <v>4</v>
      </c>
      <c r="B492" s="4" t="s">
        <v>5</v>
      </c>
      <c r="C492" s="4" t="s">
        <v>14</v>
      </c>
    </row>
    <row r="493" spans="1:23">
      <c r="A493" t="n">
        <v>5826</v>
      </c>
      <c r="B493" s="39" t="n">
        <v>27</v>
      </c>
      <c r="C493" s="7" t="n">
        <v>1</v>
      </c>
    </row>
    <row r="494" spans="1:23">
      <c r="A494" t="s">
        <v>4</v>
      </c>
      <c r="B494" s="4" t="s">
        <v>5</v>
      </c>
      <c r="C494" s="4" t="s">
        <v>10</v>
      </c>
    </row>
    <row r="495" spans="1:23">
      <c r="A495" t="n">
        <v>5828</v>
      </c>
      <c r="B495" s="44" t="n">
        <v>16</v>
      </c>
      <c r="C495" s="7" t="n">
        <v>300</v>
      </c>
    </row>
    <row r="496" spans="1:23">
      <c r="A496" t="s">
        <v>4</v>
      </c>
      <c r="B496" s="4" t="s">
        <v>5</v>
      </c>
      <c r="C496" s="4" t="s">
        <v>30</v>
      </c>
    </row>
    <row r="497" spans="1:23">
      <c r="A497" t="n">
        <v>5831</v>
      </c>
      <c r="B497" s="22" t="n">
        <v>3</v>
      </c>
      <c r="C497" s="16" t="n">
        <f t="normal" ca="1">A523</f>
        <v>0</v>
      </c>
    </row>
    <row r="498" spans="1:23">
      <c r="A498" t="s">
        <v>4</v>
      </c>
      <c r="B498" s="4" t="s">
        <v>5</v>
      </c>
      <c r="C498" s="4" t="s">
        <v>14</v>
      </c>
      <c r="D498" s="14" t="s">
        <v>27</v>
      </c>
      <c r="E498" s="4" t="s">
        <v>5</v>
      </c>
      <c r="F498" s="4" t="s">
        <v>14</v>
      </c>
      <c r="G498" s="4" t="s">
        <v>10</v>
      </c>
      <c r="H498" s="4" t="s">
        <v>10</v>
      </c>
      <c r="I498" s="14" t="s">
        <v>29</v>
      </c>
      <c r="J498" s="4" t="s">
        <v>14</v>
      </c>
      <c r="K498" s="4" t="s">
        <v>9</v>
      </c>
      <c r="L498" s="4" t="s">
        <v>14</v>
      </c>
      <c r="M498" s="4" t="s">
        <v>14</v>
      </c>
      <c r="N498" s="14" t="s">
        <v>27</v>
      </c>
      <c r="O498" s="4" t="s">
        <v>5</v>
      </c>
      <c r="P498" s="4" t="s">
        <v>14</v>
      </c>
      <c r="Q498" s="4" t="s">
        <v>10</v>
      </c>
      <c r="R498" s="4" t="s">
        <v>10</v>
      </c>
      <c r="S498" s="14" t="s">
        <v>29</v>
      </c>
      <c r="T498" s="4" t="s">
        <v>14</v>
      </c>
      <c r="U498" s="4" t="s">
        <v>14</v>
      </c>
      <c r="V498" s="4" t="s">
        <v>14</v>
      </c>
      <c r="W498" s="4" t="s">
        <v>30</v>
      </c>
    </row>
    <row r="499" spans="1:23">
      <c r="A499" t="n">
        <v>5836</v>
      </c>
      <c r="B499" s="13" t="n">
        <v>5</v>
      </c>
      <c r="C499" s="7" t="n">
        <v>28</v>
      </c>
      <c r="D499" s="14" t="s">
        <v>3</v>
      </c>
      <c r="E499" s="46" t="n">
        <v>95</v>
      </c>
      <c r="F499" s="7" t="n">
        <v>12</v>
      </c>
      <c r="G499" s="7" t="n">
        <v>2</v>
      </c>
      <c r="H499" s="7" t="n">
        <v>4</v>
      </c>
      <c r="I499" s="14" t="s">
        <v>3</v>
      </c>
      <c r="J499" s="7" t="n">
        <v>0</v>
      </c>
      <c r="K499" s="7" t="n">
        <v>7</v>
      </c>
      <c r="L499" s="7" t="n">
        <v>2</v>
      </c>
      <c r="M499" s="7" t="n">
        <v>28</v>
      </c>
      <c r="N499" s="14" t="s">
        <v>3</v>
      </c>
      <c r="O499" s="46" t="n">
        <v>95</v>
      </c>
      <c r="P499" s="7" t="n">
        <v>15</v>
      </c>
      <c r="Q499" s="7" t="n">
        <v>2</v>
      </c>
      <c r="R499" s="7" t="n">
        <v>4</v>
      </c>
      <c r="S499" s="14" t="s">
        <v>3</v>
      </c>
      <c r="T499" s="7" t="n">
        <v>8</v>
      </c>
      <c r="U499" s="7" t="n">
        <v>9</v>
      </c>
      <c r="V499" s="7" t="n">
        <v>1</v>
      </c>
      <c r="W499" s="16" t="n">
        <f t="normal" ca="1">A517</f>
        <v>0</v>
      </c>
    </row>
    <row r="500" spans="1:23">
      <c r="A500" t="s">
        <v>4</v>
      </c>
      <c r="B500" s="4" t="s">
        <v>5</v>
      </c>
      <c r="C500" s="4" t="s">
        <v>14</v>
      </c>
      <c r="D500" s="4" t="s">
        <v>10</v>
      </c>
      <c r="E500" s="4" t="s">
        <v>10</v>
      </c>
      <c r="F500" s="4" t="s">
        <v>9</v>
      </c>
    </row>
    <row r="501" spans="1:23">
      <c r="A501" t="n">
        <v>5864</v>
      </c>
      <c r="B501" s="46" t="n">
        <v>95</v>
      </c>
      <c r="C501" s="7" t="n">
        <v>14</v>
      </c>
      <c r="D501" s="7" t="n">
        <v>2</v>
      </c>
      <c r="E501" s="7" t="n">
        <v>4</v>
      </c>
      <c r="F501" s="7" t="n">
        <v>1</v>
      </c>
    </row>
    <row r="502" spans="1:23">
      <c r="A502" t="s">
        <v>4</v>
      </c>
      <c r="B502" s="4" t="s">
        <v>5</v>
      </c>
      <c r="C502" s="4" t="s">
        <v>14</v>
      </c>
      <c r="D502" s="4" t="s">
        <v>10</v>
      </c>
      <c r="E502" s="4" t="s">
        <v>26</v>
      </c>
      <c r="F502" s="4" t="s">
        <v>10</v>
      </c>
      <c r="G502" s="4" t="s">
        <v>9</v>
      </c>
      <c r="H502" s="4" t="s">
        <v>9</v>
      </c>
      <c r="I502" s="4" t="s">
        <v>10</v>
      </c>
      <c r="J502" s="4" t="s">
        <v>10</v>
      </c>
      <c r="K502" s="4" t="s">
        <v>9</v>
      </c>
      <c r="L502" s="4" t="s">
        <v>9</v>
      </c>
      <c r="M502" s="4" t="s">
        <v>9</v>
      </c>
      <c r="N502" s="4" t="s">
        <v>9</v>
      </c>
      <c r="O502" s="4" t="s">
        <v>6</v>
      </c>
    </row>
    <row r="503" spans="1:23">
      <c r="A503" t="n">
        <v>5874</v>
      </c>
      <c r="B503" s="18" t="n">
        <v>50</v>
      </c>
      <c r="C503" s="7" t="n">
        <v>0</v>
      </c>
      <c r="D503" s="7" t="n">
        <v>12105</v>
      </c>
      <c r="E503" s="7" t="n">
        <v>1</v>
      </c>
      <c r="F503" s="7" t="n">
        <v>0</v>
      </c>
      <c r="G503" s="7" t="n">
        <v>0</v>
      </c>
      <c r="H503" s="7" t="n">
        <v>0</v>
      </c>
      <c r="I503" s="7" t="n">
        <v>0</v>
      </c>
      <c r="J503" s="7" t="n">
        <v>65533</v>
      </c>
      <c r="K503" s="7" t="n">
        <v>0</v>
      </c>
      <c r="L503" s="7" t="n">
        <v>0</v>
      </c>
      <c r="M503" s="7" t="n">
        <v>0</v>
      </c>
      <c r="N503" s="7" t="n">
        <v>0</v>
      </c>
      <c r="O503" s="7" t="s">
        <v>13</v>
      </c>
    </row>
    <row r="504" spans="1:23">
      <c r="A504" t="s">
        <v>4</v>
      </c>
      <c r="B504" s="4" t="s">
        <v>5</v>
      </c>
      <c r="C504" s="4" t="s">
        <v>10</v>
      </c>
      <c r="D504" s="4" t="s">
        <v>14</v>
      </c>
      <c r="E504" s="4" t="s">
        <v>65</v>
      </c>
      <c r="F504" s="4" t="s">
        <v>14</v>
      </c>
      <c r="G504" s="4" t="s">
        <v>14</v>
      </c>
    </row>
    <row r="505" spans="1:23">
      <c r="A505" t="n">
        <v>5913</v>
      </c>
      <c r="B505" s="37" t="n">
        <v>24</v>
      </c>
      <c r="C505" s="7" t="n">
        <v>65533</v>
      </c>
      <c r="D505" s="7" t="n">
        <v>11</v>
      </c>
      <c r="E505" s="7" t="s">
        <v>79</v>
      </c>
      <c r="F505" s="7" t="n">
        <v>2</v>
      </c>
      <c r="G505" s="7" t="n">
        <v>0</v>
      </c>
    </row>
    <row r="506" spans="1:23">
      <c r="A506" t="s">
        <v>4</v>
      </c>
      <c r="B506" s="4" t="s">
        <v>5</v>
      </c>
    </row>
    <row r="507" spans="1:23">
      <c r="A507" t="n">
        <v>5992</v>
      </c>
      <c r="B507" s="38" t="n">
        <v>28</v>
      </c>
    </row>
    <row r="508" spans="1:23">
      <c r="A508" t="s">
        <v>4</v>
      </c>
      <c r="B508" s="4" t="s">
        <v>5</v>
      </c>
      <c r="C508" s="4" t="s">
        <v>14</v>
      </c>
    </row>
    <row r="509" spans="1:23">
      <c r="A509" t="n">
        <v>5993</v>
      </c>
      <c r="B509" s="39" t="n">
        <v>27</v>
      </c>
      <c r="C509" s="7" t="n">
        <v>0</v>
      </c>
    </row>
    <row r="510" spans="1:23">
      <c r="A510" t="s">
        <v>4</v>
      </c>
      <c r="B510" s="4" t="s">
        <v>5</v>
      </c>
      <c r="C510" s="4" t="s">
        <v>14</v>
      </c>
    </row>
    <row r="511" spans="1:23">
      <c r="A511" t="n">
        <v>5995</v>
      </c>
      <c r="B511" s="39" t="n">
        <v>27</v>
      </c>
      <c r="C511" s="7" t="n">
        <v>1</v>
      </c>
    </row>
    <row r="512" spans="1:23">
      <c r="A512" t="s">
        <v>4</v>
      </c>
      <c r="B512" s="4" t="s">
        <v>5</v>
      </c>
      <c r="C512" s="4" t="s">
        <v>10</v>
      </c>
    </row>
    <row r="513" spans="1:23">
      <c r="A513" t="n">
        <v>5997</v>
      </c>
      <c r="B513" s="44" t="n">
        <v>16</v>
      </c>
      <c r="C513" s="7" t="n">
        <v>300</v>
      </c>
    </row>
    <row r="514" spans="1:23">
      <c r="A514" t="s">
        <v>4</v>
      </c>
      <c r="B514" s="4" t="s">
        <v>5</v>
      </c>
      <c r="C514" s="4" t="s">
        <v>30</v>
      </c>
    </row>
    <row r="515" spans="1:23">
      <c r="A515" t="n">
        <v>6000</v>
      </c>
      <c r="B515" s="22" t="n">
        <v>3</v>
      </c>
      <c r="C515" s="16" t="n">
        <f t="normal" ca="1">A523</f>
        <v>0</v>
      </c>
    </row>
    <row r="516" spans="1:23">
      <c r="A516" t="s">
        <v>4</v>
      </c>
      <c r="B516" s="4" t="s">
        <v>5</v>
      </c>
      <c r="C516" s="4" t="s">
        <v>14</v>
      </c>
      <c r="D516" s="14" t="s">
        <v>27</v>
      </c>
      <c r="E516" s="4" t="s">
        <v>5</v>
      </c>
      <c r="F516" s="4" t="s">
        <v>14</v>
      </c>
      <c r="G516" s="4" t="s">
        <v>10</v>
      </c>
      <c r="H516" s="4" t="s">
        <v>10</v>
      </c>
      <c r="I516" s="14" t="s">
        <v>29</v>
      </c>
      <c r="J516" s="4" t="s">
        <v>14</v>
      </c>
      <c r="K516" s="4" t="s">
        <v>9</v>
      </c>
      <c r="L516" s="4" t="s">
        <v>14</v>
      </c>
      <c r="M516" s="4" t="s">
        <v>14</v>
      </c>
      <c r="N516" s="14" t="s">
        <v>27</v>
      </c>
      <c r="O516" s="4" t="s">
        <v>5</v>
      </c>
      <c r="P516" s="4" t="s">
        <v>14</v>
      </c>
      <c r="Q516" s="4" t="s">
        <v>10</v>
      </c>
      <c r="R516" s="4" t="s">
        <v>10</v>
      </c>
      <c r="S516" s="14" t="s">
        <v>29</v>
      </c>
      <c r="T516" s="4" t="s">
        <v>14</v>
      </c>
      <c r="U516" s="4" t="s">
        <v>14</v>
      </c>
      <c r="V516" s="4" t="s">
        <v>30</v>
      </c>
    </row>
    <row r="517" spans="1:23">
      <c r="A517" t="n">
        <v>6005</v>
      </c>
      <c r="B517" s="13" t="n">
        <v>5</v>
      </c>
      <c r="C517" s="7" t="n">
        <v>28</v>
      </c>
      <c r="D517" s="14" t="s">
        <v>3</v>
      </c>
      <c r="E517" s="46" t="n">
        <v>95</v>
      </c>
      <c r="F517" s="7" t="n">
        <v>12</v>
      </c>
      <c r="G517" s="7" t="n">
        <v>2</v>
      </c>
      <c r="H517" s="7" t="n">
        <v>4</v>
      </c>
      <c r="I517" s="14" t="s">
        <v>3</v>
      </c>
      <c r="J517" s="7" t="n">
        <v>0</v>
      </c>
      <c r="K517" s="7" t="n">
        <v>7</v>
      </c>
      <c r="L517" s="7" t="n">
        <v>4</v>
      </c>
      <c r="M517" s="7" t="n">
        <v>28</v>
      </c>
      <c r="N517" s="14" t="s">
        <v>3</v>
      </c>
      <c r="O517" s="46" t="n">
        <v>95</v>
      </c>
      <c r="P517" s="7" t="n">
        <v>15</v>
      </c>
      <c r="Q517" s="7" t="n">
        <v>2</v>
      </c>
      <c r="R517" s="7" t="n">
        <v>4</v>
      </c>
      <c r="S517" s="14" t="s">
        <v>3</v>
      </c>
      <c r="T517" s="7" t="n">
        <v>9</v>
      </c>
      <c r="U517" s="7" t="n">
        <v>1</v>
      </c>
      <c r="V517" s="16" t="n">
        <f t="normal" ca="1">A521</f>
        <v>0</v>
      </c>
    </row>
    <row r="518" spans="1:23">
      <c r="A518" t="s">
        <v>4</v>
      </c>
      <c r="B518" s="4" t="s">
        <v>5</v>
      </c>
      <c r="C518" s="4" t="s">
        <v>30</v>
      </c>
    </row>
    <row r="519" spans="1:23">
      <c r="A519" t="n">
        <v>6032</v>
      </c>
      <c r="B519" s="22" t="n">
        <v>3</v>
      </c>
      <c r="C519" s="16" t="n">
        <f t="normal" ca="1">A523</f>
        <v>0</v>
      </c>
    </row>
    <row r="520" spans="1:23">
      <c r="A520" t="s">
        <v>4</v>
      </c>
      <c r="B520" s="4" t="s">
        <v>5</v>
      </c>
      <c r="C520" s="4" t="s">
        <v>14</v>
      </c>
      <c r="D520" s="14" t="s">
        <v>27</v>
      </c>
      <c r="E520" s="4" t="s">
        <v>5</v>
      </c>
      <c r="F520" s="4" t="s">
        <v>14</v>
      </c>
      <c r="G520" s="4" t="s">
        <v>10</v>
      </c>
      <c r="H520" s="4" t="s">
        <v>10</v>
      </c>
      <c r="I520" s="14" t="s">
        <v>29</v>
      </c>
      <c r="J520" s="4" t="s">
        <v>14</v>
      </c>
      <c r="K520" s="4" t="s">
        <v>9</v>
      </c>
      <c r="L520" s="4" t="s">
        <v>14</v>
      </c>
      <c r="M520" s="4" t="s">
        <v>14</v>
      </c>
      <c r="N520" s="14" t="s">
        <v>27</v>
      </c>
      <c r="O520" s="4" t="s">
        <v>5</v>
      </c>
      <c r="P520" s="4" t="s">
        <v>14</v>
      </c>
      <c r="Q520" s="4" t="s">
        <v>10</v>
      </c>
      <c r="R520" s="4" t="s">
        <v>10</v>
      </c>
      <c r="S520" s="14" t="s">
        <v>29</v>
      </c>
      <c r="T520" s="4" t="s">
        <v>14</v>
      </c>
      <c r="U520" s="4" t="s">
        <v>14</v>
      </c>
      <c r="V520" s="4" t="s">
        <v>30</v>
      </c>
    </row>
    <row r="521" spans="1:23">
      <c r="A521" t="n">
        <v>6037</v>
      </c>
      <c r="B521" s="13" t="n">
        <v>5</v>
      </c>
      <c r="C521" s="7" t="n">
        <v>28</v>
      </c>
      <c r="D521" s="14" t="s">
        <v>3</v>
      </c>
      <c r="E521" s="46" t="n">
        <v>95</v>
      </c>
      <c r="F521" s="7" t="n">
        <v>12</v>
      </c>
      <c r="G521" s="7" t="n">
        <v>2</v>
      </c>
      <c r="H521" s="7" t="n">
        <v>4</v>
      </c>
      <c r="I521" s="14" t="s">
        <v>3</v>
      </c>
      <c r="J521" s="7" t="n">
        <v>0</v>
      </c>
      <c r="K521" s="7" t="n">
        <v>7</v>
      </c>
      <c r="L521" s="7" t="n">
        <v>2</v>
      </c>
      <c r="M521" s="7" t="n">
        <v>28</v>
      </c>
      <c r="N521" s="14" t="s">
        <v>3</v>
      </c>
      <c r="O521" s="46" t="n">
        <v>95</v>
      </c>
      <c r="P521" s="7" t="n">
        <v>15</v>
      </c>
      <c r="Q521" s="7" t="n">
        <v>2</v>
      </c>
      <c r="R521" s="7" t="n">
        <v>4</v>
      </c>
      <c r="S521" s="14" t="s">
        <v>3</v>
      </c>
      <c r="T521" s="7" t="n">
        <v>9</v>
      </c>
      <c r="U521" s="7" t="n">
        <v>1</v>
      </c>
      <c r="V521" s="16" t="n">
        <f t="normal" ca="1">A523</f>
        <v>0</v>
      </c>
    </row>
    <row r="522" spans="1:23">
      <c r="A522" t="s">
        <v>4</v>
      </c>
      <c r="B522" s="4" t="s">
        <v>5</v>
      </c>
      <c r="C522" s="4" t="s">
        <v>10</v>
      </c>
      <c r="D522" s="4" t="s">
        <v>14</v>
      </c>
      <c r="E522" s="4" t="s">
        <v>65</v>
      </c>
      <c r="F522" s="4" t="s">
        <v>14</v>
      </c>
      <c r="G522" s="4" t="s">
        <v>14</v>
      </c>
    </row>
    <row r="523" spans="1:23">
      <c r="A523" t="n">
        <v>6064</v>
      </c>
      <c r="B523" s="37" t="n">
        <v>24</v>
      </c>
      <c r="C523" s="7" t="n">
        <v>65533</v>
      </c>
      <c r="D523" s="7" t="n">
        <v>11</v>
      </c>
      <c r="E523" s="7" t="s">
        <v>80</v>
      </c>
      <c r="F523" s="7" t="n">
        <v>2</v>
      </c>
      <c r="G523" s="7" t="n">
        <v>0</v>
      </c>
    </row>
    <row r="524" spans="1:23">
      <c r="A524" t="s">
        <v>4</v>
      </c>
      <c r="B524" s="4" t="s">
        <v>5</v>
      </c>
      <c r="C524" s="4" t="s">
        <v>14</v>
      </c>
      <c r="D524" s="4" t="s">
        <v>10</v>
      </c>
      <c r="E524" s="4" t="s">
        <v>26</v>
      </c>
      <c r="F524" s="4" t="s">
        <v>10</v>
      </c>
      <c r="G524" s="4" t="s">
        <v>9</v>
      </c>
      <c r="H524" s="4" t="s">
        <v>9</v>
      </c>
      <c r="I524" s="4" t="s">
        <v>10</v>
      </c>
      <c r="J524" s="4" t="s">
        <v>10</v>
      </c>
      <c r="K524" s="4" t="s">
        <v>9</v>
      </c>
      <c r="L524" s="4" t="s">
        <v>9</v>
      </c>
      <c r="M524" s="4" t="s">
        <v>9</v>
      </c>
      <c r="N524" s="4" t="s">
        <v>9</v>
      </c>
      <c r="O524" s="4" t="s">
        <v>6</v>
      </c>
    </row>
    <row r="525" spans="1:23">
      <c r="A525" t="n">
        <v>6108</v>
      </c>
      <c r="B525" s="18" t="n">
        <v>50</v>
      </c>
      <c r="C525" s="7" t="n">
        <v>0</v>
      </c>
      <c r="D525" s="7" t="n">
        <v>12101</v>
      </c>
      <c r="E525" s="7" t="n">
        <v>1</v>
      </c>
      <c r="F525" s="7" t="n">
        <v>0</v>
      </c>
      <c r="G525" s="7" t="n">
        <v>0</v>
      </c>
      <c r="H525" s="7" t="n">
        <v>0</v>
      </c>
      <c r="I525" s="7" t="n">
        <v>0</v>
      </c>
      <c r="J525" s="7" t="n">
        <v>65533</v>
      </c>
      <c r="K525" s="7" t="n">
        <v>0</v>
      </c>
      <c r="L525" s="7" t="n">
        <v>0</v>
      </c>
      <c r="M525" s="7" t="n">
        <v>0</v>
      </c>
      <c r="N525" s="7" t="n">
        <v>0</v>
      </c>
      <c r="O525" s="7" t="s">
        <v>13</v>
      </c>
    </row>
    <row r="526" spans="1:23">
      <c r="A526" t="s">
        <v>4</v>
      </c>
      <c r="B526" s="4" t="s">
        <v>5</v>
      </c>
    </row>
    <row r="527" spans="1:23">
      <c r="A527" t="n">
        <v>6147</v>
      </c>
      <c r="B527" s="38" t="n">
        <v>28</v>
      </c>
    </row>
    <row r="528" spans="1:23">
      <c r="A528" t="s">
        <v>4</v>
      </c>
      <c r="B528" s="4" t="s">
        <v>5</v>
      </c>
      <c r="C528" s="4" t="s">
        <v>14</v>
      </c>
    </row>
    <row r="529" spans="1:22">
      <c r="A529" t="n">
        <v>6148</v>
      </c>
      <c r="B529" s="39" t="n">
        <v>27</v>
      </c>
      <c r="C529" s="7" t="n">
        <v>0</v>
      </c>
    </row>
    <row r="530" spans="1:22">
      <c r="A530" t="s">
        <v>4</v>
      </c>
      <c r="B530" s="4" t="s">
        <v>5</v>
      </c>
      <c r="C530" s="4" t="s">
        <v>10</v>
      </c>
    </row>
    <row r="531" spans="1:22">
      <c r="A531" t="n">
        <v>6150</v>
      </c>
      <c r="B531" s="44" t="n">
        <v>16</v>
      </c>
      <c r="C531" s="7" t="n">
        <v>500</v>
      </c>
    </row>
    <row r="532" spans="1:22">
      <c r="A532" t="s">
        <v>4</v>
      </c>
      <c r="B532" s="4" t="s">
        <v>5</v>
      </c>
      <c r="C532" s="4" t="s">
        <v>14</v>
      </c>
      <c r="D532" s="4" t="s">
        <v>10</v>
      </c>
      <c r="E532" s="4" t="s">
        <v>10</v>
      </c>
      <c r="F532" s="4" t="s">
        <v>10</v>
      </c>
      <c r="G532" s="4" t="s">
        <v>9</v>
      </c>
    </row>
    <row r="533" spans="1:22">
      <c r="A533" t="n">
        <v>6153</v>
      </c>
      <c r="B533" s="46" t="n">
        <v>95</v>
      </c>
      <c r="C533" s="7" t="n">
        <v>6</v>
      </c>
      <c r="D533" s="7" t="n">
        <v>2</v>
      </c>
      <c r="E533" s="7" t="n">
        <v>4</v>
      </c>
      <c r="F533" s="7" t="n">
        <v>500</v>
      </c>
      <c r="G533" s="7" t="n">
        <v>0</v>
      </c>
    </row>
    <row r="534" spans="1:22">
      <c r="A534" t="s">
        <v>4</v>
      </c>
      <c r="B534" s="4" t="s">
        <v>5</v>
      </c>
      <c r="C534" s="4" t="s">
        <v>14</v>
      </c>
      <c r="D534" s="4" t="s">
        <v>10</v>
      </c>
    </row>
    <row r="535" spans="1:22">
      <c r="A535" t="n">
        <v>6165</v>
      </c>
      <c r="B535" s="46" t="n">
        <v>95</v>
      </c>
      <c r="C535" s="7" t="n">
        <v>7</v>
      </c>
      <c r="D535" s="7" t="n">
        <v>0</v>
      </c>
    </row>
    <row r="536" spans="1:22">
      <c r="A536" t="s">
        <v>4</v>
      </c>
      <c r="B536" s="4" t="s">
        <v>5</v>
      </c>
      <c r="C536" s="4" t="s">
        <v>14</v>
      </c>
      <c r="D536" s="4" t="s">
        <v>10</v>
      </c>
    </row>
    <row r="537" spans="1:22">
      <c r="A537" t="n">
        <v>6169</v>
      </c>
      <c r="B537" s="46" t="n">
        <v>95</v>
      </c>
      <c r="C537" s="7" t="n">
        <v>9</v>
      </c>
      <c r="D537" s="7" t="n">
        <v>0</v>
      </c>
    </row>
    <row r="538" spans="1:22">
      <c r="A538" t="s">
        <v>4</v>
      </c>
      <c r="B538" s="4" t="s">
        <v>5</v>
      </c>
      <c r="C538" s="4" t="s">
        <v>14</v>
      </c>
      <c r="D538" s="4" t="s">
        <v>10</v>
      </c>
    </row>
    <row r="539" spans="1:22">
      <c r="A539" t="n">
        <v>6173</v>
      </c>
      <c r="B539" s="46" t="n">
        <v>95</v>
      </c>
      <c r="C539" s="7" t="n">
        <v>8</v>
      </c>
      <c r="D539" s="7" t="n">
        <v>0</v>
      </c>
    </row>
    <row r="540" spans="1:22">
      <c r="A540" t="s">
        <v>4</v>
      </c>
      <c r="B540" s="4" t="s">
        <v>5</v>
      </c>
      <c r="C540" s="4" t="s">
        <v>14</v>
      </c>
      <c r="D540" s="4" t="s">
        <v>10</v>
      </c>
      <c r="E540" s="4" t="s">
        <v>26</v>
      </c>
      <c r="F540" s="4" t="s">
        <v>10</v>
      </c>
      <c r="G540" s="4" t="s">
        <v>9</v>
      </c>
      <c r="H540" s="4" t="s">
        <v>9</v>
      </c>
      <c r="I540" s="4" t="s">
        <v>10</v>
      </c>
      <c r="J540" s="4" t="s">
        <v>10</v>
      </c>
      <c r="K540" s="4" t="s">
        <v>9</v>
      </c>
      <c r="L540" s="4" t="s">
        <v>9</v>
      </c>
      <c r="M540" s="4" t="s">
        <v>9</v>
      </c>
      <c r="N540" s="4" t="s">
        <v>9</v>
      </c>
      <c r="O540" s="4" t="s">
        <v>6</v>
      </c>
    </row>
    <row r="541" spans="1:22">
      <c r="A541" t="n">
        <v>6177</v>
      </c>
      <c r="B541" s="18" t="n">
        <v>50</v>
      </c>
      <c r="C541" s="7" t="n">
        <v>0</v>
      </c>
      <c r="D541" s="7" t="n">
        <v>14041</v>
      </c>
      <c r="E541" s="7" t="n">
        <v>1</v>
      </c>
      <c r="F541" s="7" t="n">
        <v>0</v>
      </c>
      <c r="G541" s="7" t="n">
        <v>0</v>
      </c>
      <c r="H541" s="7" t="n">
        <v>0</v>
      </c>
      <c r="I541" s="7" t="n">
        <v>0</v>
      </c>
      <c r="J541" s="7" t="n">
        <v>65533</v>
      </c>
      <c r="K541" s="7" t="n">
        <v>0</v>
      </c>
      <c r="L541" s="7" t="n">
        <v>0</v>
      </c>
      <c r="M541" s="7" t="n">
        <v>0</v>
      </c>
      <c r="N541" s="7" t="n">
        <v>0</v>
      </c>
      <c r="O541" s="7" t="s">
        <v>13</v>
      </c>
    </row>
    <row r="542" spans="1:22">
      <c r="A542" t="s">
        <v>4</v>
      </c>
      <c r="B542" s="4" t="s">
        <v>5</v>
      </c>
      <c r="C542" s="4" t="s">
        <v>14</v>
      </c>
      <c r="D542" s="4" t="s">
        <v>10</v>
      </c>
      <c r="E542" s="4" t="s">
        <v>10</v>
      </c>
      <c r="F542" s="4" t="s">
        <v>10</v>
      </c>
      <c r="G542" s="4" t="s">
        <v>10</v>
      </c>
      <c r="H542" s="4" t="s">
        <v>14</v>
      </c>
    </row>
    <row r="543" spans="1:22">
      <c r="A543" t="n">
        <v>6216</v>
      </c>
      <c r="B543" s="36" t="n">
        <v>25</v>
      </c>
      <c r="C543" s="7" t="n">
        <v>5</v>
      </c>
      <c r="D543" s="7" t="n">
        <v>65535</v>
      </c>
      <c r="E543" s="7" t="n">
        <v>65535</v>
      </c>
      <c r="F543" s="7" t="n">
        <v>65535</v>
      </c>
      <c r="G543" s="7" t="n">
        <v>65535</v>
      </c>
      <c r="H543" s="7" t="n">
        <v>0</v>
      </c>
    </row>
    <row r="544" spans="1:22">
      <c r="A544" t="s">
        <v>4</v>
      </c>
      <c r="B544" s="4" t="s">
        <v>5</v>
      </c>
      <c r="C544" s="4" t="s">
        <v>10</v>
      </c>
      <c r="D544" s="4" t="s">
        <v>14</v>
      </c>
      <c r="E544" s="4" t="s">
        <v>65</v>
      </c>
      <c r="F544" s="4" t="s">
        <v>14</v>
      </c>
      <c r="G544" s="4" t="s">
        <v>14</v>
      </c>
    </row>
    <row r="545" spans="1:15">
      <c r="A545" t="n">
        <v>6227</v>
      </c>
      <c r="B545" s="37" t="n">
        <v>24</v>
      </c>
      <c r="C545" s="7" t="n">
        <v>65533</v>
      </c>
      <c r="D545" s="7" t="n">
        <v>11</v>
      </c>
      <c r="E545" s="7" t="s">
        <v>81</v>
      </c>
      <c r="F545" s="7" t="n">
        <v>2</v>
      </c>
      <c r="G545" s="7" t="n">
        <v>0</v>
      </c>
    </row>
    <row r="546" spans="1:15">
      <c r="A546" t="s">
        <v>4</v>
      </c>
      <c r="B546" s="4" t="s">
        <v>5</v>
      </c>
    </row>
    <row r="547" spans="1:15">
      <c r="A547" t="n">
        <v>6263</v>
      </c>
      <c r="B547" s="38" t="n">
        <v>28</v>
      </c>
    </row>
    <row r="548" spans="1:15">
      <c r="A548" t="s">
        <v>4</v>
      </c>
      <c r="B548" s="4" t="s">
        <v>5</v>
      </c>
      <c r="C548" s="4" t="s">
        <v>14</v>
      </c>
    </row>
    <row r="549" spans="1:15">
      <c r="A549" t="n">
        <v>6264</v>
      </c>
      <c r="B549" s="39" t="n">
        <v>27</v>
      </c>
      <c r="C549" s="7" t="n">
        <v>0</v>
      </c>
    </row>
    <row r="550" spans="1:15">
      <c r="A550" t="s">
        <v>4</v>
      </c>
      <c r="B550" s="4" t="s">
        <v>5</v>
      </c>
      <c r="C550" s="4" t="s">
        <v>14</v>
      </c>
      <c r="D550" s="4" t="s">
        <v>10</v>
      </c>
      <c r="E550" s="4" t="s">
        <v>10</v>
      </c>
      <c r="F550" s="4" t="s">
        <v>10</v>
      </c>
      <c r="G550" s="4" t="s">
        <v>10</v>
      </c>
      <c r="H550" s="4" t="s">
        <v>14</v>
      </c>
    </row>
    <row r="551" spans="1:15">
      <c r="A551" t="n">
        <v>6266</v>
      </c>
      <c r="B551" s="36" t="n">
        <v>25</v>
      </c>
      <c r="C551" s="7" t="n">
        <v>5</v>
      </c>
      <c r="D551" s="7" t="n">
        <v>65535</v>
      </c>
      <c r="E551" s="7" t="n">
        <v>65535</v>
      </c>
      <c r="F551" s="7" t="n">
        <v>65535</v>
      </c>
      <c r="G551" s="7" t="n">
        <v>65535</v>
      </c>
      <c r="H551" s="7" t="n">
        <v>0</v>
      </c>
    </row>
    <row r="552" spans="1:15">
      <c r="A552" t="s">
        <v>4</v>
      </c>
      <c r="B552" s="4" t="s">
        <v>5</v>
      </c>
      <c r="C552" s="4" t="s">
        <v>10</v>
      </c>
    </row>
    <row r="553" spans="1:15">
      <c r="A553" t="n">
        <v>6277</v>
      </c>
      <c r="B553" s="44" t="n">
        <v>16</v>
      </c>
      <c r="C553" s="7" t="n">
        <v>500</v>
      </c>
    </row>
    <row r="554" spans="1:15">
      <c r="A554" t="s">
        <v>4</v>
      </c>
      <c r="B554" s="4" t="s">
        <v>5</v>
      </c>
      <c r="C554" s="4" t="s">
        <v>14</v>
      </c>
      <c r="D554" s="4" t="s">
        <v>10</v>
      </c>
      <c r="E554" s="4" t="s">
        <v>10</v>
      </c>
      <c r="F554" s="4" t="s">
        <v>10</v>
      </c>
    </row>
    <row r="555" spans="1:15">
      <c r="A555" t="n">
        <v>6280</v>
      </c>
      <c r="B555" s="50" t="n">
        <v>63</v>
      </c>
      <c r="C555" s="7" t="n">
        <v>0</v>
      </c>
      <c r="D555" s="7" t="n">
        <v>65535</v>
      </c>
      <c r="E555" s="7" t="n">
        <v>45</v>
      </c>
      <c r="F555" s="7" t="n">
        <v>0</v>
      </c>
    </row>
    <row r="556" spans="1:15">
      <c r="A556" t="s">
        <v>4</v>
      </c>
      <c r="B556" s="4" t="s">
        <v>5</v>
      </c>
      <c r="C556" s="4" t="s">
        <v>14</v>
      </c>
      <c r="D556" s="4" t="s">
        <v>10</v>
      </c>
      <c r="E556" s="4" t="s">
        <v>26</v>
      </c>
    </row>
    <row r="557" spans="1:15">
      <c r="A557" t="n">
        <v>6288</v>
      </c>
      <c r="B557" s="40" t="n">
        <v>58</v>
      </c>
      <c r="C557" s="7" t="n">
        <v>100</v>
      </c>
      <c r="D557" s="7" t="n">
        <v>1000</v>
      </c>
      <c r="E557" s="7" t="n">
        <v>1</v>
      </c>
    </row>
    <row r="558" spans="1:15">
      <c r="A558" t="s">
        <v>4</v>
      </c>
      <c r="B558" s="4" t="s">
        <v>5</v>
      </c>
      <c r="C558" s="4" t="s">
        <v>14</v>
      </c>
      <c r="D558" s="4" t="s">
        <v>10</v>
      </c>
    </row>
    <row r="559" spans="1:15">
      <c r="A559" t="n">
        <v>6296</v>
      </c>
      <c r="B559" s="40" t="n">
        <v>58</v>
      </c>
      <c r="C559" s="7" t="n">
        <v>255</v>
      </c>
      <c r="D559" s="7" t="n">
        <v>0</v>
      </c>
    </row>
    <row r="560" spans="1:15">
      <c r="A560" t="s">
        <v>4</v>
      </c>
      <c r="B560" s="4" t="s">
        <v>5</v>
      </c>
      <c r="C560" s="4" t="s">
        <v>14</v>
      </c>
    </row>
    <row r="561" spans="1:8">
      <c r="A561" t="n">
        <v>6300</v>
      </c>
      <c r="B561" s="49" t="n">
        <v>23</v>
      </c>
      <c r="C561" s="7" t="n">
        <v>0</v>
      </c>
    </row>
    <row r="562" spans="1:8">
      <c r="A562" t="s">
        <v>4</v>
      </c>
      <c r="B562" s="4" t="s">
        <v>5</v>
      </c>
    </row>
    <row r="563" spans="1:8">
      <c r="A563" t="n">
        <v>6302</v>
      </c>
      <c r="B563" s="5" t="n">
        <v>1</v>
      </c>
    </row>
    <row r="564" spans="1:8" s="3" customFormat="1" customHeight="0">
      <c r="A564" s="3" t="s">
        <v>2</v>
      </c>
      <c r="B564" s="3" t="s">
        <v>82</v>
      </c>
    </row>
    <row r="565" spans="1:8">
      <c r="A565" t="s">
        <v>4</v>
      </c>
      <c r="B565" s="4" t="s">
        <v>5</v>
      </c>
      <c r="C565" s="4" t="s">
        <v>14</v>
      </c>
      <c r="D565" s="4" t="s">
        <v>10</v>
      </c>
    </row>
    <row r="566" spans="1:8">
      <c r="A566" t="n">
        <v>6304</v>
      </c>
      <c r="B566" s="34" t="n">
        <v>22</v>
      </c>
      <c r="C566" s="7" t="n">
        <v>20</v>
      </c>
      <c r="D566" s="7" t="n">
        <v>0</v>
      </c>
    </row>
    <row r="567" spans="1:8">
      <c r="A567" t="s">
        <v>4</v>
      </c>
      <c r="B567" s="4" t="s">
        <v>5</v>
      </c>
      <c r="C567" s="4" t="s">
        <v>14</v>
      </c>
      <c r="D567" s="4" t="s">
        <v>10</v>
      </c>
      <c r="E567" s="4" t="s">
        <v>9</v>
      </c>
    </row>
    <row r="568" spans="1:8">
      <c r="A568" t="n">
        <v>6308</v>
      </c>
      <c r="B568" s="51" t="n">
        <v>101</v>
      </c>
      <c r="C568" s="7" t="n">
        <v>7</v>
      </c>
      <c r="D568" s="7" t="n">
        <v>248</v>
      </c>
      <c r="E568" s="7" t="n">
        <v>100</v>
      </c>
    </row>
    <row r="569" spans="1:8">
      <c r="A569" t="s">
        <v>4</v>
      </c>
      <c r="B569" s="4" t="s">
        <v>5</v>
      </c>
      <c r="C569" s="4" t="s">
        <v>14</v>
      </c>
      <c r="D569" s="4" t="s">
        <v>14</v>
      </c>
    </row>
    <row r="570" spans="1:8">
      <c r="A570" t="n">
        <v>6316</v>
      </c>
      <c r="B570" s="12" t="n">
        <v>74</v>
      </c>
      <c r="C570" s="7" t="n">
        <v>14</v>
      </c>
      <c r="D570" s="7" t="n">
        <v>0</v>
      </c>
    </row>
    <row r="571" spans="1:8">
      <c r="A571" t="s">
        <v>4</v>
      </c>
      <c r="B571" s="4" t="s">
        <v>5</v>
      </c>
      <c r="C571" s="4" t="s">
        <v>10</v>
      </c>
    </row>
    <row r="572" spans="1:8">
      <c r="A572" t="n">
        <v>6319</v>
      </c>
      <c r="B572" s="44" t="n">
        <v>16</v>
      </c>
      <c r="C572" s="7" t="n">
        <v>1000</v>
      </c>
    </row>
    <row r="573" spans="1:8">
      <c r="A573" t="s">
        <v>4</v>
      </c>
      <c r="B573" s="4" t="s">
        <v>5</v>
      </c>
      <c r="C573" s="4" t="s">
        <v>14</v>
      </c>
      <c r="D573" s="4" t="s">
        <v>10</v>
      </c>
      <c r="E573" s="4" t="s">
        <v>26</v>
      </c>
      <c r="F573" s="4" t="s">
        <v>10</v>
      </c>
      <c r="G573" s="4" t="s">
        <v>9</v>
      </c>
      <c r="H573" s="4" t="s">
        <v>9</v>
      </c>
      <c r="I573" s="4" t="s">
        <v>10</v>
      </c>
      <c r="J573" s="4" t="s">
        <v>10</v>
      </c>
      <c r="K573" s="4" t="s">
        <v>9</v>
      </c>
      <c r="L573" s="4" t="s">
        <v>9</v>
      </c>
      <c r="M573" s="4" t="s">
        <v>9</v>
      </c>
      <c r="N573" s="4" t="s">
        <v>9</v>
      </c>
      <c r="O573" s="4" t="s">
        <v>6</v>
      </c>
    </row>
    <row r="574" spans="1:8">
      <c r="A574" t="n">
        <v>6322</v>
      </c>
      <c r="B574" s="18" t="n">
        <v>50</v>
      </c>
      <c r="C574" s="7" t="n">
        <v>0</v>
      </c>
      <c r="D574" s="7" t="n">
        <v>12010</v>
      </c>
      <c r="E574" s="7" t="n">
        <v>1</v>
      </c>
      <c r="F574" s="7" t="n">
        <v>0</v>
      </c>
      <c r="G574" s="7" t="n">
        <v>0</v>
      </c>
      <c r="H574" s="7" t="n">
        <v>0</v>
      </c>
      <c r="I574" s="7" t="n">
        <v>0</v>
      </c>
      <c r="J574" s="7" t="n">
        <v>65533</v>
      </c>
      <c r="K574" s="7" t="n">
        <v>0</v>
      </c>
      <c r="L574" s="7" t="n">
        <v>0</v>
      </c>
      <c r="M574" s="7" t="n">
        <v>0</v>
      </c>
      <c r="N574" s="7" t="n">
        <v>0</v>
      </c>
      <c r="O574" s="7" t="s">
        <v>13</v>
      </c>
    </row>
    <row r="575" spans="1:8">
      <c r="A575" t="s">
        <v>4</v>
      </c>
      <c r="B575" s="4" t="s">
        <v>5</v>
      </c>
      <c r="C575" s="4" t="s">
        <v>14</v>
      </c>
      <c r="D575" s="4" t="s">
        <v>10</v>
      </c>
      <c r="E575" s="4" t="s">
        <v>10</v>
      </c>
      <c r="F575" s="4" t="s">
        <v>10</v>
      </c>
      <c r="G575" s="4" t="s">
        <v>10</v>
      </c>
      <c r="H575" s="4" t="s">
        <v>14</v>
      </c>
    </row>
    <row r="576" spans="1:8">
      <c r="A576" t="n">
        <v>6361</v>
      </c>
      <c r="B576" s="36" t="n">
        <v>25</v>
      </c>
      <c r="C576" s="7" t="n">
        <v>5</v>
      </c>
      <c r="D576" s="7" t="n">
        <v>65535</v>
      </c>
      <c r="E576" s="7" t="n">
        <v>65535</v>
      </c>
      <c r="F576" s="7" t="n">
        <v>65535</v>
      </c>
      <c r="G576" s="7" t="n">
        <v>65535</v>
      </c>
      <c r="H576" s="7" t="n">
        <v>0</v>
      </c>
    </row>
    <row r="577" spans="1:15">
      <c r="A577" t="s">
        <v>4</v>
      </c>
      <c r="B577" s="4" t="s">
        <v>5</v>
      </c>
      <c r="C577" s="4" t="s">
        <v>10</v>
      </c>
      <c r="D577" s="4" t="s">
        <v>14</v>
      </c>
      <c r="E577" s="4" t="s">
        <v>14</v>
      </c>
      <c r="F577" s="4" t="s">
        <v>65</v>
      </c>
      <c r="G577" s="4" t="s">
        <v>14</v>
      </c>
      <c r="H577" s="4" t="s">
        <v>14</v>
      </c>
    </row>
    <row r="578" spans="1:15">
      <c r="A578" t="n">
        <v>6372</v>
      </c>
      <c r="B578" s="37" t="n">
        <v>24</v>
      </c>
      <c r="C578" s="7" t="n">
        <v>65534</v>
      </c>
      <c r="D578" s="7" t="n">
        <v>6</v>
      </c>
      <c r="E578" s="7" t="n">
        <v>12</v>
      </c>
      <c r="F578" s="7" t="s">
        <v>83</v>
      </c>
      <c r="G578" s="7" t="n">
        <v>2</v>
      </c>
      <c r="H578" s="7" t="n">
        <v>0</v>
      </c>
    </row>
    <row r="579" spans="1:15">
      <c r="A579" t="s">
        <v>4</v>
      </c>
      <c r="B579" s="4" t="s">
        <v>5</v>
      </c>
    </row>
    <row r="580" spans="1:15">
      <c r="A580" t="n">
        <v>6415</v>
      </c>
      <c r="B580" s="38" t="n">
        <v>28</v>
      </c>
    </row>
    <row r="581" spans="1:15">
      <c r="A581" t="s">
        <v>4</v>
      </c>
      <c r="B581" s="4" t="s">
        <v>5</v>
      </c>
      <c r="C581" s="4" t="s">
        <v>14</v>
      </c>
    </row>
    <row r="582" spans="1:15">
      <c r="A582" t="n">
        <v>6416</v>
      </c>
      <c r="B582" s="39" t="n">
        <v>27</v>
      </c>
      <c r="C582" s="7" t="n">
        <v>0</v>
      </c>
    </row>
    <row r="583" spans="1:15">
      <c r="A583" t="s">
        <v>4</v>
      </c>
      <c r="B583" s="4" t="s">
        <v>5</v>
      </c>
      <c r="C583" s="4" t="s">
        <v>14</v>
      </c>
      <c r="D583" s="4" t="s">
        <v>6</v>
      </c>
    </row>
    <row r="584" spans="1:15">
      <c r="A584" t="n">
        <v>6418</v>
      </c>
      <c r="B584" s="9" t="n">
        <v>2</v>
      </c>
      <c r="C584" s="7" t="n">
        <v>10</v>
      </c>
      <c r="D584" s="7" t="s">
        <v>71</v>
      </c>
    </row>
    <row r="585" spans="1:15">
      <c r="A585" t="s">
        <v>4</v>
      </c>
      <c r="B585" s="4" t="s">
        <v>5</v>
      </c>
      <c r="C585" s="4" t="s">
        <v>10</v>
      </c>
    </row>
    <row r="586" spans="1:15">
      <c r="A586" t="n">
        <v>6441</v>
      </c>
      <c r="B586" s="44" t="n">
        <v>16</v>
      </c>
      <c r="C586" s="7" t="n">
        <v>0</v>
      </c>
    </row>
    <row r="587" spans="1:15">
      <c r="A587" t="s">
        <v>4</v>
      </c>
      <c r="B587" s="4" t="s">
        <v>5</v>
      </c>
      <c r="C587" s="4" t="s">
        <v>14</v>
      </c>
      <c r="D587" s="4" t="s">
        <v>6</v>
      </c>
    </row>
    <row r="588" spans="1:15">
      <c r="A588" t="n">
        <v>6444</v>
      </c>
      <c r="B588" s="9" t="n">
        <v>2</v>
      </c>
      <c r="C588" s="7" t="n">
        <v>10</v>
      </c>
      <c r="D588" s="7" t="s">
        <v>72</v>
      </c>
    </row>
    <row r="589" spans="1:15">
      <c r="A589" t="s">
        <v>4</v>
      </c>
      <c r="B589" s="4" t="s">
        <v>5</v>
      </c>
      <c r="C589" s="4" t="s">
        <v>10</v>
      </c>
    </row>
    <row r="590" spans="1:15">
      <c r="A590" t="n">
        <v>6462</v>
      </c>
      <c r="B590" s="44" t="n">
        <v>16</v>
      </c>
      <c r="C590" s="7" t="n">
        <v>0</v>
      </c>
    </row>
    <row r="591" spans="1:15">
      <c r="A591" t="s">
        <v>4</v>
      </c>
      <c r="B591" s="4" t="s">
        <v>5</v>
      </c>
      <c r="C591" s="4" t="s">
        <v>14</v>
      </c>
      <c r="D591" s="4" t="s">
        <v>6</v>
      </c>
    </row>
    <row r="592" spans="1:15">
      <c r="A592" t="n">
        <v>6465</v>
      </c>
      <c r="B592" s="9" t="n">
        <v>2</v>
      </c>
      <c r="C592" s="7" t="n">
        <v>10</v>
      </c>
      <c r="D592" s="7" t="s">
        <v>73</v>
      </c>
    </row>
    <row r="593" spans="1:8">
      <c r="A593" t="s">
        <v>4</v>
      </c>
      <c r="B593" s="4" t="s">
        <v>5</v>
      </c>
      <c r="C593" s="4" t="s">
        <v>10</v>
      </c>
    </row>
    <row r="594" spans="1:8">
      <c r="A594" t="n">
        <v>6484</v>
      </c>
      <c r="B594" s="44" t="n">
        <v>16</v>
      </c>
      <c r="C594" s="7" t="n">
        <v>0</v>
      </c>
    </row>
    <row r="595" spans="1:8">
      <c r="A595" t="s">
        <v>4</v>
      </c>
      <c r="B595" s="4" t="s">
        <v>5</v>
      </c>
      <c r="C595" s="4" t="s">
        <v>14</v>
      </c>
    </row>
    <row r="596" spans="1:8">
      <c r="A596" t="n">
        <v>6487</v>
      </c>
      <c r="B596" s="49" t="n">
        <v>23</v>
      </c>
      <c r="C596" s="7" t="n">
        <v>20</v>
      </c>
    </row>
    <row r="597" spans="1:8">
      <c r="A597" t="s">
        <v>4</v>
      </c>
      <c r="B597" s="4" t="s">
        <v>5</v>
      </c>
    </row>
    <row r="598" spans="1:8">
      <c r="A598" t="n">
        <v>6489</v>
      </c>
      <c r="B598" s="5" t="n">
        <v>1</v>
      </c>
    </row>
    <row r="599" spans="1:8" s="3" customFormat="1" customHeight="0">
      <c r="A599" s="3" t="s">
        <v>2</v>
      </c>
      <c r="B599" s="3" t="s">
        <v>84</v>
      </c>
    </row>
    <row r="600" spans="1:8">
      <c r="A600" t="s">
        <v>4</v>
      </c>
      <c r="B600" s="4" t="s">
        <v>5</v>
      </c>
      <c r="C600" s="4" t="s">
        <v>14</v>
      </c>
      <c r="D600" s="4" t="s">
        <v>14</v>
      </c>
      <c r="E600" s="4" t="s">
        <v>14</v>
      </c>
      <c r="F600" s="4" t="s">
        <v>14</v>
      </c>
    </row>
    <row r="601" spans="1:8">
      <c r="A601" t="n">
        <v>6492</v>
      </c>
      <c r="B601" s="8" t="n">
        <v>14</v>
      </c>
      <c r="C601" s="7" t="n">
        <v>2</v>
      </c>
      <c r="D601" s="7" t="n">
        <v>0</v>
      </c>
      <c r="E601" s="7" t="n">
        <v>0</v>
      </c>
      <c r="F601" s="7" t="n">
        <v>0</v>
      </c>
    </row>
    <row r="602" spans="1:8">
      <c r="A602" t="s">
        <v>4</v>
      </c>
      <c r="B602" s="4" t="s">
        <v>5</v>
      </c>
      <c r="C602" s="4" t="s">
        <v>14</v>
      </c>
      <c r="D602" s="14" t="s">
        <v>27</v>
      </c>
      <c r="E602" s="4" t="s">
        <v>5</v>
      </c>
      <c r="F602" s="4" t="s">
        <v>14</v>
      </c>
      <c r="G602" s="4" t="s">
        <v>10</v>
      </c>
      <c r="H602" s="14" t="s">
        <v>29</v>
      </c>
      <c r="I602" s="4" t="s">
        <v>14</v>
      </c>
      <c r="J602" s="4" t="s">
        <v>9</v>
      </c>
      <c r="K602" s="4" t="s">
        <v>14</v>
      </c>
      <c r="L602" s="4" t="s">
        <v>14</v>
      </c>
      <c r="M602" s="14" t="s">
        <v>27</v>
      </c>
      <c r="N602" s="4" t="s">
        <v>5</v>
      </c>
      <c r="O602" s="4" t="s">
        <v>14</v>
      </c>
      <c r="P602" s="4" t="s">
        <v>10</v>
      </c>
      <c r="Q602" s="14" t="s">
        <v>29</v>
      </c>
      <c r="R602" s="4" t="s">
        <v>14</v>
      </c>
      <c r="S602" s="4" t="s">
        <v>9</v>
      </c>
      <c r="T602" s="4" t="s">
        <v>14</v>
      </c>
      <c r="U602" s="4" t="s">
        <v>14</v>
      </c>
      <c r="V602" s="4" t="s">
        <v>14</v>
      </c>
      <c r="W602" s="4" t="s">
        <v>30</v>
      </c>
    </row>
    <row r="603" spans="1:8">
      <c r="A603" t="n">
        <v>6497</v>
      </c>
      <c r="B603" s="13" t="n">
        <v>5</v>
      </c>
      <c r="C603" s="7" t="n">
        <v>28</v>
      </c>
      <c r="D603" s="14" t="s">
        <v>3</v>
      </c>
      <c r="E603" s="10" t="n">
        <v>162</v>
      </c>
      <c r="F603" s="7" t="n">
        <v>3</v>
      </c>
      <c r="G603" s="7" t="n">
        <v>33311</v>
      </c>
      <c r="H603" s="14" t="s">
        <v>3</v>
      </c>
      <c r="I603" s="7" t="n">
        <v>0</v>
      </c>
      <c r="J603" s="7" t="n">
        <v>1</v>
      </c>
      <c r="K603" s="7" t="n">
        <v>2</v>
      </c>
      <c r="L603" s="7" t="n">
        <v>28</v>
      </c>
      <c r="M603" s="14" t="s">
        <v>3</v>
      </c>
      <c r="N603" s="10" t="n">
        <v>162</v>
      </c>
      <c r="O603" s="7" t="n">
        <v>3</v>
      </c>
      <c r="P603" s="7" t="n">
        <v>33311</v>
      </c>
      <c r="Q603" s="14" t="s">
        <v>3</v>
      </c>
      <c r="R603" s="7" t="n">
        <v>0</v>
      </c>
      <c r="S603" s="7" t="n">
        <v>2</v>
      </c>
      <c r="T603" s="7" t="n">
        <v>2</v>
      </c>
      <c r="U603" s="7" t="n">
        <v>11</v>
      </c>
      <c r="V603" s="7" t="n">
        <v>1</v>
      </c>
      <c r="W603" s="16" t="n">
        <f t="normal" ca="1">A607</f>
        <v>0</v>
      </c>
    </row>
    <row r="604" spans="1:8">
      <c r="A604" t="s">
        <v>4</v>
      </c>
      <c r="B604" s="4" t="s">
        <v>5</v>
      </c>
      <c r="C604" s="4" t="s">
        <v>14</v>
      </c>
      <c r="D604" s="4" t="s">
        <v>10</v>
      </c>
      <c r="E604" s="4" t="s">
        <v>26</v>
      </c>
    </row>
    <row r="605" spans="1:8">
      <c r="A605" t="n">
        <v>6526</v>
      </c>
      <c r="B605" s="40" t="n">
        <v>58</v>
      </c>
      <c r="C605" s="7" t="n">
        <v>0</v>
      </c>
      <c r="D605" s="7" t="n">
        <v>0</v>
      </c>
      <c r="E605" s="7" t="n">
        <v>1</v>
      </c>
    </row>
    <row r="606" spans="1:8">
      <c r="A606" t="s">
        <v>4</v>
      </c>
      <c r="B606" s="4" t="s">
        <v>5</v>
      </c>
      <c r="C606" s="4" t="s">
        <v>14</v>
      </c>
      <c r="D606" s="14" t="s">
        <v>27</v>
      </c>
      <c r="E606" s="4" t="s">
        <v>5</v>
      </c>
      <c r="F606" s="4" t="s">
        <v>14</v>
      </c>
      <c r="G606" s="4" t="s">
        <v>10</v>
      </c>
      <c r="H606" s="14" t="s">
        <v>29</v>
      </c>
      <c r="I606" s="4" t="s">
        <v>14</v>
      </c>
      <c r="J606" s="4" t="s">
        <v>9</v>
      </c>
      <c r="K606" s="4" t="s">
        <v>14</v>
      </c>
      <c r="L606" s="4" t="s">
        <v>14</v>
      </c>
      <c r="M606" s="14" t="s">
        <v>27</v>
      </c>
      <c r="N606" s="4" t="s">
        <v>5</v>
      </c>
      <c r="O606" s="4" t="s">
        <v>14</v>
      </c>
      <c r="P606" s="4" t="s">
        <v>10</v>
      </c>
      <c r="Q606" s="14" t="s">
        <v>29</v>
      </c>
      <c r="R606" s="4" t="s">
        <v>14</v>
      </c>
      <c r="S606" s="4" t="s">
        <v>9</v>
      </c>
      <c r="T606" s="4" t="s">
        <v>14</v>
      </c>
      <c r="U606" s="4" t="s">
        <v>14</v>
      </c>
      <c r="V606" s="4" t="s">
        <v>14</v>
      </c>
      <c r="W606" s="4" t="s">
        <v>30</v>
      </c>
    </row>
    <row r="607" spans="1:8">
      <c r="A607" t="n">
        <v>6534</v>
      </c>
      <c r="B607" s="13" t="n">
        <v>5</v>
      </c>
      <c r="C607" s="7" t="n">
        <v>28</v>
      </c>
      <c r="D607" s="14" t="s">
        <v>3</v>
      </c>
      <c r="E607" s="10" t="n">
        <v>162</v>
      </c>
      <c r="F607" s="7" t="n">
        <v>3</v>
      </c>
      <c r="G607" s="7" t="n">
        <v>33311</v>
      </c>
      <c r="H607" s="14" t="s">
        <v>3</v>
      </c>
      <c r="I607" s="7" t="n">
        <v>0</v>
      </c>
      <c r="J607" s="7" t="n">
        <v>1</v>
      </c>
      <c r="K607" s="7" t="n">
        <v>3</v>
      </c>
      <c r="L607" s="7" t="n">
        <v>28</v>
      </c>
      <c r="M607" s="14" t="s">
        <v>3</v>
      </c>
      <c r="N607" s="10" t="n">
        <v>162</v>
      </c>
      <c r="O607" s="7" t="n">
        <v>3</v>
      </c>
      <c r="P607" s="7" t="n">
        <v>33311</v>
      </c>
      <c r="Q607" s="14" t="s">
        <v>3</v>
      </c>
      <c r="R607" s="7" t="n">
        <v>0</v>
      </c>
      <c r="S607" s="7" t="n">
        <v>2</v>
      </c>
      <c r="T607" s="7" t="n">
        <v>3</v>
      </c>
      <c r="U607" s="7" t="n">
        <v>9</v>
      </c>
      <c r="V607" s="7" t="n">
        <v>1</v>
      </c>
      <c r="W607" s="16" t="n">
        <f t="normal" ca="1">A617</f>
        <v>0</v>
      </c>
    </row>
    <row r="608" spans="1:8">
      <c r="A608" t="s">
        <v>4</v>
      </c>
      <c r="B608" s="4" t="s">
        <v>5</v>
      </c>
      <c r="C608" s="4" t="s">
        <v>14</v>
      </c>
      <c r="D608" s="14" t="s">
        <v>27</v>
      </c>
      <c r="E608" s="4" t="s">
        <v>5</v>
      </c>
      <c r="F608" s="4" t="s">
        <v>10</v>
      </c>
      <c r="G608" s="4" t="s">
        <v>14</v>
      </c>
      <c r="H608" s="4" t="s">
        <v>14</v>
      </c>
      <c r="I608" s="4" t="s">
        <v>6</v>
      </c>
      <c r="J608" s="14" t="s">
        <v>29</v>
      </c>
      <c r="K608" s="4" t="s">
        <v>14</v>
      </c>
      <c r="L608" s="4" t="s">
        <v>14</v>
      </c>
      <c r="M608" s="14" t="s">
        <v>27</v>
      </c>
      <c r="N608" s="4" t="s">
        <v>5</v>
      </c>
      <c r="O608" s="4" t="s">
        <v>14</v>
      </c>
      <c r="P608" s="14" t="s">
        <v>29</v>
      </c>
      <c r="Q608" s="4" t="s">
        <v>14</v>
      </c>
      <c r="R608" s="4" t="s">
        <v>9</v>
      </c>
      <c r="S608" s="4" t="s">
        <v>14</v>
      </c>
      <c r="T608" s="4" t="s">
        <v>14</v>
      </c>
      <c r="U608" s="4" t="s">
        <v>14</v>
      </c>
      <c r="V608" s="14" t="s">
        <v>27</v>
      </c>
      <c r="W608" s="4" t="s">
        <v>5</v>
      </c>
      <c r="X608" s="4" t="s">
        <v>14</v>
      </c>
      <c r="Y608" s="14" t="s">
        <v>29</v>
      </c>
      <c r="Z608" s="4" t="s">
        <v>14</v>
      </c>
      <c r="AA608" s="4" t="s">
        <v>9</v>
      </c>
      <c r="AB608" s="4" t="s">
        <v>14</v>
      </c>
      <c r="AC608" s="4" t="s">
        <v>14</v>
      </c>
      <c r="AD608" s="4" t="s">
        <v>14</v>
      </c>
      <c r="AE608" s="4" t="s">
        <v>30</v>
      </c>
    </row>
    <row r="609" spans="1:31">
      <c r="A609" t="n">
        <v>6563</v>
      </c>
      <c r="B609" s="13" t="n">
        <v>5</v>
      </c>
      <c r="C609" s="7" t="n">
        <v>28</v>
      </c>
      <c r="D609" s="14" t="s">
        <v>3</v>
      </c>
      <c r="E609" s="52" t="n">
        <v>47</v>
      </c>
      <c r="F609" s="7" t="n">
        <v>61456</v>
      </c>
      <c r="G609" s="7" t="n">
        <v>2</v>
      </c>
      <c r="H609" s="7" t="n">
        <v>0</v>
      </c>
      <c r="I609" s="7" t="s">
        <v>85</v>
      </c>
      <c r="J609" s="14" t="s">
        <v>3</v>
      </c>
      <c r="K609" s="7" t="n">
        <v>8</v>
      </c>
      <c r="L609" s="7" t="n">
        <v>28</v>
      </c>
      <c r="M609" s="14" t="s">
        <v>3</v>
      </c>
      <c r="N609" s="12" t="n">
        <v>74</v>
      </c>
      <c r="O609" s="7" t="n">
        <v>65</v>
      </c>
      <c r="P609" s="14" t="s">
        <v>3</v>
      </c>
      <c r="Q609" s="7" t="n">
        <v>0</v>
      </c>
      <c r="R609" s="7" t="n">
        <v>1</v>
      </c>
      <c r="S609" s="7" t="n">
        <v>3</v>
      </c>
      <c r="T609" s="7" t="n">
        <v>9</v>
      </c>
      <c r="U609" s="7" t="n">
        <v>28</v>
      </c>
      <c r="V609" s="14" t="s">
        <v>3</v>
      </c>
      <c r="W609" s="12" t="n">
        <v>74</v>
      </c>
      <c r="X609" s="7" t="n">
        <v>65</v>
      </c>
      <c r="Y609" s="14" t="s">
        <v>3</v>
      </c>
      <c r="Z609" s="7" t="n">
        <v>0</v>
      </c>
      <c r="AA609" s="7" t="n">
        <v>2</v>
      </c>
      <c r="AB609" s="7" t="n">
        <v>3</v>
      </c>
      <c r="AC609" s="7" t="n">
        <v>9</v>
      </c>
      <c r="AD609" s="7" t="n">
        <v>1</v>
      </c>
      <c r="AE609" s="16" t="n">
        <f t="normal" ca="1">A613</f>
        <v>0</v>
      </c>
    </row>
    <row r="610" spans="1:31">
      <c r="A610" t="s">
        <v>4</v>
      </c>
      <c r="B610" s="4" t="s">
        <v>5</v>
      </c>
      <c r="C610" s="4" t="s">
        <v>10</v>
      </c>
      <c r="D610" s="4" t="s">
        <v>14</v>
      </c>
      <c r="E610" s="4" t="s">
        <v>14</v>
      </c>
      <c r="F610" s="4" t="s">
        <v>6</v>
      </c>
    </row>
    <row r="611" spans="1:31">
      <c r="A611" t="n">
        <v>6611</v>
      </c>
      <c r="B611" s="52" t="n">
        <v>47</v>
      </c>
      <c r="C611" s="7" t="n">
        <v>61456</v>
      </c>
      <c r="D611" s="7" t="n">
        <v>0</v>
      </c>
      <c r="E611" s="7" t="n">
        <v>0</v>
      </c>
      <c r="F611" s="7" t="s">
        <v>86</v>
      </c>
    </row>
    <row r="612" spans="1:31">
      <c r="A612" t="s">
        <v>4</v>
      </c>
      <c r="B612" s="4" t="s">
        <v>5</v>
      </c>
      <c r="C612" s="4" t="s">
        <v>14</v>
      </c>
      <c r="D612" s="4" t="s">
        <v>10</v>
      </c>
      <c r="E612" s="4" t="s">
        <v>26</v>
      </c>
    </row>
    <row r="613" spans="1:31">
      <c r="A613" t="n">
        <v>6624</v>
      </c>
      <c r="B613" s="40" t="n">
        <v>58</v>
      </c>
      <c r="C613" s="7" t="n">
        <v>0</v>
      </c>
      <c r="D613" s="7" t="n">
        <v>300</v>
      </c>
      <c r="E613" s="7" t="n">
        <v>1</v>
      </c>
    </row>
    <row r="614" spans="1:31">
      <c r="A614" t="s">
        <v>4</v>
      </c>
      <c r="B614" s="4" t="s">
        <v>5</v>
      </c>
      <c r="C614" s="4" t="s">
        <v>14</v>
      </c>
      <c r="D614" s="4" t="s">
        <v>10</v>
      </c>
    </row>
    <row r="615" spans="1:31">
      <c r="A615" t="n">
        <v>6632</v>
      </c>
      <c r="B615" s="40" t="n">
        <v>58</v>
      </c>
      <c r="C615" s="7" t="n">
        <v>255</v>
      </c>
      <c r="D615" s="7" t="n">
        <v>0</v>
      </c>
    </row>
    <row r="616" spans="1:31">
      <c r="A616" t="s">
        <v>4</v>
      </c>
      <c r="B616" s="4" t="s">
        <v>5</v>
      </c>
      <c r="C616" s="4" t="s">
        <v>14</v>
      </c>
      <c r="D616" s="4" t="s">
        <v>14</v>
      </c>
      <c r="E616" s="4" t="s">
        <v>14</v>
      </c>
      <c r="F616" s="4" t="s">
        <v>14</v>
      </c>
    </row>
    <row r="617" spans="1:31">
      <c r="A617" t="n">
        <v>6636</v>
      </c>
      <c r="B617" s="8" t="n">
        <v>14</v>
      </c>
      <c r="C617" s="7" t="n">
        <v>0</v>
      </c>
      <c r="D617" s="7" t="n">
        <v>0</v>
      </c>
      <c r="E617" s="7" t="n">
        <v>0</v>
      </c>
      <c r="F617" s="7" t="n">
        <v>64</v>
      </c>
    </row>
    <row r="618" spans="1:31">
      <c r="A618" t="s">
        <v>4</v>
      </c>
      <c r="B618" s="4" t="s">
        <v>5</v>
      </c>
      <c r="C618" s="4" t="s">
        <v>14</v>
      </c>
      <c r="D618" s="4" t="s">
        <v>10</v>
      </c>
    </row>
    <row r="619" spans="1:31">
      <c r="A619" t="n">
        <v>6641</v>
      </c>
      <c r="B619" s="34" t="n">
        <v>22</v>
      </c>
      <c r="C619" s="7" t="n">
        <v>0</v>
      </c>
      <c r="D619" s="7" t="n">
        <v>33311</v>
      </c>
    </row>
    <row r="620" spans="1:31">
      <c r="A620" t="s">
        <v>4</v>
      </c>
      <c r="B620" s="4" t="s">
        <v>5</v>
      </c>
      <c r="C620" s="4" t="s">
        <v>14</v>
      </c>
      <c r="D620" s="4" t="s">
        <v>10</v>
      </c>
    </row>
    <row r="621" spans="1:31">
      <c r="A621" t="n">
        <v>6645</v>
      </c>
      <c r="B621" s="40" t="n">
        <v>58</v>
      </c>
      <c r="C621" s="7" t="n">
        <v>5</v>
      </c>
      <c r="D621" s="7" t="n">
        <v>300</v>
      </c>
    </row>
    <row r="622" spans="1:31">
      <c r="A622" t="s">
        <v>4</v>
      </c>
      <c r="B622" s="4" t="s">
        <v>5</v>
      </c>
      <c r="C622" s="4" t="s">
        <v>26</v>
      </c>
      <c r="D622" s="4" t="s">
        <v>10</v>
      </c>
    </row>
    <row r="623" spans="1:31">
      <c r="A623" t="n">
        <v>6649</v>
      </c>
      <c r="B623" s="53" t="n">
        <v>103</v>
      </c>
      <c r="C623" s="7" t="n">
        <v>0</v>
      </c>
      <c r="D623" s="7" t="n">
        <v>300</v>
      </c>
    </row>
    <row r="624" spans="1:31">
      <c r="A624" t="s">
        <v>4</v>
      </c>
      <c r="B624" s="4" t="s">
        <v>5</v>
      </c>
      <c r="C624" s="4" t="s">
        <v>14</v>
      </c>
    </row>
    <row r="625" spans="1:31">
      <c r="A625" t="n">
        <v>6656</v>
      </c>
      <c r="B625" s="30" t="n">
        <v>64</v>
      </c>
      <c r="C625" s="7" t="n">
        <v>7</v>
      </c>
    </row>
    <row r="626" spans="1:31">
      <c r="A626" t="s">
        <v>4</v>
      </c>
      <c r="B626" s="4" t="s">
        <v>5</v>
      </c>
      <c r="C626" s="4" t="s">
        <v>14</v>
      </c>
      <c r="D626" s="4" t="s">
        <v>10</v>
      </c>
    </row>
    <row r="627" spans="1:31">
      <c r="A627" t="n">
        <v>6658</v>
      </c>
      <c r="B627" s="54" t="n">
        <v>72</v>
      </c>
      <c r="C627" s="7" t="n">
        <v>5</v>
      </c>
      <c r="D627" s="7" t="n">
        <v>0</v>
      </c>
    </row>
    <row r="628" spans="1:31">
      <c r="A628" t="s">
        <v>4</v>
      </c>
      <c r="B628" s="4" t="s">
        <v>5</v>
      </c>
      <c r="C628" s="4" t="s">
        <v>14</v>
      </c>
      <c r="D628" s="14" t="s">
        <v>27</v>
      </c>
      <c r="E628" s="4" t="s">
        <v>5</v>
      </c>
      <c r="F628" s="4" t="s">
        <v>14</v>
      </c>
      <c r="G628" s="4" t="s">
        <v>10</v>
      </c>
      <c r="H628" s="14" t="s">
        <v>29</v>
      </c>
      <c r="I628" s="4" t="s">
        <v>14</v>
      </c>
      <c r="J628" s="4" t="s">
        <v>9</v>
      </c>
      <c r="K628" s="4" t="s">
        <v>14</v>
      </c>
      <c r="L628" s="4" t="s">
        <v>14</v>
      </c>
      <c r="M628" s="4" t="s">
        <v>30</v>
      </c>
    </row>
    <row r="629" spans="1:31">
      <c r="A629" t="n">
        <v>6662</v>
      </c>
      <c r="B629" s="13" t="n">
        <v>5</v>
      </c>
      <c r="C629" s="7" t="n">
        <v>28</v>
      </c>
      <c r="D629" s="14" t="s">
        <v>3</v>
      </c>
      <c r="E629" s="10" t="n">
        <v>162</v>
      </c>
      <c r="F629" s="7" t="n">
        <v>4</v>
      </c>
      <c r="G629" s="7" t="n">
        <v>33311</v>
      </c>
      <c r="H629" s="14" t="s">
        <v>3</v>
      </c>
      <c r="I629" s="7" t="n">
        <v>0</v>
      </c>
      <c r="J629" s="7" t="n">
        <v>1</v>
      </c>
      <c r="K629" s="7" t="n">
        <v>2</v>
      </c>
      <c r="L629" s="7" t="n">
        <v>1</v>
      </c>
      <c r="M629" s="16" t="n">
        <f t="normal" ca="1">A635</f>
        <v>0</v>
      </c>
    </row>
    <row r="630" spans="1:31">
      <c r="A630" t="s">
        <v>4</v>
      </c>
      <c r="B630" s="4" t="s">
        <v>5</v>
      </c>
      <c r="C630" s="4" t="s">
        <v>14</v>
      </c>
      <c r="D630" s="4" t="s">
        <v>6</v>
      </c>
    </row>
    <row r="631" spans="1:31">
      <c r="A631" t="n">
        <v>6679</v>
      </c>
      <c r="B631" s="9" t="n">
        <v>2</v>
      </c>
      <c r="C631" s="7" t="n">
        <v>10</v>
      </c>
      <c r="D631" s="7" t="s">
        <v>87</v>
      </c>
    </row>
    <row r="632" spans="1:31">
      <c r="A632" t="s">
        <v>4</v>
      </c>
      <c r="B632" s="4" t="s">
        <v>5</v>
      </c>
      <c r="C632" s="4" t="s">
        <v>10</v>
      </c>
    </row>
    <row r="633" spans="1:31">
      <c r="A633" t="n">
        <v>6696</v>
      </c>
      <c r="B633" s="44" t="n">
        <v>16</v>
      </c>
      <c r="C633" s="7" t="n">
        <v>0</v>
      </c>
    </row>
    <row r="634" spans="1:31">
      <c r="A634" t="s">
        <v>4</v>
      </c>
      <c r="B634" s="4" t="s">
        <v>5</v>
      </c>
      <c r="C634" s="4" t="s">
        <v>10</v>
      </c>
      <c r="D634" s="4" t="s">
        <v>14</v>
      </c>
      <c r="E634" s="4" t="s">
        <v>14</v>
      </c>
      <c r="F634" s="4" t="s">
        <v>6</v>
      </c>
    </row>
    <row r="635" spans="1:31">
      <c r="A635" t="n">
        <v>6699</v>
      </c>
      <c r="B635" s="32" t="n">
        <v>20</v>
      </c>
      <c r="C635" s="7" t="n">
        <v>61456</v>
      </c>
      <c r="D635" s="7" t="n">
        <v>3</v>
      </c>
      <c r="E635" s="7" t="n">
        <v>10</v>
      </c>
      <c r="F635" s="7" t="s">
        <v>88</v>
      </c>
    </row>
    <row r="636" spans="1:31">
      <c r="A636" t="s">
        <v>4</v>
      </c>
      <c r="B636" s="4" t="s">
        <v>5</v>
      </c>
      <c r="C636" s="4" t="s">
        <v>10</v>
      </c>
    </row>
    <row r="637" spans="1:31">
      <c r="A637" t="n">
        <v>6717</v>
      </c>
      <c r="B637" s="44" t="n">
        <v>16</v>
      </c>
      <c r="C637" s="7" t="n">
        <v>0</v>
      </c>
    </row>
    <row r="638" spans="1:31">
      <c r="A638" t="s">
        <v>4</v>
      </c>
      <c r="B638" s="4" t="s">
        <v>5</v>
      </c>
      <c r="C638" s="4" t="s">
        <v>10</v>
      </c>
      <c r="D638" s="4" t="s">
        <v>26</v>
      </c>
      <c r="E638" s="4" t="s">
        <v>9</v>
      </c>
      <c r="F638" s="4" t="s">
        <v>26</v>
      </c>
      <c r="G638" s="4" t="s">
        <v>26</v>
      </c>
      <c r="H638" s="4" t="s">
        <v>14</v>
      </c>
    </row>
    <row r="639" spans="1:31">
      <c r="A639" t="n">
        <v>6720</v>
      </c>
      <c r="B639" s="55" t="n">
        <v>100</v>
      </c>
      <c r="C639" s="7" t="n">
        <v>61456</v>
      </c>
      <c r="D639" s="7" t="n">
        <v>122.800003051758</v>
      </c>
      <c r="E639" s="7" t="n">
        <v>-1081627116</v>
      </c>
      <c r="F639" s="7" t="n">
        <v>-40.7999992370605</v>
      </c>
      <c r="G639" s="7" t="n">
        <v>0</v>
      </c>
      <c r="H639" s="7" t="n">
        <v>0</v>
      </c>
    </row>
    <row r="640" spans="1:31">
      <c r="A640" t="s">
        <v>4</v>
      </c>
      <c r="B640" s="4" t="s">
        <v>5</v>
      </c>
      <c r="C640" s="4" t="s">
        <v>14</v>
      </c>
      <c r="D640" s="4" t="s">
        <v>10</v>
      </c>
      <c r="E640" s="4" t="s">
        <v>26</v>
      </c>
    </row>
    <row r="641" spans="1:13">
      <c r="A641" t="n">
        <v>6740</v>
      </c>
      <c r="B641" s="40" t="n">
        <v>58</v>
      </c>
      <c r="C641" s="7" t="n">
        <v>0</v>
      </c>
      <c r="D641" s="7" t="n">
        <v>1000</v>
      </c>
      <c r="E641" s="7" t="n">
        <v>1</v>
      </c>
    </row>
    <row r="642" spans="1:13">
      <c r="A642" t="s">
        <v>4</v>
      </c>
      <c r="B642" s="4" t="s">
        <v>5</v>
      </c>
      <c r="C642" s="4" t="s">
        <v>14</v>
      </c>
      <c r="D642" s="4" t="s">
        <v>10</v>
      </c>
    </row>
    <row r="643" spans="1:13">
      <c r="A643" t="n">
        <v>6748</v>
      </c>
      <c r="B643" s="40" t="n">
        <v>58</v>
      </c>
      <c r="C643" s="7" t="n">
        <v>255</v>
      </c>
      <c r="D643" s="7" t="n">
        <v>0</v>
      </c>
    </row>
    <row r="644" spans="1:13">
      <c r="A644" t="s">
        <v>4</v>
      </c>
      <c r="B644" s="4" t="s">
        <v>5</v>
      </c>
      <c r="C644" s="4" t="s">
        <v>14</v>
      </c>
    </row>
    <row r="645" spans="1:13">
      <c r="A645" t="n">
        <v>6752</v>
      </c>
      <c r="B645" s="30" t="n">
        <v>64</v>
      </c>
      <c r="C645" s="7" t="n">
        <v>7</v>
      </c>
    </row>
    <row r="646" spans="1:13">
      <c r="A646" t="s">
        <v>4</v>
      </c>
      <c r="B646" s="4" t="s">
        <v>5</v>
      </c>
      <c r="C646" s="4" t="s">
        <v>10</v>
      </c>
      <c r="D646" s="4" t="s">
        <v>9</v>
      </c>
    </row>
    <row r="647" spans="1:13">
      <c r="A647" t="n">
        <v>6754</v>
      </c>
      <c r="B647" s="29" t="n">
        <v>43</v>
      </c>
      <c r="C647" s="7" t="n">
        <v>61456</v>
      </c>
      <c r="D647" s="7" t="n">
        <v>128</v>
      </c>
    </row>
    <row r="648" spans="1:13">
      <c r="A648" t="s">
        <v>4</v>
      </c>
      <c r="B648" s="4" t="s">
        <v>5</v>
      </c>
      <c r="C648" s="4" t="s">
        <v>14</v>
      </c>
    </row>
    <row r="649" spans="1:13">
      <c r="A649" t="n">
        <v>6761</v>
      </c>
      <c r="B649" s="56" t="n">
        <v>45</v>
      </c>
      <c r="C649" s="7" t="n">
        <v>0</v>
      </c>
    </row>
    <row r="650" spans="1:13">
      <c r="A650" t="s">
        <v>4</v>
      </c>
      <c r="B650" s="4" t="s">
        <v>5</v>
      </c>
      <c r="C650" s="4" t="s">
        <v>14</v>
      </c>
      <c r="D650" s="4" t="s">
        <v>14</v>
      </c>
      <c r="E650" s="4" t="s">
        <v>26</v>
      </c>
      <c r="F650" s="4" t="s">
        <v>26</v>
      </c>
      <c r="G650" s="4" t="s">
        <v>26</v>
      </c>
      <c r="H650" s="4" t="s">
        <v>10</v>
      </c>
    </row>
    <row r="651" spans="1:13">
      <c r="A651" t="n">
        <v>6763</v>
      </c>
      <c r="B651" s="56" t="n">
        <v>45</v>
      </c>
      <c r="C651" s="7" t="n">
        <v>2</v>
      </c>
      <c r="D651" s="7" t="n">
        <v>3</v>
      </c>
      <c r="E651" s="7" t="n">
        <v>123.51000213623</v>
      </c>
      <c r="F651" s="7" t="n">
        <v>-0.519999980926514</v>
      </c>
      <c r="G651" s="7" t="n">
        <v>-40.3699989318848</v>
      </c>
      <c r="H651" s="7" t="n">
        <v>0</v>
      </c>
    </row>
    <row r="652" spans="1:13">
      <c r="A652" t="s">
        <v>4</v>
      </c>
      <c r="B652" s="4" t="s">
        <v>5</v>
      </c>
      <c r="C652" s="4" t="s">
        <v>14</v>
      </c>
      <c r="D652" s="4" t="s">
        <v>14</v>
      </c>
      <c r="E652" s="4" t="s">
        <v>26</v>
      </c>
      <c r="F652" s="4" t="s">
        <v>26</v>
      </c>
      <c r="G652" s="4" t="s">
        <v>26</v>
      </c>
      <c r="H652" s="4" t="s">
        <v>10</v>
      </c>
      <c r="I652" s="4" t="s">
        <v>14</v>
      </c>
    </row>
    <row r="653" spans="1:13">
      <c r="A653" t="n">
        <v>6780</v>
      </c>
      <c r="B653" s="56" t="n">
        <v>45</v>
      </c>
      <c r="C653" s="7" t="n">
        <v>4</v>
      </c>
      <c r="D653" s="7" t="n">
        <v>3</v>
      </c>
      <c r="E653" s="7" t="n">
        <v>20</v>
      </c>
      <c r="F653" s="7" t="n">
        <v>51.0800018310547</v>
      </c>
      <c r="G653" s="7" t="n">
        <v>0</v>
      </c>
      <c r="H653" s="7" t="n">
        <v>0</v>
      </c>
      <c r="I653" s="7" t="n">
        <v>0</v>
      </c>
    </row>
    <row r="654" spans="1:13">
      <c r="A654" t="s">
        <v>4</v>
      </c>
      <c r="B654" s="4" t="s">
        <v>5</v>
      </c>
      <c r="C654" s="4" t="s">
        <v>14</v>
      </c>
      <c r="D654" s="4" t="s">
        <v>14</v>
      </c>
      <c r="E654" s="4" t="s">
        <v>26</v>
      </c>
      <c r="F654" s="4" t="s">
        <v>10</v>
      </c>
    </row>
    <row r="655" spans="1:13">
      <c r="A655" t="n">
        <v>6798</v>
      </c>
      <c r="B655" s="56" t="n">
        <v>45</v>
      </c>
      <c r="C655" s="7" t="n">
        <v>5</v>
      </c>
      <c r="D655" s="7" t="n">
        <v>3</v>
      </c>
      <c r="E655" s="7" t="n">
        <v>3.90000009536743</v>
      </c>
      <c r="F655" s="7" t="n">
        <v>0</v>
      </c>
    </row>
    <row r="656" spans="1:13">
      <c r="A656" t="s">
        <v>4</v>
      </c>
      <c r="B656" s="4" t="s">
        <v>5</v>
      </c>
      <c r="C656" s="4" t="s">
        <v>14</v>
      </c>
      <c r="D656" s="4" t="s">
        <v>14</v>
      </c>
      <c r="E656" s="4" t="s">
        <v>26</v>
      </c>
      <c r="F656" s="4" t="s">
        <v>10</v>
      </c>
    </row>
    <row r="657" spans="1:9">
      <c r="A657" t="n">
        <v>6807</v>
      </c>
      <c r="B657" s="56" t="n">
        <v>45</v>
      </c>
      <c r="C657" s="7" t="n">
        <v>11</v>
      </c>
      <c r="D657" s="7" t="n">
        <v>3</v>
      </c>
      <c r="E657" s="7" t="n">
        <v>40</v>
      </c>
      <c r="F657" s="7" t="n">
        <v>0</v>
      </c>
    </row>
    <row r="658" spans="1:9">
      <c r="A658" t="s">
        <v>4</v>
      </c>
      <c r="B658" s="4" t="s">
        <v>5</v>
      </c>
      <c r="C658" s="4" t="s">
        <v>14</v>
      </c>
      <c r="D658" s="4" t="s">
        <v>14</v>
      </c>
      <c r="E658" s="4" t="s">
        <v>26</v>
      </c>
      <c r="F658" s="4" t="s">
        <v>10</v>
      </c>
    </row>
    <row r="659" spans="1:9">
      <c r="A659" t="n">
        <v>6816</v>
      </c>
      <c r="B659" s="56" t="n">
        <v>45</v>
      </c>
      <c r="C659" s="7" t="n">
        <v>5</v>
      </c>
      <c r="D659" s="7" t="n">
        <v>3</v>
      </c>
      <c r="E659" s="7" t="n">
        <v>3.59999990463257</v>
      </c>
      <c r="F659" s="7" t="n">
        <v>2000</v>
      </c>
    </row>
    <row r="660" spans="1:9">
      <c r="A660" t="s">
        <v>4</v>
      </c>
      <c r="B660" s="4" t="s">
        <v>5</v>
      </c>
      <c r="C660" s="4" t="s">
        <v>14</v>
      </c>
      <c r="D660" s="4" t="s">
        <v>10</v>
      </c>
    </row>
    <row r="661" spans="1:9">
      <c r="A661" t="n">
        <v>6825</v>
      </c>
      <c r="B661" s="40" t="n">
        <v>58</v>
      </c>
      <c r="C661" s="7" t="n">
        <v>5</v>
      </c>
      <c r="D661" s="7" t="n">
        <v>300</v>
      </c>
    </row>
    <row r="662" spans="1:9">
      <c r="A662" t="s">
        <v>4</v>
      </c>
      <c r="B662" s="4" t="s">
        <v>5</v>
      </c>
      <c r="C662" s="4" t="s">
        <v>26</v>
      </c>
      <c r="D662" s="4" t="s">
        <v>10</v>
      </c>
    </row>
    <row r="663" spans="1:9">
      <c r="A663" t="n">
        <v>6829</v>
      </c>
      <c r="B663" s="53" t="n">
        <v>103</v>
      </c>
      <c r="C663" s="7" t="n">
        <v>0</v>
      </c>
      <c r="D663" s="7" t="n">
        <v>300</v>
      </c>
    </row>
    <row r="664" spans="1:9">
      <c r="A664" t="s">
        <v>4</v>
      </c>
      <c r="B664" s="4" t="s">
        <v>5</v>
      </c>
      <c r="C664" s="4" t="s">
        <v>14</v>
      </c>
      <c r="D664" s="4" t="s">
        <v>10</v>
      </c>
      <c r="E664" s="4" t="s">
        <v>26</v>
      </c>
    </row>
    <row r="665" spans="1:9">
      <c r="A665" t="n">
        <v>6836</v>
      </c>
      <c r="B665" s="40" t="n">
        <v>58</v>
      </c>
      <c r="C665" s="7" t="n">
        <v>100</v>
      </c>
      <c r="D665" s="7" t="n">
        <v>1000</v>
      </c>
      <c r="E665" s="7" t="n">
        <v>1</v>
      </c>
    </row>
    <row r="666" spans="1:9">
      <c r="A666" t="s">
        <v>4</v>
      </c>
      <c r="B666" s="4" t="s">
        <v>5</v>
      </c>
      <c r="C666" s="4" t="s">
        <v>14</v>
      </c>
      <c r="D666" s="4" t="s">
        <v>10</v>
      </c>
    </row>
    <row r="667" spans="1:9">
      <c r="A667" t="n">
        <v>6844</v>
      </c>
      <c r="B667" s="40" t="n">
        <v>58</v>
      </c>
      <c r="C667" s="7" t="n">
        <v>255</v>
      </c>
      <c r="D667" s="7" t="n">
        <v>0</v>
      </c>
    </row>
    <row r="668" spans="1:9">
      <c r="A668" t="s">
        <v>4</v>
      </c>
      <c r="B668" s="4" t="s">
        <v>5</v>
      </c>
      <c r="C668" s="4" t="s">
        <v>14</v>
      </c>
      <c r="D668" s="4" t="s">
        <v>10</v>
      </c>
    </row>
    <row r="669" spans="1:9">
      <c r="A669" t="n">
        <v>6848</v>
      </c>
      <c r="B669" s="56" t="n">
        <v>45</v>
      </c>
      <c r="C669" s="7" t="n">
        <v>7</v>
      </c>
      <c r="D669" s="7" t="n">
        <v>255</v>
      </c>
    </row>
    <row r="670" spans="1:9">
      <c r="A670" t="s">
        <v>4</v>
      </c>
      <c r="B670" s="4" t="s">
        <v>5</v>
      </c>
      <c r="C670" s="4" t="s">
        <v>14</v>
      </c>
      <c r="D670" s="4" t="s">
        <v>10</v>
      </c>
      <c r="E670" s="4" t="s">
        <v>10</v>
      </c>
      <c r="F670" s="4" t="s">
        <v>14</v>
      </c>
    </row>
    <row r="671" spans="1:9">
      <c r="A671" t="n">
        <v>6852</v>
      </c>
      <c r="B671" s="36" t="n">
        <v>25</v>
      </c>
      <c r="C671" s="7" t="n">
        <v>1</v>
      </c>
      <c r="D671" s="7" t="n">
        <v>160</v>
      </c>
      <c r="E671" s="7" t="n">
        <v>570</v>
      </c>
      <c r="F671" s="7" t="n">
        <v>1</v>
      </c>
    </row>
    <row r="672" spans="1:9">
      <c r="A672" t="s">
        <v>4</v>
      </c>
      <c r="B672" s="4" t="s">
        <v>5</v>
      </c>
      <c r="C672" s="4" t="s">
        <v>14</v>
      </c>
      <c r="D672" s="4" t="s">
        <v>10</v>
      </c>
      <c r="E672" s="4" t="s">
        <v>6</v>
      </c>
    </row>
    <row r="673" spans="1:6">
      <c r="A673" t="n">
        <v>6859</v>
      </c>
      <c r="B673" s="57" t="n">
        <v>51</v>
      </c>
      <c r="C673" s="7" t="n">
        <v>4</v>
      </c>
      <c r="D673" s="7" t="n">
        <v>0</v>
      </c>
      <c r="E673" s="7" t="s">
        <v>89</v>
      </c>
    </row>
    <row r="674" spans="1:6">
      <c r="A674" t="s">
        <v>4</v>
      </c>
      <c r="B674" s="4" t="s">
        <v>5</v>
      </c>
      <c r="C674" s="4" t="s">
        <v>10</v>
      </c>
    </row>
    <row r="675" spans="1:6">
      <c r="A675" t="n">
        <v>6872</v>
      </c>
      <c r="B675" s="44" t="n">
        <v>16</v>
      </c>
      <c r="C675" s="7" t="n">
        <v>0</v>
      </c>
    </row>
    <row r="676" spans="1:6">
      <c r="A676" t="s">
        <v>4</v>
      </c>
      <c r="B676" s="4" t="s">
        <v>5</v>
      </c>
      <c r="C676" s="4" t="s">
        <v>10</v>
      </c>
      <c r="D676" s="4" t="s">
        <v>65</v>
      </c>
      <c r="E676" s="4" t="s">
        <v>14</v>
      </c>
      <c r="F676" s="4" t="s">
        <v>14</v>
      </c>
    </row>
    <row r="677" spans="1:6">
      <c r="A677" t="n">
        <v>6875</v>
      </c>
      <c r="B677" s="58" t="n">
        <v>26</v>
      </c>
      <c r="C677" s="7" t="n">
        <v>0</v>
      </c>
      <c r="D677" s="7" t="s">
        <v>90</v>
      </c>
      <c r="E677" s="7" t="n">
        <v>2</v>
      </c>
      <c r="F677" s="7" t="n">
        <v>0</v>
      </c>
    </row>
    <row r="678" spans="1:6">
      <c r="A678" t="s">
        <v>4</v>
      </c>
      <c r="B678" s="4" t="s">
        <v>5</v>
      </c>
    </row>
    <row r="679" spans="1:6">
      <c r="A679" t="n">
        <v>6910</v>
      </c>
      <c r="B679" s="38" t="n">
        <v>28</v>
      </c>
    </row>
    <row r="680" spans="1:6">
      <c r="A680" t="s">
        <v>4</v>
      </c>
      <c r="B680" s="4" t="s">
        <v>5</v>
      </c>
      <c r="C680" s="4" t="s">
        <v>14</v>
      </c>
      <c r="D680" s="4" t="s">
        <v>10</v>
      </c>
      <c r="E680" s="4" t="s">
        <v>10</v>
      </c>
      <c r="F680" s="4" t="s">
        <v>14</v>
      </c>
    </row>
    <row r="681" spans="1:6">
      <c r="A681" t="n">
        <v>6911</v>
      </c>
      <c r="B681" s="36" t="n">
        <v>25</v>
      </c>
      <c r="C681" s="7" t="n">
        <v>1</v>
      </c>
      <c r="D681" s="7" t="n">
        <v>60</v>
      </c>
      <c r="E681" s="7" t="n">
        <v>500</v>
      </c>
      <c r="F681" s="7" t="n">
        <v>1</v>
      </c>
    </row>
    <row r="682" spans="1:6">
      <c r="A682" t="s">
        <v>4</v>
      </c>
      <c r="B682" s="4" t="s">
        <v>5</v>
      </c>
      <c r="C682" s="4" t="s">
        <v>14</v>
      </c>
      <c r="D682" s="4" t="s">
        <v>10</v>
      </c>
      <c r="E682" s="4" t="s">
        <v>6</v>
      </c>
    </row>
    <row r="683" spans="1:6">
      <c r="A683" t="n">
        <v>6918</v>
      </c>
      <c r="B683" s="57" t="n">
        <v>51</v>
      </c>
      <c r="C683" s="7" t="n">
        <v>4</v>
      </c>
      <c r="D683" s="7" t="n">
        <v>7</v>
      </c>
      <c r="E683" s="7" t="s">
        <v>91</v>
      </c>
    </row>
    <row r="684" spans="1:6">
      <c r="A684" t="s">
        <v>4</v>
      </c>
      <c r="B684" s="4" t="s">
        <v>5</v>
      </c>
      <c r="C684" s="4" t="s">
        <v>10</v>
      </c>
    </row>
    <row r="685" spans="1:6">
      <c r="A685" t="n">
        <v>6931</v>
      </c>
      <c r="B685" s="44" t="n">
        <v>16</v>
      </c>
      <c r="C685" s="7" t="n">
        <v>0</v>
      </c>
    </row>
    <row r="686" spans="1:6">
      <c r="A686" t="s">
        <v>4</v>
      </c>
      <c r="B686" s="4" t="s">
        <v>5</v>
      </c>
      <c r="C686" s="4" t="s">
        <v>10</v>
      </c>
      <c r="D686" s="4" t="s">
        <v>65</v>
      </c>
      <c r="E686" s="4" t="s">
        <v>14</v>
      </c>
      <c r="F686" s="4" t="s">
        <v>14</v>
      </c>
    </row>
    <row r="687" spans="1:6">
      <c r="A687" t="n">
        <v>6934</v>
      </c>
      <c r="B687" s="58" t="n">
        <v>26</v>
      </c>
      <c r="C687" s="7" t="n">
        <v>7</v>
      </c>
      <c r="D687" s="7" t="s">
        <v>92</v>
      </c>
      <c r="E687" s="7" t="n">
        <v>2</v>
      </c>
      <c r="F687" s="7" t="n">
        <v>0</v>
      </c>
    </row>
    <row r="688" spans="1:6">
      <c r="A688" t="s">
        <v>4</v>
      </c>
      <c r="B688" s="4" t="s">
        <v>5</v>
      </c>
    </row>
    <row r="689" spans="1:6">
      <c r="A689" t="n">
        <v>6999</v>
      </c>
      <c r="B689" s="38" t="n">
        <v>28</v>
      </c>
    </row>
    <row r="690" spans="1:6">
      <c r="A690" t="s">
        <v>4</v>
      </c>
      <c r="B690" s="4" t="s">
        <v>5</v>
      </c>
      <c r="C690" s="4" t="s">
        <v>14</v>
      </c>
      <c r="D690" s="4" t="s">
        <v>10</v>
      </c>
      <c r="E690" s="4" t="s">
        <v>10</v>
      </c>
      <c r="F690" s="4" t="s">
        <v>14</v>
      </c>
    </row>
    <row r="691" spans="1:6">
      <c r="A691" t="n">
        <v>7000</v>
      </c>
      <c r="B691" s="36" t="n">
        <v>25</v>
      </c>
      <c r="C691" s="7" t="n">
        <v>1</v>
      </c>
      <c r="D691" s="7" t="n">
        <v>260</v>
      </c>
      <c r="E691" s="7" t="n">
        <v>640</v>
      </c>
      <c r="F691" s="7" t="n">
        <v>1</v>
      </c>
    </row>
    <row r="692" spans="1:6">
      <c r="A692" t="s">
        <v>4</v>
      </c>
      <c r="B692" s="4" t="s">
        <v>5</v>
      </c>
      <c r="C692" s="4" t="s">
        <v>14</v>
      </c>
      <c r="D692" s="4" t="s">
        <v>10</v>
      </c>
      <c r="E692" s="4" t="s">
        <v>6</v>
      </c>
    </row>
    <row r="693" spans="1:6">
      <c r="A693" t="n">
        <v>7007</v>
      </c>
      <c r="B693" s="57" t="n">
        <v>51</v>
      </c>
      <c r="C693" s="7" t="n">
        <v>4</v>
      </c>
      <c r="D693" s="7" t="n">
        <v>16</v>
      </c>
      <c r="E693" s="7" t="s">
        <v>93</v>
      </c>
    </row>
    <row r="694" spans="1:6">
      <c r="A694" t="s">
        <v>4</v>
      </c>
      <c r="B694" s="4" t="s">
        <v>5</v>
      </c>
      <c r="C694" s="4" t="s">
        <v>10</v>
      </c>
    </row>
    <row r="695" spans="1:6">
      <c r="A695" t="n">
        <v>7021</v>
      </c>
      <c r="B695" s="44" t="n">
        <v>16</v>
      </c>
      <c r="C695" s="7" t="n">
        <v>0</v>
      </c>
    </row>
    <row r="696" spans="1:6">
      <c r="A696" t="s">
        <v>4</v>
      </c>
      <c r="B696" s="4" t="s">
        <v>5</v>
      </c>
      <c r="C696" s="4" t="s">
        <v>10</v>
      </c>
      <c r="D696" s="4" t="s">
        <v>65</v>
      </c>
      <c r="E696" s="4" t="s">
        <v>14</v>
      </c>
      <c r="F696" s="4" t="s">
        <v>14</v>
      </c>
    </row>
    <row r="697" spans="1:6">
      <c r="A697" t="n">
        <v>7024</v>
      </c>
      <c r="B697" s="58" t="n">
        <v>26</v>
      </c>
      <c r="C697" s="7" t="n">
        <v>16</v>
      </c>
      <c r="D697" s="7" t="s">
        <v>94</v>
      </c>
      <c r="E697" s="7" t="n">
        <v>2</v>
      </c>
      <c r="F697" s="7" t="n">
        <v>0</v>
      </c>
    </row>
    <row r="698" spans="1:6">
      <c r="A698" t="s">
        <v>4</v>
      </c>
      <c r="B698" s="4" t="s">
        <v>5</v>
      </c>
    </row>
    <row r="699" spans="1:6">
      <c r="A699" t="n">
        <v>7103</v>
      </c>
      <c r="B699" s="38" t="n">
        <v>28</v>
      </c>
    </row>
    <row r="700" spans="1:6">
      <c r="A700" t="s">
        <v>4</v>
      </c>
      <c r="B700" s="4" t="s">
        <v>5</v>
      </c>
      <c r="C700" s="4" t="s">
        <v>14</v>
      </c>
      <c r="D700" s="4" t="s">
        <v>10</v>
      </c>
      <c r="E700" s="4" t="s">
        <v>10</v>
      </c>
      <c r="F700" s="4" t="s">
        <v>14</v>
      </c>
    </row>
    <row r="701" spans="1:6">
      <c r="A701" t="n">
        <v>7104</v>
      </c>
      <c r="B701" s="36" t="n">
        <v>25</v>
      </c>
      <c r="C701" s="7" t="n">
        <v>1</v>
      </c>
      <c r="D701" s="7" t="n">
        <v>60</v>
      </c>
      <c r="E701" s="7" t="n">
        <v>640</v>
      </c>
      <c r="F701" s="7" t="n">
        <v>1</v>
      </c>
    </row>
    <row r="702" spans="1:6">
      <c r="A702" t="s">
        <v>4</v>
      </c>
      <c r="B702" s="4" t="s">
        <v>5</v>
      </c>
      <c r="C702" s="4" t="s">
        <v>14</v>
      </c>
      <c r="D702" s="4" t="s">
        <v>10</v>
      </c>
      <c r="E702" s="4" t="s">
        <v>6</v>
      </c>
    </row>
    <row r="703" spans="1:6">
      <c r="A703" t="n">
        <v>7111</v>
      </c>
      <c r="B703" s="57" t="n">
        <v>51</v>
      </c>
      <c r="C703" s="7" t="n">
        <v>4</v>
      </c>
      <c r="D703" s="7" t="n">
        <v>122</v>
      </c>
      <c r="E703" s="7" t="s">
        <v>95</v>
      </c>
    </row>
    <row r="704" spans="1:6">
      <c r="A704" t="s">
        <v>4</v>
      </c>
      <c r="B704" s="4" t="s">
        <v>5</v>
      </c>
      <c r="C704" s="4" t="s">
        <v>10</v>
      </c>
    </row>
    <row r="705" spans="1:6">
      <c r="A705" t="n">
        <v>7125</v>
      </c>
      <c r="B705" s="44" t="n">
        <v>16</v>
      </c>
      <c r="C705" s="7" t="n">
        <v>0</v>
      </c>
    </row>
    <row r="706" spans="1:6">
      <c r="A706" t="s">
        <v>4</v>
      </c>
      <c r="B706" s="4" t="s">
        <v>5</v>
      </c>
      <c r="C706" s="4" t="s">
        <v>10</v>
      </c>
      <c r="D706" s="4" t="s">
        <v>65</v>
      </c>
      <c r="E706" s="4" t="s">
        <v>14</v>
      </c>
      <c r="F706" s="4" t="s">
        <v>14</v>
      </c>
      <c r="G706" s="4" t="s">
        <v>65</v>
      </c>
      <c r="H706" s="4" t="s">
        <v>14</v>
      </c>
      <c r="I706" s="4" t="s">
        <v>14</v>
      </c>
    </row>
    <row r="707" spans="1:6">
      <c r="A707" t="n">
        <v>7128</v>
      </c>
      <c r="B707" s="58" t="n">
        <v>26</v>
      </c>
      <c r="C707" s="7" t="n">
        <v>122</v>
      </c>
      <c r="D707" s="7" t="s">
        <v>96</v>
      </c>
      <c r="E707" s="7" t="n">
        <v>2</v>
      </c>
      <c r="F707" s="7" t="n">
        <v>3</v>
      </c>
      <c r="G707" s="7" t="s">
        <v>97</v>
      </c>
      <c r="H707" s="7" t="n">
        <v>2</v>
      </c>
      <c r="I707" s="7" t="n">
        <v>0</v>
      </c>
    </row>
    <row r="708" spans="1:6">
      <c r="A708" t="s">
        <v>4</v>
      </c>
      <c r="B708" s="4" t="s">
        <v>5</v>
      </c>
    </row>
    <row r="709" spans="1:6">
      <c r="A709" t="n">
        <v>7256</v>
      </c>
      <c r="B709" s="38" t="n">
        <v>28</v>
      </c>
    </row>
    <row r="710" spans="1:6">
      <c r="A710" t="s">
        <v>4</v>
      </c>
      <c r="B710" s="4" t="s">
        <v>5</v>
      </c>
      <c r="C710" s="4" t="s">
        <v>14</v>
      </c>
      <c r="D710" s="4" t="s">
        <v>10</v>
      </c>
      <c r="E710" s="4" t="s">
        <v>10</v>
      </c>
      <c r="F710" s="4" t="s">
        <v>14</v>
      </c>
    </row>
    <row r="711" spans="1:6">
      <c r="A711" t="n">
        <v>7257</v>
      </c>
      <c r="B711" s="36" t="n">
        <v>25</v>
      </c>
      <c r="C711" s="7" t="n">
        <v>1</v>
      </c>
      <c r="D711" s="7" t="n">
        <v>160</v>
      </c>
      <c r="E711" s="7" t="n">
        <v>570</v>
      </c>
      <c r="F711" s="7" t="n">
        <v>2</v>
      </c>
    </row>
    <row r="712" spans="1:6">
      <c r="A712" t="s">
        <v>4</v>
      </c>
      <c r="B712" s="4" t="s">
        <v>5</v>
      </c>
      <c r="C712" s="4" t="s">
        <v>14</v>
      </c>
      <c r="D712" s="4" t="s">
        <v>10</v>
      </c>
      <c r="E712" s="4" t="s">
        <v>6</v>
      </c>
    </row>
    <row r="713" spans="1:6">
      <c r="A713" t="n">
        <v>7264</v>
      </c>
      <c r="B713" s="57" t="n">
        <v>51</v>
      </c>
      <c r="C713" s="7" t="n">
        <v>4</v>
      </c>
      <c r="D713" s="7" t="n">
        <v>2</v>
      </c>
      <c r="E713" s="7" t="s">
        <v>98</v>
      </c>
    </row>
    <row r="714" spans="1:6">
      <c r="A714" t="s">
        <v>4</v>
      </c>
      <c r="B714" s="4" t="s">
        <v>5</v>
      </c>
      <c r="C714" s="4" t="s">
        <v>10</v>
      </c>
    </row>
    <row r="715" spans="1:6">
      <c r="A715" t="n">
        <v>7279</v>
      </c>
      <c r="B715" s="44" t="n">
        <v>16</v>
      </c>
      <c r="C715" s="7" t="n">
        <v>0</v>
      </c>
    </row>
    <row r="716" spans="1:6">
      <c r="A716" t="s">
        <v>4</v>
      </c>
      <c r="B716" s="4" t="s">
        <v>5</v>
      </c>
      <c r="C716" s="4" t="s">
        <v>10</v>
      </c>
      <c r="D716" s="4" t="s">
        <v>65</v>
      </c>
      <c r="E716" s="4" t="s">
        <v>14</v>
      </c>
      <c r="F716" s="4" t="s">
        <v>14</v>
      </c>
    </row>
    <row r="717" spans="1:6">
      <c r="A717" t="n">
        <v>7282</v>
      </c>
      <c r="B717" s="58" t="n">
        <v>26</v>
      </c>
      <c r="C717" s="7" t="n">
        <v>2</v>
      </c>
      <c r="D717" s="7" t="s">
        <v>99</v>
      </c>
      <c r="E717" s="7" t="n">
        <v>2</v>
      </c>
      <c r="F717" s="7" t="n">
        <v>0</v>
      </c>
    </row>
    <row r="718" spans="1:6">
      <c r="A718" t="s">
        <v>4</v>
      </c>
      <c r="B718" s="4" t="s">
        <v>5</v>
      </c>
    </row>
    <row r="719" spans="1:6">
      <c r="A719" t="n">
        <v>7298</v>
      </c>
      <c r="B719" s="38" t="n">
        <v>28</v>
      </c>
    </row>
    <row r="720" spans="1:6">
      <c r="A720" t="s">
        <v>4</v>
      </c>
      <c r="B720" s="4" t="s">
        <v>5</v>
      </c>
      <c r="C720" s="4" t="s">
        <v>14</v>
      </c>
      <c r="D720" s="4" t="s">
        <v>10</v>
      </c>
      <c r="E720" s="4" t="s">
        <v>10</v>
      </c>
      <c r="F720" s="4" t="s">
        <v>14</v>
      </c>
    </row>
    <row r="721" spans="1:9">
      <c r="A721" t="n">
        <v>7299</v>
      </c>
      <c r="B721" s="36" t="n">
        <v>25</v>
      </c>
      <c r="C721" s="7" t="n">
        <v>1</v>
      </c>
      <c r="D721" s="7" t="n">
        <v>60</v>
      </c>
      <c r="E721" s="7" t="n">
        <v>500</v>
      </c>
      <c r="F721" s="7" t="n">
        <v>2</v>
      </c>
    </row>
    <row r="722" spans="1:9">
      <c r="A722" t="s">
        <v>4</v>
      </c>
      <c r="B722" s="4" t="s">
        <v>5</v>
      </c>
      <c r="C722" s="4" t="s">
        <v>14</v>
      </c>
      <c r="D722" s="4" t="s">
        <v>10</v>
      </c>
      <c r="E722" s="4" t="s">
        <v>6</v>
      </c>
    </row>
    <row r="723" spans="1:9">
      <c r="A723" t="n">
        <v>7306</v>
      </c>
      <c r="B723" s="57" t="n">
        <v>51</v>
      </c>
      <c r="C723" s="7" t="n">
        <v>4</v>
      </c>
      <c r="D723" s="7" t="n">
        <v>4</v>
      </c>
      <c r="E723" s="7" t="s">
        <v>100</v>
      </c>
    </row>
    <row r="724" spans="1:9">
      <c r="A724" t="s">
        <v>4</v>
      </c>
      <c r="B724" s="4" t="s">
        <v>5</v>
      </c>
      <c r="C724" s="4" t="s">
        <v>10</v>
      </c>
    </row>
    <row r="725" spans="1:9">
      <c r="A725" t="n">
        <v>7319</v>
      </c>
      <c r="B725" s="44" t="n">
        <v>16</v>
      </c>
      <c r="C725" s="7" t="n">
        <v>0</v>
      </c>
    </row>
    <row r="726" spans="1:9">
      <c r="A726" t="s">
        <v>4</v>
      </c>
      <c r="B726" s="4" t="s">
        <v>5</v>
      </c>
      <c r="C726" s="4" t="s">
        <v>10</v>
      </c>
      <c r="D726" s="4" t="s">
        <v>65</v>
      </c>
      <c r="E726" s="4" t="s">
        <v>14</v>
      </c>
      <c r="F726" s="4" t="s">
        <v>14</v>
      </c>
    </row>
    <row r="727" spans="1:9">
      <c r="A727" t="n">
        <v>7322</v>
      </c>
      <c r="B727" s="58" t="n">
        <v>26</v>
      </c>
      <c r="C727" s="7" t="n">
        <v>4</v>
      </c>
      <c r="D727" s="7" t="s">
        <v>101</v>
      </c>
      <c r="E727" s="7" t="n">
        <v>2</v>
      </c>
      <c r="F727" s="7" t="n">
        <v>0</v>
      </c>
    </row>
    <row r="728" spans="1:9">
      <c r="A728" t="s">
        <v>4</v>
      </c>
      <c r="B728" s="4" t="s">
        <v>5</v>
      </c>
    </row>
    <row r="729" spans="1:9">
      <c r="A729" t="n">
        <v>7351</v>
      </c>
      <c r="B729" s="38" t="n">
        <v>28</v>
      </c>
    </row>
    <row r="730" spans="1:9">
      <c r="A730" t="s">
        <v>4</v>
      </c>
      <c r="B730" s="4" t="s">
        <v>5</v>
      </c>
      <c r="C730" s="4" t="s">
        <v>14</v>
      </c>
      <c r="D730" s="4" t="s">
        <v>10</v>
      </c>
      <c r="E730" s="4" t="s">
        <v>10</v>
      </c>
      <c r="F730" s="4" t="s">
        <v>14</v>
      </c>
    </row>
    <row r="731" spans="1:9">
      <c r="A731" t="n">
        <v>7352</v>
      </c>
      <c r="B731" s="36" t="n">
        <v>25</v>
      </c>
      <c r="C731" s="7" t="n">
        <v>1</v>
      </c>
      <c r="D731" s="7" t="n">
        <v>60</v>
      </c>
      <c r="E731" s="7" t="n">
        <v>640</v>
      </c>
      <c r="F731" s="7" t="n">
        <v>1</v>
      </c>
    </row>
    <row r="732" spans="1:9">
      <c r="A732" t="s">
        <v>4</v>
      </c>
      <c r="B732" s="4" t="s">
        <v>5</v>
      </c>
      <c r="C732" s="4" t="s">
        <v>14</v>
      </c>
      <c r="D732" s="4" t="s">
        <v>10</v>
      </c>
      <c r="E732" s="4" t="s">
        <v>6</v>
      </c>
    </row>
    <row r="733" spans="1:9">
      <c r="A733" t="n">
        <v>7359</v>
      </c>
      <c r="B733" s="57" t="n">
        <v>51</v>
      </c>
      <c r="C733" s="7" t="n">
        <v>4</v>
      </c>
      <c r="D733" s="7" t="n">
        <v>122</v>
      </c>
      <c r="E733" s="7" t="s">
        <v>102</v>
      </c>
    </row>
    <row r="734" spans="1:9">
      <c r="A734" t="s">
        <v>4</v>
      </c>
      <c r="B734" s="4" t="s">
        <v>5</v>
      </c>
      <c r="C734" s="4" t="s">
        <v>10</v>
      </c>
    </row>
    <row r="735" spans="1:9">
      <c r="A735" t="n">
        <v>7373</v>
      </c>
      <c r="B735" s="44" t="n">
        <v>16</v>
      </c>
      <c r="C735" s="7" t="n">
        <v>0</v>
      </c>
    </row>
    <row r="736" spans="1:9">
      <c r="A736" t="s">
        <v>4</v>
      </c>
      <c r="B736" s="4" t="s">
        <v>5</v>
      </c>
      <c r="C736" s="4" t="s">
        <v>10</v>
      </c>
      <c r="D736" s="4" t="s">
        <v>65</v>
      </c>
      <c r="E736" s="4" t="s">
        <v>14</v>
      </c>
      <c r="F736" s="4" t="s">
        <v>14</v>
      </c>
      <c r="G736" s="4" t="s">
        <v>65</v>
      </c>
      <c r="H736" s="4" t="s">
        <v>14</v>
      </c>
      <c r="I736" s="4" t="s">
        <v>14</v>
      </c>
    </row>
    <row r="737" spans="1:9">
      <c r="A737" t="n">
        <v>7376</v>
      </c>
      <c r="B737" s="58" t="n">
        <v>26</v>
      </c>
      <c r="C737" s="7" t="n">
        <v>122</v>
      </c>
      <c r="D737" s="7" t="s">
        <v>103</v>
      </c>
      <c r="E737" s="7" t="n">
        <v>2</v>
      </c>
      <c r="F737" s="7" t="n">
        <v>3</v>
      </c>
      <c r="G737" s="7" t="s">
        <v>104</v>
      </c>
      <c r="H737" s="7" t="n">
        <v>2</v>
      </c>
      <c r="I737" s="7" t="n">
        <v>0</v>
      </c>
    </row>
    <row r="738" spans="1:9">
      <c r="A738" t="s">
        <v>4</v>
      </c>
      <c r="B738" s="4" t="s">
        <v>5</v>
      </c>
    </row>
    <row r="739" spans="1:9">
      <c r="A739" t="n">
        <v>7527</v>
      </c>
      <c r="B739" s="38" t="n">
        <v>28</v>
      </c>
    </row>
    <row r="740" spans="1:9">
      <c r="A740" t="s">
        <v>4</v>
      </c>
      <c r="B740" s="4" t="s">
        <v>5</v>
      </c>
      <c r="C740" s="4" t="s">
        <v>10</v>
      </c>
    </row>
    <row r="741" spans="1:9">
      <c r="A741" t="n">
        <v>7528</v>
      </c>
      <c r="B741" s="44" t="n">
        <v>16</v>
      </c>
      <c r="C741" s="7" t="n">
        <v>500</v>
      </c>
    </row>
    <row r="742" spans="1:9">
      <c r="A742" t="s">
        <v>4</v>
      </c>
      <c r="B742" s="4" t="s">
        <v>5</v>
      </c>
      <c r="C742" s="4" t="s">
        <v>14</v>
      </c>
      <c r="D742" s="4" t="s">
        <v>10</v>
      </c>
      <c r="E742" s="4" t="s">
        <v>26</v>
      </c>
    </row>
    <row r="743" spans="1:9">
      <c r="A743" t="n">
        <v>7531</v>
      </c>
      <c r="B743" s="40" t="n">
        <v>58</v>
      </c>
      <c r="C743" s="7" t="n">
        <v>0</v>
      </c>
      <c r="D743" s="7" t="n">
        <v>300</v>
      </c>
      <c r="E743" s="7" t="n">
        <v>0.300000011920929</v>
      </c>
    </row>
    <row r="744" spans="1:9">
      <c r="A744" t="s">
        <v>4</v>
      </c>
      <c r="B744" s="4" t="s">
        <v>5</v>
      </c>
      <c r="C744" s="4" t="s">
        <v>14</v>
      </c>
      <c r="D744" s="4" t="s">
        <v>10</v>
      </c>
    </row>
    <row r="745" spans="1:9">
      <c r="A745" t="n">
        <v>7539</v>
      </c>
      <c r="B745" s="40" t="n">
        <v>58</v>
      </c>
      <c r="C745" s="7" t="n">
        <v>255</v>
      </c>
      <c r="D745" s="7" t="n">
        <v>0</v>
      </c>
    </row>
    <row r="746" spans="1:9">
      <c r="A746" t="s">
        <v>4</v>
      </c>
      <c r="B746" s="4" t="s">
        <v>5</v>
      </c>
      <c r="C746" s="4" t="s">
        <v>14</v>
      </c>
      <c r="D746" s="4" t="s">
        <v>10</v>
      </c>
      <c r="E746" s="4" t="s">
        <v>26</v>
      </c>
      <c r="F746" s="4" t="s">
        <v>10</v>
      </c>
      <c r="G746" s="4" t="s">
        <v>9</v>
      </c>
      <c r="H746" s="4" t="s">
        <v>9</v>
      </c>
      <c r="I746" s="4" t="s">
        <v>10</v>
      </c>
      <c r="J746" s="4" t="s">
        <v>10</v>
      </c>
      <c r="K746" s="4" t="s">
        <v>9</v>
      </c>
      <c r="L746" s="4" t="s">
        <v>9</v>
      </c>
      <c r="M746" s="4" t="s">
        <v>9</v>
      </c>
      <c r="N746" s="4" t="s">
        <v>9</v>
      </c>
      <c r="O746" s="4" t="s">
        <v>6</v>
      </c>
    </row>
    <row r="747" spans="1:9">
      <c r="A747" t="n">
        <v>7543</v>
      </c>
      <c r="B747" s="18" t="n">
        <v>50</v>
      </c>
      <c r="C747" s="7" t="n">
        <v>0</v>
      </c>
      <c r="D747" s="7" t="n">
        <v>12105</v>
      </c>
      <c r="E747" s="7" t="n">
        <v>1</v>
      </c>
      <c r="F747" s="7" t="n">
        <v>0</v>
      </c>
      <c r="G747" s="7" t="n">
        <v>0</v>
      </c>
      <c r="H747" s="7" t="n">
        <v>0</v>
      </c>
      <c r="I747" s="7" t="n">
        <v>0</v>
      </c>
      <c r="J747" s="7" t="n">
        <v>65533</v>
      </c>
      <c r="K747" s="7" t="n">
        <v>0</v>
      </c>
      <c r="L747" s="7" t="n">
        <v>0</v>
      </c>
      <c r="M747" s="7" t="n">
        <v>0</v>
      </c>
      <c r="N747" s="7" t="n">
        <v>0</v>
      </c>
      <c r="O747" s="7" t="s">
        <v>13</v>
      </c>
    </row>
    <row r="748" spans="1:9">
      <c r="A748" t="s">
        <v>4</v>
      </c>
      <c r="B748" s="4" t="s">
        <v>5</v>
      </c>
      <c r="C748" s="4" t="s">
        <v>14</v>
      </c>
      <c r="D748" s="4" t="s">
        <v>10</v>
      </c>
      <c r="E748" s="4" t="s">
        <v>10</v>
      </c>
      <c r="F748" s="4" t="s">
        <v>10</v>
      </c>
      <c r="G748" s="4" t="s">
        <v>10</v>
      </c>
      <c r="H748" s="4" t="s">
        <v>14</v>
      </c>
    </row>
    <row r="749" spans="1:9">
      <c r="A749" t="n">
        <v>7582</v>
      </c>
      <c r="B749" s="36" t="n">
        <v>25</v>
      </c>
      <c r="C749" s="7" t="n">
        <v>5</v>
      </c>
      <c r="D749" s="7" t="n">
        <v>65535</v>
      </c>
      <c r="E749" s="7" t="n">
        <v>500</v>
      </c>
      <c r="F749" s="7" t="n">
        <v>800</v>
      </c>
      <c r="G749" s="7" t="n">
        <v>140</v>
      </c>
      <c r="H749" s="7" t="n">
        <v>0</v>
      </c>
    </row>
    <row r="750" spans="1:9">
      <c r="A750" t="s">
        <v>4</v>
      </c>
      <c r="B750" s="4" t="s">
        <v>5</v>
      </c>
      <c r="C750" s="4" t="s">
        <v>10</v>
      </c>
      <c r="D750" s="4" t="s">
        <v>14</v>
      </c>
      <c r="E750" s="4" t="s">
        <v>65</v>
      </c>
      <c r="F750" s="4" t="s">
        <v>14</v>
      </c>
      <c r="G750" s="4" t="s">
        <v>14</v>
      </c>
      <c r="H750" s="4" t="s">
        <v>14</v>
      </c>
      <c r="I750" s="4" t="s">
        <v>65</v>
      </c>
      <c r="J750" s="4" t="s">
        <v>14</v>
      </c>
      <c r="K750" s="4" t="s">
        <v>14</v>
      </c>
      <c r="L750" s="4" t="s">
        <v>14</v>
      </c>
      <c r="M750" s="4" t="s">
        <v>65</v>
      </c>
      <c r="N750" s="4" t="s">
        <v>14</v>
      </c>
      <c r="O750" s="4" t="s">
        <v>14</v>
      </c>
    </row>
    <row r="751" spans="1:9">
      <c r="A751" t="n">
        <v>7593</v>
      </c>
      <c r="B751" s="37" t="n">
        <v>24</v>
      </c>
      <c r="C751" s="7" t="n">
        <v>65533</v>
      </c>
      <c r="D751" s="7" t="n">
        <v>11</v>
      </c>
      <c r="E751" s="7" t="s">
        <v>105</v>
      </c>
      <c r="F751" s="7" t="n">
        <v>2</v>
      </c>
      <c r="G751" s="7" t="n">
        <v>3</v>
      </c>
      <c r="H751" s="7" t="n">
        <v>11</v>
      </c>
      <c r="I751" s="7" t="s">
        <v>106</v>
      </c>
      <c r="J751" s="7" t="n">
        <v>2</v>
      </c>
      <c r="K751" s="7" t="n">
        <v>3</v>
      </c>
      <c r="L751" s="7" t="n">
        <v>11</v>
      </c>
      <c r="M751" s="7" t="s">
        <v>107</v>
      </c>
      <c r="N751" s="7" t="n">
        <v>2</v>
      </c>
      <c r="O751" s="7" t="n">
        <v>0</v>
      </c>
    </row>
    <row r="752" spans="1:9">
      <c r="A752" t="s">
        <v>4</v>
      </c>
      <c r="B752" s="4" t="s">
        <v>5</v>
      </c>
    </row>
    <row r="753" spans="1:15">
      <c r="A753" t="n">
        <v>8019</v>
      </c>
      <c r="B753" s="38" t="n">
        <v>28</v>
      </c>
    </row>
    <row r="754" spans="1:15">
      <c r="A754" t="s">
        <v>4</v>
      </c>
      <c r="B754" s="4" t="s">
        <v>5</v>
      </c>
      <c r="C754" s="4" t="s">
        <v>14</v>
      </c>
    </row>
    <row r="755" spans="1:15">
      <c r="A755" t="n">
        <v>8020</v>
      </c>
      <c r="B755" s="39" t="n">
        <v>27</v>
      </c>
      <c r="C755" s="7" t="n">
        <v>0</v>
      </c>
    </row>
    <row r="756" spans="1:15">
      <c r="A756" t="s">
        <v>4</v>
      </c>
      <c r="B756" s="4" t="s">
        <v>5</v>
      </c>
      <c r="C756" s="4" t="s">
        <v>14</v>
      </c>
      <c r="D756" s="4" t="s">
        <v>10</v>
      </c>
      <c r="E756" s="4" t="s">
        <v>10</v>
      </c>
      <c r="F756" s="4" t="s">
        <v>10</v>
      </c>
      <c r="G756" s="4" t="s">
        <v>10</v>
      </c>
      <c r="H756" s="4" t="s">
        <v>14</v>
      </c>
    </row>
    <row r="757" spans="1:15">
      <c r="A757" t="n">
        <v>8022</v>
      </c>
      <c r="B757" s="36" t="n">
        <v>25</v>
      </c>
      <c r="C757" s="7" t="n">
        <v>5</v>
      </c>
      <c r="D757" s="7" t="n">
        <v>65535</v>
      </c>
      <c r="E757" s="7" t="n">
        <v>65535</v>
      </c>
      <c r="F757" s="7" t="n">
        <v>65535</v>
      </c>
      <c r="G757" s="7" t="n">
        <v>65535</v>
      </c>
      <c r="H757" s="7" t="n">
        <v>0</v>
      </c>
    </row>
    <row r="758" spans="1:15">
      <c r="A758" t="s">
        <v>4</v>
      </c>
      <c r="B758" s="4" t="s">
        <v>5</v>
      </c>
      <c r="C758" s="4" t="s">
        <v>14</v>
      </c>
      <c r="D758" s="4" t="s">
        <v>10</v>
      </c>
      <c r="E758" s="4" t="s">
        <v>26</v>
      </c>
    </row>
    <row r="759" spans="1:15">
      <c r="A759" t="n">
        <v>8033</v>
      </c>
      <c r="B759" s="40" t="n">
        <v>58</v>
      </c>
      <c r="C759" s="7" t="n">
        <v>0</v>
      </c>
      <c r="D759" s="7" t="n">
        <v>1000</v>
      </c>
      <c r="E759" s="7" t="n">
        <v>1</v>
      </c>
    </row>
    <row r="760" spans="1:15">
      <c r="A760" t="s">
        <v>4</v>
      </c>
      <c r="B760" s="4" t="s">
        <v>5</v>
      </c>
      <c r="C760" s="4" t="s">
        <v>14</v>
      </c>
      <c r="D760" s="4" t="s">
        <v>10</v>
      </c>
    </row>
    <row r="761" spans="1:15">
      <c r="A761" t="n">
        <v>8041</v>
      </c>
      <c r="B761" s="40" t="n">
        <v>58</v>
      </c>
      <c r="C761" s="7" t="n">
        <v>255</v>
      </c>
      <c r="D761" s="7" t="n">
        <v>0</v>
      </c>
    </row>
    <row r="762" spans="1:15">
      <c r="A762" t="s">
        <v>4</v>
      </c>
      <c r="B762" s="4" t="s">
        <v>5</v>
      </c>
      <c r="C762" s="4" t="s">
        <v>10</v>
      </c>
      <c r="D762" s="4" t="s">
        <v>9</v>
      </c>
    </row>
    <row r="763" spans="1:15">
      <c r="A763" t="n">
        <v>8045</v>
      </c>
      <c r="B763" s="59" t="n">
        <v>44</v>
      </c>
      <c r="C763" s="7" t="n">
        <v>61456</v>
      </c>
      <c r="D763" s="7" t="n">
        <v>128</v>
      </c>
    </row>
    <row r="764" spans="1:15">
      <c r="A764" t="s">
        <v>4</v>
      </c>
      <c r="B764" s="4" t="s">
        <v>5</v>
      </c>
      <c r="C764" s="4" t="s">
        <v>14</v>
      </c>
      <c r="D764" s="4" t="s">
        <v>6</v>
      </c>
    </row>
    <row r="765" spans="1:15">
      <c r="A765" t="n">
        <v>8052</v>
      </c>
      <c r="B765" s="9" t="n">
        <v>2</v>
      </c>
      <c r="C765" s="7" t="n">
        <v>10</v>
      </c>
      <c r="D765" s="7" t="s">
        <v>108</v>
      </c>
    </row>
    <row r="766" spans="1:15">
      <c r="A766" t="s">
        <v>4</v>
      </c>
      <c r="B766" s="4" t="s">
        <v>5</v>
      </c>
      <c r="C766" s="4" t="s">
        <v>10</v>
      </c>
    </row>
    <row r="767" spans="1:15">
      <c r="A767" t="n">
        <v>8067</v>
      </c>
      <c r="B767" s="44" t="n">
        <v>16</v>
      </c>
      <c r="C767" s="7" t="n">
        <v>0</v>
      </c>
    </row>
    <row r="768" spans="1:15">
      <c r="A768" t="s">
        <v>4</v>
      </c>
      <c r="B768" s="4" t="s">
        <v>5</v>
      </c>
      <c r="C768" s="4" t="s">
        <v>14</v>
      </c>
      <c r="D768" s="4" t="s">
        <v>10</v>
      </c>
    </row>
    <row r="769" spans="1:8">
      <c r="A769" t="n">
        <v>8070</v>
      </c>
      <c r="B769" s="40" t="n">
        <v>58</v>
      </c>
      <c r="C769" s="7" t="n">
        <v>105</v>
      </c>
      <c r="D769" s="7" t="n">
        <v>300</v>
      </c>
    </row>
    <row r="770" spans="1:8">
      <c r="A770" t="s">
        <v>4</v>
      </c>
      <c r="B770" s="4" t="s">
        <v>5</v>
      </c>
      <c r="C770" s="4" t="s">
        <v>26</v>
      </c>
      <c r="D770" s="4" t="s">
        <v>10</v>
      </c>
    </row>
    <row r="771" spans="1:8">
      <c r="A771" t="n">
        <v>8074</v>
      </c>
      <c r="B771" s="53" t="n">
        <v>103</v>
      </c>
      <c r="C771" s="7" t="n">
        <v>1</v>
      </c>
      <c r="D771" s="7" t="n">
        <v>300</v>
      </c>
    </row>
    <row r="772" spans="1:8">
      <c r="A772" t="s">
        <v>4</v>
      </c>
      <c r="B772" s="4" t="s">
        <v>5</v>
      </c>
      <c r="C772" s="4" t="s">
        <v>14</v>
      </c>
      <c r="D772" s="4" t="s">
        <v>10</v>
      </c>
    </row>
    <row r="773" spans="1:8">
      <c r="A773" t="n">
        <v>8081</v>
      </c>
      <c r="B773" s="54" t="n">
        <v>72</v>
      </c>
      <c r="C773" s="7" t="n">
        <v>4</v>
      </c>
      <c r="D773" s="7" t="n">
        <v>0</v>
      </c>
    </row>
    <row r="774" spans="1:8">
      <c r="A774" t="s">
        <v>4</v>
      </c>
      <c r="B774" s="4" t="s">
        <v>5</v>
      </c>
      <c r="C774" s="4" t="s">
        <v>9</v>
      </c>
    </row>
    <row r="775" spans="1:8">
      <c r="A775" t="n">
        <v>8085</v>
      </c>
      <c r="B775" s="47" t="n">
        <v>15</v>
      </c>
      <c r="C775" s="7" t="n">
        <v>1073741824</v>
      </c>
    </row>
    <row r="776" spans="1:8">
      <c r="A776" t="s">
        <v>4</v>
      </c>
      <c r="B776" s="4" t="s">
        <v>5</v>
      </c>
      <c r="C776" s="4" t="s">
        <v>14</v>
      </c>
    </row>
    <row r="777" spans="1:8">
      <c r="A777" t="n">
        <v>8090</v>
      </c>
      <c r="B777" s="30" t="n">
        <v>64</v>
      </c>
      <c r="C777" s="7" t="n">
        <v>3</v>
      </c>
    </row>
    <row r="778" spans="1:8">
      <c r="A778" t="s">
        <v>4</v>
      </c>
      <c r="B778" s="4" t="s">
        <v>5</v>
      </c>
      <c r="C778" s="4" t="s">
        <v>14</v>
      </c>
    </row>
    <row r="779" spans="1:8">
      <c r="A779" t="n">
        <v>8092</v>
      </c>
      <c r="B779" s="12" t="n">
        <v>74</v>
      </c>
      <c r="C779" s="7" t="n">
        <v>67</v>
      </c>
    </row>
    <row r="780" spans="1:8">
      <c r="A780" t="s">
        <v>4</v>
      </c>
      <c r="B780" s="4" t="s">
        <v>5</v>
      </c>
      <c r="C780" s="4" t="s">
        <v>14</v>
      </c>
      <c r="D780" s="4" t="s">
        <v>14</v>
      </c>
      <c r="E780" s="4" t="s">
        <v>10</v>
      </c>
    </row>
    <row r="781" spans="1:8">
      <c r="A781" t="n">
        <v>8094</v>
      </c>
      <c r="B781" s="56" t="n">
        <v>45</v>
      </c>
      <c r="C781" s="7" t="n">
        <v>8</v>
      </c>
      <c r="D781" s="7" t="n">
        <v>1</v>
      </c>
      <c r="E781" s="7" t="n">
        <v>0</v>
      </c>
    </row>
    <row r="782" spans="1:8">
      <c r="A782" t="s">
        <v>4</v>
      </c>
      <c r="B782" s="4" t="s">
        <v>5</v>
      </c>
      <c r="C782" s="4" t="s">
        <v>10</v>
      </c>
    </row>
    <row r="783" spans="1:8">
      <c r="A783" t="n">
        <v>8099</v>
      </c>
      <c r="B783" s="31" t="n">
        <v>13</v>
      </c>
      <c r="C783" s="7" t="n">
        <v>6409</v>
      </c>
    </row>
    <row r="784" spans="1:8">
      <c r="A784" t="s">
        <v>4</v>
      </c>
      <c r="B784" s="4" t="s">
        <v>5</v>
      </c>
      <c r="C784" s="4" t="s">
        <v>10</v>
      </c>
    </row>
    <row r="785" spans="1:5">
      <c r="A785" t="n">
        <v>8102</v>
      </c>
      <c r="B785" s="31" t="n">
        <v>13</v>
      </c>
      <c r="C785" s="7" t="n">
        <v>6408</v>
      </c>
    </row>
    <row r="786" spans="1:5">
      <c r="A786" t="s">
        <v>4</v>
      </c>
      <c r="B786" s="4" t="s">
        <v>5</v>
      </c>
      <c r="C786" s="4" t="s">
        <v>10</v>
      </c>
    </row>
    <row r="787" spans="1:5">
      <c r="A787" t="n">
        <v>8105</v>
      </c>
      <c r="B787" s="25" t="n">
        <v>12</v>
      </c>
      <c r="C787" s="7" t="n">
        <v>6464</v>
      </c>
    </row>
    <row r="788" spans="1:5">
      <c r="A788" t="s">
        <v>4</v>
      </c>
      <c r="B788" s="4" t="s">
        <v>5</v>
      </c>
      <c r="C788" s="4" t="s">
        <v>10</v>
      </c>
    </row>
    <row r="789" spans="1:5">
      <c r="A789" t="n">
        <v>8108</v>
      </c>
      <c r="B789" s="31" t="n">
        <v>13</v>
      </c>
      <c r="C789" s="7" t="n">
        <v>6465</v>
      </c>
    </row>
    <row r="790" spans="1:5">
      <c r="A790" t="s">
        <v>4</v>
      </c>
      <c r="B790" s="4" t="s">
        <v>5</v>
      </c>
      <c r="C790" s="4" t="s">
        <v>10</v>
      </c>
    </row>
    <row r="791" spans="1:5">
      <c r="A791" t="n">
        <v>8111</v>
      </c>
      <c r="B791" s="31" t="n">
        <v>13</v>
      </c>
      <c r="C791" s="7" t="n">
        <v>6466</v>
      </c>
    </row>
    <row r="792" spans="1:5">
      <c r="A792" t="s">
        <v>4</v>
      </c>
      <c r="B792" s="4" t="s">
        <v>5</v>
      </c>
      <c r="C792" s="4" t="s">
        <v>10</v>
      </c>
    </row>
    <row r="793" spans="1:5">
      <c r="A793" t="n">
        <v>8114</v>
      </c>
      <c r="B793" s="31" t="n">
        <v>13</v>
      </c>
      <c r="C793" s="7" t="n">
        <v>6467</v>
      </c>
    </row>
    <row r="794" spans="1:5">
      <c r="A794" t="s">
        <v>4</v>
      </c>
      <c r="B794" s="4" t="s">
        <v>5</v>
      </c>
      <c r="C794" s="4" t="s">
        <v>10</v>
      </c>
    </row>
    <row r="795" spans="1:5">
      <c r="A795" t="n">
        <v>8117</v>
      </c>
      <c r="B795" s="31" t="n">
        <v>13</v>
      </c>
      <c r="C795" s="7" t="n">
        <v>6468</v>
      </c>
    </row>
    <row r="796" spans="1:5">
      <c r="A796" t="s">
        <v>4</v>
      </c>
      <c r="B796" s="4" t="s">
        <v>5</v>
      </c>
      <c r="C796" s="4" t="s">
        <v>10</v>
      </c>
    </row>
    <row r="797" spans="1:5">
      <c r="A797" t="n">
        <v>8120</v>
      </c>
      <c r="B797" s="31" t="n">
        <v>13</v>
      </c>
      <c r="C797" s="7" t="n">
        <v>6469</v>
      </c>
    </row>
    <row r="798" spans="1:5">
      <c r="A798" t="s">
        <v>4</v>
      </c>
      <c r="B798" s="4" t="s">
        <v>5</v>
      </c>
      <c r="C798" s="4" t="s">
        <v>10</v>
      </c>
    </row>
    <row r="799" spans="1:5">
      <c r="A799" t="n">
        <v>8123</v>
      </c>
      <c r="B799" s="31" t="n">
        <v>13</v>
      </c>
      <c r="C799" s="7" t="n">
        <v>6470</v>
      </c>
    </row>
    <row r="800" spans="1:5">
      <c r="A800" t="s">
        <v>4</v>
      </c>
      <c r="B800" s="4" t="s">
        <v>5</v>
      </c>
      <c r="C800" s="4" t="s">
        <v>10</v>
      </c>
    </row>
    <row r="801" spans="1:3">
      <c r="A801" t="n">
        <v>8126</v>
      </c>
      <c r="B801" s="31" t="n">
        <v>13</v>
      </c>
      <c r="C801" s="7" t="n">
        <v>6471</v>
      </c>
    </row>
    <row r="802" spans="1:3">
      <c r="A802" t="s">
        <v>4</v>
      </c>
      <c r="B802" s="4" t="s">
        <v>5</v>
      </c>
      <c r="C802" s="4" t="s">
        <v>14</v>
      </c>
    </row>
    <row r="803" spans="1:3">
      <c r="A803" t="n">
        <v>8129</v>
      </c>
      <c r="B803" s="12" t="n">
        <v>74</v>
      </c>
      <c r="C803" s="7" t="n">
        <v>18</v>
      </c>
    </row>
    <row r="804" spans="1:3">
      <c r="A804" t="s">
        <v>4</v>
      </c>
      <c r="B804" s="4" t="s">
        <v>5</v>
      </c>
      <c r="C804" s="4" t="s">
        <v>14</v>
      </c>
    </row>
    <row r="805" spans="1:3">
      <c r="A805" t="n">
        <v>8131</v>
      </c>
      <c r="B805" s="12" t="n">
        <v>74</v>
      </c>
      <c r="C805" s="7" t="n">
        <v>45</v>
      </c>
    </row>
    <row r="806" spans="1:3">
      <c r="A806" t="s">
        <v>4</v>
      </c>
      <c r="B806" s="4" t="s">
        <v>5</v>
      </c>
      <c r="C806" s="4" t="s">
        <v>10</v>
      </c>
    </row>
    <row r="807" spans="1:3">
      <c r="A807" t="n">
        <v>8133</v>
      </c>
      <c r="B807" s="44" t="n">
        <v>16</v>
      </c>
      <c r="C807" s="7" t="n">
        <v>0</v>
      </c>
    </row>
    <row r="808" spans="1:3">
      <c r="A808" t="s">
        <v>4</v>
      </c>
      <c r="B808" s="4" t="s">
        <v>5</v>
      </c>
      <c r="C808" s="4" t="s">
        <v>14</v>
      </c>
      <c r="D808" s="4" t="s">
        <v>14</v>
      </c>
      <c r="E808" s="4" t="s">
        <v>14</v>
      </c>
      <c r="F808" s="4" t="s">
        <v>14</v>
      </c>
    </row>
    <row r="809" spans="1:3">
      <c r="A809" t="n">
        <v>8136</v>
      </c>
      <c r="B809" s="8" t="n">
        <v>14</v>
      </c>
      <c r="C809" s="7" t="n">
        <v>0</v>
      </c>
      <c r="D809" s="7" t="n">
        <v>8</v>
      </c>
      <c r="E809" s="7" t="n">
        <v>0</v>
      </c>
      <c r="F809" s="7" t="n">
        <v>0</v>
      </c>
    </row>
    <row r="810" spans="1:3">
      <c r="A810" t="s">
        <v>4</v>
      </c>
      <c r="B810" s="4" t="s">
        <v>5</v>
      </c>
      <c r="C810" s="4" t="s">
        <v>14</v>
      </c>
      <c r="D810" s="4" t="s">
        <v>6</v>
      </c>
    </row>
    <row r="811" spans="1:3">
      <c r="A811" t="n">
        <v>8141</v>
      </c>
      <c r="B811" s="9" t="n">
        <v>2</v>
      </c>
      <c r="C811" s="7" t="n">
        <v>11</v>
      </c>
      <c r="D811" s="7" t="s">
        <v>58</v>
      </c>
    </row>
    <row r="812" spans="1:3">
      <c r="A812" t="s">
        <v>4</v>
      </c>
      <c r="B812" s="4" t="s">
        <v>5</v>
      </c>
      <c r="C812" s="4" t="s">
        <v>10</v>
      </c>
    </row>
    <row r="813" spans="1:3">
      <c r="A813" t="n">
        <v>8155</v>
      </c>
      <c r="B813" s="44" t="n">
        <v>16</v>
      </c>
      <c r="C813" s="7" t="n">
        <v>0</v>
      </c>
    </row>
    <row r="814" spans="1:3">
      <c r="A814" t="s">
        <v>4</v>
      </c>
      <c r="B814" s="4" t="s">
        <v>5</v>
      </c>
      <c r="C814" s="4" t="s">
        <v>14</v>
      </c>
      <c r="D814" s="4" t="s">
        <v>6</v>
      </c>
    </row>
    <row r="815" spans="1:3">
      <c r="A815" t="n">
        <v>8158</v>
      </c>
      <c r="B815" s="9" t="n">
        <v>2</v>
      </c>
      <c r="C815" s="7" t="n">
        <v>11</v>
      </c>
      <c r="D815" s="7" t="s">
        <v>109</v>
      </c>
    </row>
    <row r="816" spans="1:3">
      <c r="A816" t="s">
        <v>4</v>
      </c>
      <c r="B816" s="4" t="s">
        <v>5</v>
      </c>
      <c r="C816" s="4" t="s">
        <v>10</v>
      </c>
    </row>
    <row r="817" spans="1:6">
      <c r="A817" t="n">
        <v>8167</v>
      </c>
      <c r="B817" s="44" t="n">
        <v>16</v>
      </c>
      <c r="C817" s="7" t="n">
        <v>0</v>
      </c>
    </row>
    <row r="818" spans="1:6">
      <c r="A818" t="s">
        <v>4</v>
      </c>
      <c r="B818" s="4" t="s">
        <v>5</v>
      </c>
      <c r="C818" s="4" t="s">
        <v>9</v>
      </c>
    </row>
    <row r="819" spans="1:6">
      <c r="A819" t="n">
        <v>8170</v>
      </c>
      <c r="B819" s="47" t="n">
        <v>15</v>
      </c>
      <c r="C819" s="7" t="n">
        <v>2048</v>
      </c>
    </row>
    <row r="820" spans="1:6">
      <c r="A820" t="s">
        <v>4</v>
      </c>
      <c r="B820" s="4" t="s">
        <v>5</v>
      </c>
      <c r="C820" s="4" t="s">
        <v>14</v>
      </c>
      <c r="D820" s="4" t="s">
        <v>6</v>
      </c>
    </row>
    <row r="821" spans="1:6">
      <c r="A821" t="n">
        <v>8175</v>
      </c>
      <c r="B821" s="9" t="n">
        <v>2</v>
      </c>
      <c r="C821" s="7" t="n">
        <v>10</v>
      </c>
      <c r="D821" s="7" t="s">
        <v>72</v>
      </c>
    </row>
    <row r="822" spans="1:6">
      <c r="A822" t="s">
        <v>4</v>
      </c>
      <c r="B822" s="4" t="s">
        <v>5</v>
      </c>
      <c r="C822" s="4" t="s">
        <v>10</v>
      </c>
    </row>
    <row r="823" spans="1:6">
      <c r="A823" t="n">
        <v>8193</v>
      </c>
      <c r="B823" s="44" t="n">
        <v>16</v>
      </c>
      <c r="C823" s="7" t="n">
        <v>0</v>
      </c>
    </row>
    <row r="824" spans="1:6">
      <c r="A824" t="s">
        <v>4</v>
      </c>
      <c r="B824" s="4" t="s">
        <v>5</v>
      </c>
      <c r="C824" s="4" t="s">
        <v>14</v>
      </c>
      <c r="D824" s="4" t="s">
        <v>6</v>
      </c>
    </row>
    <row r="825" spans="1:6">
      <c r="A825" t="n">
        <v>8196</v>
      </c>
      <c r="B825" s="9" t="n">
        <v>2</v>
      </c>
      <c r="C825" s="7" t="n">
        <v>10</v>
      </c>
      <c r="D825" s="7" t="s">
        <v>73</v>
      </c>
    </row>
    <row r="826" spans="1:6">
      <c r="A826" t="s">
        <v>4</v>
      </c>
      <c r="B826" s="4" t="s">
        <v>5</v>
      </c>
      <c r="C826" s="4" t="s">
        <v>10</v>
      </c>
    </row>
    <row r="827" spans="1:6">
      <c r="A827" t="n">
        <v>8215</v>
      </c>
      <c r="B827" s="44" t="n">
        <v>16</v>
      </c>
      <c r="C827" s="7" t="n">
        <v>0</v>
      </c>
    </row>
    <row r="828" spans="1:6">
      <c r="A828" t="s">
        <v>4</v>
      </c>
      <c r="B828" s="4" t="s">
        <v>5</v>
      </c>
      <c r="C828" s="4" t="s">
        <v>10</v>
      </c>
    </row>
    <row r="829" spans="1:6">
      <c r="A829" t="n">
        <v>8218</v>
      </c>
      <c r="B829" s="25" t="n">
        <v>12</v>
      </c>
      <c r="C829" s="7" t="n">
        <v>8914</v>
      </c>
    </row>
    <row r="830" spans="1:6">
      <c r="A830" t="s">
        <v>4</v>
      </c>
      <c r="B830" s="4" t="s">
        <v>5</v>
      </c>
      <c r="C830" s="4" t="s">
        <v>14</v>
      </c>
      <c r="D830" s="4" t="s">
        <v>6</v>
      </c>
      <c r="E830" s="4" t="s">
        <v>10</v>
      </c>
    </row>
    <row r="831" spans="1:6">
      <c r="A831" t="n">
        <v>8221</v>
      </c>
      <c r="B831" s="20" t="n">
        <v>91</v>
      </c>
      <c r="C831" s="7" t="n">
        <v>1</v>
      </c>
      <c r="D831" s="7" t="s">
        <v>110</v>
      </c>
      <c r="E831" s="7" t="n">
        <v>1</v>
      </c>
    </row>
    <row r="832" spans="1:6">
      <c r="A832" t="s">
        <v>4</v>
      </c>
      <c r="B832" s="4" t="s">
        <v>5</v>
      </c>
      <c r="C832" s="4" t="s">
        <v>14</v>
      </c>
      <c r="D832" s="4" t="s">
        <v>6</v>
      </c>
      <c r="E832" s="4" t="s">
        <v>10</v>
      </c>
    </row>
    <row r="833" spans="1:5">
      <c r="A833" t="n">
        <v>8238</v>
      </c>
      <c r="B833" s="20" t="n">
        <v>91</v>
      </c>
      <c r="C833" s="7" t="n">
        <v>0</v>
      </c>
      <c r="D833" s="7" t="s">
        <v>41</v>
      </c>
      <c r="E833" s="7" t="n">
        <v>1</v>
      </c>
    </row>
    <row r="834" spans="1:5">
      <c r="A834" t="s">
        <v>4</v>
      </c>
      <c r="B834" s="4" t="s">
        <v>5</v>
      </c>
      <c r="C834" s="4" t="s">
        <v>10</v>
      </c>
      <c r="D834" s="4" t="s">
        <v>14</v>
      </c>
      <c r="E834" s="4" t="s">
        <v>14</v>
      </c>
    </row>
    <row r="835" spans="1:5">
      <c r="A835" t="n">
        <v>8252</v>
      </c>
      <c r="B835" s="35" t="n">
        <v>104</v>
      </c>
      <c r="C835" s="7" t="n">
        <v>171</v>
      </c>
      <c r="D835" s="7" t="n">
        <v>3</v>
      </c>
      <c r="E835" s="7" t="n">
        <v>1</v>
      </c>
    </row>
    <row r="836" spans="1:5">
      <c r="A836" t="s">
        <v>4</v>
      </c>
      <c r="B836" s="4" t="s">
        <v>5</v>
      </c>
    </row>
    <row r="837" spans="1:5">
      <c r="A837" t="n">
        <v>8257</v>
      </c>
      <c r="B837" s="5" t="n">
        <v>1</v>
      </c>
    </row>
    <row r="838" spans="1:5">
      <c r="A838" t="s">
        <v>4</v>
      </c>
      <c r="B838" s="4" t="s">
        <v>5</v>
      </c>
      <c r="C838" s="4" t="s">
        <v>10</v>
      </c>
      <c r="D838" s="4" t="s">
        <v>14</v>
      </c>
      <c r="E838" s="4" t="s">
        <v>14</v>
      </c>
    </row>
    <row r="839" spans="1:5">
      <c r="A839" t="n">
        <v>8258</v>
      </c>
      <c r="B839" s="35" t="n">
        <v>104</v>
      </c>
      <c r="C839" s="7" t="n">
        <v>172</v>
      </c>
      <c r="D839" s="7" t="n">
        <v>3</v>
      </c>
      <c r="E839" s="7" t="n">
        <v>1</v>
      </c>
    </row>
    <row r="840" spans="1:5">
      <c r="A840" t="s">
        <v>4</v>
      </c>
      <c r="B840" s="4" t="s">
        <v>5</v>
      </c>
    </row>
    <row r="841" spans="1:5">
      <c r="A841" t="n">
        <v>8263</v>
      </c>
      <c r="B841" s="5" t="n">
        <v>1</v>
      </c>
    </row>
    <row r="842" spans="1:5">
      <c r="A842" t="s">
        <v>4</v>
      </c>
      <c r="B842" s="4" t="s">
        <v>5</v>
      </c>
      <c r="C842" s="4" t="s">
        <v>10</v>
      </c>
      <c r="D842" s="4" t="s">
        <v>14</v>
      </c>
      <c r="E842" s="4" t="s">
        <v>14</v>
      </c>
    </row>
    <row r="843" spans="1:5">
      <c r="A843" t="n">
        <v>8264</v>
      </c>
      <c r="B843" s="35" t="n">
        <v>104</v>
      </c>
      <c r="C843" s="7" t="n">
        <v>173</v>
      </c>
      <c r="D843" s="7" t="n">
        <v>3</v>
      </c>
      <c r="E843" s="7" t="n">
        <v>1</v>
      </c>
    </row>
    <row r="844" spans="1:5">
      <c r="A844" t="s">
        <v>4</v>
      </c>
      <c r="B844" s="4" t="s">
        <v>5</v>
      </c>
    </row>
    <row r="845" spans="1:5">
      <c r="A845" t="n">
        <v>8269</v>
      </c>
      <c r="B845" s="5" t="n">
        <v>1</v>
      </c>
    </row>
    <row r="846" spans="1:5">
      <c r="A846" t="s">
        <v>4</v>
      </c>
      <c r="B846" s="4" t="s">
        <v>5</v>
      </c>
      <c r="C846" s="4" t="s">
        <v>10</v>
      </c>
      <c r="D846" s="4" t="s">
        <v>14</v>
      </c>
      <c r="E846" s="4" t="s">
        <v>14</v>
      </c>
    </row>
    <row r="847" spans="1:5">
      <c r="A847" t="n">
        <v>8270</v>
      </c>
      <c r="B847" s="35" t="n">
        <v>104</v>
      </c>
      <c r="C847" s="7" t="n">
        <v>174</v>
      </c>
      <c r="D847" s="7" t="n">
        <v>3</v>
      </c>
      <c r="E847" s="7" t="n">
        <v>1</v>
      </c>
    </row>
    <row r="848" spans="1:5">
      <c r="A848" t="s">
        <v>4</v>
      </c>
      <c r="B848" s="4" t="s">
        <v>5</v>
      </c>
    </row>
    <row r="849" spans="1:5">
      <c r="A849" t="n">
        <v>8275</v>
      </c>
      <c r="B849" s="5" t="n">
        <v>1</v>
      </c>
    </row>
    <row r="850" spans="1:5">
      <c r="A850" t="s">
        <v>4</v>
      </c>
      <c r="B850" s="4" t="s">
        <v>5</v>
      </c>
      <c r="C850" s="4" t="s">
        <v>10</v>
      </c>
      <c r="D850" s="4" t="s">
        <v>14</v>
      </c>
      <c r="E850" s="4" t="s">
        <v>14</v>
      </c>
    </row>
    <row r="851" spans="1:5">
      <c r="A851" t="n">
        <v>8276</v>
      </c>
      <c r="B851" s="35" t="n">
        <v>104</v>
      </c>
      <c r="C851" s="7" t="n">
        <v>175</v>
      </c>
      <c r="D851" s="7" t="n">
        <v>3</v>
      </c>
      <c r="E851" s="7" t="n">
        <v>1</v>
      </c>
    </row>
    <row r="852" spans="1:5">
      <c r="A852" t="s">
        <v>4</v>
      </c>
      <c r="B852" s="4" t="s">
        <v>5</v>
      </c>
    </row>
    <row r="853" spans="1:5">
      <c r="A853" t="n">
        <v>8281</v>
      </c>
      <c r="B853" s="5" t="n">
        <v>1</v>
      </c>
    </row>
    <row r="854" spans="1:5">
      <c r="A854" t="s">
        <v>4</v>
      </c>
      <c r="B854" s="4" t="s">
        <v>5</v>
      </c>
      <c r="C854" s="4" t="s">
        <v>10</v>
      </c>
      <c r="D854" s="4" t="s">
        <v>14</v>
      </c>
      <c r="E854" s="4" t="s">
        <v>14</v>
      </c>
    </row>
    <row r="855" spans="1:5">
      <c r="A855" t="n">
        <v>8282</v>
      </c>
      <c r="B855" s="35" t="n">
        <v>104</v>
      </c>
      <c r="C855" s="7" t="n">
        <v>176</v>
      </c>
      <c r="D855" s="7" t="n">
        <v>3</v>
      </c>
      <c r="E855" s="7" t="n">
        <v>1</v>
      </c>
    </row>
    <row r="856" spans="1:5">
      <c r="A856" t="s">
        <v>4</v>
      </c>
      <c r="B856" s="4" t="s">
        <v>5</v>
      </c>
    </row>
    <row r="857" spans="1:5">
      <c r="A857" t="n">
        <v>8287</v>
      </c>
      <c r="B857" s="5" t="n">
        <v>1</v>
      </c>
    </row>
    <row r="858" spans="1:5">
      <c r="A858" t="s">
        <v>4</v>
      </c>
      <c r="B858" s="4" t="s">
        <v>5</v>
      </c>
      <c r="C858" s="4" t="s">
        <v>10</v>
      </c>
      <c r="D858" s="4" t="s">
        <v>14</v>
      </c>
      <c r="E858" s="4" t="s">
        <v>14</v>
      </c>
    </row>
    <row r="859" spans="1:5">
      <c r="A859" t="n">
        <v>8288</v>
      </c>
      <c r="B859" s="35" t="n">
        <v>104</v>
      </c>
      <c r="C859" s="7" t="n">
        <v>177</v>
      </c>
      <c r="D859" s="7" t="n">
        <v>3</v>
      </c>
      <c r="E859" s="7" t="n">
        <v>1</v>
      </c>
    </row>
    <row r="860" spans="1:5">
      <c r="A860" t="s">
        <v>4</v>
      </c>
      <c r="B860" s="4" t="s">
        <v>5</v>
      </c>
    </row>
    <row r="861" spans="1:5">
      <c r="A861" t="n">
        <v>8293</v>
      </c>
      <c r="B861" s="5" t="n">
        <v>1</v>
      </c>
    </row>
    <row r="862" spans="1:5">
      <c r="A862" t="s">
        <v>4</v>
      </c>
      <c r="B862" s="4" t="s">
        <v>5</v>
      </c>
      <c r="C862" s="4" t="s">
        <v>10</v>
      </c>
      <c r="D862" s="4" t="s">
        <v>14</v>
      </c>
      <c r="E862" s="4" t="s">
        <v>14</v>
      </c>
    </row>
    <row r="863" spans="1:5">
      <c r="A863" t="n">
        <v>8294</v>
      </c>
      <c r="B863" s="35" t="n">
        <v>104</v>
      </c>
      <c r="C863" s="7" t="n">
        <v>178</v>
      </c>
      <c r="D863" s="7" t="n">
        <v>3</v>
      </c>
      <c r="E863" s="7" t="n">
        <v>1</v>
      </c>
    </row>
    <row r="864" spans="1:5">
      <c r="A864" t="s">
        <v>4</v>
      </c>
      <c r="B864" s="4" t="s">
        <v>5</v>
      </c>
    </row>
    <row r="865" spans="1:5">
      <c r="A865" t="n">
        <v>8299</v>
      </c>
      <c r="B865" s="5" t="n">
        <v>1</v>
      </c>
    </row>
    <row r="866" spans="1:5">
      <c r="A866" t="s">
        <v>4</v>
      </c>
      <c r="B866" s="4" t="s">
        <v>5</v>
      </c>
      <c r="C866" s="4" t="s">
        <v>10</v>
      </c>
      <c r="D866" s="4" t="s">
        <v>14</v>
      </c>
      <c r="E866" s="4" t="s">
        <v>14</v>
      </c>
    </row>
    <row r="867" spans="1:5">
      <c r="A867" t="n">
        <v>8300</v>
      </c>
      <c r="B867" s="35" t="n">
        <v>104</v>
      </c>
      <c r="C867" s="7" t="n">
        <v>179</v>
      </c>
      <c r="D867" s="7" t="n">
        <v>3</v>
      </c>
      <c r="E867" s="7" t="n">
        <v>1</v>
      </c>
    </row>
    <row r="868" spans="1:5">
      <c r="A868" t="s">
        <v>4</v>
      </c>
      <c r="B868" s="4" t="s">
        <v>5</v>
      </c>
    </row>
    <row r="869" spans="1:5">
      <c r="A869" t="n">
        <v>8305</v>
      </c>
      <c r="B869" s="5" t="n">
        <v>1</v>
      </c>
    </row>
    <row r="870" spans="1:5">
      <c r="A870" t="s">
        <v>4</v>
      </c>
      <c r="B870" s="4" t="s">
        <v>5</v>
      </c>
      <c r="C870" s="4" t="s">
        <v>10</v>
      </c>
      <c r="D870" s="4" t="s">
        <v>14</v>
      </c>
      <c r="E870" s="4" t="s">
        <v>14</v>
      </c>
    </row>
    <row r="871" spans="1:5">
      <c r="A871" t="n">
        <v>8306</v>
      </c>
      <c r="B871" s="35" t="n">
        <v>104</v>
      </c>
      <c r="C871" s="7" t="n">
        <v>180</v>
      </c>
      <c r="D871" s="7" t="n">
        <v>3</v>
      </c>
      <c r="E871" s="7" t="n">
        <v>1</v>
      </c>
    </row>
    <row r="872" spans="1:5">
      <c r="A872" t="s">
        <v>4</v>
      </c>
      <c r="B872" s="4" t="s">
        <v>5</v>
      </c>
    </row>
    <row r="873" spans="1:5">
      <c r="A873" t="n">
        <v>8311</v>
      </c>
      <c r="B873" s="5" t="n">
        <v>1</v>
      </c>
    </row>
    <row r="874" spans="1:5">
      <c r="A874" t="s">
        <v>4</v>
      </c>
      <c r="B874" s="4" t="s">
        <v>5</v>
      </c>
      <c r="C874" s="4" t="s">
        <v>10</v>
      </c>
      <c r="D874" s="4" t="s">
        <v>14</v>
      </c>
      <c r="E874" s="4" t="s">
        <v>14</v>
      </c>
    </row>
    <row r="875" spans="1:5">
      <c r="A875" t="n">
        <v>8312</v>
      </c>
      <c r="B875" s="35" t="n">
        <v>104</v>
      </c>
      <c r="C875" s="7" t="n">
        <v>181</v>
      </c>
      <c r="D875" s="7" t="n">
        <v>3</v>
      </c>
      <c r="E875" s="7" t="n">
        <v>1</v>
      </c>
    </row>
    <row r="876" spans="1:5">
      <c r="A876" t="s">
        <v>4</v>
      </c>
      <c r="B876" s="4" t="s">
        <v>5</v>
      </c>
    </row>
    <row r="877" spans="1:5">
      <c r="A877" t="n">
        <v>8317</v>
      </c>
      <c r="B877" s="5" t="n">
        <v>1</v>
      </c>
    </row>
    <row r="878" spans="1:5">
      <c r="A878" t="s">
        <v>4</v>
      </c>
      <c r="B878" s="4" t="s">
        <v>5</v>
      </c>
      <c r="C878" s="4" t="s">
        <v>10</v>
      </c>
      <c r="D878" s="4" t="s">
        <v>14</v>
      </c>
      <c r="E878" s="4" t="s">
        <v>14</v>
      </c>
    </row>
    <row r="879" spans="1:5">
      <c r="A879" t="n">
        <v>8318</v>
      </c>
      <c r="B879" s="35" t="n">
        <v>104</v>
      </c>
      <c r="C879" s="7" t="n">
        <v>182</v>
      </c>
      <c r="D879" s="7" t="n">
        <v>3</v>
      </c>
      <c r="E879" s="7" t="n">
        <v>1</v>
      </c>
    </row>
    <row r="880" spans="1:5">
      <c r="A880" t="s">
        <v>4</v>
      </c>
      <c r="B880" s="4" t="s">
        <v>5</v>
      </c>
    </row>
    <row r="881" spans="1:5">
      <c r="A881" t="n">
        <v>8323</v>
      </c>
      <c r="B881" s="5" t="n">
        <v>1</v>
      </c>
    </row>
    <row r="882" spans="1:5">
      <c r="A882" t="s">
        <v>4</v>
      </c>
      <c r="B882" s="4" t="s">
        <v>5</v>
      </c>
      <c r="C882" s="4" t="s">
        <v>10</v>
      </c>
      <c r="D882" s="4" t="s">
        <v>14</v>
      </c>
      <c r="E882" s="4" t="s">
        <v>14</v>
      </c>
    </row>
    <row r="883" spans="1:5">
      <c r="A883" t="n">
        <v>8324</v>
      </c>
      <c r="B883" s="35" t="n">
        <v>104</v>
      </c>
      <c r="C883" s="7" t="n">
        <v>183</v>
      </c>
      <c r="D883" s="7" t="n">
        <v>3</v>
      </c>
      <c r="E883" s="7" t="n">
        <v>1</v>
      </c>
    </row>
    <row r="884" spans="1:5">
      <c r="A884" t="s">
        <v>4</v>
      </c>
      <c r="B884" s="4" t="s">
        <v>5</v>
      </c>
    </row>
    <row r="885" spans="1:5">
      <c r="A885" t="n">
        <v>8329</v>
      </c>
      <c r="B885" s="5" t="n">
        <v>1</v>
      </c>
    </row>
    <row r="886" spans="1:5">
      <c r="A886" t="s">
        <v>4</v>
      </c>
      <c r="B886" s="4" t="s">
        <v>5</v>
      </c>
      <c r="C886" s="4" t="s">
        <v>10</v>
      </c>
      <c r="D886" s="4" t="s">
        <v>14</v>
      </c>
      <c r="E886" s="4" t="s">
        <v>14</v>
      </c>
    </row>
    <row r="887" spans="1:5">
      <c r="A887" t="n">
        <v>8330</v>
      </c>
      <c r="B887" s="35" t="n">
        <v>104</v>
      </c>
      <c r="C887" s="7" t="n">
        <v>184</v>
      </c>
      <c r="D887" s="7" t="n">
        <v>3</v>
      </c>
      <c r="E887" s="7" t="n">
        <v>1</v>
      </c>
    </row>
    <row r="888" spans="1:5">
      <c r="A888" t="s">
        <v>4</v>
      </c>
      <c r="B888" s="4" t="s">
        <v>5</v>
      </c>
    </row>
    <row r="889" spans="1:5">
      <c r="A889" t="n">
        <v>8335</v>
      </c>
      <c r="B889" s="5" t="n">
        <v>1</v>
      </c>
    </row>
    <row r="890" spans="1:5">
      <c r="A890" t="s">
        <v>4</v>
      </c>
      <c r="B890" s="4" t="s">
        <v>5</v>
      </c>
      <c r="C890" s="4" t="s">
        <v>10</v>
      </c>
      <c r="D890" s="4" t="s">
        <v>14</v>
      </c>
      <c r="E890" s="4" t="s">
        <v>14</v>
      </c>
    </row>
    <row r="891" spans="1:5">
      <c r="A891" t="n">
        <v>8336</v>
      </c>
      <c r="B891" s="35" t="n">
        <v>104</v>
      </c>
      <c r="C891" s="7" t="n">
        <v>185</v>
      </c>
      <c r="D891" s="7" t="n">
        <v>3</v>
      </c>
      <c r="E891" s="7" t="n">
        <v>1</v>
      </c>
    </row>
    <row r="892" spans="1:5">
      <c r="A892" t="s">
        <v>4</v>
      </c>
      <c r="B892" s="4" t="s">
        <v>5</v>
      </c>
    </row>
    <row r="893" spans="1:5">
      <c r="A893" t="n">
        <v>8341</v>
      </c>
      <c r="B893" s="5" t="n">
        <v>1</v>
      </c>
    </row>
    <row r="894" spans="1:5">
      <c r="A894" t="s">
        <v>4</v>
      </c>
      <c r="B894" s="4" t="s">
        <v>5</v>
      </c>
      <c r="C894" s="4" t="s">
        <v>10</v>
      </c>
      <c r="D894" s="4" t="s">
        <v>14</v>
      </c>
      <c r="E894" s="4" t="s">
        <v>14</v>
      </c>
    </row>
    <row r="895" spans="1:5">
      <c r="A895" t="n">
        <v>8342</v>
      </c>
      <c r="B895" s="35" t="n">
        <v>104</v>
      </c>
      <c r="C895" s="7" t="n">
        <v>186</v>
      </c>
      <c r="D895" s="7" t="n">
        <v>3</v>
      </c>
      <c r="E895" s="7" t="n">
        <v>1</v>
      </c>
    </row>
    <row r="896" spans="1:5">
      <c r="A896" t="s">
        <v>4</v>
      </c>
      <c r="B896" s="4" t="s">
        <v>5</v>
      </c>
    </row>
    <row r="897" spans="1:5">
      <c r="A897" t="n">
        <v>8347</v>
      </c>
      <c r="B897" s="5" t="n">
        <v>1</v>
      </c>
    </row>
    <row r="898" spans="1:5">
      <c r="A898" t="s">
        <v>4</v>
      </c>
      <c r="B898" s="4" t="s">
        <v>5</v>
      </c>
      <c r="C898" s="4" t="s">
        <v>10</v>
      </c>
      <c r="D898" s="4" t="s">
        <v>14</v>
      </c>
      <c r="E898" s="4" t="s">
        <v>14</v>
      </c>
    </row>
    <row r="899" spans="1:5">
      <c r="A899" t="n">
        <v>8348</v>
      </c>
      <c r="B899" s="35" t="n">
        <v>104</v>
      </c>
      <c r="C899" s="7" t="n">
        <v>187</v>
      </c>
      <c r="D899" s="7" t="n">
        <v>3</v>
      </c>
      <c r="E899" s="7" t="n">
        <v>1</v>
      </c>
    </row>
    <row r="900" spans="1:5">
      <c r="A900" t="s">
        <v>4</v>
      </c>
      <c r="B900" s="4" t="s">
        <v>5</v>
      </c>
    </row>
    <row r="901" spans="1:5">
      <c r="A901" t="n">
        <v>8353</v>
      </c>
      <c r="B901" s="5" t="n">
        <v>1</v>
      </c>
    </row>
    <row r="902" spans="1:5">
      <c r="A902" t="s">
        <v>4</v>
      </c>
      <c r="B902" s="4" t="s">
        <v>5</v>
      </c>
      <c r="C902" s="4" t="s">
        <v>10</v>
      </c>
      <c r="D902" s="4" t="s">
        <v>14</v>
      </c>
      <c r="E902" s="4" t="s">
        <v>14</v>
      </c>
    </row>
    <row r="903" spans="1:5">
      <c r="A903" t="n">
        <v>8354</v>
      </c>
      <c r="B903" s="35" t="n">
        <v>104</v>
      </c>
      <c r="C903" s="7" t="n">
        <v>188</v>
      </c>
      <c r="D903" s="7" t="n">
        <v>3</v>
      </c>
      <c r="E903" s="7" t="n">
        <v>1</v>
      </c>
    </row>
    <row r="904" spans="1:5">
      <c r="A904" t="s">
        <v>4</v>
      </c>
      <c r="B904" s="4" t="s">
        <v>5</v>
      </c>
    </row>
    <row r="905" spans="1:5">
      <c r="A905" t="n">
        <v>8359</v>
      </c>
      <c r="B905" s="5" t="n">
        <v>1</v>
      </c>
    </row>
    <row r="906" spans="1:5">
      <c r="A906" t="s">
        <v>4</v>
      </c>
      <c r="B906" s="4" t="s">
        <v>5</v>
      </c>
      <c r="C906" s="4" t="s">
        <v>10</v>
      </c>
      <c r="D906" s="4" t="s">
        <v>14</v>
      </c>
      <c r="E906" s="4" t="s">
        <v>14</v>
      </c>
    </row>
    <row r="907" spans="1:5">
      <c r="A907" t="n">
        <v>8360</v>
      </c>
      <c r="B907" s="35" t="n">
        <v>104</v>
      </c>
      <c r="C907" s="7" t="n">
        <v>189</v>
      </c>
      <c r="D907" s="7" t="n">
        <v>3</v>
      </c>
      <c r="E907" s="7" t="n">
        <v>1</v>
      </c>
    </row>
    <row r="908" spans="1:5">
      <c r="A908" t="s">
        <v>4</v>
      </c>
      <c r="B908" s="4" t="s">
        <v>5</v>
      </c>
    </row>
    <row r="909" spans="1:5">
      <c r="A909" t="n">
        <v>8365</v>
      </c>
      <c r="B909" s="5" t="n">
        <v>1</v>
      </c>
    </row>
    <row r="910" spans="1:5">
      <c r="A910" t="s">
        <v>4</v>
      </c>
      <c r="B910" s="4" t="s">
        <v>5</v>
      </c>
      <c r="C910" s="4" t="s">
        <v>10</v>
      </c>
      <c r="D910" s="4" t="s">
        <v>14</v>
      </c>
      <c r="E910" s="4" t="s">
        <v>14</v>
      </c>
    </row>
    <row r="911" spans="1:5">
      <c r="A911" t="n">
        <v>8366</v>
      </c>
      <c r="B911" s="35" t="n">
        <v>104</v>
      </c>
      <c r="C911" s="7" t="n">
        <v>190</v>
      </c>
      <c r="D911" s="7" t="n">
        <v>3</v>
      </c>
      <c r="E911" s="7" t="n">
        <v>1</v>
      </c>
    </row>
    <row r="912" spans="1:5">
      <c r="A912" t="s">
        <v>4</v>
      </c>
      <c r="B912" s="4" t="s">
        <v>5</v>
      </c>
    </row>
    <row r="913" spans="1:5">
      <c r="A913" t="n">
        <v>8371</v>
      </c>
      <c r="B913" s="5" t="n">
        <v>1</v>
      </c>
    </row>
    <row r="914" spans="1:5">
      <c r="A914" t="s">
        <v>4</v>
      </c>
      <c r="B914" s="4" t="s">
        <v>5</v>
      </c>
      <c r="C914" s="4" t="s">
        <v>10</v>
      </c>
      <c r="D914" s="4" t="s">
        <v>14</v>
      </c>
      <c r="E914" s="4" t="s">
        <v>14</v>
      </c>
    </row>
    <row r="915" spans="1:5">
      <c r="A915" t="n">
        <v>8372</v>
      </c>
      <c r="B915" s="35" t="n">
        <v>104</v>
      </c>
      <c r="C915" s="7" t="n">
        <v>191</v>
      </c>
      <c r="D915" s="7" t="n">
        <v>3</v>
      </c>
      <c r="E915" s="7" t="n">
        <v>1</v>
      </c>
    </row>
    <row r="916" spans="1:5">
      <c r="A916" t="s">
        <v>4</v>
      </c>
      <c r="B916" s="4" t="s">
        <v>5</v>
      </c>
    </row>
    <row r="917" spans="1:5">
      <c r="A917" t="n">
        <v>8377</v>
      </c>
      <c r="B917" s="5" t="n">
        <v>1</v>
      </c>
    </row>
    <row r="918" spans="1:5">
      <c r="A918" t="s">
        <v>4</v>
      </c>
      <c r="B918" s="4" t="s">
        <v>5</v>
      </c>
      <c r="C918" s="4" t="s">
        <v>10</v>
      </c>
      <c r="D918" s="4" t="s">
        <v>14</v>
      </c>
      <c r="E918" s="4" t="s">
        <v>14</v>
      </c>
    </row>
    <row r="919" spans="1:5">
      <c r="A919" t="n">
        <v>8378</v>
      </c>
      <c r="B919" s="35" t="n">
        <v>104</v>
      </c>
      <c r="C919" s="7" t="n">
        <v>192</v>
      </c>
      <c r="D919" s="7" t="n">
        <v>3</v>
      </c>
      <c r="E919" s="7" t="n">
        <v>1</v>
      </c>
    </row>
    <row r="920" spans="1:5">
      <c r="A920" t="s">
        <v>4</v>
      </c>
      <c r="B920" s="4" t="s">
        <v>5</v>
      </c>
    </row>
    <row r="921" spans="1:5">
      <c r="A921" t="n">
        <v>8383</v>
      </c>
      <c r="B921" s="5" t="n">
        <v>1</v>
      </c>
    </row>
    <row r="922" spans="1:5">
      <c r="A922" t="s">
        <v>4</v>
      </c>
      <c r="B922" s="4" t="s">
        <v>5</v>
      </c>
      <c r="C922" s="4" t="s">
        <v>10</v>
      </c>
      <c r="D922" s="4" t="s">
        <v>14</v>
      </c>
      <c r="E922" s="4" t="s">
        <v>14</v>
      </c>
    </row>
    <row r="923" spans="1:5">
      <c r="A923" t="n">
        <v>8384</v>
      </c>
      <c r="B923" s="35" t="n">
        <v>104</v>
      </c>
      <c r="C923" s="7" t="n">
        <v>193</v>
      </c>
      <c r="D923" s="7" t="n">
        <v>3</v>
      </c>
      <c r="E923" s="7" t="n">
        <v>1</v>
      </c>
    </row>
    <row r="924" spans="1:5">
      <c r="A924" t="s">
        <v>4</v>
      </c>
      <c r="B924" s="4" t="s">
        <v>5</v>
      </c>
    </row>
    <row r="925" spans="1:5">
      <c r="A925" t="n">
        <v>8389</v>
      </c>
      <c r="B925" s="5" t="n">
        <v>1</v>
      </c>
    </row>
    <row r="926" spans="1:5">
      <c r="A926" t="s">
        <v>4</v>
      </c>
      <c r="B926" s="4" t="s">
        <v>5</v>
      </c>
      <c r="C926" s="4" t="s">
        <v>10</v>
      </c>
      <c r="D926" s="4" t="s">
        <v>14</v>
      </c>
      <c r="E926" s="4" t="s">
        <v>14</v>
      </c>
    </row>
    <row r="927" spans="1:5">
      <c r="A927" t="n">
        <v>8390</v>
      </c>
      <c r="B927" s="35" t="n">
        <v>104</v>
      </c>
      <c r="C927" s="7" t="n">
        <v>194</v>
      </c>
      <c r="D927" s="7" t="n">
        <v>3</v>
      </c>
      <c r="E927" s="7" t="n">
        <v>1</v>
      </c>
    </row>
    <row r="928" spans="1:5">
      <c r="A928" t="s">
        <v>4</v>
      </c>
      <c r="B928" s="4" t="s">
        <v>5</v>
      </c>
    </row>
    <row r="929" spans="1:5">
      <c r="A929" t="n">
        <v>8395</v>
      </c>
      <c r="B929" s="5" t="n">
        <v>1</v>
      </c>
    </row>
    <row r="930" spans="1:5">
      <c r="A930" t="s">
        <v>4</v>
      </c>
      <c r="B930" s="4" t="s">
        <v>5</v>
      </c>
      <c r="C930" s="4" t="s">
        <v>10</v>
      </c>
      <c r="D930" s="4" t="s">
        <v>14</v>
      </c>
      <c r="E930" s="4" t="s">
        <v>14</v>
      </c>
    </row>
    <row r="931" spans="1:5">
      <c r="A931" t="n">
        <v>8396</v>
      </c>
      <c r="B931" s="35" t="n">
        <v>104</v>
      </c>
      <c r="C931" s="7" t="n">
        <v>195</v>
      </c>
      <c r="D931" s="7" t="n">
        <v>3</v>
      </c>
      <c r="E931" s="7" t="n">
        <v>1</v>
      </c>
    </row>
    <row r="932" spans="1:5">
      <c r="A932" t="s">
        <v>4</v>
      </c>
      <c r="B932" s="4" t="s">
        <v>5</v>
      </c>
    </row>
    <row r="933" spans="1:5">
      <c r="A933" t="n">
        <v>8401</v>
      </c>
      <c r="B933" s="5" t="n">
        <v>1</v>
      </c>
    </row>
    <row r="934" spans="1:5">
      <c r="A934" t="s">
        <v>4</v>
      </c>
      <c r="B934" s="4" t="s">
        <v>5</v>
      </c>
      <c r="C934" s="4" t="s">
        <v>10</v>
      </c>
      <c r="D934" s="4" t="s">
        <v>14</v>
      </c>
      <c r="E934" s="4" t="s">
        <v>14</v>
      </c>
    </row>
    <row r="935" spans="1:5">
      <c r="A935" t="n">
        <v>8402</v>
      </c>
      <c r="B935" s="35" t="n">
        <v>104</v>
      </c>
      <c r="C935" s="7" t="n">
        <v>171</v>
      </c>
      <c r="D935" s="7" t="n">
        <v>3</v>
      </c>
      <c r="E935" s="7" t="n">
        <v>2</v>
      </c>
    </row>
    <row r="936" spans="1:5">
      <c r="A936" t="s">
        <v>4</v>
      </c>
      <c r="B936" s="4" t="s">
        <v>5</v>
      </c>
    </row>
    <row r="937" spans="1:5">
      <c r="A937" t="n">
        <v>8407</v>
      </c>
      <c r="B937" s="5" t="n">
        <v>1</v>
      </c>
    </row>
    <row r="938" spans="1:5">
      <c r="A938" t="s">
        <v>4</v>
      </c>
      <c r="B938" s="4" t="s">
        <v>5</v>
      </c>
      <c r="C938" s="4" t="s">
        <v>10</v>
      </c>
      <c r="D938" s="4" t="s">
        <v>14</v>
      </c>
      <c r="E938" s="4" t="s">
        <v>10</v>
      </c>
    </row>
    <row r="939" spans="1:5">
      <c r="A939" t="n">
        <v>8408</v>
      </c>
      <c r="B939" s="35" t="n">
        <v>104</v>
      </c>
      <c r="C939" s="7" t="n">
        <v>171</v>
      </c>
      <c r="D939" s="7" t="n">
        <v>1</v>
      </c>
      <c r="E939" s="7" t="n">
        <v>0</v>
      </c>
    </row>
    <row r="940" spans="1:5">
      <c r="A940" t="s">
        <v>4</v>
      </c>
      <c r="B940" s="4" t="s">
        <v>5</v>
      </c>
    </row>
    <row r="941" spans="1:5">
      <c r="A941" t="n">
        <v>8414</v>
      </c>
      <c r="B941" s="5" t="n">
        <v>1</v>
      </c>
    </row>
    <row r="942" spans="1:5">
      <c r="A942" t="s">
        <v>4</v>
      </c>
      <c r="B942" s="4" t="s">
        <v>5</v>
      </c>
      <c r="C942" s="4" t="s">
        <v>14</v>
      </c>
      <c r="D942" s="4" t="s">
        <v>10</v>
      </c>
    </row>
    <row r="943" spans="1:5">
      <c r="A943" t="n">
        <v>8415</v>
      </c>
      <c r="B943" s="40" t="n">
        <v>58</v>
      </c>
      <c r="C943" s="7" t="n">
        <v>105</v>
      </c>
      <c r="D943" s="7" t="n">
        <v>300</v>
      </c>
    </row>
    <row r="944" spans="1:5">
      <c r="A944" t="s">
        <v>4</v>
      </c>
      <c r="B944" s="4" t="s">
        <v>5</v>
      </c>
      <c r="C944" s="4" t="s">
        <v>26</v>
      </c>
      <c r="D944" s="4" t="s">
        <v>10</v>
      </c>
    </row>
    <row r="945" spans="1:5">
      <c r="A945" t="n">
        <v>8419</v>
      </c>
      <c r="B945" s="53" t="n">
        <v>103</v>
      </c>
      <c r="C945" s="7" t="n">
        <v>1</v>
      </c>
      <c r="D945" s="7" t="n">
        <v>300</v>
      </c>
    </row>
    <row r="946" spans="1:5">
      <c r="A946" t="s">
        <v>4</v>
      </c>
      <c r="B946" s="4" t="s">
        <v>5</v>
      </c>
      <c r="C946" s="4" t="s">
        <v>14</v>
      </c>
      <c r="D946" s="4" t="s">
        <v>14</v>
      </c>
      <c r="E946" s="4" t="s">
        <v>26</v>
      </c>
      <c r="F946" s="4" t="s">
        <v>26</v>
      </c>
      <c r="G946" s="4" t="s">
        <v>26</v>
      </c>
      <c r="H946" s="4" t="s">
        <v>10</v>
      </c>
      <c r="I946" s="4" t="s">
        <v>14</v>
      </c>
    </row>
    <row r="947" spans="1:5">
      <c r="A947" t="n">
        <v>8426</v>
      </c>
      <c r="B947" s="56" t="n">
        <v>45</v>
      </c>
      <c r="C947" s="7" t="n">
        <v>4</v>
      </c>
      <c r="D947" s="7" t="n">
        <v>3</v>
      </c>
      <c r="E947" s="7" t="n">
        <v>7</v>
      </c>
      <c r="F947" s="7" t="n">
        <v>33.310001373291</v>
      </c>
      <c r="G947" s="7" t="n">
        <v>0</v>
      </c>
      <c r="H947" s="7" t="n">
        <v>0</v>
      </c>
      <c r="I947" s="7" t="n">
        <v>0</v>
      </c>
    </row>
    <row r="948" spans="1:5">
      <c r="A948" t="s">
        <v>4</v>
      </c>
      <c r="B948" s="4" t="s">
        <v>5</v>
      </c>
      <c r="C948" s="4" t="s">
        <v>14</v>
      </c>
      <c r="D948" s="4" t="s">
        <v>14</v>
      </c>
      <c r="E948" s="4" t="s">
        <v>10</v>
      </c>
    </row>
    <row r="949" spans="1:5">
      <c r="A949" t="n">
        <v>8444</v>
      </c>
      <c r="B949" s="56" t="n">
        <v>45</v>
      </c>
      <c r="C949" s="7" t="n">
        <v>8</v>
      </c>
      <c r="D949" s="7" t="n">
        <v>1</v>
      </c>
      <c r="E949" s="7" t="n">
        <v>0</v>
      </c>
    </row>
    <row r="950" spans="1:5">
      <c r="A950" t="s">
        <v>4</v>
      </c>
      <c r="B950" s="4" t="s">
        <v>5</v>
      </c>
      <c r="C950" s="4" t="s">
        <v>14</v>
      </c>
      <c r="D950" s="4" t="s">
        <v>10</v>
      </c>
      <c r="E950" s="4" t="s">
        <v>26</v>
      </c>
    </row>
    <row r="951" spans="1:5">
      <c r="A951" t="n">
        <v>8449</v>
      </c>
      <c r="B951" s="40" t="n">
        <v>58</v>
      </c>
      <c r="C951" s="7" t="n">
        <v>100</v>
      </c>
      <c r="D951" s="7" t="n">
        <v>300</v>
      </c>
      <c r="E951" s="7" t="n">
        <v>1</v>
      </c>
    </row>
    <row r="952" spans="1:5">
      <c r="A952" t="s">
        <v>4</v>
      </c>
      <c r="B952" s="4" t="s">
        <v>5</v>
      </c>
      <c r="C952" s="4" t="s">
        <v>14</v>
      </c>
      <c r="D952" s="4" t="s">
        <v>10</v>
      </c>
    </row>
    <row r="953" spans="1:5">
      <c r="A953" t="n">
        <v>8457</v>
      </c>
      <c r="B953" s="40" t="n">
        <v>58</v>
      </c>
      <c r="C953" s="7" t="n">
        <v>255</v>
      </c>
      <c r="D953" s="7" t="n">
        <v>0</v>
      </c>
    </row>
    <row r="954" spans="1:5">
      <c r="A954" t="s">
        <v>4</v>
      </c>
      <c r="B954" s="4" t="s">
        <v>5</v>
      </c>
      <c r="C954" s="4" t="s">
        <v>10</v>
      </c>
    </row>
    <row r="955" spans="1:5">
      <c r="A955" t="n">
        <v>8461</v>
      </c>
      <c r="B955" s="44" t="n">
        <v>16</v>
      </c>
      <c r="C955" s="7" t="n">
        <v>500</v>
      </c>
    </row>
    <row r="956" spans="1:5">
      <c r="A956" t="s">
        <v>4</v>
      </c>
      <c r="B956" s="4" t="s">
        <v>5</v>
      </c>
      <c r="C956" s="4" t="s">
        <v>14</v>
      </c>
      <c r="D956" s="4" t="s">
        <v>10</v>
      </c>
      <c r="E956" s="4" t="s">
        <v>26</v>
      </c>
    </row>
    <row r="957" spans="1:5">
      <c r="A957" t="n">
        <v>8464</v>
      </c>
      <c r="B957" s="40" t="n">
        <v>58</v>
      </c>
      <c r="C957" s="7" t="n">
        <v>0</v>
      </c>
      <c r="D957" s="7" t="n">
        <v>300</v>
      </c>
      <c r="E957" s="7" t="n">
        <v>0.300000011920929</v>
      </c>
    </row>
    <row r="958" spans="1:5">
      <c r="A958" t="s">
        <v>4</v>
      </c>
      <c r="B958" s="4" t="s">
        <v>5</v>
      </c>
      <c r="C958" s="4" t="s">
        <v>14</v>
      </c>
      <c r="D958" s="4" t="s">
        <v>10</v>
      </c>
    </row>
    <row r="959" spans="1:5">
      <c r="A959" t="n">
        <v>8472</v>
      </c>
      <c r="B959" s="40" t="n">
        <v>58</v>
      </c>
      <c r="C959" s="7" t="n">
        <v>255</v>
      </c>
      <c r="D959" s="7" t="n">
        <v>0</v>
      </c>
    </row>
    <row r="960" spans="1:5">
      <c r="A960" t="s">
        <v>4</v>
      </c>
      <c r="B960" s="4" t="s">
        <v>5</v>
      </c>
      <c r="C960" s="4" t="s">
        <v>14</v>
      </c>
      <c r="D960" s="4" t="s">
        <v>10</v>
      </c>
      <c r="E960" s="4" t="s">
        <v>26</v>
      </c>
      <c r="F960" s="4" t="s">
        <v>10</v>
      </c>
      <c r="G960" s="4" t="s">
        <v>9</v>
      </c>
      <c r="H960" s="4" t="s">
        <v>9</v>
      </c>
      <c r="I960" s="4" t="s">
        <v>10</v>
      </c>
      <c r="J960" s="4" t="s">
        <v>10</v>
      </c>
      <c r="K960" s="4" t="s">
        <v>9</v>
      </c>
      <c r="L960" s="4" t="s">
        <v>9</v>
      </c>
      <c r="M960" s="4" t="s">
        <v>9</v>
      </c>
      <c r="N960" s="4" t="s">
        <v>9</v>
      </c>
      <c r="O960" s="4" t="s">
        <v>6</v>
      </c>
    </row>
    <row r="961" spans="1:15">
      <c r="A961" t="n">
        <v>8476</v>
      </c>
      <c r="B961" s="18" t="n">
        <v>50</v>
      </c>
      <c r="C961" s="7" t="n">
        <v>0</v>
      </c>
      <c r="D961" s="7" t="n">
        <v>12105</v>
      </c>
      <c r="E961" s="7" t="n">
        <v>1</v>
      </c>
      <c r="F961" s="7" t="n">
        <v>0</v>
      </c>
      <c r="G961" s="7" t="n">
        <v>0</v>
      </c>
      <c r="H961" s="7" t="n">
        <v>0</v>
      </c>
      <c r="I961" s="7" t="n">
        <v>0</v>
      </c>
      <c r="J961" s="7" t="n">
        <v>65533</v>
      </c>
      <c r="K961" s="7" t="n">
        <v>0</v>
      </c>
      <c r="L961" s="7" t="n">
        <v>0</v>
      </c>
      <c r="M961" s="7" t="n">
        <v>0</v>
      </c>
      <c r="N961" s="7" t="n">
        <v>0</v>
      </c>
      <c r="O961" s="7" t="s">
        <v>13</v>
      </c>
    </row>
    <row r="962" spans="1:15">
      <c r="A962" t="s">
        <v>4</v>
      </c>
      <c r="B962" s="4" t="s">
        <v>5</v>
      </c>
      <c r="C962" s="4" t="s">
        <v>14</v>
      </c>
      <c r="D962" s="4" t="s">
        <v>10</v>
      </c>
      <c r="E962" s="4" t="s">
        <v>10</v>
      </c>
      <c r="F962" s="4" t="s">
        <v>10</v>
      </c>
      <c r="G962" s="4" t="s">
        <v>10</v>
      </c>
      <c r="H962" s="4" t="s">
        <v>14</v>
      </c>
    </row>
    <row r="963" spans="1:15">
      <c r="A963" t="n">
        <v>8515</v>
      </c>
      <c r="B963" s="36" t="n">
        <v>25</v>
      </c>
      <c r="C963" s="7" t="n">
        <v>5</v>
      </c>
      <c r="D963" s="7" t="n">
        <v>65535</v>
      </c>
      <c r="E963" s="7" t="n">
        <v>65535</v>
      </c>
      <c r="F963" s="7" t="n">
        <v>65535</v>
      </c>
      <c r="G963" s="7" t="n">
        <v>65535</v>
      </c>
      <c r="H963" s="7" t="n">
        <v>0</v>
      </c>
    </row>
    <row r="964" spans="1:15">
      <c r="A964" t="s">
        <v>4</v>
      </c>
      <c r="B964" s="4" t="s">
        <v>5</v>
      </c>
      <c r="C964" s="4" t="s">
        <v>10</v>
      </c>
      <c r="D964" s="4" t="s">
        <v>14</v>
      </c>
      <c r="E964" s="4" t="s">
        <v>65</v>
      </c>
      <c r="F964" s="4" t="s">
        <v>14</v>
      </c>
      <c r="G964" s="4" t="s">
        <v>14</v>
      </c>
    </row>
    <row r="965" spans="1:15">
      <c r="A965" t="n">
        <v>8526</v>
      </c>
      <c r="B965" s="37" t="n">
        <v>24</v>
      </c>
      <c r="C965" s="7" t="n">
        <v>65533</v>
      </c>
      <c r="D965" s="7" t="n">
        <v>11</v>
      </c>
      <c r="E965" s="7" t="s">
        <v>111</v>
      </c>
      <c r="F965" s="7" t="n">
        <v>2</v>
      </c>
      <c r="G965" s="7" t="n">
        <v>0</v>
      </c>
    </row>
    <row r="966" spans="1:15">
      <c r="A966" t="s">
        <v>4</v>
      </c>
      <c r="B966" s="4" t="s">
        <v>5</v>
      </c>
    </row>
    <row r="967" spans="1:15">
      <c r="A967" t="n">
        <v>8591</v>
      </c>
      <c r="B967" s="38" t="n">
        <v>28</v>
      </c>
    </row>
    <row r="968" spans="1:15">
      <c r="A968" t="s">
        <v>4</v>
      </c>
      <c r="B968" s="4" t="s">
        <v>5</v>
      </c>
      <c r="C968" s="4" t="s">
        <v>14</v>
      </c>
    </row>
    <row r="969" spans="1:15">
      <c r="A969" t="n">
        <v>8592</v>
      </c>
      <c r="B969" s="39" t="n">
        <v>27</v>
      </c>
      <c r="C969" s="7" t="n">
        <v>0</v>
      </c>
    </row>
    <row r="970" spans="1:15">
      <c r="A970" t="s">
        <v>4</v>
      </c>
      <c r="B970" s="4" t="s">
        <v>5</v>
      </c>
      <c r="C970" s="4" t="s">
        <v>14</v>
      </c>
      <c r="D970" s="4" t="s">
        <v>10</v>
      </c>
      <c r="E970" s="4" t="s">
        <v>26</v>
      </c>
    </row>
    <row r="971" spans="1:15">
      <c r="A971" t="n">
        <v>8594</v>
      </c>
      <c r="B971" s="40" t="n">
        <v>58</v>
      </c>
      <c r="C971" s="7" t="n">
        <v>100</v>
      </c>
      <c r="D971" s="7" t="n">
        <v>300</v>
      </c>
      <c r="E971" s="7" t="n">
        <v>0.300000011920929</v>
      </c>
    </row>
    <row r="972" spans="1:15">
      <c r="A972" t="s">
        <v>4</v>
      </c>
      <c r="B972" s="4" t="s">
        <v>5</v>
      </c>
      <c r="C972" s="4" t="s">
        <v>14</v>
      </c>
      <c r="D972" s="4" t="s">
        <v>10</v>
      </c>
    </row>
    <row r="973" spans="1:15">
      <c r="A973" t="n">
        <v>8602</v>
      </c>
      <c r="B973" s="40" t="n">
        <v>58</v>
      </c>
      <c r="C973" s="7" t="n">
        <v>255</v>
      </c>
      <c r="D973" s="7" t="n">
        <v>0</v>
      </c>
    </row>
    <row r="974" spans="1:15">
      <c r="A974" t="s">
        <v>4</v>
      </c>
      <c r="B974" s="4" t="s">
        <v>5</v>
      </c>
      <c r="C974" s="4" t="s">
        <v>14</v>
      </c>
    </row>
    <row r="975" spans="1:15">
      <c r="A975" t="n">
        <v>8606</v>
      </c>
      <c r="B975" s="49" t="n">
        <v>23</v>
      </c>
      <c r="C975" s="7" t="n">
        <v>0</v>
      </c>
    </row>
    <row r="976" spans="1:15">
      <c r="A976" t="s">
        <v>4</v>
      </c>
      <c r="B976" s="4" t="s">
        <v>5</v>
      </c>
    </row>
    <row r="977" spans="1:15">
      <c r="A977" t="n">
        <v>8608</v>
      </c>
      <c r="B977" s="5" t="n">
        <v>1</v>
      </c>
    </row>
    <row r="978" spans="1:15" s="3" customFormat="1" customHeight="0">
      <c r="A978" s="3" t="s">
        <v>2</v>
      </c>
      <c r="B978" s="3" t="s">
        <v>112</v>
      </c>
    </row>
    <row r="979" spans="1:15">
      <c r="A979" t="s">
        <v>4</v>
      </c>
      <c r="B979" s="4" t="s">
        <v>5</v>
      </c>
      <c r="C979" s="4" t="s">
        <v>14</v>
      </c>
      <c r="D979" s="4" t="s">
        <v>14</v>
      </c>
      <c r="E979" s="4" t="s">
        <v>14</v>
      </c>
      <c r="F979" s="4" t="s">
        <v>14</v>
      </c>
    </row>
    <row r="980" spans="1:15">
      <c r="A980" t="n">
        <v>8612</v>
      </c>
      <c r="B980" s="8" t="n">
        <v>14</v>
      </c>
      <c r="C980" s="7" t="n">
        <v>2</v>
      </c>
      <c r="D980" s="7" t="n">
        <v>0</v>
      </c>
      <c r="E980" s="7" t="n">
        <v>0</v>
      </c>
      <c r="F980" s="7" t="n">
        <v>0</v>
      </c>
    </row>
    <row r="981" spans="1:15">
      <c r="A981" t="s">
        <v>4</v>
      </c>
      <c r="B981" s="4" t="s">
        <v>5</v>
      </c>
      <c r="C981" s="4" t="s">
        <v>14</v>
      </c>
      <c r="D981" s="4" t="s">
        <v>14</v>
      </c>
      <c r="E981" s="4" t="s">
        <v>14</v>
      </c>
      <c r="F981" s="4" t="s">
        <v>14</v>
      </c>
    </row>
    <row r="982" spans="1:15">
      <c r="A982" t="n">
        <v>8617</v>
      </c>
      <c r="B982" s="8" t="n">
        <v>14</v>
      </c>
      <c r="C982" s="7" t="n">
        <v>4</v>
      </c>
      <c r="D982" s="7" t="n">
        <v>0</v>
      </c>
      <c r="E982" s="7" t="n">
        <v>0</v>
      </c>
      <c r="F982" s="7" t="n">
        <v>0</v>
      </c>
    </row>
    <row r="983" spans="1:15">
      <c r="A983" t="s">
        <v>4</v>
      </c>
      <c r="B983" s="4" t="s">
        <v>5</v>
      </c>
      <c r="C983" s="4" t="s">
        <v>10</v>
      </c>
      <c r="D983" s="4" t="s">
        <v>26</v>
      </c>
      <c r="E983" s="4" t="s">
        <v>26</v>
      </c>
      <c r="F983" s="4" t="s">
        <v>26</v>
      </c>
      <c r="G983" s="4" t="s">
        <v>10</v>
      </c>
      <c r="H983" s="4" t="s">
        <v>10</v>
      </c>
    </row>
    <row r="984" spans="1:15">
      <c r="A984" t="n">
        <v>8622</v>
      </c>
      <c r="B984" s="60" t="n">
        <v>60</v>
      </c>
      <c r="C984" s="7" t="n">
        <v>61456</v>
      </c>
      <c r="D984" s="7" t="n">
        <v>0</v>
      </c>
      <c r="E984" s="7" t="n">
        <v>0</v>
      </c>
      <c r="F984" s="7" t="n">
        <v>0</v>
      </c>
      <c r="G984" s="7" t="n">
        <v>0</v>
      </c>
      <c r="H984" s="7" t="n">
        <v>1</v>
      </c>
    </row>
    <row r="985" spans="1:15">
      <c r="A985" t="s">
        <v>4</v>
      </c>
      <c r="B985" s="4" t="s">
        <v>5</v>
      </c>
      <c r="C985" s="4" t="s">
        <v>10</v>
      </c>
      <c r="D985" s="4" t="s">
        <v>26</v>
      </c>
      <c r="E985" s="4" t="s">
        <v>26</v>
      </c>
      <c r="F985" s="4" t="s">
        <v>26</v>
      </c>
      <c r="G985" s="4" t="s">
        <v>10</v>
      </c>
      <c r="H985" s="4" t="s">
        <v>10</v>
      </c>
    </row>
    <row r="986" spans="1:15">
      <c r="A986" t="n">
        <v>8641</v>
      </c>
      <c r="B986" s="60" t="n">
        <v>60</v>
      </c>
      <c r="C986" s="7" t="n">
        <v>61456</v>
      </c>
      <c r="D986" s="7" t="n">
        <v>0</v>
      </c>
      <c r="E986" s="7" t="n">
        <v>0</v>
      </c>
      <c r="F986" s="7" t="n">
        <v>0</v>
      </c>
      <c r="G986" s="7" t="n">
        <v>0</v>
      </c>
      <c r="H986" s="7" t="n">
        <v>0</v>
      </c>
    </row>
    <row r="987" spans="1:15">
      <c r="A987" t="s">
        <v>4</v>
      </c>
      <c r="B987" s="4" t="s">
        <v>5</v>
      </c>
      <c r="C987" s="4" t="s">
        <v>10</v>
      </c>
      <c r="D987" s="4" t="s">
        <v>10</v>
      </c>
      <c r="E987" s="4" t="s">
        <v>10</v>
      </c>
    </row>
    <row r="988" spans="1:15">
      <c r="A988" t="n">
        <v>8660</v>
      </c>
      <c r="B988" s="61" t="n">
        <v>61</v>
      </c>
      <c r="C988" s="7" t="n">
        <v>61456</v>
      </c>
      <c r="D988" s="7" t="n">
        <v>65533</v>
      </c>
      <c r="E988" s="7" t="n">
        <v>0</v>
      </c>
    </row>
    <row r="989" spans="1:15">
      <c r="A989" t="s">
        <v>4</v>
      </c>
      <c r="B989" s="4" t="s">
        <v>5</v>
      </c>
      <c r="C989" s="4" t="s">
        <v>10</v>
      </c>
      <c r="D989" s="4" t="s">
        <v>26</v>
      </c>
      <c r="E989" s="4" t="s">
        <v>9</v>
      </c>
      <c r="F989" s="4" t="s">
        <v>26</v>
      </c>
      <c r="G989" s="4" t="s">
        <v>26</v>
      </c>
      <c r="H989" s="4" t="s">
        <v>14</v>
      </c>
    </row>
    <row r="990" spans="1:15">
      <c r="A990" t="n">
        <v>8667</v>
      </c>
      <c r="B990" s="55" t="n">
        <v>100</v>
      </c>
      <c r="C990" s="7" t="n">
        <v>61456</v>
      </c>
      <c r="D990" s="7" t="n">
        <v>149.110000610352</v>
      </c>
      <c r="E990" s="7" t="n">
        <v>-1066192077</v>
      </c>
      <c r="F990" s="7" t="n">
        <v>-14.4899997711182</v>
      </c>
      <c r="G990" s="7" t="n">
        <v>10</v>
      </c>
      <c r="H990" s="7" t="n">
        <v>0</v>
      </c>
    </row>
    <row r="991" spans="1:15">
      <c r="A991" t="s">
        <v>4</v>
      </c>
      <c r="B991" s="4" t="s">
        <v>5</v>
      </c>
      <c r="C991" s="4" t="s">
        <v>10</v>
      </c>
    </row>
    <row r="992" spans="1:15">
      <c r="A992" t="n">
        <v>8687</v>
      </c>
      <c r="B992" s="62" t="n">
        <v>54</v>
      </c>
      <c r="C992" s="7" t="n">
        <v>61456</v>
      </c>
    </row>
    <row r="993" spans="1:8">
      <c r="A993" t="s">
        <v>4</v>
      </c>
      <c r="B993" s="4" t="s">
        <v>5</v>
      </c>
      <c r="C993" s="4" t="s">
        <v>14</v>
      </c>
      <c r="D993" s="4" t="s">
        <v>10</v>
      </c>
      <c r="E993" s="4" t="s">
        <v>26</v>
      </c>
    </row>
    <row r="994" spans="1:8">
      <c r="A994" t="n">
        <v>8690</v>
      </c>
      <c r="B994" s="40" t="n">
        <v>58</v>
      </c>
      <c r="C994" s="7" t="n">
        <v>0</v>
      </c>
      <c r="D994" s="7" t="n">
        <v>300</v>
      </c>
      <c r="E994" s="7" t="n">
        <v>1</v>
      </c>
    </row>
    <row r="995" spans="1:8">
      <c r="A995" t="s">
        <v>4</v>
      </c>
      <c r="B995" s="4" t="s">
        <v>5</v>
      </c>
      <c r="C995" s="4" t="s">
        <v>14</v>
      </c>
      <c r="D995" s="4" t="s">
        <v>10</v>
      </c>
    </row>
    <row r="996" spans="1:8">
      <c r="A996" t="n">
        <v>8698</v>
      </c>
      <c r="B996" s="40" t="n">
        <v>58</v>
      </c>
      <c r="C996" s="7" t="n">
        <v>255</v>
      </c>
      <c r="D996" s="7" t="n">
        <v>0</v>
      </c>
    </row>
    <row r="997" spans="1:8">
      <c r="A997" t="s">
        <v>4</v>
      </c>
      <c r="B997" s="4" t="s">
        <v>5</v>
      </c>
      <c r="C997" s="4" t="s">
        <v>14</v>
      </c>
      <c r="D997" s="4" t="s">
        <v>10</v>
      </c>
    </row>
    <row r="998" spans="1:8">
      <c r="A998" t="n">
        <v>8702</v>
      </c>
      <c r="B998" s="34" t="n">
        <v>22</v>
      </c>
      <c r="C998" s="7" t="n">
        <v>0</v>
      </c>
      <c r="D998" s="7" t="n">
        <v>0</v>
      </c>
    </row>
    <row r="999" spans="1:8">
      <c r="A999" t="s">
        <v>4</v>
      </c>
      <c r="B999" s="4" t="s">
        <v>5</v>
      </c>
      <c r="C999" s="4" t="s">
        <v>14</v>
      </c>
      <c r="D999" s="4" t="s">
        <v>6</v>
      </c>
    </row>
    <row r="1000" spans="1:8">
      <c r="A1000" t="n">
        <v>8706</v>
      </c>
      <c r="B1000" s="9" t="n">
        <v>2</v>
      </c>
      <c r="C1000" s="7" t="n">
        <v>10</v>
      </c>
      <c r="D1000" s="7" t="s">
        <v>113</v>
      </c>
    </row>
    <row r="1001" spans="1:8">
      <c r="A1001" t="s">
        <v>4</v>
      </c>
      <c r="B1001" s="4" t="s">
        <v>5</v>
      </c>
      <c r="C1001" s="4" t="s">
        <v>14</v>
      </c>
      <c r="D1001" s="4" t="s">
        <v>14</v>
      </c>
      <c r="E1001" s="4" t="s">
        <v>26</v>
      </c>
      <c r="F1001" s="4" t="s">
        <v>26</v>
      </c>
      <c r="G1001" s="4" t="s">
        <v>26</v>
      </c>
      <c r="H1001" s="4" t="s">
        <v>10</v>
      </c>
    </row>
    <row r="1002" spans="1:8">
      <c r="A1002" t="n">
        <v>8727</v>
      </c>
      <c r="B1002" s="56" t="n">
        <v>45</v>
      </c>
      <c r="C1002" s="7" t="n">
        <v>2</v>
      </c>
      <c r="D1002" s="7" t="n">
        <v>3</v>
      </c>
      <c r="E1002" s="7" t="n">
        <v>161.520004272461</v>
      </c>
      <c r="F1002" s="7" t="n">
        <v>-0.649999976158142</v>
      </c>
      <c r="G1002" s="7" t="n">
        <v>-26.5699996948242</v>
      </c>
      <c r="H1002" s="7" t="n">
        <v>0</v>
      </c>
    </row>
    <row r="1003" spans="1:8">
      <c r="A1003" t="s">
        <v>4</v>
      </c>
      <c r="B1003" s="4" t="s">
        <v>5</v>
      </c>
      <c r="C1003" s="4" t="s">
        <v>14</v>
      </c>
      <c r="D1003" s="4" t="s">
        <v>14</v>
      </c>
      <c r="E1003" s="4" t="s">
        <v>26</v>
      </c>
      <c r="F1003" s="4" t="s">
        <v>26</v>
      </c>
      <c r="G1003" s="4" t="s">
        <v>26</v>
      </c>
      <c r="H1003" s="4" t="s">
        <v>10</v>
      </c>
      <c r="I1003" s="4" t="s">
        <v>14</v>
      </c>
    </row>
    <row r="1004" spans="1:8">
      <c r="A1004" t="n">
        <v>8744</v>
      </c>
      <c r="B1004" s="56" t="n">
        <v>45</v>
      </c>
      <c r="C1004" s="7" t="n">
        <v>4</v>
      </c>
      <c r="D1004" s="7" t="n">
        <v>3</v>
      </c>
      <c r="E1004" s="7" t="n">
        <v>24.6599998474121</v>
      </c>
      <c r="F1004" s="7" t="n">
        <v>118.459999084473</v>
      </c>
      <c r="G1004" s="7" t="n">
        <v>0</v>
      </c>
      <c r="H1004" s="7" t="n">
        <v>0</v>
      </c>
      <c r="I1004" s="7" t="n">
        <v>1</v>
      </c>
    </row>
    <row r="1005" spans="1:8">
      <c r="A1005" t="s">
        <v>4</v>
      </c>
      <c r="B1005" s="4" t="s">
        <v>5</v>
      </c>
      <c r="C1005" s="4" t="s">
        <v>14</v>
      </c>
      <c r="D1005" s="4" t="s">
        <v>14</v>
      </c>
      <c r="E1005" s="4" t="s">
        <v>26</v>
      </c>
      <c r="F1005" s="4" t="s">
        <v>10</v>
      </c>
    </row>
    <row r="1006" spans="1:8">
      <c r="A1006" t="n">
        <v>8762</v>
      </c>
      <c r="B1006" s="56" t="n">
        <v>45</v>
      </c>
      <c r="C1006" s="7" t="n">
        <v>5</v>
      </c>
      <c r="D1006" s="7" t="n">
        <v>3</v>
      </c>
      <c r="E1006" s="7" t="n">
        <v>5.80000019073486</v>
      </c>
      <c r="F1006" s="7" t="n">
        <v>0</v>
      </c>
    </row>
    <row r="1007" spans="1:8">
      <c r="A1007" t="s">
        <v>4</v>
      </c>
      <c r="B1007" s="4" t="s">
        <v>5</v>
      </c>
      <c r="C1007" s="4" t="s">
        <v>14</v>
      </c>
      <c r="D1007" s="4" t="s">
        <v>10</v>
      </c>
    </row>
    <row r="1008" spans="1:8">
      <c r="A1008" t="n">
        <v>8771</v>
      </c>
      <c r="B1008" s="56" t="n">
        <v>45</v>
      </c>
      <c r="C1008" s="7" t="n">
        <v>7</v>
      </c>
      <c r="D1008" s="7" t="n">
        <v>255</v>
      </c>
    </row>
    <row r="1009" spans="1:9">
      <c r="A1009" t="s">
        <v>4</v>
      </c>
      <c r="B1009" s="4" t="s">
        <v>5</v>
      </c>
      <c r="C1009" s="4" t="s">
        <v>14</v>
      </c>
      <c r="D1009" s="4" t="s">
        <v>14</v>
      </c>
      <c r="E1009" s="4" t="s">
        <v>9</v>
      </c>
      <c r="F1009" s="4" t="s">
        <v>14</v>
      </c>
      <c r="G1009" s="4" t="s">
        <v>14</v>
      </c>
      <c r="H1009" s="4" t="s">
        <v>14</v>
      </c>
    </row>
    <row r="1010" spans="1:9">
      <c r="A1010" t="n">
        <v>8775</v>
      </c>
      <c r="B1010" s="41" t="n">
        <v>18</v>
      </c>
      <c r="C1010" s="7" t="n">
        <v>32</v>
      </c>
      <c r="D1010" s="7" t="n">
        <v>0</v>
      </c>
      <c r="E1010" s="7" t="n">
        <v>1</v>
      </c>
      <c r="F1010" s="7" t="n">
        <v>14</v>
      </c>
      <c r="G1010" s="7" t="n">
        <v>19</v>
      </c>
      <c r="H1010" s="7" t="n">
        <v>1</v>
      </c>
    </row>
    <row r="1011" spans="1:9">
      <c r="A1011" t="s">
        <v>4</v>
      </c>
      <c r="B1011" s="4" t="s">
        <v>5</v>
      </c>
      <c r="C1011" s="4" t="s">
        <v>14</v>
      </c>
      <c r="D1011" s="4" t="s">
        <v>9</v>
      </c>
      <c r="E1011" s="4" t="s">
        <v>9</v>
      </c>
      <c r="F1011" s="4" t="s">
        <v>9</v>
      </c>
      <c r="G1011" s="4" t="s">
        <v>9</v>
      </c>
      <c r="H1011" s="4" t="s">
        <v>9</v>
      </c>
      <c r="I1011" s="4" t="s">
        <v>9</v>
      </c>
      <c r="J1011" s="4" t="s">
        <v>9</v>
      </c>
      <c r="K1011" s="4" t="s">
        <v>9</v>
      </c>
    </row>
    <row r="1012" spans="1:9">
      <c r="A1012" t="n">
        <v>8785</v>
      </c>
      <c r="B1012" s="12" t="n">
        <v>74</v>
      </c>
      <c r="C1012" s="7" t="n">
        <v>1</v>
      </c>
      <c r="D1012" s="7" t="n">
        <v>4</v>
      </c>
      <c r="E1012" s="7" t="n">
        <v>1126276137</v>
      </c>
      <c r="F1012" s="7" t="n">
        <v>-1074161254</v>
      </c>
      <c r="G1012" s="7" t="n">
        <v>-1043008061</v>
      </c>
      <c r="H1012" s="7" t="n">
        <v>1134339686</v>
      </c>
      <c r="I1012" s="7" t="n">
        <v>1125456937</v>
      </c>
      <c r="J1012" s="7" t="n">
        <v>-1066192077</v>
      </c>
      <c r="K1012" s="7" t="n">
        <v>-1050159350</v>
      </c>
    </row>
    <row r="1013" spans="1:9">
      <c r="A1013" t="s">
        <v>4</v>
      </c>
      <c r="B1013" s="4" t="s">
        <v>5</v>
      </c>
      <c r="C1013" s="4" t="s">
        <v>14</v>
      </c>
      <c r="D1013" s="4" t="s">
        <v>10</v>
      </c>
    </row>
    <row r="1014" spans="1:9">
      <c r="A1014" t="n">
        <v>8819</v>
      </c>
      <c r="B1014" s="40" t="n">
        <v>58</v>
      </c>
      <c r="C1014" s="7" t="n">
        <v>255</v>
      </c>
      <c r="D1014" s="7" t="n">
        <v>0</v>
      </c>
    </row>
    <row r="1015" spans="1:9">
      <c r="A1015" t="s">
        <v>4</v>
      </c>
      <c r="B1015" s="4" t="s">
        <v>5</v>
      </c>
      <c r="C1015" s="4" t="s">
        <v>14</v>
      </c>
      <c r="D1015" s="4" t="s">
        <v>14</v>
      </c>
      <c r="E1015" s="4" t="s">
        <v>10</v>
      </c>
    </row>
    <row r="1016" spans="1:9">
      <c r="A1016" t="n">
        <v>8823</v>
      </c>
      <c r="B1016" s="56" t="n">
        <v>45</v>
      </c>
      <c r="C1016" s="7" t="n">
        <v>8</v>
      </c>
      <c r="D1016" s="7" t="n">
        <v>0</v>
      </c>
      <c r="E1016" s="7" t="n">
        <v>0</v>
      </c>
    </row>
    <row r="1017" spans="1:9">
      <c r="A1017" t="s">
        <v>4</v>
      </c>
      <c r="B1017" s="4" t="s">
        <v>5</v>
      </c>
      <c r="C1017" s="4" t="s">
        <v>14</v>
      </c>
      <c r="D1017" s="4" t="s">
        <v>10</v>
      </c>
      <c r="E1017" s="4" t="s">
        <v>26</v>
      </c>
    </row>
    <row r="1018" spans="1:9">
      <c r="A1018" t="n">
        <v>8828</v>
      </c>
      <c r="B1018" s="40" t="n">
        <v>58</v>
      </c>
      <c r="C1018" s="7" t="n">
        <v>100</v>
      </c>
      <c r="D1018" s="7" t="n">
        <v>300</v>
      </c>
      <c r="E1018" s="7" t="n">
        <v>1</v>
      </c>
    </row>
    <row r="1019" spans="1:9">
      <c r="A1019" t="s">
        <v>4</v>
      </c>
      <c r="B1019" s="4" t="s">
        <v>5</v>
      </c>
      <c r="C1019" s="4" t="s">
        <v>14</v>
      </c>
      <c r="D1019" s="4" t="s">
        <v>10</v>
      </c>
    </row>
    <row r="1020" spans="1:9">
      <c r="A1020" t="n">
        <v>8836</v>
      </c>
      <c r="B1020" s="40" t="n">
        <v>58</v>
      </c>
      <c r="C1020" s="7" t="n">
        <v>255</v>
      </c>
      <c r="D1020" s="7" t="n">
        <v>0</v>
      </c>
    </row>
    <row r="1021" spans="1:9">
      <c r="A1021" t="s">
        <v>4</v>
      </c>
      <c r="B1021" s="4" t="s">
        <v>5</v>
      </c>
      <c r="C1021" s="4" t="s">
        <v>14</v>
      </c>
    </row>
    <row r="1022" spans="1:9">
      <c r="A1022" t="n">
        <v>8840</v>
      </c>
      <c r="B1022" s="49" t="n">
        <v>23</v>
      </c>
      <c r="C1022" s="7" t="n">
        <v>0</v>
      </c>
    </row>
    <row r="1023" spans="1:9">
      <c r="A1023" t="s">
        <v>4</v>
      </c>
      <c r="B1023" s="4" t="s">
        <v>5</v>
      </c>
    </row>
    <row r="1024" spans="1:9">
      <c r="A1024" t="n">
        <v>8842</v>
      </c>
      <c r="B1024" s="5" t="n">
        <v>1</v>
      </c>
    </row>
    <row r="1025" spans="1:11" s="3" customFormat="1" customHeight="0">
      <c r="A1025" s="3" t="s">
        <v>2</v>
      </c>
      <c r="B1025" s="3" t="s">
        <v>114</v>
      </c>
    </row>
    <row r="1026" spans="1:11">
      <c r="A1026" t="s">
        <v>4</v>
      </c>
      <c r="B1026" s="4" t="s">
        <v>5</v>
      </c>
      <c r="C1026" s="4" t="s">
        <v>14</v>
      </c>
      <c r="D1026" s="4" t="s">
        <v>14</v>
      </c>
      <c r="E1026" s="4" t="s">
        <v>9</v>
      </c>
      <c r="F1026" s="4" t="s">
        <v>14</v>
      </c>
      <c r="G1026" s="4" t="s">
        <v>14</v>
      </c>
      <c r="H1026" s="4" t="s">
        <v>30</v>
      </c>
    </row>
    <row r="1027" spans="1:11">
      <c r="A1027" t="n">
        <v>8844</v>
      </c>
      <c r="B1027" s="13" t="n">
        <v>5</v>
      </c>
      <c r="C1027" s="7" t="n">
        <v>34</v>
      </c>
      <c r="D1027" s="7" t="n">
        <v>0</v>
      </c>
      <c r="E1027" s="7" t="n">
        <v>2</v>
      </c>
      <c r="F1027" s="7" t="n">
        <v>18</v>
      </c>
      <c r="G1027" s="7" t="n">
        <v>1</v>
      </c>
      <c r="H1027" s="16" t="n">
        <f t="normal" ca="1">A1033</f>
        <v>0</v>
      </c>
    </row>
    <row r="1028" spans="1:11">
      <c r="A1028" t="s">
        <v>4</v>
      </c>
      <c r="B1028" s="4" t="s">
        <v>5</v>
      </c>
      <c r="C1028" s="4" t="s">
        <v>10</v>
      </c>
      <c r="D1028" s="4" t="s">
        <v>14</v>
      </c>
      <c r="E1028" s="4" t="s">
        <v>9</v>
      </c>
    </row>
    <row r="1029" spans="1:11">
      <c r="A1029" t="n">
        <v>8857</v>
      </c>
      <c r="B1029" s="19" t="n">
        <v>106</v>
      </c>
      <c r="C1029" s="7" t="n">
        <v>200</v>
      </c>
      <c r="D1029" s="7" t="n">
        <v>0</v>
      </c>
      <c r="E1029" s="7" t="n">
        <v>0</v>
      </c>
    </row>
    <row r="1030" spans="1:11">
      <c r="A1030" t="s">
        <v>4</v>
      </c>
      <c r="B1030" s="4" t="s">
        <v>5</v>
      </c>
      <c r="C1030" s="4" t="s">
        <v>30</v>
      </c>
    </row>
    <row r="1031" spans="1:11">
      <c r="A1031" t="n">
        <v>8865</v>
      </c>
      <c r="B1031" s="22" t="n">
        <v>3</v>
      </c>
      <c r="C1031" s="16" t="n">
        <f t="normal" ca="1">A1035</f>
        <v>0</v>
      </c>
    </row>
    <row r="1032" spans="1:11">
      <c r="A1032" t="s">
        <v>4</v>
      </c>
      <c r="B1032" s="4" t="s">
        <v>5</v>
      </c>
      <c r="C1032" s="4" t="s">
        <v>10</v>
      </c>
      <c r="D1032" s="4" t="s">
        <v>14</v>
      </c>
      <c r="E1032" s="4" t="s">
        <v>9</v>
      </c>
    </row>
    <row r="1033" spans="1:11">
      <c r="A1033" t="n">
        <v>8870</v>
      </c>
      <c r="B1033" s="19" t="n">
        <v>106</v>
      </c>
      <c r="C1033" s="7" t="n">
        <v>201</v>
      </c>
      <c r="D1033" s="7" t="n">
        <v>0</v>
      </c>
      <c r="E1033" s="7" t="n">
        <v>0</v>
      </c>
    </row>
    <row r="1034" spans="1:11">
      <c r="A1034" t="s">
        <v>4</v>
      </c>
      <c r="B1034" s="4" t="s">
        <v>5</v>
      </c>
    </row>
    <row r="1035" spans="1:11">
      <c r="A1035" t="n">
        <v>8878</v>
      </c>
      <c r="B1035" s="5" t="n">
        <v>1</v>
      </c>
    </row>
    <row r="1036" spans="1:11" s="3" customFormat="1" customHeight="0">
      <c r="A1036" s="3" t="s">
        <v>2</v>
      </c>
      <c r="B1036" s="3" t="s">
        <v>115</v>
      </c>
    </row>
    <row r="1037" spans="1:11">
      <c r="A1037" t="s">
        <v>4</v>
      </c>
      <c r="B1037" s="4" t="s">
        <v>5</v>
      </c>
      <c r="C1037" s="4" t="s">
        <v>10</v>
      </c>
      <c r="D1037" s="4" t="s">
        <v>14</v>
      </c>
      <c r="E1037" s="4" t="s">
        <v>9</v>
      </c>
    </row>
    <row r="1038" spans="1:11">
      <c r="A1038" t="n">
        <v>8880</v>
      </c>
      <c r="B1038" s="19" t="n">
        <v>106</v>
      </c>
      <c r="C1038" s="7" t="n">
        <v>19</v>
      </c>
      <c r="D1038" s="7" t="n">
        <v>0</v>
      </c>
      <c r="E1038" s="7" t="n">
        <v>0</v>
      </c>
    </row>
    <row r="1039" spans="1:11">
      <c r="A1039" t="s">
        <v>4</v>
      </c>
      <c r="B1039" s="4" t="s">
        <v>5</v>
      </c>
      <c r="C1039" s="4" t="s">
        <v>14</v>
      </c>
      <c r="D1039" s="4" t="s">
        <v>6</v>
      </c>
      <c r="E1039" s="4" t="s">
        <v>10</v>
      </c>
    </row>
    <row r="1040" spans="1:11">
      <c r="A1040" t="n">
        <v>8888</v>
      </c>
      <c r="B1040" s="28" t="n">
        <v>62</v>
      </c>
      <c r="C1040" s="7" t="n">
        <v>1</v>
      </c>
      <c r="D1040" s="7" t="s">
        <v>116</v>
      </c>
      <c r="E1040" s="7" t="n">
        <v>128</v>
      </c>
    </row>
    <row r="1041" spans="1:8">
      <c r="A1041" t="s">
        <v>4</v>
      </c>
      <c r="B1041" s="4" t="s">
        <v>5</v>
      </c>
    </row>
    <row r="1042" spans="1:8">
      <c r="A1042" t="n">
        <v>8901</v>
      </c>
      <c r="B1042" s="5" t="n">
        <v>1</v>
      </c>
    </row>
    <row r="1043" spans="1:8" s="3" customFormat="1" customHeight="0">
      <c r="A1043" s="3" t="s">
        <v>2</v>
      </c>
      <c r="B1043" s="3" t="s">
        <v>117</v>
      </c>
    </row>
    <row r="1044" spans="1:8">
      <c r="A1044" t="s">
        <v>4</v>
      </c>
      <c r="B1044" s="4" t="s">
        <v>5</v>
      </c>
      <c r="C1044" s="4" t="s">
        <v>10</v>
      </c>
      <c r="D1044" s="4" t="s">
        <v>14</v>
      </c>
      <c r="E1044" s="4" t="s">
        <v>9</v>
      </c>
    </row>
    <row r="1045" spans="1:8">
      <c r="A1045" t="n">
        <v>8904</v>
      </c>
      <c r="B1045" s="19" t="n">
        <v>106</v>
      </c>
      <c r="C1045" s="7" t="n">
        <v>20</v>
      </c>
      <c r="D1045" s="7" t="n">
        <v>0</v>
      </c>
      <c r="E1045" s="7" t="n">
        <v>0</v>
      </c>
    </row>
    <row r="1046" spans="1:8">
      <c r="A1046" t="s">
        <v>4</v>
      </c>
      <c r="B1046" s="4" t="s">
        <v>5</v>
      </c>
      <c r="C1046" s="4" t="s">
        <v>14</v>
      </c>
      <c r="D1046" s="4" t="s">
        <v>6</v>
      </c>
      <c r="E1046" s="4" t="s">
        <v>10</v>
      </c>
    </row>
    <row r="1047" spans="1:8">
      <c r="A1047" t="n">
        <v>8912</v>
      </c>
      <c r="B1047" s="28" t="n">
        <v>62</v>
      </c>
      <c r="C1047" s="7" t="n">
        <v>1</v>
      </c>
      <c r="D1047" s="7" t="s">
        <v>118</v>
      </c>
      <c r="E1047" s="7" t="n">
        <v>128</v>
      </c>
    </row>
    <row r="1048" spans="1:8">
      <c r="A1048" t="s">
        <v>4</v>
      </c>
      <c r="B1048" s="4" t="s">
        <v>5</v>
      </c>
    </row>
    <row r="1049" spans="1:8">
      <c r="A1049" t="n">
        <v>8925</v>
      </c>
      <c r="B1049" s="5" t="n">
        <v>1</v>
      </c>
    </row>
    <row r="1050" spans="1:8" s="3" customFormat="1" customHeight="0">
      <c r="A1050" s="3" t="s">
        <v>2</v>
      </c>
      <c r="B1050" s="3" t="s">
        <v>119</v>
      </c>
    </row>
    <row r="1051" spans="1:8">
      <c r="A1051" t="s">
        <v>4</v>
      </c>
      <c r="B1051" s="4" t="s">
        <v>5</v>
      </c>
      <c r="C1051" s="4" t="s">
        <v>10</v>
      </c>
      <c r="D1051" s="4" t="s">
        <v>14</v>
      </c>
      <c r="E1051" s="4" t="s">
        <v>9</v>
      </c>
    </row>
    <row r="1052" spans="1:8">
      <c r="A1052" t="n">
        <v>8928</v>
      </c>
      <c r="B1052" s="19" t="n">
        <v>106</v>
      </c>
      <c r="C1052" s="7" t="n">
        <v>21</v>
      </c>
      <c r="D1052" s="7" t="n">
        <v>0</v>
      </c>
      <c r="E1052" s="7" t="n">
        <v>0</v>
      </c>
    </row>
    <row r="1053" spans="1:8">
      <c r="A1053" t="s">
        <v>4</v>
      </c>
      <c r="B1053" s="4" t="s">
        <v>5</v>
      </c>
      <c r="C1053" s="4" t="s">
        <v>14</v>
      </c>
      <c r="D1053" s="4" t="s">
        <v>6</v>
      </c>
      <c r="E1053" s="4" t="s">
        <v>10</v>
      </c>
    </row>
    <row r="1054" spans="1:8">
      <c r="A1054" t="n">
        <v>8936</v>
      </c>
      <c r="B1054" s="28" t="n">
        <v>62</v>
      </c>
      <c r="C1054" s="7" t="n">
        <v>1</v>
      </c>
      <c r="D1054" s="7" t="s">
        <v>120</v>
      </c>
      <c r="E1054" s="7" t="n">
        <v>128</v>
      </c>
    </row>
    <row r="1055" spans="1:8">
      <c r="A1055" t="s">
        <v>4</v>
      </c>
      <c r="B1055" s="4" t="s">
        <v>5</v>
      </c>
    </row>
    <row r="1056" spans="1:8">
      <c r="A1056" t="n">
        <v>8949</v>
      </c>
      <c r="B1056" s="5" t="n">
        <v>1</v>
      </c>
    </row>
    <row r="1057" spans="1:5" s="3" customFormat="1" customHeight="0">
      <c r="A1057" s="3" t="s">
        <v>2</v>
      </c>
      <c r="B1057" s="3" t="s">
        <v>121</v>
      </c>
    </row>
    <row r="1058" spans="1:5">
      <c r="A1058" t="s">
        <v>4</v>
      </c>
      <c r="B1058" s="4" t="s">
        <v>5</v>
      </c>
      <c r="C1058" s="4" t="s">
        <v>10</v>
      </c>
      <c r="D1058" s="4" t="s">
        <v>14</v>
      </c>
      <c r="E1058" s="4" t="s">
        <v>9</v>
      </c>
    </row>
    <row r="1059" spans="1:5">
      <c r="A1059" t="n">
        <v>8952</v>
      </c>
      <c r="B1059" s="19" t="n">
        <v>106</v>
      </c>
      <c r="C1059" s="7" t="n">
        <v>22</v>
      </c>
      <c r="D1059" s="7" t="n">
        <v>0</v>
      </c>
      <c r="E1059" s="7" t="n">
        <v>0</v>
      </c>
    </row>
    <row r="1060" spans="1:5">
      <c r="A1060" t="s">
        <v>4</v>
      </c>
      <c r="B1060" s="4" t="s">
        <v>5</v>
      </c>
      <c r="C1060" s="4" t="s">
        <v>14</v>
      </c>
      <c r="D1060" s="4" t="s">
        <v>6</v>
      </c>
      <c r="E1060" s="4" t="s">
        <v>10</v>
      </c>
    </row>
    <row r="1061" spans="1:5">
      <c r="A1061" t="n">
        <v>8960</v>
      </c>
      <c r="B1061" s="28" t="n">
        <v>62</v>
      </c>
      <c r="C1061" s="7" t="n">
        <v>1</v>
      </c>
      <c r="D1061" s="7" t="s">
        <v>122</v>
      </c>
      <c r="E1061" s="7" t="n">
        <v>128</v>
      </c>
    </row>
    <row r="1062" spans="1:5">
      <c r="A1062" t="s">
        <v>4</v>
      </c>
      <c r="B1062" s="4" t="s">
        <v>5</v>
      </c>
    </row>
    <row r="1063" spans="1:5">
      <c r="A1063" t="n">
        <v>8973</v>
      </c>
      <c r="B1063" s="5" t="n">
        <v>1</v>
      </c>
    </row>
    <row r="1064" spans="1:5" s="3" customFormat="1" customHeight="0">
      <c r="A1064" s="3" t="s">
        <v>2</v>
      </c>
      <c r="B1064" s="3" t="s">
        <v>123</v>
      </c>
    </row>
    <row r="1065" spans="1:5">
      <c r="A1065" t="s">
        <v>4</v>
      </c>
      <c r="B1065" s="4" t="s">
        <v>5</v>
      </c>
      <c r="C1065" s="4" t="s">
        <v>14</v>
      </c>
      <c r="D1065" s="4" t="s">
        <v>14</v>
      </c>
      <c r="E1065" s="4" t="s">
        <v>14</v>
      </c>
      <c r="F1065" s="4" t="s">
        <v>14</v>
      </c>
    </row>
    <row r="1066" spans="1:5">
      <c r="A1066" t="n">
        <v>8976</v>
      </c>
      <c r="B1066" s="8" t="n">
        <v>14</v>
      </c>
      <c r="C1066" s="7" t="n">
        <v>2</v>
      </c>
      <c r="D1066" s="7" t="n">
        <v>0</v>
      </c>
      <c r="E1066" s="7" t="n">
        <v>0</v>
      </c>
      <c r="F1066" s="7" t="n">
        <v>0</v>
      </c>
    </row>
    <row r="1067" spans="1:5">
      <c r="A1067" t="s">
        <v>4</v>
      </c>
      <c r="B1067" s="4" t="s">
        <v>5</v>
      </c>
      <c r="C1067" s="4" t="s">
        <v>14</v>
      </c>
      <c r="D1067" s="14" t="s">
        <v>27</v>
      </c>
      <c r="E1067" s="4" t="s">
        <v>5</v>
      </c>
      <c r="F1067" s="4" t="s">
        <v>14</v>
      </c>
      <c r="G1067" s="4" t="s">
        <v>10</v>
      </c>
      <c r="H1067" s="14" t="s">
        <v>29</v>
      </c>
      <c r="I1067" s="4" t="s">
        <v>14</v>
      </c>
      <c r="J1067" s="4" t="s">
        <v>9</v>
      </c>
      <c r="K1067" s="4" t="s">
        <v>14</v>
      </c>
      <c r="L1067" s="4" t="s">
        <v>14</v>
      </c>
      <c r="M1067" s="14" t="s">
        <v>27</v>
      </c>
      <c r="N1067" s="4" t="s">
        <v>5</v>
      </c>
      <c r="O1067" s="4" t="s">
        <v>14</v>
      </c>
      <c r="P1067" s="4" t="s">
        <v>10</v>
      </c>
      <c r="Q1067" s="14" t="s">
        <v>29</v>
      </c>
      <c r="R1067" s="4" t="s">
        <v>14</v>
      </c>
      <c r="S1067" s="4" t="s">
        <v>9</v>
      </c>
      <c r="T1067" s="4" t="s">
        <v>14</v>
      </c>
      <c r="U1067" s="4" t="s">
        <v>14</v>
      </c>
      <c r="V1067" s="4" t="s">
        <v>14</v>
      </c>
      <c r="W1067" s="4" t="s">
        <v>30</v>
      </c>
    </row>
    <row r="1068" spans="1:5">
      <c r="A1068" t="n">
        <v>8981</v>
      </c>
      <c r="B1068" s="13" t="n">
        <v>5</v>
      </c>
      <c r="C1068" s="7" t="n">
        <v>28</v>
      </c>
      <c r="D1068" s="14" t="s">
        <v>3</v>
      </c>
      <c r="E1068" s="10" t="n">
        <v>162</v>
      </c>
      <c r="F1068" s="7" t="n">
        <v>3</v>
      </c>
      <c r="G1068" s="7" t="n">
        <v>4123</v>
      </c>
      <c r="H1068" s="14" t="s">
        <v>3</v>
      </c>
      <c r="I1068" s="7" t="n">
        <v>0</v>
      </c>
      <c r="J1068" s="7" t="n">
        <v>1</v>
      </c>
      <c r="K1068" s="7" t="n">
        <v>2</v>
      </c>
      <c r="L1068" s="7" t="n">
        <v>28</v>
      </c>
      <c r="M1068" s="14" t="s">
        <v>3</v>
      </c>
      <c r="N1068" s="10" t="n">
        <v>162</v>
      </c>
      <c r="O1068" s="7" t="n">
        <v>3</v>
      </c>
      <c r="P1068" s="7" t="n">
        <v>4123</v>
      </c>
      <c r="Q1068" s="14" t="s">
        <v>3</v>
      </c>
      <c r="R1068" s="7" t="n">
        <v>0</v>
      </c>
      <c r="S1068" s="7" t="n">
        <v>2</v>
      </c>
      <c r="T1068" s="7" t="n">
        <v>2</v>
      </c>
      <c r="U1068" s="7" t="n">
        <v>11</v>
      </c>
      <c r="V1068" s="7" t="n">
        <v>1</v>
      </c>
      <c r="W1068" s="16" t="n">
        <f t="normal" ca="1">A1072</f>
        <v>0</v>
      </c>
    </row>
    <row r="1069" spans="1:5">
      <c r="A1069" t="s">
        <v>4</v>
      </c>
      <c r="B1069" s="4" t="s">
        <v>5</v>
      </c>
      <c r="C1069" s="4" t="s">
        <v>14</v>
      </c>
      <c r="D1069" s="4" t="s">
        <v>10</v>
      </c>
      <c r="E1069" s="4" t="s">
        <v>26</v>
      </c>
    </row>
    <row r="1070" spans="1:5">
      <c r="A1070" t="n">
        <v>9010</v>
      </c>
      <c r="B1070" s="40" t="n">
        <v>58</v>
      </c>
      <c r="C1070" s="7" t="n">
        <v>0</v>
      </c>
      <c r="D1070" s="7" t="n">
        <v>0</v>
      </c>
      <c r="E1070" s="7" t="n">
        <v>1</v>
      </c>
    </row>
    <row r="1071" spans="1:5">
      <c r="A1071" t="s">
        <v>4</v>
      </c>
      <c r="B1071" s="4" t="s">
        <v>5</v>
      </c>
      <c r="C1071" s="4" t="s">
        <v>14</v>
      </c>
      <c r="D1071" s="14" t="s">
        <v>27</v>
      </c>
      <c r="E1071" s="4" t="s">
        <v>5</v>
      </c>
      <c r="F1071" s="4" t="s">
        <v>14</v>
      </c>
      <c r="G1071" s="4" t="s">
        <v>10</v>
      </c>
      <c r="H1071" s="14" t="s">
        <v>29</v>
      </c>
      <c r="I1071" s="4" t="s">
        <v>14</v>
      </c>
      <c r="J1071" s="4" t="s">
        <v>9</v>
      </c>
      <c r="K1071" s="4" t="s">
        <v>14</v>
      </c>
      <c r="L1071" s="4" t="s">
        <v>14</v>
      </c>
      <c r="M1071" s="14" t="s">
        <v>27</v>
      </c>
      <c r="N1071" s="4" t="s">
        <v>5</v>
      </c>
      <c r="O1071" s="4" t="s">
        <v>14</v>
      </c>
      <c r="P1071" s="4" t="s">
        <v>10</v>
      </c>
      <c r="Q1071" s="14" t="s">
        <v>29</v>
      </c>
      <c r="R1071" s="4" t="s">
        <v>14</v>
      </c>
      <c r="S1071" s="4" t="s">
        <v>9</v>
      </c>
      <c r="T1071" s="4" t="s">
        <v>14</v>
      </c>
      <c r="U1071" s="4" t="s">
        <v>14</v>
      </c>
      <c r="V1071" s="4" t="s">
        <v>14</v>
      </c>
      <c r="W1071" s="4" t="s">
        <v>30</v>
      </c>
    </row>
    <row r="1072" spans="1:5">
      <c r="A1072" t="n">
        <v>9018</v>
      </c>
      <c r="B1072" s="13" t="n">
        <v>5</v>
      </c>
      <c r="C1072" s="7" t="n">
        <v>28</v>
      </c>
      <c r="D1072" s="14" t="s">
        <v>3</v>
      </c>
      <c r="E1072" s="10" t="n">
        <v>162</v>
      </c>
      <c r="F1072" s="7" t="n">
        <v>3</v>
      </c>
      <c r="G1072" s="7" t="n">
        <v>4123</v>
      </c>
      <c r="H1072" s="14" t="s">
        <v>3</v>
      </c>
      <c r="I1072" s="7" t="n">
        <v>0</v>
      </c>
      <c r="J1072" s="7" t="n">
        <v>1</v>
      </c>
      <c r="K1072" s="7" t="n">
        <v>3</v>
      </c>
      <c r="L1072" s="7" t="n">
        <v>28</v>
      </c>
      <c r="M1072" s="14" t="s">
        <v>3</v>
      </c>
      <c r="N1072" s="10" t="n">
        <v>162</v>
      </c>
      <c r="O1072" s="7" t="n">
        <v>3</v>
      </c>
      <c r="P1072" s="7" t="n">
        <v>4123</v>
      </c>
      <c r="Q1072" s="14" t="s">
        <v>3</v>
      </c>
      <c r="R1072" s="7" t="n">
        <v>0</v>
      </c>
      <c r="S1072" s="7" t="n">
        <v>2</v>
      </c>
      <c r="T1072" s="7" t="n">
        <v>3</v>
      </c>
      <c r="U1072" s="7" t="n">
        <v>9</v>
      </c>
      <c r="V1072" s="7" t="n">
        <v>1</v>
      </c>
      <c r="W1072" s="16" t="n">
        <f t="normal" ca="1">A1082</f>
        <v>0</v>
      </c>
    </row>
    <row r="1073" spans="1:23">
      <c r="A1073" t="s">
        <v>4</v>
      </c>
      <c r="B1073" s="4" t="s">
        <v>5</v>
      </c>
      <c r="C1073" s="4" t="s">
        <v>14</v>
      </c>
      <c r="D1073" s="14" t="s">
        <v>27</v>
      </c>
      <c r="E1073" s="4" t="s">
        <v>5</v>
      </c>
      <c r="F1073" s="4" t="s">
        <v>10</v>
      </c>
      <c r="G1073" s="4" t="s">
        <v>14</v>
      </c>
      <c r="H1073" s="4" t="s">
        <v>14</v>
      </c>
      <c r="I1073" s="4" t="s">
        <v>6</v>
      </c>
      <c r="J1073" s="14" t="s">
        <v>29</v>
      </c>
      <c r="K1073" s="4" t="s">
        <v>14</v>
      </c>
      <c r="L1073" s="4" t="s">
        <v>14</v>
      </c>
      <c r="M1073" s="14" t="s">
        <v>27</v>
      </c>
      <c r="N1073" s="4" t="s">
        <v>5</v>
      </c>
      <c r="O1073" s="4" t="s">
        <v>14</v>
      </c>
      <c r="P1073" s="14" t="s">
        <v>29</v>
      </c>
      <c r="Q1073" s="4" t="s">
        <v>14</v>
      </c>
      <c r="R1073" s="4" t="s">
        <v>9</v>
      </c>
      <c r="S1073" s="4" t="s">
        <v>14</v>
      </c>
      <c r="T1073" s="4" t="s">
        <v>14</v>
      </c>
      <c r="U1073" s="4" t="s">
        <v>14</v>
      </c>
      <c r="V1073" s="14" t="s">
        <v>27</v>
      </c>
      <c r="W1073" s="4" t="s">
        <v>5</v>
      </c>
      <c r="X1073" s="4" t="s">
        <v>14</v>
      </c>
      <c r="Y1073" s="14" t="s">
        <v>29</v>
      </c>
      <c r="Z1073" s="4" t="s">
        <v>14</v>
      </c>
      <c r="AA1073" s="4" t="s">
        <v>9</v>
      </c>
      <c r="AB1073" s="4" t="s">
        <v>14</v>
      </c>
      <c r="AC1073" s="4" t="s">
        <v>14</v>
      </c>
      <c r="AD1073" s="4" t="s">
        <v>14</v>
      </c>
      <c r="AE1073" s="4" t="s">
        <v>30</v>
      </c>
    </row>
    <row r="1074" spans="1:23">
      <c r="A1074" t="n">
        <v>9047</v>
      </c>
      <c r="B1074" s="13" t="n">
        <v>5</v>
      </c>
      <c r="C1074" s="7" t="n">
        <v>28</v>
      </c>
      <c r="D1074" s="14" t="s">
        <v>3</v>
      </c>
      <c r="E1074" s="52" t="n">
        <v>47</v>
      </c>
      <c r="F1074" s="7" t="n">
        <v>61456</v>
      </c>
      <c r="G1074" s="7" t="n">
        <v>2</v>
      </c>
      <c r="H1074" s="7" t="n">
        <v>0</v>
      </c>
      <c r="I1074" s="7" t="s">
        <v>85</v>
      </c>
      <c r="J1074" s="14" t="s">
        <v>3</v>
      </c>
      <c r="K1074" s="7" t="n">
        <v>8</v>
      </c>
      <c r="L1074" s="7" t="n">
        <v>28</v>
      </c>
      <c r="M1074" s="14" t="s">
        <v>3</v>
      </c>
      <c r="N1074" s="12" t="n">
        <v>74</v>
      </c>
      <c r="O1074" s="7" t="n">
        <v>65</v>
      </c>
      <c r="P1074" s="14" t="s">
        <v>3</v>
      </c>
      <c r="Q1074" s="7" t="n">
        <v>0</v>
      </c>
      <c r="R1074" s="7" t="n">
        <v>1</v>
      </c>
      <c r="S1074" s="7" t="n">
        <v>3</v>
      </c>
      <c r="T1074" s="7" t="n">
        <v>9</v>
      </c>
      <c r="U1074" s="7" t="n">
        <v>28</v>
      </c>
      <c r="V1074" s="14" t="s">
        <v>3</v>
      </c>
      <c r="W1074" s="12" t="n">
        <v>74</v>
      </c>
      <c r="X1074" s="7" t="n">
        <v>65</v>
      </c>
      <c r="Y1074" s="14" t="s">
        <v>3</v>
      </c>
      <c r="Z1074" s="7" t="n">
        <v>0</v>
      </c>
      <c r="AA1074" s="7" t="n">
        <v>2</v>
      </c>
      <c r="AB1074" s="7" t="n">
        <v>3</v>
      </c>
      <c r="AC1074" s="7" t="n">
        <v>9</v>
      </c>
      <c r="AD1074" s="7" t="n">
        <v>1</v>
      </c>
      <c r="AE1074" s="16" t="n">
        <f t="normal" ca="1">A1078</f>
        <v>0</v>
      </c>
    </row>
    <row r="1075" spans="1:23">
      <c r="A1075" t="s">
        <v>4</v>
      </c>
      <c r="B1075" s="4" t="s">
        <v>5</v>
      </c>
      <c r="C1075" s="4" t="s">
        <v>10</v>
      </c>
      <c r="D1075" s="4" t="s">
        <v>14</v>
      </c>
      <c r="E1075" s="4" t="s">
        <v>14</v>
      </c>
      <c r="F1075" s="4" t="s">
        <v>6</v>
      </c>
    </row>
    <row r="1076" spans="1:23">
      <c r="A1076" t="n">
        <v>9095</v>
      </c>
      <c r="B1076" s="52" t="n">
        <v>47</v>
      </c>
      <c r="C1076" s="7" t="n">
        <v>61456</v>
      </c>
      <c r="D1076" s="7" t="n">
        <v>0</v>
      </c>
      <c r="E1076" s="7" t="n">
        <v>0</v>
      </c>
      <c r="F1076" s="7" t="s">
        <v>86</v>
      </c>
    </row>
    <row r="1077" spans="1:23">
      <c r="A1077" t="s">
        <v>4</v>
      </c>
      <c r="B1077" s="4" t="s">
        <v>5</v>
      </c>
      <c r="C1077" s="4" t="s">
        <v>14</v>
      </c>
      <c r="D1077" s="4" t="s">
        <v>10</v>
      </c>
      <c r="E1077" s="4" t="s">
        <v>26</v>
      </c>
    </row>
    <row r="1078" spans="1:23">
      <c r="A1078" t="n">
        <v>9108</v>
      </c>
      <c r="B1078" s="40" t="n">
        <v>58</v>
      </c>
      <c r="C1078" s="7" t="n">
        <v>0</v>
      </c>
      <c r="D1078" s="7" t="n">
        <v>300</v>
      </c>
      <c r="E1078" s="7" t="n">
        <v>1</v>
      </c>
    </row>
    <row r="1079" spans="1:23">
      <c r="A1079" t="s">
        <v>4</v>
      </c>
      <c r="B1079" s="4" t="s">
        <v>5</v>
      </c>
      <c r="C1079" s="4" t="s">
        <v>14</v>
      </c>
      <c r="D1079" s="4" t="s">
        <v>10</v>
      </c>
    </row>
    <row r="1080" spans="1:23">
      <c r="A1080" t="n">
        <v>9116</v>
      </c>
      <c r="B1080" s="40" t="n">
        <v>58</v>
      </c>
      <c r="C1080" s="7" t="n">
        <v>255</v>
      </c>
      <c r="D1080" s="7" t="n">
        <v>0</v>
      </c>
    </row>
    <row r="1081" spans="1:23">
      <c r="A1081" t="s">
        <v>4</v>
      </c>
      <c r="B1081" s="4" t="s">
        <v>5</v>
      </c>
      <c r="C1081" s="4" t="s">
        <v>14</v>
      </c>
      <c r="D1081" s="4" t="s">
        <v>14</v>
      </c>
      <c r="E1081" s="4" t="s">
        <v>14</v>
      </c>
      <c r="F1081" s="4" t="s">
        <v>14</v>
      </c>
    </row>
    <row r="1082" spans="1:23">
      <c r="A1082" t="n">
        <v>9120</v>
      </c>
      <c r="B1082" s="8" t="n">
        <v>14</v>
      </c>
      <c r="C1082" s="7" t="n">
        <v>0</v>
      </c>
      <c r="D1082" s="7" t="n">
        <v>0</v>
      </c>
      <c r="E1082" s="7" t="n">
        <v>0</v>
      </c>
      <c r="F1082" s="7" t="n">
        <v>64</v>
      </c>
    </row>
    <row r="1083" spans="1:23">
      <c r="A1083" t="s">
        <v>4</v>
      </c>
      <c r="B1083" s="4" t="s">
        <v>5</v>
      </c>
      <c r="C1083" s="4" t="s">
        <v>14</v>
      </c>
      <c r="D1083" s="4" t="s">
        <v>10</v>
      </c>
    </row>
    <row r="1084" spans="1:23">
      <c r="A1084" t="n">
        <v>9125</v>
      </c>
      <c r="B1084" s="34" t="n">
        <v>22</v>
      </c>
      <c r="C1084" s="7" t="n">
        <v>0</v>
      </c>
      <c r="D1084" s="7" t="n">
        <v>4123</v>
      </c>
    </row>
    <row r="1085" spans="1:23">
      <c r="A1085" t="s">
        <v>4</v>
      </c>
      <c r="B1085" s="4" t="s">
        <v>5</v>
      </c>
      <c r="C1085" s="4" t="s">
        <v>14</v>
      </c>
      <c r="D1085" s="4" t="s">
        <v>10</v>
      </c>
    </row>
    <row r="1086" spans="1:23">
      <c r="A1086" t="n">
        <v>9129</v>
      </c>
      <c r="B1086" s="40" t="n">
        <v>58</v>
      </c>
      <c r="C1086" s="7" t="n">
        <v>5</v>
      </c>
      <c r="D1086" s="7" t="n">
        <v>300</v>
      </c>
    </row>
    <row r="1087" spans="1:23">
      <c r="A1087" t="s">
        <v>4</v>
      </c>
      <c r="B1087" s="4" t="s">
        <v>5</v>
      </c>
      <c r="C1087" s="4" t="s">
        <v>26</v>
      </c>
      <c r="D1087" s="4" t="s">
        <v>10</v>
      </c>
    </row>
    <row r="1088" spans="1:23">
      <c r="A1088" t="n">
        <v>9133</v>
      </c>
      <c r="B1088" s="53" t="n">
        <v>103</v>
      </c>
      <c r="C1088" s="7" t="n">
        <v>0</v>
      </c>
      <c r="D1088" s="7" t="n">
        <v>300</v>
      </c>
    </row>
    <row r="1089" spans="1:31">
      <c r="A1089" t="s">
        <v>4</v>
      </c>
      <c r="B1089" s="4" t="s">
        <v>5</v>
      </c>
      <c r="C1089" s="4" t="s">
        <v>14</v>
      </c>
    </row>
    <row r="1090" spans="1:31">
      <c r="A1090" t="n">
        <v>9140</v>
      </c>
      <c r="B1090" s="30" t="n">
        <v>64</v>
      </c>
      <c r="C1090" s="7" t="n">
        <v>7</v>
      </c>
    </row>
    <row r="1091" spans="1:31">
      <c r="A1091" t="s">
        <v>4</v>
      </c>
      <c r="B1091" s="4" t="s">
        <v>5</v>
      </c>
      <c r="C1091" s="4" t="s">
        <v>14</v>
      </c>
      <c r="D1091" s="4" t="s">
        <v>10</v>
      </c>
    </row>
    <row r="1092" spans="1:31">
      <c r="A1092" t="n">
        <v>9142</v>
      </c>
      <c r="B1092" s="54" t="n">
        <v>72</v>
      </c>
      <c r="C1092" s="7" t="n">
        <v>5</v>
      </c>
      <c r="D1092" s="7" t="n">
        <v>0</v>
      </c>
    </row>
    <row r="1093" spans="1:31">
      <c r="A1093" t="s">
        <v>4</v>
      </c>
      <c r="B1093" s="4" t="s">
        <v>5</v>
      </c>
      <c r="C1093" s="4" t="s">
        <v>14</v>
      </c>
      <c r="D1093" s="14" t="s">
        <v>27</v>
      </c>
      <c r="E1093" s="4" t="s">
        <v>5</v>
      </c>
      <c r="F1093" s="4" t="s">
        <v>14</v>
      </c>
      <c r="G1093" s="4" t="s">
        <v>10</v>
      </c>
      <c r="H1093" s="14" t="s">
        <v>29</v>
      </c>
      <c r="I1093" s="4" t="s">
        <v>14</v>
      </c>
      <c r="J1093" s="4" t="s">
        <v>9</v>
      </c>
      <c r="K1093" s="4" t="s">
        <v>14</v>
      </c>
      <c r="L1093" s="4" t="s">
        <v>14</v>
      </c>
      <c r="M1093" s="4" t="s">
        <v>30</v>
      </c>
    </row>
    <row r="1094" spans="1:31">
      <c r="A1094" t="n">
        <v>9146</v>
      </c>
      <c r="B1094" s="13" t="n">
        <v>5</v>
      </c>
      <c r="C1094" s="7" t="n">
        <v>28</v>
      </c>
      <c r="D1094" s="14" t="s">
        <v>3</v>
      </c>
      <c r="E1094" s="10" t="n">
        <v>162</v>
      </c>
      <c r="F1094" s="7" t="n">
        <v>4</v>
      </c>
      <c r="G1094" s="7" t="n">
        <v>4123</v>
      </c>
      <c r="H1094" s="14" t="s">
        <v>3</v>
      </c>
      <c r="I1094" s="7" t="n">
        <v>0</v>
      </c>
      <c r="J1094" s="7" t="n">
        <v>1</v>
      </c>
      <c r="K1094" s="7" t="n">
        <v>2</v>
      </c>
      <c r="L1094" s="7" t="n">
        <v>1</v>
      </c>
      <c r="M1094" s="16" t="n">
        <f t="normal" ca="1">A1100</f>
        <v>0</v>
      </c>
    </row>
    <row r="1095" spans="1:31">
      <c r="A1095" t="s">
        <v>4</v>
      </c>
      <c r="B1095" s="4" t="s">
        <v>5</v>
      </c>
      <c r="C1095" s="4" t="s">
        <v>14</v>
      </c>
      <c r="D1095" s="4" t="s">
        <v>6</v>
      </c>
    </row>
    <row r="1096" spans="1:31">
      <c r="A1096" t="n">
        <v>9163</v>
      </c>
      <c r="B1096" s="9" t="n">
        <v>2</v>
      </c>
      <c r="C1096" s="7" t="n">
        <v>10</v>
      </c>
      <c r="D1096" s="7" t="s">
        <v>87</v>
      </c>
    </row>
    <row r="1097" spans="1:31">
      <c r="A1097" t="s">
        <v>4</v>
      </c>
      <c r="B1097" s="4" t="s">
        <v>5</v>
      </c>
      <c r="C1097" s="4" t="s">
        <v>10</v>
      </c>
    </row>
    <row r="1098" spans="1:31">
      <c r="A1098" t="n">
        <v>9180</v>
      </c>
      <c r="B1098" s="44" t="n">
        <v>16</v>
      </c>
      <c r="C1098" s="7" t="n">
        <v>0</v>
      </c>
    </row>
    <row r="1099" spans="1:31">
      <c r="A1099" t="s">
        <v>4</v>
      </c>
      <c r="B1099" s="4" t="s">
        <v>5</v>
      </c>
      <c r="C1099" s="4" t="s">
        <v>14</v>
      </c>
    </row>
    <row r="1100" spans="1:31">
      <c r="A1100" t="n">
        <v>9183</v>
      </c>
      <c r="B1100" s="30" t="n">
        <v>64</v>
      </c>
      <c r="C1100" s="7" t="n">
        <v>2</v>
      </c>
    </row>
    <row r="1101" spans="1:31">
      <c r="A1101" t="s">
        <v>4</v>
      </c>
      <c r="B1101" s="4" t="s">
        <v>5</v>
      </c>
      <c r="C1101" s="4" t="s">
        <v>14</v>
      </c>
      <c r="D1101" s="4" t="s">
        <v>10</v>
      </c>
    </row>
    <row r="1102" spans="1:31">
      <c r="A1102" t="n">
        <v>9185</v>
      </c>
      <c r="B1102" s="30" t="n">
        <v>64</v>
      </c>
      <c r="C1102" s="7" t="n">
        <v>0</v>
      </c>
      <c r="D1102" s="7" t="n">
        <v>0</v>
      </c>
    </row>
    <row r="1103" spans="1:31">
      <c r="A1103" t="s">
        <v>4</v>
      </c>
      <c r="B1103" s="4" t="s">
        <v>5</v>
      </c>
      <c r="C1103" s="4" t="s">
        <v>14</v>
      </c>
      <c r="D1103" s="4" t="s">
        <v>10</v>
      </c>
    </row>
    <row r="1104" spans="1:31">
      <c r="A1104" t="n">
        <v>9189</v>
      </c>
      <c r="B1104" s="30" t="n">
        <v>64</v>
      </c>
      <c r="C1104" s="7" t="n">
        <v>0</v>
      </c>
      <c r="D1104" s="7" t="n">
        <v>7</v>
      </c>
    </row>
    <row r="1105" spans="1:13">
      <c r="A1105" t="s">
        <v>4</v>
      </c>
      <c r="B1105" s="4" t="s">
        <v>5</v>
      </c>
      <c r="C1105" s="4" t="s">
        <v>14</v>
      </c>
      <c r="D1105" s="4" t="s">
        <v>10</v>
      </c>
    </row>
    <row r="1106" spans="1:13">
      <c r="A1106" t="n">
        <v>9193</v>
      </c>
      <c r="B1106" s="30" t="n">
        <v>64</v>
      </c>
      <c r="C1106" s="7" t="n">
        <v>0</v>
      </c>
      <c r="D1106" s="7" t="n">
        <v>2</v>
      </c>
    </row>
    <row r="1107" spans="1:13">
      <c r="A1107" t="s">
        <v>4</v>
      </c>
      <c r="B1107" s="4" t="s">
        <v>5</v>
      </c>
      <c r="C1107" s="4" t="s">
        <v>14</v>
      </c>
      <c r="D1107" s="4" t="s">
        <v>10</v>
      </c>
    </row>
    <row r="1108" spans="1:13">
      <c r="A1108" t="n">
        <v>9197</v>
      </c>
      <c r="B1108" s="30" t="n">
        <v>64</v>
      </c>
      <c r="C1108" s="7" t="n">
        <v>0</v>
      </c>
      <c r="D1108" s="7" t="n">
        <v>4</v>
      </c>
    </row>
    <row r="1109" spans="1:13">
      <c r="A1109" t="s">
        <v>4</v>
      </c>
      <c r="B1109" s="4" t="s">
        <v>5</v>
      </c>
      <c r="C1109" s="4" t="s">
        <v>14</v>
      </c>
      <c r="D1109" s="4" t="s">
        <v>10</v>
      </c>
    </row>
    <row r="1110" spans="1:13">
      <c r="A1110" t="n">
        <v>9201</v>
      </c>
      <c r="B1110" s="30" t="n">
        <v>64</v>
      </c>
      <c r="C1110" s="7" t="n">
        <v>0</v>
      </c>
      <c r="D1110" s="7" t="n">
        <v>16</v>
      </c>
    </row>
    <row r="1111" spans="1:13">
      <c r="A1111" t="s">
        <v>4</v>
      </c>
      <c r="B1111" s="4" t="s">
        <v>5</v>
      </c>
      <c r="C1111" s="4" t="s">
        <v>14</v>
      </c>
      <c r="D1111" s="4" t="s">
        <v>10</v>
      </c>
    </row>
    <row r="1112" spans="1:13">
      <c r="A1112" t="n">
        <v>9205</v>
      </c>
      <c r="B1112" s="30" t="n">
        <v>64</v>
      </c>
      <c r="C1112" s="7" t="n">
        <v>4</v>
      </c>
      <c r="D1112" s="7" t="n">
        <v>0</v>
      </c>
    </row>
    <row r="1113" spans="1:13">
      <c r="A1113" t="s">
        <v>4</v>
      </c>
      <c r="B1113" s="4" t="s">
        <v>5</v>
      </c>
      <c r="C1113" s="4" t="s">
        <v>10</v>
      </c>
      <c r="D1113" s="4" t="s">
        <v>6</v>
      </c>
      <c r="E1113" s="4" t="s">
        <v>6</v>
      </c>
      <c r="F1113" s="4" t="s">
        <v>6</v>
      </c>
      <c r="G1113" s="4" t="s">
        <v>14</v>
      </c>
      <c r="H1113" s="4" t="s">
        <v>9</v>
      </c>
      <c r="I1113" s="4" t="s">
        <v>26</v>
      </c>
      <c r="J1113" s="4" t="s">
        <v>26</v>
      </c>
      <c r="K1113" s="4" t="s">
        <v>26</v>
      </c>
      <c r="L1113" s="4" t="s">
        <v>26</v>
      </c>
      <c r="M1113" s="4" t="s">
        <v>26</v>
      </c>
      <c r="N1113" s="4" t="s">
        <v>26</v>
      </c>
      <c r="O1113" s="4" t="s">
        <v>26</v>
      </c>
      <c r="P1113" s="4" t="s">
        <v>6</v>
      </c>
      <c r="Q1113" s="4" t="s">
        <v>6</v>
      </c>
      <c r="R1113" s="4" t="s">
        <v>9</v>
      </c>
      <c r="S1113" s="4" t="s">
        <v>14</v>
      </c>
      <c r="T1113" s="4" t="s">
        <v>9</v>
      </c>
      <c r="U1113" s="4" t="s">
        <v>9</v>
      </c>
      <c r="V1113" s="4" t="s">
        <v>10</v>
      </c>
    </row>
    <row r="1114" spans="1:13">
      <c r="A1114" t="n">
        <v>9209</v>
      </c>
      <c r="B1114" s="21" t="n">
        <v>19</v>
      </c>
      <c r="C1114" s="7" t="n">
        <v>7032</v>
      </c>
      <c r="D1114" s="7" t="s">
        <v>124</v>
      </c>
      <c r="E1114" s="7" t="s">
        <v>125</v>
      </c>
      <c r="F1114" s="7" t="s">
        <v>13</v>
      </c>
      <c r="G1114" s="7" t="n">
        <v>0</v>
      </c>
      <c r="H1114" s="7" t="n">
        <v>1</v>
      </c>
      <c r="I1114" s="7" t="n">
        <v>0</v>
      </c>
      <c r="J1114" s="7" t="n">
        <v>0</v>
      </c>
      <c r="K1114" s="7" t="n">
        <v>0</v>
      </c>
      <c r="L1114" s="7" t="n">
        <v>0</v>
      </c>
      <c r="M1114" s="7" t="n">
        <v>1</v>
      </c>
      <c r="N1114" s="7" t="n">
        <v>1.60000002384186</v>
      </c>
      <c r="O1114" s="7" t="n">
        <v>0.0900000035762787</v>
      </c>
      <c r="P1114" s="7" t="s">
        <v>13</v>
      </c>
      <c r="Q1114" s="7" t="s">
        <v>13</v>
      </c>
      <c r="R1114" s="7" t="n">
        <v>-1</v>
      </c>
      <c r="S1114" s="7" t="n">
        <v>0</v>
      </c>
      <c r="T1114" s="7" t="n">
        <v>0</v>
      </c>
      <c r="U1114" s="7" t="n">
        <v>0</v>
      </c>
      <c r="V1114" s="7" t="n">
        <v>0</v>
      </c>
    </row>
    <row r="1115" spans="1:13">
      <c r="A1115" t="s">
        <v>4</v>
      </c>
      <c r="B1115" s="4" t="s">
        <v>5</v>
      </c>
      <c r="C1115" s="4" t="s">
        <v>10</v>
      </c>
      <c r="D1115" s="4" t="s">
        <v>14</v>
      </c>
      <c r="E1115" s="4" t="s">
        <v>14</v>
      </c>
      <c r="F1115" s="4" t="s">
        <v>6</v>
      </c>
    </row>
    <row r="1116" spans="1:13">
      <c r="A1116" t="n">
        <v>9279</v>
      </c>
      <c r="B1116" s="32" t="n">
        <v>20</v>
      </c>
      <c r="C1116" s="7" t="n">
        <v>0</v>
      </c>
      <c r="D1116" s="7" t="n">
        <v>3</v>
      </c>
      <c r="E1116" s="7" t="n">
        <v>10</v>
      </c>
      <c r="F1116" s="7" t="s">
        <v>88</v>
      </c>
    </row>
    <row r="1117" spans="1:13">
      <c r="A1117" t="s">
        <v>4</v>
      </c>
      <c r="B1117" s="4" t="s">
        <v>5</v>
      </c>
      <c r="C1117" s="4" t="s">
        <v>10</v>
      </c>
    </row>
    <row r="1118" spans="1:13">
      <c r="A1118" t="n">
        <v>9297</v>
      </c>
      <c r="B1118" s="44" t="n">
        <v>16</v>
      </c>
      <c r="C1118" s="7" t="n">
        <v>0</v>
      </c>
    </row>
    <row r="1119" spans="1:13">
      <c r="A1119" t="s">
        <v>4</v>
      </c>
      <c r="B1119" s="4" t="s">
        <v>5</v>
      </c>
      <c r="C1119" s="4" t="s">
        <v>10</v>
      </c>
      <c r="D1119" s="4" t="s">
        <v>14</v>
      </c>
      <c r="E1119" s="4" t="s">
        <v>14</v>
      </c>
      <c r="F1119" s="4" t="s">
        <v>6</v>
      </c>
    </row>
    <row r="1120" spans="1:13">
      <c r="A1120" t="n">
        <v>9300</v>
      </c>
      <c r="B1120" s="32" t="n">
        <v>20</v>
      </c>
      <c r="C1120" s="7" t="n">
        <v>4</v>
      </c>
      <c r="D1120" s="7" t="n">
        <v>3</v>
      </c>
      <c r="E1120" s="7" t="n">
        <v>10</v>
      </c>
      <c r="F1120" s="7" t="s">
        <v>88</v>
      </c>
    </row>
    <row r="1121" spans="1:22">
      <c r="A1121" t="s">
        <v>4</v>
      </c>
      <c r="B1121" s="4" t="s">
        <v>5</v>
      </c>
      <c r="C1121" s="4" t="s">
        <v>10</v>
      </c>
    </row>
    <row r="1122" spans="1:22">
      <c r="A1122" t="n">
        <v>9318</v>
      </c>
      <c r="B1122" s="44" t="n">
        <v>16</v>
      </c>
      <c r="C1122" s="7" t="n">
        <v>0</v>
      </c>
    </row>
    <row r="1123" spans="1:22">
      <c r="A1123" t="s">
        <v>4</v>
      </c>
      <c r="B1123" s="4" t="s">
        <v>5</v>
      </c>
      <c r="C1123" s="4" t="s">
        <v>10</v>
      </c>
      <c r="D1123" s="4" t="s">
        <v>14</v>
      </c>
      <c r="E1123" s="4" t="s">
        <v>14</v>
      </c>
      <c r="F1123" s="4" t="s">
        <v>6</v>
      </c>
    </row>
    <row r="1124" spans="1:22">
      <c r="A1124" t="n">
        <v>9321</v>
      </c>
      <c r="B1124" s="32" t="n">
        <v>20</v>
      </c>
      <c r="C1124" s="7" t="n">
        <v>2</v>
      </c>
      <c r="D1124" s="7" t="n">
        <v>3</v>
      </c>
      <c r="E1124" s="7" t="n">
        <v>10</v>
      </c>
      <c r="F1124" s="7" t="s">
        <v>88</v>
      </c>
    </row>
    <row r="1125" spans="1:22">
      <c r="A1125" t="s">
        <v>4</v>
      </c>
      <c r="B1125" s="4" t="s">
        <v>5</v>
      </c>
      <c r="C1125" s="4" t="s">
        <v>10</v>
      </c>
    </row>
    <row r="1126" spans="1:22">
      <c r="A1126" t="n">
        <v>9339</v>
      </c>
      <c r="B1126" s="44" t="n">
        <v>16</v>
      </c>
      <c r="C1126" s="7" t="n">
        <v>0</v>
      </c>
    </row>
    <row r="1127" spans="1:22">
      <c r="A1127" t="s">
        <v>4</v>
      </c>
      <c r="B1127" s="4" t="s">
        <v>5</v>
      </c>
      <c r="C1127" s="4" t="s">
        <v>10</v>
      </c>
      <c r="D1127" s="4" t="s">
        <v>14</v>
      </c>
      <c r="E1127" s="4" t="s">
        <v>14</v>
      </c>
      <c r="F1127" s="4" t="s">
        <v>6</v>
      </c>
    </row>
    <row r="1128" spans="1:22">
      <c r="A1128" t="n">
        <v>9342</v>
      </c>
      <c r="B1128" s="32" t="n">
        <v>20</v>
      </c>
      <c r="C1128" s="7" t="n">
        <v>7</v>
      </c>
      <c r="D1128" s="7" t="n">
        <v>3</v>
      </c>
      <c r="E1128" s="7" t="n">
        <v>10</v>
      </c>
      <c r="F1128" s="7" t="s">
        <v>88</v>
      </c>
    </row>
    <row r="1129" spans="1:22">
      <c r="A1129" t="s">
        <v>4</v>
      </c>
      <c r="B1129" s="4" t="s">
        <v>5</v>
      </c>
      <c r="C1129" s="4" t="s">
        <v>10</v>
      </c>
    </row>
    <row r="1130" spans="1:22">
      <c r="A1130" t="n">
        <v>9360</v>
      </c>
      <c r="B1130" s="44" t="n">
        <v>16</v>
      </c>
      <c r="C1130" s="7" t="n">
        <v>0</v>
      </c>
    </row>
    <row r="1131" spans="1:22">
      <c r="A1131" t="s">
        <v>4</v>
      </c>
      <c r="B1131" s="4" t="s">
        <v>5</v>
      </c>
      <c r="C1131" s="4" t="s">
        <v>10</v>
      </c>
      <c r="D1131" s="4" t="s">
        <v>14</v>
      </c>
      <c r="E1131" s="4" t="s">
        <v>14</v>
      </c>
      <c r="F1131" s="4" t="s">
        <v>6</v>
      </c>
    </row>
    <row r="1132" spans="1:22">
      <c r="A1132" t="n">
        <v>9363</v>
      </c>
      <c r="B1132" s="32" t="n">
        <v>20</v>
      </c>
      <c r="C1132" s="7" t="n">
        <v>16</v>
      </c>
      <c r="D1132" s="7" t="n">
        <v>3</v>
      </c>
      <c r="E1132" s="7" t="n">
        <v>10</v>
      </c>
      <c r="F1132" s="7" t="s">
        <v>88</v>
      </c>
    </row>
    <row r="1133" spans="1:22">
      <c r="A1133" t="s">
        <v>4</v>
      </c>
      <c r="B1133" s="4" t="s">
        <v>5</v>
      </c>
      <c r="C1133" s="4" t="s">
        <v>10</v>
      </c>
    </row>
    <row r="1134" spans="1:22">
      <c r="A1134" t="n">
        <v>9381</v>
      </c>
      <c r="B1134" s="44" t="n">
        <v>16</v>
      </c>
      <c r="C1134" s="7" t="n">
        <v>0</v>
      </c>
    </row>
    <row r="1135" spans="1:22">
      <c r="A1135" t="s">
        <v>4</v>
      </c>
      <c r="B1135" s="4" t="s">
        <v>5</v>
      </c>
      <c r="C1135" s="4" t="s">
        <v>10</v>
      </c>
      <c r="D1135" s="4" t="s">
        <v>14</v>
      </c>
      <c r="E1135" s="4" t="s">
        <v>14</v>
      </c>
      <c r="F1135" s="4" t="s">
        <v>6</v>
      </c>
    </row>
    <row r="1136" spans="1:22">
      <c r="A1136" t="n">
        <v>9384</v>
      </c>
      <c r="B1136" s="32" t="n">
        <v>20</v>
      </c>
      <c r="C1136" s="7" t="n">
        <v>7032</v>
      </c>
      <c r="D1136" s="7" t="n">
        <v>3</v>
      </c>
      <c r="E1136" s="7" t="n">
        <v>10</v>
      </c>
      <c r="F1136" s="7" t="s">
        <v>88</v>
      </c>
    </row>
    <row r="1137" spans="1:6">
      <c r="A1137" t="s">
        <v>4</v>
      </c>
      <c r="B1137" s="4" t="s">
        <v>5</v>
      </c>
      <c r="C1137" s="4" t="s">
        <v>10</v>
      </c>
    </row>
    <row r="1138" spans="1:6">
      <c r="A1138" t="n">
        <v>9402</v>
      </c>
      <c r="B1138" s="44" t="n">
        <v>16</v>
      </c>
      <c r="C1138" s="7" t="n">
        <v>0</v>
      </c>
    </row>
    <row r="1139" spans="1:6">
      <c r="A1139" t="s">
        <v>4</v>
      </c>
      <c r="B1139" s="4" t="s">
        <v>5</v>
      </c>
      <c r="C1139" s="4" t="s">
        <v>10</v>
      </c>
      <c r="D1139" s="4" t="s">
        <v>26</v>
      </c>
      <c r="E1139" s="4" t="s">
        <v>26</v>
      </c>
      <c r="F1139" s="4" t="s">
        <v>26</v>
      </c>
      <c r="G1139" s="4" t="s">
        <v>26</v>
      </c>
    </row>
    <row r="1140" spans="1:6">
      <c r="A1140" t="n">
        <v>9405</v>
      </c>
      <c r="B1140" s="63" t="n">
        <v>46</v>
      </c>
      <c r="C1140" s="7" t="n">
        <v>0</v>
      </c>
      <c r="D1140" s="7" t="n">
        <v>248.889999389648</v>
      </c>
      <c r="E1140" s="7" t="n">
        <v>0.189999997615814</v>
      </c>
      <c r="F1140" s="7" t="n">
        <v>-215.029998779297</v>
      </c>
      <c r="G1140" s="7" t="n">
        <v>90</v>
      </c>
    </row>
    <row r="1141" spans="1:6">
      <c r="A1141" t="s">
        <v>4</v>
      </c>
      <c r="B1141" s="4" t="s">
        <v>5</v>
      </c>
      <c r="C1141" s="4" t="s">
        <v>10</v>
      </c>
      <c r="D1141" s="4" t="s">
        <v>26</v>
      </c>
      <c r="E1141" s="4" t="s">
        <v>26</v>
      </c>
      <c r="F1141" s="4" t="s">
        <v>26</v>
      </c>
      <c r="G1141" s="4" t="s">
        <v>26</v>
      </c>
    </row>
    <row r="1142" spans="1:6">
      <c r="A1142" t="n">
        <v>9424</v>
      </c>
      <c r="B1142" s="63" t="n">
        <v>46</v>
      </c>
      <c r="C1142" s="7" t="n">
        <v>4</v>
      </c>
      <c r="D1142" s="7" t="n">
        <v>249.350006103516</v>
      </c>
      <c r="E1142" s="7" t="n">
        <v>0.189999997615814</v>
      </c>
      <c r="F1142" s="7" t="n">
        <v>-215.880004882813</v>
      </c>
      <c r="G1142" s="7" t="n">
        <v>90</v>
      </c>
    </row>
    <row r="1143" spans="1:6">
      <c r="A1143" t="s">
        <v>4</v>
      </c>
      <c r="B1143" s="4" t="s">
        <v>5</v>
      </c>
      <c r="C1143" s="4" t="s">
        <v>10</v>
      </c>
      <c r="D1143" s="4" t="s">
        <v>26</v>
      </c>
      <c r="E1143" s="4" t="s">
        <v>26</v>
      </c>
      <c r="F1143" s="4" t="s">
        <v>26</v>
      </c>
      <c r="G1143" s="4" t="s">
        <v>26</v>
      </c>
    </row>
    <row r="1144" spans="1:6">
      <c r="A1144" t="n">
        <v>9443</v>
      </c>
      <c r="B1144" s="63" t="n">
        <v>46</v>
      </c>
      <c r="C1144" s="7" t="n">
        <v>16</v>
      </c>
      <c r="D1144" s="7" t="n">
        <v>247.279998779297</v>
      </c>
      <c r="E1144" s="7" t="n">
        <v>0.189999997615814</v>
      </c>
      <c r="F1144" s="7" t="n">
        <v>-216.320007324219</v>
      </c>
      <c r="G1144" s="7" t="n">
        <v>90</v>
      </c>
    </row>
    <row r="1145" spans="1:6">
      <c r="A1145" t="s">
        <v>4</v>
      </c>
      <c r="B1145" s="4" t="s">
        <v>5</v>
      </c>
      <c r="C1145" s="4" t="s">
        <v>10</v>
      </c>
      <c r="D1145" s="4" t="s">
        <v>26</v>
      </c>
      <c r="E1145" s="4" t="s">
        <v>26</v>
      </c>
      <c r="F1145" s="4" t="s">
        <v>26</v>
      </c>
      <c r="G1145" s="4" t="s">
        <v>26</v>
      </c>
    </row>
    <row r="1146" spans="1:6">
      <c r="A1146" t="n">
        <v>9462</v>
      </c>
      <c r="B1146" s="63" t="n">
        <v>46</v>
      </c>
      <c r="C1146" s="7" t="n">
        <v>7032</v>
      </c>
      <c r="D1146" s="7" t="n">
        <v>248.259994506836</v>
      </c>
      <c r="E1146" s="7" t="n">
        <v>0.189999997615814</v>
      </c>
      <c r="F1146" s="7" t="n">
        <v>-214.350006103516</v>
      </c>
      <c r="G1146" s="7" t="n">
        <v>90</v>
      </c>
    </row>
    <row r="1147" spans="1:6">
      <c r="A1147" t="s">
        <v>4</v>
      </c>
      <c r="B1147" s="4" t="s">
        <v>5</v>
      </c>
      <c r="C1147" s="4" t="s">
        <v>10</v>
      </c>
      <c r="D1147" s="4" t="s">
        <v>26</v>
      </c>
      <c r="E1147" s="4" t="s">
        <v>26</v>
      </c>
      <c r="F1147" s="4" t="s">
        <v>26</v>
      </c>
      <c r="G1147" s="4" t="s">
        <v>26</v>
      </c>
    </row>
    <row r="1148" spans="1:6">
      <c r="A1148" t="n">
        <v>9481</v>
      </c>
      <c r="B1148" s="63" t="n">
        <v>46</v>
      </c>
      <c r="C1148" s="7" t="n">
        <v>2</v>
      </c>
      <c r="D1148" s="7" t="n">
        <v>234.660003662109</v>
      </c>
      <c r="E1148" s="7" t="n">
        <v>0.189999997615814</v>
      </c>
      <c r="F1148" s="7" t="n">
        <v>-213.990005493164</v>
      </c>
      <c r="G1148" s="7" t="n">
        <v>90</v>
      </c>
    </row>
    <row r="1149" spans="1:6">
      <c r="A1149" t="s">
        <v>4</v>
      </c>
      <c r="B1149" s="4" t="s">
        <v>5</v>
      </c>
      <c r="C1149" s="4" t="s">
        <v>10</v>
      </c>
      <c r="D1149" s="4" t="s">
        <v>26</v>
      </c>
      <c r="E1149" s="4" t="s">
        <v>26</v>
      </c>
      <c r="F1149" s="4" t="s">
        <v>26</v>
      </c>
      <c r="G1149" s="4" t="s">
        <v>26</v>
      </c>
    </row>
    <row r="1150" spans="1:6">
      <c r="A1150" t="n">
        <v>9500</v>
      </c>
      <c r="B1150" s="63" t="n">
        <v>46</v>
      </c>
      <c r="C1150" s="7" t="n">
        <v>7</v>
      </c>
      <c r="D1150" s="7" t="n">
        <v>252.600006103516</v>
      </c>
      <c r="E1150" s="7" t="n">
        <v>7.28999996185303</v>
      </c>
      <c r="F1150" s="7" t="n">
        <v>-198.229995727539</v>
      </c>
      <c r="G1150" s="7" t="n">
        <v>153</v>
      </c>
    </row>
    <row r="1151" spans="1:6">
      <c r="A1151" t="s">
        <v>4</v>
      </c>
      <c r="B1151" s="4" t="s">
        <v>5</v>
      </c>
      <c r="C1151" s="4" t="s">
        <v>10</v>
      </c>
      <c r="D1151" s="4" t="s">
        <v>9</v>
      </c>
    </row>
    <row r="1152" spans="1:6">
      <c r="A1152" t="n">
        <v>9519</v>
      </c>
      <c r="B1152" s="29" t="n">
        <v>43</v>
      </c>
      <c r="C1152" s="7" t="n">
        <v>2</v>
      </c>
      <c r="D1152" s="7" t="n">
        <v>128</v>
      </c>
    </row>
    <row r="1153" spans="1:7">
      <c r="A1153" t="s">
        <v>4</v>
      </c>
      <c r="B1153" s="4" t="s">
        <v>5</v>
      </c>
      <c r="C1153" s="4" t="s">
        <v>10</v>
      </c>
      <c r="D1153" s="4" t="s">
        <v>9</v>
      </c>
    </row>
    <row r="1154" spans="1:7">
      <c r="A1154" t="n">
        <v>9526</v>
      </c>
      <c r="B1154" s="29" t="n">
        <v>43</v>
      </c>
      <c r="C1154" s="7" t="n">
        <v>7</v>
      </c>
      <c r="D1154" s="7" t="n">
        <v>128</v>
      </c>
    </row>
    <row r="1155" spans="1:7">
      <c r="A1155" t="s">
        <v>4</v>
      </c>
      <c r="B1155" s="4" t="s">
        <v>5</v>
      </c>
      <c r="C1155" s="4" t="s">
        <v>14</v>
      </c>
      <c r="D1155" s="4" t="s">
        <v>10</v>
      </c>
      <c r="E1155" s="4" t="s">
        <v>14</v>
      </c>
      <c r="F1155" s="4" t="s">
        <v>6</v>
      </c>
      <c r="G1155" s="4" t="s">
        <v>6</v>
      </c>
      <c r="H1155" s="4" t="s">
        <v>6</v>
      </c>
      <c r="I1155" s="4" t="s">
        <v>6</v>
      </c>
      <c r="J1155" s="4" t="s">
        <v>6</v>
      </c>
      <c r="K1155" s="4" t="s">
        <v>6</v>
      </c>
      <c r="L1155" s="4" t="s">
        <v>6</v>
      </c>
      <c r="M1155" s="4" t="s">
        <v>6</v>
      </c>
      <c r="N1155" s="4" t="s">
        <v>6</v>
      </c>
      <c r="O1155" s="4" t="s">
        <v>6</v>
      </c>
      <c r="P1155" s="4" t="s">
        <v>6</v>
      </c>
      <c r="Q1155" s="4" t="s">
        <v>6</v>
      </c>
      <c r="R1155" s="4" t="s">
        <v>6</v>
      </c>
      <c r="S1155" s="4" t="s">
        <v>6</v>
      </c>
      <c r="T1155" s="4" t="s">
        <v>6</v>
      </c>
      <c r="U1155" s="4" t="s">
        <v>6</v>
      </c>
    </row>
    <row r="1156" spans="1:7">
      <c r="A1156" t="n">
        <v>9533</v>
      </c>
      <c r="B1156" s="64" t="n">
        <v>36</v>
      </c>
      <c r="C1156" s="7" t="n">
        <v>8</v>
      </c>
      <c r="D1156" s="7" t="n">
        <v>7</v>
      </c>
      <c r="E1156" s="7" t="n">
        <v>0</v>
      </c>
      <c r="F1156" s="7" t="s">
        <v>126</v>
      </c>
      <c r="G1156" s="7" t="s">
        <v>127</v>
      </c>
      <c r="H1156" s="7" t="s">
        <v>13</v>
      </c>
      <c r="I1156" s="7" t="s">
        <v>13</v>
      </c>
      <c r="J1156" s="7" t="s">
        <v>13</v>
      </c>
      <c r="K1156" s="7" t="s">
        <v>13</v>
      </c>
      <c r="L1156" s="7" t="s">
        <v>13</v>
      </c>
      <c r="M1156" s="7" t="s">
        <v>13</v>
      </c>
      <c r="N1156" s="7" t="s">
        <v>13</v>
      </c>
      <c r="O1156" s="7" t="s">
        <v>13</v>
      </c>
      <c r="P1156" s="7" t="s">
        <v>13</v>
      </c>
      <c r="Q1156" s="7" t="s">
        <v>13</v>
      </c>
      <c r="R1156" s="7" t="s">
        <v>13</v>
      </c>
      <c r="S1156" s="7" t="s">
        <v>13</v>
      </c>
      <c r="T1156" s="7" t="s">
        <v>13</v>
      </c>
      <c r="U1156" s="7" t="s">
        <v>13</v>
      </c>
    </row>
    <row r="1157" spans="1:7">
      <c r="A1157" t="s">
        <v>4</v>
      </c>
      <c r="B1157" s="4" t="s">
        <v>5</v>
      </c>
      <c r="C1157" s="4" t="s">
        <v>14</v>
      </c>
      <c r="D1157" s="4" t="s">
        <v>10</v>
      </c>
      <c r="E1157" s="4" t="s">
        <v>14</v>
      </c>
      <c r="F1157" s="4" t="s">
        <v>6</v>
      </c>
      <c r="G1157" s="4" t="s">
        <v>6</v>
      </c>
      <c r="H1157" s="4" t="s">
        <v>6</v>
      </c>
      <c r="I1157" s="4" t="s">
        <v>6</v>
      </c>
      <c r="J1157" s="4" t="s">
        <v>6</v>
      </c>
      <c r="K1157" s="4" t="s">
        <v>6</v>
      </c>
      <c r="L1157" s="4" t="s">
        <v>6</v>
      </c>
      <c r="M1157" s="4" t="s">
        <v>6</v>
      </c>
      <c r="N1157" s="4" t="s">
        <v>6</v>
      </c>
      <c r="O1157" s="4" t="s">
        <v>6</v>
      </c>
      <c r="P1157" s="4" t="s">
        <v>6</v>
      </c>
      <c r="Q1157" s="4" t="s">
        <v>6</v>
      </c>
      <c r="R1157" s="4" t="s">
        <v>6</v>
      </c>
      <c r="S1157" s="4" t="s">
        <v>6</v>
      </c>
      <c r="T1157" s="4" t="s">
        <v>6</v>
      </c>
      <c r="U1157" s="4" t="s">
        <v>6</v>
      </c>
    </row>
    <row r="1158" spans="1:7">
      <c r="A1158" t="n">
        <v>9572</v>
      </c>
      <c r="B1158" s="64" t="n">
        <v>36</v>
      </c>
      <c r="C1158" s="7" t="n">
        <v>8</v>
      </c>
      <c r="D1158" s="7" t="n">
        <v>0</v>
      </c>
      <c r="E1158" s="7" t="n">
        <v>0</v>
      </c>
      <c r="F1158" s="7" t="s">
        <v>128</v>
      </c>
      <c r="G1158" s="7" t="s">
        <v>127</v>
      </c>
      <c r="H1158" s="7" t="s">
        <v>129</v>
      </c>
      <c r="I1158" s="7" t="s">
        <v>130</v>
      </c>
      <c r="J1158" s="7" t="s">
        <v>131</v>
      </c>
      <c r="K1158" s="7" t="s">
        <v>13</v>
      </c>
      <c r="L1158" s="7" t="s">
        <v>13</v>
      </c>
      <c r="M1158" s="7" t="s">
        <v>13</v>
      </c>
      <c r="N1158" s="7" t="s">
        <v>13</v>
      </c>
      <c r="O1158" s="7" t="s">
        <v>13</v>
      </c>
      <c r="P1158" s="7" t="s">
        <v>13</v>
      </c>
      <c r="Q1158" s="7" t="s">
        <v>13</v>
      </c>
      <c r="R1158" s="7" t="s">
        <v>13</v>
      </c>
      <c r="S1158" s="7" t="s">
        <v>13</v>
      </c>
      <c r="T1158" s="7" t="s">
        <v>13</v>
      </c>
      <c r="U1158" s="7" t="s">
        <v>13</v>
      </c>
    </row>
    <row r="1159" spans="1:7">
      <c r="A1159" t="s">
        <v>4</v>
      </c>
      <c r="B1159" s="4" t="s">
        <v>5</v>
      </c>
      <c r="C1159" s="4" t="s">
        <v>14</v>
      </c>
      <c r="D1159" s="4" t="s">
        <v>10</v>
      </c>
      <c r="E1159" s="4" t="s">
        <v>14</v>
      </c>
      <c r="F1159" s="4" t="s">
        <v>6</v>
      </c>
      <c r="G1159" s="4" t="s">
        <v>6</v>
      </c>
      <c r="H1159" s="4" t="s">
        <v>6</v>
      </c>
      <c r="I1159" s="4" t="s">
        <v>6</v>
      </c>
      <c r="J1159" s="4" t="s">
        <v>6</v>
      </c>
      <c r="K1159" s="4" t="s">
        <v>6</v>
      </c>
      <c r="L1159" s="4" t="s">
        <v>6</v>
      </c>
      <c r="M1159" s="4" t="s">
        <v>6</v>
      </c>
      <c r="N1159" s="4" t="s">
        <v>6</v>
      </c>
      <c r="O1159" s="4" t="s">
        <v>6</v>
      </c>
      <c r="P1159" s="4" t="s">
        <v>6</v>
      </c>
      <c r="Q1159" s="4" t="s">
        <v>6</v>
      </c>
      <c r="R1159" s="4" t="s">
        <v>6</v>
      </c>
      <c r="S1159" s="4" t="s">
        <v>6</v>
      </c>
      <c r="T1159" s="4" t="s">
        <v>6</v>
      </c>
      <c r="U1159" s="4" t="s">
        <v>6</v>
      </c>
    </row>
    <row r="1160" spans="1:7">
      <c r="A1160" t="n">
        <v>9646</v>
      </c>
      <c r="B1160" s="64" t="n">
        <v>36</v>
      </c>
      <c r="C1160" s="7" t="n">
        <v>8</v>
      </c>
      <c r="D1160" s="7" t="n">
        <v>2</v>
      </c>
      <c r="E1160" s="7" t="n">
        <v>0</v>
      </c>
      <c r="F1160" s="7" t="s">
        <v>128</v>
      </c>
      <c r="G1160" s="7" t="s">
        <v>129</v>
      </c>
      <c r="H1160" s="7" t="s">
        <v>13</v>
      </c>
      <c r="I1160" s="7" t="s">
        <v>13</v>
      </c>
      <c r="J1160" s="7" t="s">
        <v>13</v>
      </c>
      <c r="K1160" s="7" t="s">
        <v>13</v>
      </c>
      <c r="L1160" s="7" t="s">
        <v>13</v>
      </c>
      <c r="M1160" s="7" t="s">
        <v>13</v>
      </c>
      <c r="N1160" s="7" t="s">
        <v>13</v>
      </c>
      <c r="O1160" s="7" t="s">
        <v>13</v>
      </c>
      <c r="P1160" s="7" t="s">
        <v>13</v>
      </c>
      <c r="Q1160" s="7" t="s">
        <v>13</v>
      </c>
      <c r="R1160" s="7" t="s">
        <v>13</v>
      </c>
      <c r="S1160" s="7" t="s">
        <v>13</v>
      </c>
      <c r="T1160" s="7" t="s">
        <v>13</v>
      </c>
      <c r="U1160" s="7" t="s">
        <v>13</v>
      </c>
    </row>
    <row r="1161" spans="1:7">
      <c r="A1161" t="s">
        <v>4</v>
      </c>
      <c r="B1161" s="4" t="s">
        <v>5</v>
      </c>
      <c r="C1161" s="4" t="s">
        <v>14</v>
      </c>
      <c r="D1161" s="4" t="s">
        <v>10</v>
      </c>
      <c r="E1161" s="4" t="s">
        <v>14</v>
      </c>
      <c r="F1161" s="4" t="s">
        <v>6</v>
      </c>
      <c r="G1161" s="4" t="s">
        <v>6</v>
      </c>
      <c r="H1161" s="4" t="s">
        <v>6</v>
      </c>
      <c r="I1161" s="4" t="s">
        <v>6</v>
      </c>
      <c r="J1161" s="4" t="s">
        <v>6</v>
      </c>
      <c r="K1161" s="4" t="s">
        <v>6</v>
      </c>
      <c r="L1161" s="4" t="s">
        <v>6</v>
      </c>
      <c r="M1161" s="4" t="s">
        <v>6</v>
      </c>
      <c r="N1161" s="4" t="s">
        <v>6</v>
      </c>
      <c r="O1161" s="4" t="s">
        <v>6</v>
      </c>
      <c r="P1161" s="4" t="s">
        <v>6</v>
      </c>
      <c r="Q1161" s="4" t="s">
        <v>6</v>
      </c>
      <c r="R1161" s="4" t="s">
        <v>6</v>
      </c>
      <c r="S1161" s="4" t="s">
        <v>6</v>
      </c>
      <c r="T1161" s="4" t="s">
        <v>6</v>
      </c>
      <c r="U1161" s="4" t="s">
        <v>6</v>
      </c>
    </row>
    <row r="1162" spans="1:7">
      <c r="A1162" t="n">
        <v>9687</v>
      </c>
      <c r="B1162" s="64" t="n">
        <v>36</v>
      </c>
      <c r="C1162" s="7" t="n">
        <v>8</v>
      </c>
      <c r="D1162" s="7" t="n">
        <v>16</v>
      </c>
      <c r="E1162" s="7" t="n">
        <v>0</v>
      </c>
      <c r="F1162" s="7" t="s">
        <v>129</v>
      </c>
      <c r="G1162" s="7" t="s">
        <v>132</v>
      </c>
      <c r="H1162" s="7" t="s">
        <v>13</v>
      </c>
      <c r="I1162" s="7" t="s">
        <v>13</v>
      </c>
      <c r="J1162" s="7" t="s">
        <v>13</v>
      </c>
      <c r="K1162" s="7" t="s">
        <v>13</v>
      </c>
      <c r="L1162" s="7" t="s">
        <v>13</v>
      </c>
      <c r="M1162" s="7" t="s">
        <v>13</v>
      </c>
      <c r="N1162" s="7" t="s">
        <v>13</v>
      </c>
      <c r="O1162" s="7" t="s">
        <v>13</v>
      </c>
      <c r="P1162" s="7" t="s">
        <v>13</v>
      </c>
      <c r="Q1162" s="7" t="s">
        <v>13</v>
      </c>
      <c r="R1162" s="7" t="s">
        <v>13</v>
      </c>
      <c r="S1162" s="7" t="s">
        <v>13</v>
      </c>
      <c r="T1162" s="7" t="s">
        <v>13</v>
      </c>
      <c r="U1162" s="7" t="s">
        <v>13</v>
      </c>
    </row>
    <row r="1163" spans="1:7">
      <c r="A1163" t="s">
        <v>4</v>
      </c>
      <c r="B1163" s="4" t="s">
        <v>5</v>
      </c>
      <c r="C1163" s="4" t="s">
        <v>14</v>
      </c>
      <c r="D1163" s="4" t="s">
        <v>10</v>
      </c>
      <c r="E1163" s="4" t="s">
        <v>14</v>
      </c>
      <c r="F1163" s="4" t="s">
        <v>6</v>
      </c>
      <c r="G1163" s="4" t="s">
        <v>6</v>
      </c>
      <c r="H1163" s="4" t="s">
        <v>6</v>
      </c>
      <c r="I1163" s="4" t="s">
        <v>6</v>
      </c>
      <c r="J1163" s="4" t="s">
        <v>6</v>
      </c>
      <c r="K1163" s="4" t="s">
        <v>6</v>
      </c>
      <c r="L1163" s="4" t="s">
        <v>6</v>
      </c>
      <c r="M1163" s="4" t="s">
        <v>6</v>
      </c>
      <c r="N1163" s="4" t="s">
        <v>6</v>
      </c>
      <c r="O1163" s="4" t="s">
        <v>6</v>
      </c>
      <c r="P1163" s="4" t="s">
        <v>6</v>
      </c>
      <c r="Q1163" s="4" t="s">
        <v>6</v>
      </c>
      <c r="R1163" s="4" t="s">
        <v>6</v>
      </c>
      <c r="S1163" s="4" t="s">
        <v>6</v>
      </c>
      <c r="T1163" s="4" t="s">
        <v>6</v>
      </c>
      <c r="U1163" s="4" t="s">
        <v>6</v>
      </c>
    </row>
    <row r="1164" spans="1:7">
      <c r="A1164" t="n">
        <v>9733</v>
      </c>
      <c r="B1164" s="64" t="n">
        <v>36</v>
      </c>
      <c r="C1164" s="7" t="n">
        <v>8</v>
      </c>
      <c r="D1164" s="7" t="n">
        <v>4</v>
      </c>
      <c r="E1164" s="7" t="n">
        <v>0</v>
      </c>
      <c r="F1164" s="7" t="s">
        <v>133</v>
      </c>
      <c r="G1164" s="7" t="s">
        <v>134</v>
      </c>
      <c r="H1164" s="7" t="s">
        <v>135</v>
      </c>
      <c r="I1164" s="7" t="s">
        <v>13</v>
      </c>
      <c r="J1164" s="7" t="s">
        <v>13</v>
      </c>
      <c r="K1164" s="7" t="s">
        <v>13</v>
      </c>
      <c r="L1164" s="7" t="s">
        <v>13</v>
      </c>
      <c r="M1164" s="7" t="s">
        <v>13</v>
      </c>
      <c r="N1164" s="7" t="s">
        <v>13</v>
      </c>
      <c r="O1164" s="7" t="s">
        <v>13</v>
      </c>
      <c r="P1164" s="7" t="s">
        <v>13</v>
      </c>
      <c r="Q1164" s="7" t="s">
        <v>13</v>
      </c>
      <c r="R1164" s="7" t="s">
        <v>13</v>
      </c>
      <c r="S1164" s="7" t="s">
        <v>13</v>
      </c>
      <c r="T1164" s="7" t="s">
        <v>13</v>
      </c>
      <c r="U1164" s="7" t="s">
        <v>13</v>
      </c>
    </row>
    <row r="1165" spans="1:7">
      <c r="A1165" t="s">
        <v>4</v>
      </c>
      <c r="B1165" s="4" t="s">
        <v>5</v>
      </c>
      <c r="C1165" s="4" t="s">
        <v>14</v>
      </c>
    </row>
    <row r="1166" spans="1:7">
      <c r="A1166" t="n">
        <v>9788</v>
      </c>
      <c r="B1166" s="65" t="n">
        <v>116</v>
      </c>
      <c r="C1166" s="7" t="n">
        <v>0</v>
      </c>
    </row>
    <row r="1167" spans="1:7">
      <c r="A1167" t="s">
        <v>4</v>
      </c>
      <c r="B1167" s="4" t="s">
        <v>5</v>
      </c>
      <c r="C1167" s="4" t="s">
        <v>14</v>
      </c>
      <c r="D1167" s="4" t="s">
        <v>10</v>
      </c>
    </row>
    <row r="1168" spans="1:7">
      <c r="A1168" t="n">
        <v>9790</v>
      </c>
      <c r="B1168" s="65" t="n">
        <v>116</v>
      </c>
      <c r="C1168" s="7" t="n">
        <v>2</v>
      </c>
      <c r="D1168" s="7" t="n">
        <v>1</v>
      </c>
    </row>
    <row r="1169" spans="1:21">
      <c r="A1169" t="s">
        <v>4</v>
      </c>
      <c r="B1169" s="4" t="s">
        <v>5</v>
      </c>
      <c r="C1169" s="4" t="s">
        <v>14</v>
      </c>
      <c r="D1169" s="4" t="s">
        <v>9</v>
      </c>
    </row>
    <row r="1170" spans="1:21">
      <c r="A1170" t="n">
        <v>9794</v>
      </c>
      <c r="B1170" s="65" t="n">
        <v>116</v>
      </c>
      <c r="C1170" s="7" t="n">
        <v>5</v>
      </c>
      <c r="D1170" s="7" t="n">
        <v>1148846080</v>
      </c>
    </row>
    <row r="1171" spans="1:21">
      <c r="A1171" t="s">
        <v>4</v>
      </c>
      <c r="B1171" s="4" t="s">
        <v>5</v>
      </c>
      <c r="C1171" s="4" t="s">
        <v>14</v>
      </c>
      <c r="D1171" s="4" t="s">
        <v>10</v>
      </c>
    </row>
    <row r="1172" spans="1:21">
      <c r="A1172" t="n">
        <v>9800</v>
      </c>
      <c r="B1172" s="65" t="n">
        <v>116</v>
      </c>
      <c r="C1172" s="7" t="n">
        <v>6</v>
      </c>
      <c r="D1172" s="7" t="n">
        <v>1</v>
      </c>
    </row>
    <row r="1173" spans="1:21">
      <c r="A1173" t="s">
        <v>4</v>
      </c>
      <c r="B1173" s="4" t="s">
        <v>5</v>
      </c>
      <c r="C1173" s="4" t="s">
        <v>14</v>
      </c>
      <c r="D1173" s="4" t="s">
        <v>14</v>
      </c>
      <c r="E1173" s="4" t="s">
        <v>26</v>
      </c>
      <c r="F1173" s="4" t="s">
        <v>26</v>
      </c>
      <c r="G1173" s="4" t="s">
        <v>26</v>
      </c>
      <c r="H1173" s="4" t="s">
        <v>10</v>
      </c>
    </row>
    <row r="1174" spans="1:21">
      <c r="A1174" t="n">
        <v>9804</v>
      </c>
      <c r="B1174" s="56" t="n">
        <v>45</v>
      </c>
      <c r="C1174" s="7" t="n">
        <v>2</v>
      </c>
      <c r="D1174" s="7" t="n">
        <v>3</v>
      </c>
      <c r="E1174" s="7" t="n">
        <v>251.509994506836</v>
      </c>
      <c r="F1174" s="7" t="n">
        <v>1.20000004768372</v>
      </c>
      <c r="G1174" s="7" t="n">
        <v>-214.839996337891</v>
      </c>
      <c r="H1174" s="7" t="n">
        <v>0</v>
      </c>
    </row>
    <row r="1175" spans="1:21">
      <c r="A1175" t="s">
        <v>4</v>
      </c>
      <c r="B1175" s="4" t="s">
        <v>5</v>
      </c>
      <c r="C1175" s="4" t="s">
        <v>14</v>
      </c>
      <c r="D1175" s="4" t="s">
        <v>14</v>
      </c>
      <c r="E1175" s="4" t="s">
        <v>26</v>
      </c>
      <c r="F1175" s="4" t="s">
        <v>26</v>
      </c>
      <c r="G1175" s="4" t="s">
        <v>26</v>
      </c>
      <c r="H1175" s="4" t="s">
        <v>10</v>
      </c>
      <c r="I1175" s="4" t="s">
        <v>14</v>
      </c>
    </row>
    <row r="1176" spans="1:21">
      <c r="A1176" t="n">
        <v>9821</v>
      </c>
      <c r="B1176" s="56" t="n">
        <v>45</v>
      </c>
      <c r="C1176" s="7" t="n">
        <v>4</v>
      </c>
      <c r="D1176" s="7" t="n">
        <v>3</v>
      </c>
      <c r="E1176" s="7" t="n">
        <v>10.3199996948242</v>
      </c>
      <c r="F1176" s="7" t="n">
        <v>44.2000007629395</v>
      </c>
      <c r="G1176" s="7" t="n">
        <v>0</v>
      </c>
      <c r="H1176" s="7" t="n">
        <v>0</v>
      </c>
      <c r="I1176" s="7" t="n">
        <v>1</v>
      </c>
    </row>
    <row r="1177" spans="1:21">
      <c r="A1177" t="s">
        <v>4</v>
      </c>
      <c r="B1177" s="4" t="s">
        <v>5</v>
      </c>
      <c r="C1177" s="4" t="s">
        <v>14</v>
      </c>
      <c r="D1177" s="4" t="s">
        <v>14</v>
      </c>
      <c r="E1177" s="4" t="s">
        <v>26</v>
      </c>
      <c r="F1177" s="4" t="s">
        <v>10</v>
      </c>
    </row>
    <row r="1178" spans="1:21">
      <c r="A1178" t="n">
        <v>9839</v>
      </c>
      <c r="B1178" s="56" t="n">
        <v>45</v>
      </c>
      <c r="C1178" s="7" t="n">
        <v>5</v>
      </c>
      <c r="D1178" s="7" t="n">
        <v>3</v>
      </c>
      <c r="E1178" s="7" t="n">
        <v>6.69999980926514</v>
      </c>
      <c r="F1178" s="7" t="n">
        <v>0</v>
      </c>
    </row>
    <row r="1179" spans="1:21">
      <c r="A1179" t="s">
        <v>4</v>
      </c>
      <c r="B1179" s="4" t="s">
        <v>5</v>
      </c>
      <c r="C1179" s="4" t="s">
        <v>14</v>
      </c>
      <c r="D1179" s="4" t="s">
        <v>14</v>
      </c>
      <c r="E1179" s="4" t="s">
        <v>26</v>
      </c>
      <c r="F1179" s="4" t="s">
        <v>10</v>
      </c>
    </row>
    <row r="1180" spans="1:21">
      <c r="A1180" t="n">
        <v>9848</v>
      </c>
      <c r="B1180" s="56" t="n">
        <v>45</v>
      </c>
      <c r="C1180" s="7" t="n">
        <v>11</v>
      </c>
      <c r="D1180" s="7" t="n">
        <v>3</v>
      </c>
      <c r="E1180" s="7" t="n">
        <v>30.7999992370605</v>
      </c>
      <c r="F1180" s="7" t="n">
        <v>0</v>
      </c>
    </row>
    <row r="1181" spans="1:21">
      <c r="A1181" t="s">
        <v>4</v>
      </c>
      <c r="B1181" s="4" t="s">
        <v>5</v>
      </c>
      <c r="C1181" s="4" t="s">
        <v>10</v>
      </c>
      <c r="D1181" s="4" t="s">
        <v>10</v>
      </c>
      <c r="E1181" s="4" t="s">
        <v>26</v>
      </c>
      <c r="F1181" s="4" t="s">
        <v>26</v>
      </c>
      <c r="G1181" s="4" t="s">
        <v>26</v>
      </c>
      <c r="H1181" s="4" t="s">
        <v>26</v>
      </c>
      <c r="I1181" s="4" t="s">
        <v>14</v>
      </c>
      <c r="J1181" s="4" t="s">
        <v>10</v>
      </c>
    </row>
    <row r="1182" spans="1:21">
      <c r="A1182" t="n">
        <v>9857</v>
      </c>
      <c r="B1182" s="66" t="n">
        <v>55</v>
      </c>
      <c r="C1182" s="7" t="n">
        <v>0</v>
      </c>
      <c r="D1182" s="7" t="n">
        <v>65024</v>
      </c>
      <c r="E1182" s="7" t="n">
        <v>0</v>
      </c>
      <c r="F1182" s="7" t="n">
        <v>0</v>
      </c>
      <c r="G1182" s="7" t="n">
        <v>2.09999990463257</v>
      </c>
      <c r="H1182" s="7" t="n">
        <v>1</v>
      </c>
      <c r="I1182" s="7" t="n">
        <v>1</v>
      </c>
      <c r="J1182" s="7" t="n">
        <v>0</v>
      </c>
    </row>
    <row r="1183" spans="1:21">
      <c r="A1183" t="s">
        <v>4</v>
      </c>
      <c r="B1183" s="4" t="s">
        <v>5</v>
      </c>
      <c r="C1183" s="4" t="s">
        <v>10</v>
      </c>
      <c r="D1183" s="4" t="s">
        <v>10</v>
      </c>
      <c r="E1183" s="4" t="s">
        <v>26</v>
      </c>
      <c r="F1183" s="4" t="s">
        <v>26</v>
      </c>
      <c r="G1183" s="4" t="s">
        <v>26</v>
      </c>
      <c r="H1183" s="4" t="s">
        <v>26</v>
      </c>
      <c r="I1183" s="4" t="s">
        <v>14</v>
      </c>
      <c r="J1183" s="4" t="s">
        <v>10</v>
      </c>
    </row>
    <row r="1184" spans="1:21">
      <c r="A1184" t="n">
        <v>9881</v>
      </c>
      <c r="B1184" s="66" t="n">
        <v>55</v>
      </c>
      <c r="C1184" s="7" t="n">
        <v>4</v>
      </c>
      <c r="D1184" s="7" t="n">
        <v>65024</v>
      </c>
      <c r="E1184" s="7" t="n">
        <v>0</v>
      </c>
      <c r="F1184" s="7" t="n">
        <v>0</v>
      </c>
      <c r="G1184" s="7" t="n">
        <v>2.09999990463257</v>
      </c>
      <c r="H1184" s="7" t="n">
        <v>1.20000004768372</v>
      </c>
      <c r="I1184" s="7" t="n">
        <v>1</v>
      </c>
      <c r="J1184" s="7" t="n">
        <v>0</v>
      </c>
    </row>
    <row r="1185" spans="1:10">
      <c r="A1185" t="s">
        <v>4</v>
      </c>
      <c r="B1185" s="4" t="s">
        <v>5</v>
      </c>
      <c r="C1185" s="4" t="s">
        <v>10</v>
      </c>
      <c r="D1185" s="4" t="s">
        <v>10</v>
      </c>
      <c r="E1185" s="4" t="s">
        <v>26</v>
      </c>
      <c r="F1185" s="4" t="s">
        <v>26</v>
      </c>
      <c r="G1185" s="4" t="s">
        <v>26</v>
      </c>
      <c r="H1185" s="4" t="s">
        <v>26</v>
      </c>
      <c r="I1185" s="4" t="s">
        <v>14</v>
      </c>
      <c r="J1185" s="4" t="s">
        <v>10</v>
      </c>
    </row>
    <row r="1186" spans="1:10">
      <c r="A1186" t="n">
        <v>9905</v>
      </c>
      <c r="B1186" s="66" t="n">
        <v>55</v>
      </c>
      <c r="C1186" s="7" t="n">
        <v>16</v>
      </c>
      <c r="D1186" s="7" t="n">
        <v>65024</v>
      </c>
      <c r="E1186" s="7" t="n">
        <v>0</v>
      </c>
      <c r="F1186" s="7" t="n">
        <v>0</v>
      </c>
      <c r="G1186" s="7" t="n">
        <v>2.09999990463257</v>
      </c>
      <c r="H1186" s="7" t="n">
        <v>0.800000011920929</v>
      </c>
      <c r="I1186" s="7" t="n">
        <v>1</v>
      </c>
      <c r="J1186" s="7" t="n">
        <v>0</v>
      </c>
    </row>
    <row r="1187" spans="1:10">
      <c r="A1187" t="s">
        <v>4</v>
      </c>
      <c r="B1187" s="4" t="s">
        <v>5</v>
      </c>
      <c r="C1187" s="4" t="s">
        <v>10</v>
      </c>
      <c r="D1187" s="4" t="s">
        <v>10</v>
      </c>
      <c r="E1187" s="4" t="s">
        <v>26</v>
      </c>
      <c r="F1187" s="4" t="s">
        <v>26</v>
      </c>
      <c r="G1187" s="4" t="s">
        <v>26</v>
      </c>
      <c r="H1187" s="4" t="s">
        <v>26</v>
      </c>
      <c r="I1187" s="4" t="s">
        <v>14</v>
      </c>
      <c r="J1187" s="4" t="s">
        <v>10</v>
      </c>
    </row>
    <row r="1188" spans="1:10">
      <c r="A1188" t="n">
        <v>9929</v>
      </c>
      <c r="B1188" s="66" t="n">
        <v>55</v>
      </c>
      <c r="C1188" s="7" t="n">
        <v>7032</v>
      </c>
      <c r="D1188" s="7" t="n">
        <v>65024</v>
      </c>
      <c r="E1188" s="7" t="n">
        <v>0</v>
      </c>
      <c r="F1188" s="7" t="n">
        <v>0</v>
      </c>
      <c r="G1188" s="7" t="n">
        <v>2.09999990463257</v>
      </c>
      <c r="H1188" s="7" t="n">
        <v>1</v>
      </c>
      <c r="I1188" s="7" t="n">
        <v>1</v>
      </c>
      <c r="J1188" s="7" t="n">
        <v>0</v>
      </c>
    </row>
    <row r="1189" spans="1:10">
      <c r="A1189" t="s">
        <v>4</v>
      </c>
      <c r="B1189" s="4" t="s">
        <v>5</v>
      </c>
      <c r="C1189" s="4" t="s">
        <v>14</v>
      </c>
      <c r="D1189" s="4" t="s">
        <v>14</v>
      </c>
      <c r="E1189" s="4" t="s">
        <v>26</v>
      </c>
      <c r="F1189" s="4" t="s">
        <v>26</v>
      </c>
      <c r="G1189" s="4" t="s">
        <v>26</v>
      </c>
      <c r="H1189" s="4" t="s">
        <v>10</v>
      </c>
    </row>
    <row r="1190" spans="1:10">
      <c r="A1190" t="n">
        <v>9953</v>
      </c>
      <c r="B1190" s="56" t="n">
        <v>45</v>
      </c>
      <c r="C1190" s="7" t="n">
        <v>2</v>
      </c>
      <c r="D1190" s="7" t="n">
        <v>3</v>
      </c>
      <c r="E1190" s="7" t="n">
        <v>251.410003662109</v>
      </c>
      <c r="F1190" s="7" t="n">
        <v>1.4099999666214</v>
      </c>
      <c r="G1190" s="7" t="n">
        <v>-214.699996948242</v>
      </c>
      <c r="H1190" s="7" t="n">
        <v>10000</v>
      </c>
    </row>
    <row r="1191" spans="1:10">
      <c r="A1191" t="s">
        <v>4</v>
      </c>
      <c r="B1191" s="4" t="s">
        <v>5</v>
      </c>
      <c r="C1191" s="4" t="s">
        <v>14</v>
      </c>
      <c r="D1191" s="4" t="s">
        <v>14</v>
      </c>
      <c r="E1191" s="4" t="s">
        <v>26</v>
      </c>
      <c r="F1191" s="4" t="s">
        <v>26</v>
      </c>
      <c r="G1191" s="4" t="s">
        <v>26</v>
      </c>
      <c r="H1191" s="4" t="s">
        <v>10</v>
      </c>
      <c r="I1191" s="4" t="s">
        <v>14</v>
      </c>
    </row>
    <row r="1192" spans="1:10">
      <c r="A1192" t="n">
        <v>9970</v>
      </c>
      <c r="B1192" s="56" t="n">
        <v>45</v>
      </c>
      <c r="C1192" s="7" t="n">
        <v>4</v>
      </c>
      <c r="D1192" s="7" t="n">
        <v>3</v>
      </c>
      <c r="E1192" s="7" t="n">
        <v>5.51000022888184</v>
      </c>
      <c r="F1192" s="7" t="n">
        <v>32.2799987792969</v>
      </c>
      <c r="G1192" s="7" t="n">
        <v>0</v>
      </c>
      <c r="H1192" s="7" t="n">
        <v>10000</v>
      </c>
      <c r="I1192" s="7" t="n">
        <v>0</v>
      </c>
    </row>
    <row r="1193" spans="1:10">
      <c r="A1193" t="s">
        <v>4</v>
      </c>
      <c r="B1193" s="4" t="s">
        <v>5</v>
      </c>
      <c r="C1193" s="4" t="s">
        <v>14</v>
      </c>
      <c r="D1193" s="4" t="s">
        <v>14</v>
      </c>
      <c r="E1193" s="4" t="s">
        <v>26</v>
      </c>
      <c r="F1193" s="4" t="s">
        <v>10</v>
      </c>
    </row>
    <row r="1194" spans="1:10">
      <c r="A1194" t="n">
        <v>9988</v>
      </c>
      <c r="B1194" s="56" t="n">
        <v>45</v>
      </c>
      <c r="C1194" s="7" t="n">
        <v>5</v>
      </c>
      <c r="D1194" s="7" t="n">
        <v>3</v>
      </c>
      <c r="E1194" s="7" t="n">
        <v>3.29999995231628</v>
      </c>
      <c r="F1194" s="7" t="n">
        <v>10000</v>
      </c>
    </row>
    <row r="1195" spans="1:10">
      <c r="A1195" t="s">
        <v>4</v>
      </c>
      <c r="B1195" s="4" t="s">
        <v>5</v>
      </c>
      <c r="C1195" s="4" t="s">
        <v>14</v>
      </c>
      <c r="D1195" s="4" t="s">
        <v>14</v>
      </c>
      <c r="E1195" s="4" t="s">
        <v>26</v>
      </c>
      <c r="F1195" s="4" t="s">
        <v>10</v>
      </c>
    </row>
    <row r="1196" spans="1:10">
      <c r="A1196" t="n">
        <v>9997</v>
      </c>
      <c r="B1196" s="56" t="n">
        <v>45</v>
      </c>
      <c r="C1196" s="7" t="n">
        <v>11</v>
      </c>
      <c r="D1196" s="7" t="n">
        <v>3</v>
      </c>
      <c r="E1196" s="7" t="n">
        <v>30.7999992370605</v>
      </c>
      <c r="F1196" s="7" t="n">
        <v>10000</v>
      </c>
    </row>
    <row r="1197" spans="1:10">
      <c r="A1197" t="s">
        <v>4</v>
      </c>
      <c r="B1197" s="4" t="s">
        <v>5</v>
      </c>
      <c r="C1197" s="4" t="s">
        <v>14</v>
      </c>
      <c r="D1197" s="4" t="s">
        <v>10</v>
      </c>
      <c r="E1197" s="4" t="s">
        <v>26</v>
      </c>
    </row>
    <row r="1198" spans="1:10">
      <c r="A1198" t="n">
        <v>10006</v>
      </c>
      <c r="B1198" s="40" t="n">
        <v>58</v>
      </c>
      <c r="C1198" s="7" t="n">
        <v>100</v>
      </c>
      <c r="D1198" s="7" t="n">
        <v>1000</v>
      </c>
      <c r="E1198" s="7" t="n">
        <v>1</v>
      </c>
    </row>
    <row r="1199" spans="1:10">
      <c r="A1199" t="s">
        <v>4</v>
      </c>
      <c r="B1199" s="4" t="s">
        <v>5</v>
      </c>
      <c r="C1199" s="4" t="s">
        <v>14</v>
      </c>
      <c r="D1199" s="4" t="s">
        <v>10</v>
      </c>
    </row>
    <row r="1200" spans="1:10">
      <c r="A1200" t="n">
        <v>10014</v>
      </c>
      <c r="B1200" s="40" t="n">
        <v>58</v>
      </c>
      <c r="C1200" s="7" t="n">
        <v>255</v>
      </c>
      <c r="D1200" s="7" t="n">
        <v>0</v>
      </c>
    </row>
    <row r="1201" spans="1:10">
      <c r="A1201" t="s">
        <v>4</v>
      </c>
      <c r="B1201" s="4" t="s">
        <v>5</v>
      </c>
      <c r="C1201" s="4" t="s">
        <v>10</v>
      </c>
      <c r="D1201" s="4" t="s">
        <v>14</v>
      </c>
    </row>
    <row r="1202" spans="1:10">
      <c r="A1202" t="n">
        <v>10018</v>
      </c>
      <c r="B1202" s="67" t="n">
        <v>56</v>
      </c>
      <c r="C1202" s="7" t="n">
        <v>4</v>
      </c>
      <c r="D1202" s="7" t="n">
        <v>0</v>
      </c>
    </row>
    <row r="1203" spans="1:10">
      <c r="A1203" t="s">
        <v>4</v>
      </c>
      <c r="B1203" s="4" t="s">
        <v>5</v>
      </c>
      <c r="C1203" s="4" t="s">
        <v>10</v>
      </c>
      <c r="D1203" s="4" t="s">
        <v>14</v>
      </c>
      <c r="E1203" s="4" t="s">
        <v>14</v>
      </c>
      <c r="F1203" s="4" t="s">
        <v>6</v>
      </c>
    </row>
    <row r="1204" spans="1:10">
      <c r="A1204" t="n">
        <v>10022</v>
      </c>
      <c r="B1204" s="32" t="n">
        <v>20</v>
      </c>
      <c r="C1204" s="7" t="n">
        <v>4</v>
      </c>
      <c r="D1204" s="7" t="n">
        <v>2</v>
      </c>
      <c r="E1204" s="7" t="n">
        <v>10</v>
      </c>
      <c r="F1204" s="7" t="s">
        <v>136</v>
      </c>
    </row>
    <row r="1205" spans="1:10">
      <c r="A1205" t="s">
        <v>4</v>
      </c>
      <c r="B1205" s="4" t="s">
        <v>5</v>
      </c>
      <c r="C1205" s="4" t="s">
        <v>10</v>
      </c>
      <c r="D1205" s="4" t="s">
        <v>14</v>
      </c>
    </row>
    <row r="1206" spans="1:10">
      <c r="A1206" t="n">
        <v>10042</v>
      </c>
      <c r="B1206" s="67" t="n">
        <v>56</v>
      </c>
      <c r="C1206" s="7" t="n">
        <v>0</v>
      </c>
      <c r="D1206" s="7" t="n">
        <v>0</v>
      </c>
    </row>
    <row r="1207" spans="1:10">
      <c r="A1207" t="s">
        <v>4</v>
      </c>
      <c r="B1207" s="4" t="s">
        <v>5</v>
      </c>
      <c r="C1207" s="4" t="s">
        <v>10</v>
      </c>
      <c r="D1207" s="4" t="s">
        <v>14</v>
      </c>
    </row>
    <row r="1208" spans="1:10">
      <c r="A1208" t="n">
        <v>10046</v>
      </c>
      <c r="B1208" s="67" t="n">
        <v>56</v>
      </c>
      <c r="C1208" s="7" t="n">
        <v>16</v>
      </c>
      <c r="D1208" s="7" t="n">
        <v>0</v>
      </c>
    </row>
    <row r="1209" spans="1:10">
      <c r="A1209" t="s">
        <v>4</v>
      </c>
      <c r="B1209" s="4" t="s">
        <v>5</v>
      </c>
      <c r="C1209" s="4" t="s">
        <v>10</v>
      </c>
      <c r="D1209" s="4" t="s">
        <v>14</v>
      </c>
    </row>
    <row r="1210" spans="1:10">
      <c r="A1210" t="n">
        <v>10050</v>
      </c>
      <c r="B1210" s="67" t="n">
        <v>56</v>
      </c>
      <c r="C1210" s="7" t="n">
        <v>7032</v>
      </c>
      <c r="D1210" s="7" t="n">
        <v>0</v>
      </c>
    </row>
    <row r="1211" spans="1:10">
      <c r="A1211" t="s">
        <v>4</v>
      </c>
      <c r="B1211" s="4" t="s">
        <v>5</v>
      </c>
      <c r="C1211" s="4" t="s">
        <v>14</v>
      </c>
      <c r="D1211" s="4" t="s">
        <v>14</v>
      </c>
      <c r="E1211" s="4" t="s">
        <v>14</v>
      </c>
      <c r="F1211" s="4" t="s">
        <v>14</v>
      </c>
    </row>
    <row r="1212" spans="1:10">
      <c r="A1212" t="n">
        <v>10054</v>
      </c>
      <c r="B1212" s="8" t="n">
        <v>14</v>
      </c>
      <c r="C1212" s="7" t="n">
        <v>0</v>
      </c>
      <c r="D1212" s="7" t="n">
        <v>1</v>
      </c>
      <c r="E1212" s="7" t="n">
        <v>0</v>
      </c>
      <c r="F1212" s="7" t="n">
        <v>0</v>
      </c>
    </row>
    <row r="1213" spans="1:10">
      <c r="A1213" t="s">
        <v>4</v>
      </c>
      <c r="B1213" s="4" t="s">
        <v>5</v>
      </c>
      <c r="C1213" s="4" t="s">
        <v>14</v>
      </c>
      <c r="D1213" s="4" t="s">
        <v>10</v>
      </c>
      <c r="E1213" s="4" t="s">
        <v>6</v>
      </c>
    </row>
    <row r="1214" spans="1:10">
      <c r="A1214" t="n">
        <v>10059</v>
      </c>
      <c r="B1214" s="57" t="n">
        <v>51</v>
      </c>
      <c r="C1214" s="7" t="n">
        <v>4</v>
      </c>
      <c r="D1214" s="7" t="n">
        <v>4</v>
      </c>
      <c r="E1214" s="7" t="s">
        <v>91</v>
      </c>
    </row>
    <row r="1215" spans="1:10">
      <c r="A1215" t="s">
        <v>4</v>
      </c>
      <c r="B1215" s="4" t="s">
        <v>5</v>
      </c>
      <c r="C1215" s="4" t="s">
        <v>10</v>
      </c>
    </row>
    <row r="1216" spans="1:10">
      <c r="A1216" t="n">
        <v>10072</v>
      </c>
      <c r="B1216" s="44" t="n">
        <v>16</v>
      </c>
      <c r="C1216" s="7" t="n">
        <v>0</v>
      </c>
    </row>
    <row r="1217" spans="1:6">
      <c r="A1217" t="s">
        <v>4</v>
      </c>
      <c r="B1217" s="4" t="s">
        <v>5</v>
      </c>
      <c r="C1217" s="4" t="s">
        <v>10</v>
      </c>
      <c r="D1217" s="4" t="s">
        <v>65</v>
      </c>
      <c r="E1217" s="4" t="s">
        <v>14</v>
      </c>
      <c r="F1217" s="4" t="s">
        <v>14</v>
      </c>
    </row>
    <row r="1218" spans="1:6">
      <c r="A1218" t="n">
        <v>10075</v>
      </c>
      <c r="B1218" s="58" t="n">
        <v>26</v>
      </c>
      <c r="C1218" s="7" t="n">
        <v>4</v>
      </c>
      <c r="D1218" s="7" t="s">
        <v>137</v>
      </c>
      <c r="E1218" s="7" t="n">
        <v>2</v>
      </c>
      <c r="F1218" s="7" t="n">
        <v>0</v>
      </c>
    </row>
    <row r="1219" spans="1:6">
      <c r="A1219" t="s">
        <v>4</v>
      </c>
      <c r="B1219" s="4" t="s">
        <v>5</v>
      </c>
    </row>
    <row r="1220" spans="1:6">
      <c r="A1220" t="n">
        <v>10118</v>
      </c>
      <c r="B1220" s="38" t="n">
        <v>28</v>
      </c>
    </row>
    <row r="1221" spans="1:6">
      <c r="A1221" t="s">
        <v>4</v>
      </c>
      <c r="B1221" s="4" t="s">
        <v>5</v>
      </c>
      <c r="C1221" s="4" t="s">
        <v>10</v>
      </c>
      <c r="D1221" s="4" t="s">
        <v>14</v>
      </c>
    </row>
    <row r="1222" spans="1:6">
      <c r="A1222" t="n">
        <v>10119</v>
      </c>
      <c r="B1222" s="68" t="n">
        <v>89</v>
      </c>
      <c r="C1222" s="7" t="n">
        <v>65533</v>
      </c>
      <c r="D1222" s="7" t="n">
        <v>1</v>
      </c>
    </row>
    <row r="1223" spans="1:6">
      <c r="A1223" t="s">
        <v>4</v>
      </c>
      <c r="B1223" s="4" t="s">
        <v>5</v>
      </c>
      <c r="C1223" s="4" t="s">
        <v>10</v>
      </c>
      <c r="D1223" s="4" t="s">
        <v>10</v>
      </c>
      <c r="E1223" s="4" t="s">
        <v>10</v>
      </c>
    </row>
    <row r="1224" spans="1:6">
      <c r="A1224" t="n">
        <v>10123</v>
      </c>
      <c r="B1224" s="61" t="n">
        <v>61</v>
      </c>
      <c r="C1224" s="7" t="n">
        <v>16</v>
      </c>
      <c r="D1224" s="7" t="n">
        <v>4</v>
      </c>
      <c r="E1224" s="7" t="n">
        <v>1000</v>
      </c>
    </row>
    <row r="1225" spans="1:6">
      <c r="A1225" t="s">
        <v>4</v>
      </c>
      <c r="B1225" s="4" t="s">
        <v>5</v>
      </c>
      <c r="C1225" s="4" t="s">
        <v>14</v>
      </c>
      <c r="D1225" s="4" t="s">
        <v>10</v>
      </c>
      <c r="E1225" s="4" t="s">
        <v>6</v>
      </c>
    </row>
    <row r="1226" spans="1:6">
      <c r="A1226" t="n">
        <v>10130</v>
      </c>
      <c r="B1226" s="57" t="n">
        <v>51</v>
      </c>
      <c r="C1226" s="7" t="n">
        <v>4</v>
      </c>
      <c r="D1226" s="7" t="n">
        <v>16</v>
      </c>
      <c r="E1226" s="7" t="s">
        <v>91</v>
      </c>
    </row>
    <row r="1227" spans="1:6">
      <c r="A1227" t="s">
        <v>4</v>
      </c>
      <c r="B1227" s="4" t="s">
        <v>5</v>
      </c>
      <c r="C1227" s="4" t="s">
        <v>10</v>
      </c>
    </row>
    <row r="1228" spans="1:6">
      <c r="A1228" t="n">
        <v>10143</v>
      </c>
      <c r="B1228" s="44" t="n">
        <v>16</v>
      </c>
      <c r="C1228" s="7" t="n">
        <v>0</v>
      </c>
    </row>
    <row r="1229" spans="1:6">
      <c r="A1229" t="s">
        <v>4</v>
      </c>
      <c r="B1229" s="4" t="s">
        <v>5</v>
      </c>
      <c r="C1229" s="4" t="s">
        <v>10</v>
      </c>
      <c r="D1229" s="4" t="s">
        <v>65</v>
      </c>
      <c r="E1229" s="4" t="s">
        <v>14</v>
      </c>
      <c r="F1229" s="4" t="s">
        <v>14</v>
      </c>
    </row>
    <row r="1230" spans="1:6">
      <c r="A1230" t="n">
        <v>10146</v>
      </c>
      <c r="B1230" s="58" t="n">
        <v>26</v>
      </c>
      <c r="C1230" s="7" t="n">
        <v>16</v>
      </c>
      <c r="D1230" s="7" t="s">
        <v>138</v>
      </c>
      <c r="E1230" s="7" t="n">
        <v>2</v>
      </c>
      <c r="F1230" s="7" t="n">
        <v>0</v>
      </c>
    </row>
    <row r="1231" spans="1:6">
      <c r="A1231" t="s">
        <v>4</v>
      </c>
      <c r="B1231" s="4" t="s">
        <v>5</v>
      </c>
    </row>
    <row r="1232" spans="1:6">
      <c r="A1232" t="n">
        <v>10249</v>
      </c>
      <c r="B1232" s="38" t="n">
        <v>28</v>
      </c>
    </row>
    <row r="1233" spans="1:6">
      <c r="A1233" t="s">
        <v>4</v>
      </c>
      <c r="B1233" s="4" t="s">
        <v>5</v>
      </c>
      <c r="C1233" s="4" t="s">
        <v>10</v>
      </c>
      <c r="D1233" s="4" t="s">
        <v>10</v>
      </c>
      <c r="E1233" s="4" t="s">
        <v>10</v>
      </c>
    </row>
    <row r="1234" spans="1:6">
      <c r="A1234" t="n">
        <v>10250</v>
      </c>
      <c r="B1234" s="61" t="n">
        <v>61</v>
      </c>
      <c r="C1234" s="7" t="n">
        <v>0</v>
      </c>
      <c r="D1234" s="7" t="n">
        <v>4</v>
      </c>
      <c r="E1234" s="7" t="n">
        <v>1000</v>
      </c>
    </row>
    <row r="1235" spans="1:6">
      <c r="A1235" t="s">
        <v>4</v>
      </c>
      <c r="B1235" s="4" t="s">
        <v>5</v>
      </c>
      <c r="C1235" s="4" t="s">
        <v>10</v>
      </c>
    </row>
    <row r="1236" spans="1:6">
      <c r="A1236" t="n">
        <v>10257</v>
      </c>
      <c r="B1236" s="44" t="n">
        <v>16</v>
      </c>
      <c r="C1236" s="7" t="n">
        <v>500</v>
      </c>
    </row>
    <row r="1237" spans="1:6">
      <c r="A1237" t="s">
        <v>4</v>
      </c>
      <c r="B1237" s="4" t="s">
        <v>5</v>
      </c>
      <c r="C1237" s="4" t="s">
        <v>14</v>
      </c>
      <c r="D1237" s="4" t="s">
        <v>10</v>
      </c>
      <c r="E1237" s="4" t="s">
        <v>6</v>
      </c>
    </row>
    <row r="1238" spans="1:6">
      <c r="A1238" t="n">
        <v>10260</v>
      </c>
      <c r="B1238" s="57" t="n">
        <v>51</v>
      </c>
      <c r="C1238" s="7" t="n">
        <v>4</v>
      </c>
      <c r="D1238" s="7" t="n">
        <v>0</v>
      </c>
      <c r="E1238" s="7" t="s">
        <v>139</v>
      </c>
    </row>
    <row r="1239" spans="1:6">
      <c r="A1239" t="s">
        <v>4</v>
      </c>
      <c r="B1239" s="4" t="s">
        <v>5</v>
      </c>
      <c r="C1239" s="4" t="s">
        <v>10</v>
      </c>
    </row>
    <row r="1240" spans="1:6">
      <c r="A1240" t="n">
        <v>10273</v>
      </c>
      <c r="B1240" s="44" t="n">
        <v>16</v>
      </c>
      <c r="C1240" s="7" t="n">
        <v>0</v>
      </c>
    </row>
    <row r="1241" spans="1:6">
      <c r="A1241" t="s">
        <v>4</v>
      </c>
      <c r="B1241" s="4" t="s">
        <v>5</v>
      </c>
      <c r="C1241" s="4" t="s">
        <v>10</v>
      </c>
      <c r="D1241" s="4" t="s">
        <v>65</v>
      </c>
      <c r="E1241" s="4" t="s">
        <v>14</v>
      </c>
      <c r="F1241" s="4" t="s">
        <v>14</v>
      </c>
    </row>
    <row r="1242" spans="1:6">
      <c r="A1242" t="n">
        <v>10276</v>
      </c>
      <c r="B1242" s="58" t="n">
        <v>26</v>
      </c>
      <c r="C1242" s="7" t="n">
        <v>0</v>
      </c>
      <c r="D1242" s="7" t="s">
        <v>140</v>
      </c>
      <c r="E1242" s="7" t="n">
        <v>2</v>
      </c>
      <c r="F1242" s="7" t="n">
        <v>0</v>
      </c>
    </row>
    <row r="1243" spans="1:6">
      <c r="A1243" t="s">
        <v>4</v>
      </c>
      <c r="B1243" s="4" t="s">
        <v>5</v>
      </c>
    </row>
    <row r="1244" spans="1:6">
      <c r="A1244" t="n">
        <v>10332</v>
      </c>
      <c r="B1244" s="38" t="n">
        <v>28</v>
      </c>
    </row>
    <row r="1245" spans="1:6">
      <c r="A1245" t="s">
        <v>4</v>
      </c>
      <c r="B1245" s="4" t="s">
        <v>5</v>
      </c>
      <c r="C1245" s="4" t="s">
        <v>10</v>
      </c>
      <c r="D1245" s="4" t="s">
        <v>14</v>
      </c>
    </row>
    <row r="1246" spans="1:6">
      <c r="A1246" t="n">
        <v>10333</v>
      </c>
      <c r="B1246" s="68" t="n">
        <v>89</v>
      </c>
      <c r="C1246" s="7" t="n">
        <v>65533</v>
      </c>
      <c r="D1246" s="7" t="n">
        <v>1</v>
      </c>
    </row>
    <row r="1247" spans="1:6">
      <c r="A1247" t="s">
        <v>4</v>
      </c>
      <c r="B1247" s="4" t="s">
        <v>5</v>
      </c>
      <c r="C1247" s="4" t="s">
        <v>9</v>
      </c>
    </row>
    <row r="1248" spans="1:6">
      <c r="A1248" t="n">
        <v>10337</v>
      </c>
      <c r="B1248" s="47" t="n">
        <v>15</v>
      </c>
      <c r="C1248" s="7" t="n">
        <v>256</v>
      </c>
    </row>
    <row r="1249" spans="1:6">
      <c r="A1249" t="s">
        <v>4</v>
      </c>
      <c r="B1249" s="4" t="s">
        <v>5</v>
      </c>
      <c r="C1249" s="4" t="s">
        <v>14</v>
      </c>
      <c r="D1249" s="4" t="s">
        <v>26</v>
      </c>
      <c r="E1249" s="4" t="s">
        <v>10</v>
      </c>
      <c r="F1249" s="4" t="s">
        <v>14</v>
      </c>
    </row>
    <row r="1250" spans="1:6">
      <c r="A1250" t="n">
        <v>10342</v>
      </c>
      <c r="B1250" s="17" t="n">
        <v>49</v>
      </c>
      <c r="C1250" s="7" t="n">
        <v>3</v>
      </c>
      <c r="D1250" s="7" t="n">
        <v>0.699999988079071</v>
      </c>
      <c r="E1250" s="7" t="n">
        <v>500</v>
      </c>
      <c r="F1250" s="7" t="n">
        <v>0</v>
      </c>
    </row>
    <row r="1251" spans="1:6">
      <c r="A1251" t="s">
        <v>4</v>
      </c>
      <c r="B1251" s="4" t="s">
        <v>5</v>
      </c>
      <c r="C1251" s="4" t="s">
        <v>14</v>
      </c>
      <c r="D1251" s="4" t="s">
        <v>10</v>
      </c>
      <c r="E1251" s="4" t="s">
        <v>10</v>
      </c>
      <c r="F1251" s="4" t="s">
        <v>14</v>
      </c>
    </row>
    <row r="1252" spans="1:6">
      <c r="A1252" t="n">
        <v>10351</v>
      </c>
      <c r="B1252" s="36" t="n">
        <v>25</v>
      </c>
      <c r="C1252" s="7" t="n">
        <v>1</v>
      </c>
      <c r="D1252" s="7" t="n">
        <v>60</v>
      </c>
      <c r="E1252" s="7" t="n">
        <v>280</v>
      </c>
      <c r="F1252" s="7" t="n">
        <v>1</v>
      </c>
    </row>
    <row r="1253" spans="1:6">
      <c r="A1253" t="s">
        <v>4</v>
      </c>
      <c r="B1253" s="4" t="s">
        <v>5</v>
      </c>
      <c r="C1253" s="4" t="s">
        <v>14</v>
      </c>
      <c r="D1253" s="4" t="s">
        <v>26</v>
      </c>
      <c r="E1253" s="4" t="s">
        <v>26</v>
      </c>
      <c r="F1253" s="4" t="s">
        <v>26</v>
      </c>
    </row>
    <row r="1254" spans="1:6">
      <c r="A1254" t="n">
        <v>10358</v>
      </c>
      <c r="B1254" s="56" t="n">
        <v>45</v>
      </c>
      <c r="C1254" s="7" t="n">
        <v>9</v>
      </c>
      <c r="D1254" s="7" t="n">
        <v>0.0199999995529652</v>
      </c>
      <c r="E1254" s="7" t="n">
        <v>0.0199999995529652</v>
      </c>
      <c r="F1254" s="7" t="n">
        <v>0.5</v>
      </c>
    </row>
    <row r="1255" spans="1:6">
      <c r="A1255" t="s">
        <v>4</v>
      </c>
      <c r="B1255" s="4" t="s">
        <v>5</v>
      </c>
      <c r="C1255" s="4" t="s">
        <v>6</v>
      </c>
      <c r="D1255" s="4" t="s">
        <v>10</v>
      </c>
    </row>
    <row r="1256" spans="1:6">
      <c r="A1256" t="n">
        <v>10372</v>
      </c>
      <c r="B1256" s="69" t="n">
        <v>29</v>
      </c>
      <c r="C1256" s="7" t="s">
        <v>141</v>
      </c>
      <c r="D1256" s="7" t="n">
        <v>65533</v>
      </c>
    </row>
    <row r="1257" spans="1:6">
      <c r="A1257" t="s">
        <v>4</v>
      </c>
      <c r="B1257" s="4" t="s">
        <v>5</v>
      </c>
      <c r="C1257" s="4" t="s">
        <v>14</v>
      </c>
      <c r="D1257" s="4" t="s">
        <v>10</v>
      </c>
      <c r="E1257" s="4" t="s">
        <v>6</v>
      </c>
    </row>
    <row r="1258" spans="1:6">
      <c r="A1258" t="n">
        <v>10387</v>
      </c>
      <c r="B1258" s="57" t="n">
        <v>51</v>
      </c>
      <c r="C1258" s="7" t="n">
        <v>4</v>
      </c>
      <c r="D1258" s="7" t="n">
        <v>2</v>
      </c>
      <c r="E1258" s="7" t="s">
        <v>91</v>
      </c>
    </row>
    <row r="1259" spans="1:6">
      <c r="A1259" t="s">
        <v>4</v>
      </c>
      <c r="B1259" s="4" t="s">
        <v>5</v>
      </c>
      <c r="C1259" s="4" t="s">
        <v>10</v>
      </c>
    </row>
    <row r="1260" spans="1:6">
      <c r="A1260" t="n">
        <v>10400</v>
      </c>
      <c r="B1260" s="44" t="n">
        <v>16</v>
      </c>
      <c r="C1260" s="7" t="n">
        <v>300</v>
      </c>
    </row>
    <row r="1261" spans="1:6">
      <c r="A1261" t="s">
        <v>4</v>
      </c>
      <c r="B1261" s="4" t="s">
        <v>5</v>
      </c>
      <c r="C1261" s="4" t="s">
        <v>10</v>
      </c>
      <c r="D1261" s="4" t="s">
        <v>14</v>
      </c>
      <c r="E1261" s="4" t="s">
        <v>9</v>
      </c>
      <c r="F1261" s="4" t="s">
        <v>65</v>
      </c>
      <c r="G1261" s="4" t="s">
        <v>14</v>
      </c>
      <c r="H1261" s="4" t="s">
        <v>14</v>
      </c>
    </row>
    <row r="1262" spans="1:6">
      <c r="A1262" t="n">
        <v>10403</v>
      </c>
      <c r="B1262" s="58" t="n">
        <v>26</v>
      </c>
      <c r="C1262" s="7" t="n">
        <v>2</v>
      </c>
      <c r="D1262" s="7" t="n">
        <v>17</v>
      </c>
      <c r="E1262" s="7" t="n">
        <v>6322</v>
      </c>
      <c r="F1262" s="7" t="s">
        <v>142</v>
      </c>
      <c r="G1262" s="7" t="n">
        <v>2</v>
      </c>
      <c r="H1262" s="7" t="n">
        <v>0</v>
      </c>
    </row>
    <row r="1263" spans="1:6">
      <c r="A1263" t="s">
        <v>4</v>
      </c>
      <c r="B1263" s="4" t="s">
        <v>5</v>
      </c>
    </row>
    <row r="1264" spans="1:6">
      <c r="A1264" t="n">
        <v>10424</v>
      </c>
      <c r="B1264" s="38" t="n">
        <v>28</v>
      </c>
    </row>
    <row r="1265" spans="1:8">
      <c r="A1265" t="s">
        <v>4</v>
      </c>
      <c r="B1265" s="4" t="s">
        <v>5</v>
      </c>
      <c r="C1265" s="4" t="s">
        <v>10</v>
      </c>
      <c r="D1265" s="4" t="s">
        <v>14</v>
      </c>
    </row>
    <row r="1266" spans="1:8">
      <c r="A1266" t="n">
        <v>10425</v>
      </c>
      <c r="B1266" s="68" t="n">
        <v>89</v>
      </c>
      <c r="C1266" s="7" t="n">
        <v>65533</v>
      </c>
      <c r="D1266" s="7" t="n">
        <v>1</v>
      </c>
    </row>
    <row r="1267" spans="1:8">
      <c r="A1267" t="s">
        <v>4</v>
      </c>
      <c r="B1267" s="4" t="s">
        <v>5</v>
      </c>
      <c r="C1267" s="4" t="s">
        <v>6</v>
      </c>
      <c r="D1267" s="4" t="s">
        <v>10</v>
      </c>
    </row>
    <row r="1268" spans="1:8">
      <c r="A1268" t="n">
        <v>10429</v>
      </c>
      <c r="B1268" s="69" t="n">
        <v>29</v>
      </c>
      <c r="C1268" s="7" t="s">
        <v>13</v>
      </c>
      <c r="D1268" s="7" t="n">
        <v>65533</v>
      </c>
    </row>
    <row r="1269" spans="1:8">
      <c r="A1269" t="s">
        <v>4</v>
      </c>
      <c r="B1269" s="4" t="s">
        <v>5</v>
      </c>
      <c r="C1269" s="4" t="s">
        <v>14</v>
      </c>
      <c r="D1269" s="4" t="s">
        <v>10</v>
      </c>
      <c r="E1269" s="4" t="s">
        <v>10</v>
      </c>
      <c r="F1269" s="4" t="s">
        <v>14</v>
      </c>
    </row>
    <row r="1270" spans="1:8">
      <c r="A1270" t="n">
        <v>10433</v>
      </c>
      <c r="B1270" s="36" t="n">
        <v>25</v>
      </c>
      <c r="C1270" s="7" t="n">
        <v>1</v>
      </c>
      <c r="D1270" s="7" t="n">
        <v>65535</v>
      </c>
      <c r="E1270" s="7" t="n">
        <v>65535</v>
      </c>
      <c r="F1270" s="7" t="n">
        <v>0</v>
      </c>
    </row>
    <row r="1271" spans="1:8">
      <c r="A1271" t="s">
        <v>4</v>
      </c>
      <c r="B1271" s="4" t="s">
        <v>5</v>
      </c>
      <c r="C1271" s="4" t="s">
        <v>10</v>
      </c>
      <c r="D1271" s="4" t="s">
        <v>14</v>
      </c>
      <c r="E1271" s="4" t="s">
        <v>26</v>
      </c>
      <c r="F1271" s="4" t="s">
        <v>10</v>
      </c>
    </row>
    <row r="1272" spans="1:8">
      <c r="A1272" t="n">
        <v>10440</v>
      </c>
      <c r="B1272" s="70" t="n">
        <v>59</v>
      </c>
      <c r="C1272" s="7" t="n">
        <v>0</v>
      </c>
      <c r="D1272" s="7" t="n">
        <v>13</v>
      </c>
      <c r="E1272" s="7" t="n">
        <v>0.150000005960464</v>
      </c>
      <c r="F1272" s="7" t="n">
        <v>0</v>
      </c>
    </row>
    <row r="1273" spans="1:8">
      <c r="A1273" t="s">
        <v>4</v>
      </c>
      <c r="B1273" s="4" t="s">
        <v>5</v>
      </c>
      <c r="C1273" s="4" t="s">
        <v>10</v>
      </c>
    </row>
    <row r="1274" spans="1:8">
      <c r="A1274" t="n">
        <v>10450</v>
      </c>
      <c r="B1274" s="44" t="n">
        <v>16</v>
      </c>
      <c r="C1274" s="7" t="n">
        <v>50</v>
      </c>
    </row>
    <row r="1275" spans="1:8">
      <c r="A1275" t="s">
        <v>4</v>
      </c>
      <c r="B1275" s="4" t="s">
        <v>5</v>
      </c>
      <c r="C1275" s="4" t="s">
        <v>10</v>
      </c>
      <c r="D1275" s="4" t="s">
        <v>14</v>
      </c>
      <c r="E1275" s="4" t="s">
        <v>26</v>
      </c>
      <c r="F1275" s="4" t="s">
        <v>10</v>
      </c>
    </row>
    <row r="1276" spans="1:8">
      <c r="A1276" t="n">
        <v>10453</v>
      </c>
      <c r="B1276" s="70" t="n">
        <v>59</v>
      </c>
      <c r="C1276" s="7" t="n">
        <v>4</v>
      </c>
      <c r="D1276" s="7" t="n">
        <v>13</v>
      </c>
      <c r="E1276" s="7" t="n">
        <v>0.150000005960464</v>
      </c>
      <c r="F1276" s="7" t="n">
        <v>0</v>
      </c>
    </row>
    <row r="1277" spans="1:8">
      <c r="A1277" t="s">
        <v>4</v>
      </c>
      <c r="B1277" s="4" t="s">
        <v>5</v>
      </c>
      <c r="C1277" s="4" t="s">
        <v>10</v>
      </c>
    </row>
    <row r="1278" spans="1:8">
      <c r="A1278" t="n">
        <v>10463</v>
      </c>
      <c r="B1278" s="44" t="n">
        <v>16</v>
      </c>
      <c r="C1278" s="7" t="n">
        <v>50</v>
      </c>
    </row>
    <row r="1279" spans="1:8">
      <c r="A1279" t="s">
        <v>4</v>
      </c>
      <c r="B1279" s="4" t="s">
        <v>5</v>
      </c>
      <c r="C1279" s="4" t="s">
        <v>10</v>
      </c>
      <c r="D1279" s="4" t="s">
        <v>14</v>
      </c>
      <c r="E1279" s="4" t="s">
        <v>26</v>
      </c>
      <c r="F1279" s="4" t="s">
        <v>10</v>
      </c>
    </row>
    <row r="1280" spans="1:8">
      <c r="A1280" t="n">
        <v>10466</v>
      </c>
      <c r="B1280" s="70" t="n">
        <v>59</v>
      </c>
      <c r="C1280" s="7" t="n">
        <v>16</v>
      </c>
      <c r="D1280" s="7" t="n">
        <v>13</v>
      </c>
      <c r="E1280" s="7" t="n">
        <v>0.150000005960464</v>
      </c>
      <c r="F1280" s="7" t="n">
        <v>0</v>
      </c>
    </row>
    <row r="1281" spans="1:6">
      <c r="A1281" t="s">
        <v>4</v>
      </c>
      <c r="B1281" s="4" t="s">
        <v>5</v>
      </c>
      <c r="C1281" s="4" t="s">
        <v>10</v>
      </c>
    </row>
    <row r="1282" spans="1:6">
      <c r="A1282" t="n">
        <v>10476</v>
      </c>
      <c r="B1282" s="44" t="n">
        <v>16</v>
      </c>
      <c r="C1282" s="7" t="n">
        <v>500</v>
      </c>
    </row>
    <row r="1283" spans="1:6">
      <c r="A1283" t="s">
        <v>4</v>
      </c>
      <c r="B1283" s="4" t="s">
        <v>5</v>
      </c>
      <c r="C1283" s="4" t="s">
        <v>14</v>
      </c>
      <c r="D1283" s="4" t="s">
        <v>10</v>
      </c>
      <c r="E1283" s="4" t="s">
        <v>14</v>
      </c>
    </row>
    <row r="1284" spans="1:6">
      <c r="A1284" t="n">
        <v>10479</v>
      </c>
      <c r="B1284" s="17" t="n">
        <v>49</v>
      </c>
      <c r="C1284" s="7" t="n">
        <v>1</v>
      </c>
      <c r="D1284" s="7" t="n">
        <v>2000</v>
      </c>
      <c r="E1284" s="7" t="n">
        <v>0</v>
      </c>
    </row>
    <row r="1285" spans="1:6">
      <c r="A1285" t="s">
        <v>4</v>
      </c>
      <c r="B1285" s="4" t="s">
        <v>5</v>
      </c>
      <c r="C1285" s="4" t="s">
        <v>14</v>
      </c>
      <c r="D1285" s="4" t="s">
        <v>10</v>
      </c>
      <c r="E1285" s="4" t="s">
        <v>26</v>
      </c>
    </row>
    <row r="1286" spans="1:6">
      <c r="A1286" t="n">
        <v>10484</v>
      </c>
      <c r="B1286" s="40" t="n">
        <v>58</v>
      </c>
      <c r="C1286" s="7" t="n">
        <v>101</v>
      </c>
      <c r="D1286" s="7" t="n">
        <v>500</v>
      </c>
      <c r="E1286" s="7" t="n">
        <v>1</v>
      </c>
    </row>
    <row r="1287" spans="1:6">
      <c r="A1287" t="s">
        <v>4</v>
      </c>
      <c r="B1287" s="4" t="s">
        <v>5</v>
      </c>
      <c r="C1287" s="4" t="s">
        <v>14</v>
      </c>
      <c r="D1287" s="4" t="s">
        <v>10</v>
      </c>
    </row>
    <row r="1288" spans="1:6">
      <c r="A1288" t="n">
        <v>10492</v>
      </c>
      <c r="B1288" s="40" t="n">
        <v>58</v>
      </c>
      <c r="C1288" s="7" t="n">
        <v>254</v>
      </c>
      <c r="D1288" s="7" t="n">
        <v>0</v>
      </c>
    </row>
    <row r="1289" spans="1:6">
      <c r="A1289" t="s">
        <v>4</v>
      </c>
      <c r="B1289" s="4" t="s">
        <v>5</v>
      </c>
      <c r="C1289" s="4" t="s">
        <v>14</v>
      </c>
    </row>
    <row r="1290" spans="1:6">
      <c r="A1290" t="n">
        <v>10496</v>
      </c>
      <c r="B1290" s="56" t="n">
        <v>45</v>
      </c>
      <c r="C1290" s="7" t="n">
        <v>0</v>
      </c>
    </row>
    <row r="1291" spans="1:6">
      <c r="A1291" t="s">
        <v>4</v>
      </c>
      <c r="B1291" s="4" t="s">
        <v>5</v>
      </c>
      <c r="C1291" s="4" t="s">
        <v>14</v>
      </c>
      <c r="D1291" s="4" t="s">
        <v>14</v>
      </c>
      <c r="E1291" s="4" t="s">
        <v>26</v>
      </c>
      <c r="F1291" s="4" t="s">
        <v>26</v>
      </c>
      <c r="G1291" s="4" t="s">
        <v>26</v>
      </c>
      <c r="H1291" s="4" t="s">
        <v>10</v>
      </c>
    </row>
    <row r="1292" spans="1:6">
      <c r="A1292" t="n">
        <v>10498</v>
      </c>
      <c r="B1292" s="56" t="n">
        <v>45</v>
      </c>
      <c r="C1292" s="7" t="n">
        <v>2</v>
      </c>
      <c r="D1292" s="7" t="n">
        <v>3</v>
      </c>
      <c r="E1292" s="7" t="n">
        <v>243.330001831055</v>
      </c>
      <c r="F1292" s="7" t="n">
        <v>-1.9099999666214</v>
      </c>
      <c r="G1292" s="7" t="n">
        <v>-214.259994506836</v>
      </c>
      <c r="H1292" s="7" t="n">
        <v>0</v>
      </c>
    </row>
    <row r="1293" spans="1:6">
      <c r="A1293" t="s">
        <v>4</v>
      </c>
      <c r="B1293" s="4" t="s">
        <v>5</v>
      </c>
      <c r="C1293" s="4" t="s">
        <v>14</v>
      </c>
      <c r="D1293" s="4" t="s">
        <v>14</v>
      </c>
      <c r="E1293" s="4" t="s">
        <v>26</v>
      </c>
      <c r="F1293" s="4" t="s">
        <v>26</v>
      </c>
      <c r="G1293" s="4" t="s">
        <v>26</v>
      </c>
      <c r="H1293" s="4" t="s">
        <v>10</v>
      </c>
      <c r="I1293" s="4" t="s">
        <v>14</v>
      </c>
    </row>
    <row r="1294" spans="1:6">
      <c r="A1294" t="n">
        <v>10515</v>
      </c>
      <c r="B1294" s="56" t="n">
        <v>45</v>
      </c>
      <c r="C1294" s="7" t="n">
        <v>4</v>
      </c>
      <c r="D1294" s="7" t="n">
        <v>3</v>
      </c>
      <c r="E1294" s="7" t="n">
        <v>23.3700008392334</v>
      </c>
      <c r="F1294" s="7" t="n">
        <v>96.1600036621094</v>
      </c>
      <c r="G1294" s="7" t="n">
        <v>0</v>
      </c>
      <c r="H1294" s="7" t="n">
        <v>0</v>
      </c>
      <c r="I1294" s="7" t="n">
        <v>1</v>
      </c>
    </row>
    <row r="1295" spans="1:6">
      <c r="A1295" t="s">
        <v>4</v>
      </c>
      <c r="B1295" s="4" t="s">
        <v>5</v>
      </c>
      <c r="C1295" s="4" t="s">
        <v>14</v>
      </c>
      <c r="D1295" s="4" t="s">
        <v>14</v>
      </c>
      <c r="E1295" s="4" t="s">
        <v>26</v>
      </c>
      <c r="F1295" s="4" t="s">
        <v>10</v>
      </c>
    </row>
    <row r="1296" spans="1:6">
      <c r="A1296" t="n">
        <v>10533</v>
      </c>
      <c r="B1296" s="56" t="n">
        <v>45</v>
      </c>
      <c r="C1296" s="7" t="n">
        <v>5</v>
      </c>
      <c r="D1296" s="7" t="n">
        <v>3</v>
      </c>
      <c r="E1296" s="7" t="n">
        <v>11.8000001907349</v>
      </c>
      <c r="F1296" s="7" t="n">
        <v>0</v>
      </c>
    </row>
    <row r="1297" spans="1:9">
      <c r="A1297" t="s">
        <v>4</v>
      </c>
      <c r="B1297" s="4" t="s">
        <v>5</v>
      </c>
      <c r="C1297" s="4" t="s">
        <v>14</v>
      </c>
      <c r="D1297" s="4" t="s">
        <v>14</v>
      </c>
      <c r="E1297" s="4" t="s">
        <v>26</v>
      </c>
      <c r="F1297" s="4" t="s">
        <v>10</v>
      </c>
    </row>
    <row r="1298" spans="1:9">
      <c r="A1298" t="n">
        <v>10542</v>
      </c>
      <c r="B1298" s="56" t="n">
        <v>45</v>
      </c>
      <c r="C1298" s="7" t="n">
        <v>11</v>
      </c>
      <c r="D1298" s="7" t="n">
        <v>3</v>
      </c>
      <c r="E1298" s="7" t="n">
        <v>30.7999992370605</v>
      </c>
      <c r="F1298" s="7" t="n">
        <v>0</v>
      </c>
    </row>
    <row r="1299" spans="1:9">
      <c r="A1299" t="s">
        <v>4</v>
      </c>
      <c r="B1299" s="4" t="s">
        <v>5</v>
      </c>
      <c r="C1299" s="4" t="s">
        <v>10</v>
      </c>
      <c r="D1299" s="4" t="s">
        <v>14</v>
      </c>
      <c r="E1299" s="4" t="s">
        <v>26</v>
      </c>
      <c r="F1299" s="4" t="s">
        <v>10</v>
      </c>
    </row>
    <row r="1300" spans="1:9">
      <c r="A1300" t="n">
        <v>10551</v>
      </c>
      <c r="B1300" s="70" t="n">
        <v>59</v>
      </c>
      <c r="C1300" s="7" t="n">
        <v>0</v>
      </c>
      <c r="D1300" s="7" t="n">
        <v>255</v>
      </c>
      <c r="E1300" s="7" t="n">
        <v>0</v>
      </c>
      <c r="F1300" s="7" t="n">
        <v>0</v>
      </c>
    </row>
    <row r="1301" spans="1:9">
      <c r="A1301" t="s">
        <v>4</v>
      </c>
      <c r="B1301" s="4" t="s">
        <v>5</v>
      </c>
      <c r="C1301" s="4" t="s">
        <v>10</v>
      </c>
      <c r="D1301" s="4" t="s">
        <v>14</v>
      </c>
      <c r="E1301" s="4" t="s">
        <v>26</v>
      </c>
      <c r="F1301" s="4" t="s">
        <v>10</v>
      </c>
    </row>
    <row r="1302" spans="1:9">
      <c r="A1302" t="n">
        <v>10561</v>
      </c>
      <c r="B1302" s="70" t="n">
        <v>59</v>
      </c>
      <c r="C1302" s="7" t="n">
        <v>16</v>
      </c>
      <c r="D1302" s="7" t="n">
        <v>255</v>
      </c>
      <c r="E1302" s="7" t="n">
        <v>0</v>
      </c>
      <c r="F1302" s="7" t="n">
        <v>0</v>
      </c>
    </row>
    <row r="1303" spans="1:9">
      <c r="A1303" t="s">
        <v>4</v>
      </c>
      <c r="B1303" s="4" t="s">
        <v>5</v>
      </c>
      <c r="C1303" s="4" t="s">
        <v>10</v>
      </c>
      <c r="D1303" s="4" t="s">
        <v>14</v>
      </c>
      <c r="E1303" s="4" t="s">
        <v>26</v>
      </c>
      <c r="F1303" s="4" t="s">
        <v>10</v>
      </c>
    </row>
    <row r="1304" spans="1:9">
      <c r="A1304" t="n">
        <v>10571</v>
      </c>
      <c r="B1304" s="70" t="n">
        <v>59</v>
      </c>
      <c r="C1304" s="7" t="n">
        <v>4</v>
      </c>
      <c r="D1304" s="7" t="n">
        <v>255</v>
      </c>
      <c r="E1304" s="7" t="n">
        <v>0</v>
      </c>
      <c r="F1304" s="7" t="n">
        <v>0</v>
      </c>
    </row>
    <row r="1305" spans="1:9">
      <c r="A1305" t="s">
        <v>4</v>
      </c>
      <c r="B1305" s="4" t="s">
        <v>5</v>
      </c>
      <c r="C1305" s="4" t="s">
        <v>14</v>
      </c>
    </row>
    <row r="1306" spans="1:9">
      <c r="A1306" t="n">
        <v>10581</v>
      </c>
      <c r="B1306" s="65" t="n">
        <v>116</v>
      </c>
      <c r="C1306" s="7" t="n">
        <v>0</v>
      </c>
    </row>
    <row r="1307" spans="1:9">
      <c r="A1307" t="s">
        <v>4</v>
      </c>
      <c r="B1307" s="4" t="s">
        <v>5</v>
      </c>
      <c r="C1307" s="4" t="s">
        <v>14</v>
      </c>
      <c r="D1307" s="4" t="s">
        <v>10</v>
      </c>
    </row>
    <row r="1308" spans="1:9">
      <c r="A1308" t="n">
        <v>10583</v>
      </c>
      <c r="B1308" s="65" t="n">
        <v>116</v>
      </c>
      <c r="C1308" s="7" t="n">
        <v>2</v>
      </c>
      <c r="D1308" s="7" t="n">
        <v>1</v>
      </c>
    </row>
    <row r="1309" spans="1:9">
      <c r="A1309" t="s">
        <v>4</v>
      </c>
      <c r="B1309" s="4" t="s">
        <v>5</v>
      </c>
      <c r="C1309" s="4" t="s">
        <v>14</v>
      </c>
      <c r="D1309" s="4" t="s">
        <v>9</v>
      </c>
    </row>
    <row r="1310" spans="1:9">
      <c r="A1310" t="n">
        <v>10587</v>
      </c>
      <c r="B1310" s="65" t="n">
        <v>116</v>
      </c>
      <c r="C1310" s="7" t="n">
        <v>5</v>
      </c>
      <c r="D1310" s="7" t="n">
        <v>1109393408</v>
      </c>
    </row>
    <row r="1311" spans="1:9">
      <c r="A1311" t="s">
        <v>4</v>
      </c>
      <c r="B1311" s="4" t="s">
        <v>5</v>
      </c>
      <c r="C1311" s="4" t="s">
        <v>14</v>
      </c>
      <c r="D1311" s="4" t="s">
        <v>10</v>
      </c>
    </row>
    <row r="1312" spans="1:9">
      <c r="A1312" t="n">
        <v>10593</v>
      </c>
      <c r="B1312" s="65" t="n">
        <v>116</v>
      </c>
      <c r="C1312" s="7" t="n">
        <v>6</v>
      </c>
      <c r="D1312" s="7" t="n">
        <v>1</v>
      </c>
    </row>
    <row r="1313" spans="1:6">
      <c r="A1313" t="s">
        <v>4</v>
      </c>
      <c r="B1313" s="4" t="s">
        <v>5</v>
      </c>
      <c r="C1313" s="4" t="s">
        <v>10</v>
      </c>
      <c r="D1313" s="4" t="s">
        <v>9</v>
      </c>
    </row>
    <row r="1314" spans="1:6">
      <c r="A1314" t="n">
        <v>10597</v>
      </c>
      <c r="B1314" s="59" t="n">
        <v>44</v>
      </c>
      <c r="C1314" s="7" t="n">
        <v>2</v>
      </c>
      <c r="D1314" s="7" t="n">
        <v>128</v>
      </c>
    </row>
    <row r="1315" spans="1:6">
      <c r="A1315" t="s">
        <v>4</v>
      </c>
      <c r="B1315" s="4" t="s">
        <v>5</v>
      </c>
      <c r="C1315" s="4" t="s">
        <v>10</v>
      </c>
      <c r="D1315" s="4" t="s">
        <v>26</v>
      </c>
      <c r="E1315" s="4" t="s">
        <v>26</v>
      </c>
      <c r="F1315" s="4" t="s">
        <v>26</v>
      </c>
      <c r="G1315" s="4" t="s">
        <v>10</v>
      </c>
      <c r="H1315" s="4" t="s">
        <v>10</v>
      </c>
    </row>
    <row r="1316" spans="1:6">
      <c r="A1316" t="n">
        <v>10604</v>
      </c>
      <c r="B1316" s="60" t="n">
        <v>60</v>
      </c>
      <c r="C1316" s="7" t="n">
        <v>0</v>
      </c>
      <c r="D1316" s="7" t="n">
        <v>0</v>
      </c>
      <c r="E1316" s="7" t="n">
        <v>0</v>
      </c>
      <c r="F1316" s="7" t="n">
        <v>0</v>
      </c>
      <c r="G1316" s="7" t="n">
        <v>0</v>
      </c>
      <c r="H1316" s="7" t="n">
        <v>1</v>
      </c>
    </row>
    <row r="1317" spans="1:6">
      <c r="A1317" t="s">
        <v>4</v>
      </c>
      <c r="B1317" s="4" t="s">
        <v>5</v>
      </c>
      <c r="C1317" s="4" t="s">
        <v>10</v>
      </c>
      <c r="D1317" s="4" t="s">
        <v>26</v>
      </c>
      <c r="E1317" s="4" t="s">
        <v>26</v>
      </c>
      <c r="F1317" s="4" t="s">
        <v>26</v>
      </c>
      <c r="G1317" s="4" t="s">
        <v>10</v>
      </c>
      <c r="H1317" s="4" t="s">
        <v>10</v>
      </c>
    </row>
    <row r="1318" spans="1:6">
      <c r="A1318" t="n">
        <v>10623</v>
      </c>
      <c r="B1318" s="60" t="n">
        <v>60</v>
      </c>
      <c r="C1318" s="7" t="n">
        <v>0</v>
      </c>
      <c r="D1318" s="7" t="n">
        <v>0</v>
      </c>
      <c r="E1318" s="7" t="n">
        <v>0</v>
      </c>
      <c r="F1318" s="7" t="n">
        <v>0</v>
      </c>
      <c r="G1318" s="7" t="n">
        <v>0</v>
      </c>
      <c r="H1318" s="7" t="n">
        <v>0</v>
      </c>
    </row>
    <row r="1319" spans="1:6">
      <c r="A1319" t="s">
        <v>4</v>
      </c>
      <c r="B1319" s="4" t="s">
        <v>5</v>
      </c>
      <c r="C1319" s="4" t="s">
        <v>10</v>
      </c>
      <c r="D1319" s="4" t="s">
        <v>10</v>
      </c>
      <c r="E1319" s="4" t="s">
        <v>10</v>
      </c>
    </row>
    <row r="1320" spans="1:6">
      <c r="A1320" t="n">
        <v>10642</v>
      </c>
      <c r="B1320" s="61" t="n">
        <v>61</v>
      </c>
      <c r="C1320" s="7" t="n">
        <v>0</v>
      </c>
      <c r="D1320" s="7" t="n">
        <v>65533</v>
      </c>
      <c r="E1320" s="7" t="n">
        <v>0</v>
      </c>
    </row>
    <row r="1321" spans="1:6">
      <c r="A1321" t="s">
        <v>4</v>
      </c>
      <c r="B1321" s="4" t="s">
        <v>5</v>
      </c>
      <c r="C1321" s="4" t="s">
        <v>10</v>
      </c>
      <c r="D1321" s="4" t="s">
        <v>26</v>
      </c>
      <c r="E1321" s="4" t="s">
        <v>26</v>
      </c>
      <c r="F1321" s="4" t="s">
        <v>26</v>
      </c>
      <c r="G1321" s="4" t="s">
        <v>10</v>
      </c>
      <c r="H1321" s="4" t="s">
        <v>10</v>
      </c>
    </row>
    <row r="1322" spans="1:6">
      <c r="A1322" t="n">
        <v>10649</v>
      </c>
      <c r="B1322" s="60" t="n">
        <v>60</v>
      </c>
      <c r="C1322" s="7" t="n">
        <v>4</v>
      </c>
      <c r="D1322" s="7" t="n">
        <v>0</v>
      </c>
      <c r="E1322" s="7" t="n">
        <v>0</v>
      </c>
      <c r="F1322" s="7" t="n">
        <v>0</v>
      </c>
      <c r="G1322" s="7" t="n">
        <v>0</v>
      </c>
      <c r="H1322" s="7" t="n">
        <v>1</v>
      </c>
    </row>
    <row r="1323" spans="1:6">
      <c r="A1323" t="s">
        <v>4</v>
      </c>
      <c r="B1323" s="4" t="s">
        <v>5</v>
      </c>
      <c r="C1323" s="4" t="s">
        <v>10</v>
      </c>
      <c r="D1323" s="4" t="s">
        <v>26</v>
      </c>
      <c r="E1323" s="4" t="s">
        <v>26</v>
      </c>
      <c r="F1323" s="4" t="s">
        <v>26</v>
      </c>
      <c r="G1323" s="4" t="s">
        <v>10</v>
      </c>
      <c r="H1323" s="4" t="s">
        <v>10</v>
      </c>
    </row>
    <row r="1324" spans="1:6">
      <c r="A1324" t="n">
        <v>10668</v>
      </c>
      <c r="B1324" s="60" t="n">
        <v>60</v>
      </c>
      <c r="C1324" s="7" t="n">
        <v>4</v>
      </c>
      <c r="D1324" s="7" t="n">
        <v>0</v>
      </c>
      <c r="E1324" s="7" t="n">
        <v>0</v>
      </c>
      <c r="F1324" s="7" t="n">
        <v>0</v>
      </c>
      <c r="G1324" s="7" t="n">
        <v>0</v>
      </c>
      <c r="H1324" s="7" t="n">
        <v>0</v>
      </c>
    </row>
    <row r="1325" spans="1:6">
      <c r="A1325" t="s">
        <v>4</v>
      </c>
      <c r="B1325" s="4" t="s">
        <v>5</v>
      </c>
      <c r="C1325" s="4" t="s">
        <v>10</v>
      </c>
      <c r="D1325" s="4" t="s">
        <v>10</v>
      </c>
      <c r="E1325" s="4" t="s">
        <v>10</v>
      </c>
    </row>
    <row r="1326" spans="1:6">
      <c r="A1326" t="n">
        <v>10687</v>
      </c>
      <c r="B1326" s="61" t="n">
        <v>61</v>
      </c>
      <c r="C1326" s="7" t="n">
        <v>4</v>
      </c>
      <c r="D1326" s="7" t="n">
        <v>65533</v>
      </c>
      <c r="E1326" s="7" t="n">
        <v>0</v>
      </c>
    </row>
    <row r="1327" spans="1:6">
      <c r="A1327" t="s">
        <v>4</v>
      </c>
      <c r="B1327" s="4" t="s">
        <v>5</v>
      </c>
      <c r="C1327" s="4" t="s">
        <v>10</v>
      </c>
      <c r="D1327" s="4" t="s">
        <v>26</v>
      </c>
      <c r="E1327" s="4" t="s">
        <v>26</v>
      </c>
      <c r="F1327" s="4" t="s">
        <v>26</v>
      </c>
      <c r="G1327" s="4" t="s">
        <v>10</v>
      </c>
      <c r="H1327" s="4" t="s">
        <v>10</v>
      </c>
    </row>
    <row r="1328" spans="1:6">
      <c r="A1328" t="n">
        <v>10694</v>
      </c>
      <c r="B1328" s="60" t="n">
        <v>60</v>
      </c>
      <c r="C1328" s="7" t="n">
        <v>16</v>
      </c>
      <c r="D1328" s="7" t="n">
        <v>0</v>
      </c>
      <c r="E1328" s="7" t="n">
        <v>0</v>
      </c>
      <c r="F1328" s="7" t="n">
        <v>0</v>
      </c>
      <c r="G1328" s="7" t="n">
        <v>0</v>
      </c>
      <c r="H1328" s="7" t="n">
        <v>1</v>
      </c>
    </row>
    <row r="1329" spans="1:8">
      <c r="A1329" t="s">
        <v>4</v>
      </c>
      <c r="B1329" s="4" t="s">
        <v>5</v>
      </c>
      <c r="C1329" s="4" t="s">
        <v>10</v>
      </c>
      <c r="D1329" s="4" t="s">
        <v>26</v>
      </c>
      <c r="E1329" s="4" t="s">
        <v>26</v>
      </c>
      <c r="F1329" s="4" t="s">
        <v>26</v>
      </c>
      <c r="G1329" s="4" t="s">
        <v>10</v>
      </c>
      <c r="H1329" s="4" t="s">
        <v>10</v>
      </c>
    </row>
    <row r="1330" spans="1:8">
      <c r="A1330" t="n">
        <v>10713</v>
      </c>
      <c r="B1330" s="60" t="n">
        <v>60</v>
      </c>
      <c r="C1330" s="7" t="n">
        <v>16</v>
      </c>
      <c r="D1330" s="7" t="n">
        <v>0</v>
      </c>
      <c r="E1330" s="7" t="n">
        <v>0</v>
      </c>
      <c r="F1330" s="7" t="n">
        <v>0</v>
      </c>
      <c r="G1330" s="7" t="n">
        <v>0</v>
      </c>
      <c r="H1330" s="7" t="n">
        <v>0</v>
      </c>
    </row>
    <row r="1331" spans="1:8">
      <c r="A1331" t="s">
        <v>4</v>
      </c>
      <c r="B1331" s="4" t="s">
        <v>5</v>
      </c>
      <c r="C1331" s="4" t="s">
        <v>10</v>
      </c>
      <c r="D1331" s="4" t="s">
        <v>10</v>
      </c>
      <c r="E1331" s="4" t="s">
        <v>10</v>
      </c>
    </row>
    <row r="1332" spans="1:8">
      <c r="A1332" t="n">
        <v>10732</v>
      </c>
      <c r="B1332" s="61" t="n">
        <v>61</v>
      </c>
      <c r="C1332" s="7" t="n">
        <v>16</v>
      </c>
      <c r="D1332" s="7" t="n">
        <v>65533</v>
      </c>
      <c r="E1332" s="7" t="n">
        <v>0</v>
      </c>
    </row>
    <row r="1333" spans="1:8">
      <c r="A1333" t="s">
        <v>4</v>
      </c>
      <c r="B1333" s="4" t="s">
        <v>5</v>
      </c>
      <c r="C1333" s="4" t="s">
        <v>10</v>
      </c>
      <c r="D1333" s="4" t="s">
        <v>26</v>
      </c>
      <c r="E1333" s="4" t="s">
        <v>26</v>
      </c>
      <c r="F1333" s="4" t="s">
        <v>26</v>
      </c>
      <c r="G1333" s="4" t="s">
        <v>10</v>
      </c>
      <c r="H1333" s="4" t="s">
        <v>10</v>
      </c>
    </row>
    <row r="1334" spans="1:8">
      <c r="A1334" t="n">
        <v>10739</v>
      </c>
      <c r="B1334" s="60" t="n">
        <v>60</v>
      </c>
      <c r="C1334" s="7" t="n">
        <v>7032</v>
      </c>
      <c r="D1334" s="7" t="n">
        <v>0</v>
      </c>
      <c r="E1334" s="7" t="n">
        <v>0</v>
      </c>
      <c r="F1334" s="7" t="n">
        <v>0</v>
      </c>
      <c r="G1334" s="7" t="n">
        <v>0</v>
      </c>
      <c r="H1334" s="7" t="n">
        <v>1</v>
      </c>
    </row>
    <row r="1335" spans="1:8">
      <c r="A1335" t="s">
        <v>4</v>
      </c>
      <c r="B1335" s="4" t="s">
        <v>5</v>
      </c>
      <c r="C1335" s="4" t="s">
        <v>10</v>
      </c>
      <c r="D1335" s="4" t="s">
        <v>26</v>
      </c>
      <c r="E1335" s="4" t="s">
        <v>26</v>
      </c>
      <c r="F1335" s="4" t="s">
        <v>26</v>
      </c>
      <c r="G1335" s="4" t="s">
        <v>10</v>
      </c>
      <c r="H1335" s="4" t="s">
        <v>10</v>
      </c>
    </row>
    <row r="1336" spans="1:8">
      <c r="A1336" t="n">
        <v>10758</v>
      </c>
      <c r="B1336" s="60" t="n">
        <v>60</v>
      </c>
      <c r="C1336" s="7" t="n">
        <v>7032</v>
      </c>
      <c r="D1336" s="7" t="n">
        <v>0</v>
      </c>
      <c r="E1336" s="7" t="n">
        <v>0</v>
      </c>
      <c r="F1336" s="7" t="n">
        <v>0</v>
      </c>
      <c r="G1336" s="7" t="n">
        <v>0</v>
      </c>
      <c r="H1336" s="7" t="n">
        <v>0</v>
      </c>
    </row>
    <row r="1337" spans="1:8">
      <c r="A1337" t="s">
        <v>4</v>
      </c>
      <c r="B1337" s="4" t="s">
        <v>5</v>
      </c>
      <c r="C1337" s="4" t="s">
        <v>10</v>
      </c>
      <c r="D1337" s="4" t="s">
        <v>10</v>
      </c>
      <c r="E1337" s="4" t="s">
        <v>10</v>
      </c>
    </row>
    <row r="1338" spans="1:8">
      <c r="A1338" t="n">
        <v>10777</v>
      </c>
      <c r="B1338" s="61" t="n">
        <v>61</v>
      </c>
      <c r="C1338" s="7" t="n">
        <v>7032</v>
      </c>
      <c r="D1338" s="7" t="n">
        <v>65533</v>
      </c>
      <c r="E1338" s="7" t="n">
        <v>0</v>
      </c>
    </row>
    <row r="1339" spans="1:8">
      <c r="A1339" t="s">
        <v>4</v>
      </c>
      <c r="B1339" s="4" t="s">
        <v>5</v>
      </c>
      <c r="C1339" s="4" t="s">
        <v>10</v>
      </c>
      <c r="D1339" s="4" t="s">
        <v>26</v>
      </c>
      <c r="E1339" s="4" t="s">
        <v>26</v>
      </c>
      <c r="F1339" s="4" t="s">
        <v>26</v>
      </c>
      <c r="G1339" s="4" t="s">
        <v>26</v>
      </c>
    </row>
    <row r="1340" spans="1:8">
      <c r="A1340" t="n">
        <v>10784</v>
      </c>
      <c r="B1340" s="63" t="n">
        <v>46</v>
      </c>
      <c r="C1340" s="7" t="n">
        <v>0</v>
      </c>
      <c r="D1340" s="7" t="n">
        <v>251.419998168945</v>
      </c>
      <c r="E1340" s="7" t="n">
        <v>0.189999997615814</v>
      </c>
      <c r="F1340" s="7" t="n">
        <v>-214.669998168945</v>
      </c>
      <c r="G1340" s="7" t="n">
        <v>173.100006103516</v>
      </c>
    </row>
    <row r="1341" spans="1:8">
      <c r="A1341" t="s">
        <v>4</v>
      </c>
      <c r="B1341" s="4" t="s">
        <v>5</v>
      </c>
      <c r="C1341" s="4" t="s">
        <v>10</v>
      </c>
      <c r="D1341" s="4" t="s">
        <v>26</v>
      </c>
      <c r="E1341" s="4" t="s">
        <v>26</v>
      </c>
      <c r="F1341" s="4" t="s">
        <v>26</v>
      </c>
      <c r="G1341" s="4" t="s">
        <v>26</v>
      </c>
    </row>
    <row r="1342" spans="1:8">
      <c r="A1342" t="n">
        <v>10803</v>
      </c>
      <c r="B1342" s="63" t="n">
        <v>46</v>
      </c>
      <c r="C1342" s="7" t="n">
        <v>4</v>
      </c>
      <c r="D1342" s="7" t="n">
        <v>251.830001831055</v>
      </c>
      <c r="E1342" s="7" t="n">
        <v>0.189999997615814</v>
      </c>
      <c r="F1342" s="7" t="n">
        <v>-215.759994506836</v>
      </c>
      <c r="G1342" s="7" t="n">
        <v>164.5</v>
      </c>
    </row>
    <row r="1343" spans="1:8">
      <c r="A1343" t="s">
        <v>4</v>
      </c>
      <c r="B1343" s="4" t="s">
        <v>5</v>
      </c>
      <c r="C1343" s="4" t="s">
        <v>10</v>
      </c>
      <c r="D1343" s="4" t="s">
        <v>26</v>
      </c>
      <c r="E1343" s="4" t="s">
        <v>26</v>
      </c>
      <c r="F1343" s="4" t="s">
        <v>26</v>
      </c>
      <c r="G1343" s="4" t="s">
        <v>26</v>
      </c>
    </row>
    <row r="1344" spans="1:8">
      <c r="A1344" t="n">
        <v>10822</v>
      </c>
      <c r="B1344" s="63" t="n">
        <v>46</v>
      </c>
      <c r="C1344" s="7" t="n">
        <v>16</v>
      </c>
      <c r="D1344" s="7" t="n">
        <v>249.779998779297</v>
      </c>
      <c r="E1344" s="7" t="n">
        <v>0.189999997615814</v>
      </c>
      <c r="F1344" s="7" t="n">
        <v>-216.169998168945</v>
      </c>
      <c r="G1344" s="7" t="n">
        <v>190.300003051758</v>
      </c>
    </row>
    <row r="1345" spans="1:8">
      <c r="A1345" t="s">
        <v>4</v>
      </c>
      <c r="B1345" s="4" t="s">
        <v>5</v>
      </c>
      <c r="C1345" s="4" t="s">
        <v>10</v>
      </c>
      <c r="D1345" s="4" t="s">
        <v>26</v>
      </c>
      <c r="E1345" s="4" t="s">
        <v>26</v>
      </c>
      <c r="F1345" s="4" t="s">
        <v>26</v>
      </c>
      <c r="G1345" s="4" t="s">
        <v>26</v>
      </c>
    </row>
    <row r="1346" spans="1:8">
      <c r="A1346" t="n">
        <v>10841</v>
      </c>
      <c r="B1346" s="63" t="n">
        <v>46</v>
      </c>
      <c r="C1346" s="7" t="n">
        <v>7032</v>
      </c>
      <c r="D1346" s="7" t="n">
        <v>250.889999389648</v>
      </c>
      <c r="E1346" s="7" t="n">
        <v>0.189999997615814</v>
      </c>
      <c r="F1346" s="7" t="n">
        <v>-213.720001220703</v>
      </c>
      <c r="G1346" s="7" t="n">
        <v>167.300003051758</v>
      </c>
    </row>
    <row r="1347" spans="1:8">
      <c r="A1347" t="s">
        <v>4</v>
      </c>
      <c r="B1347" s="4" t="s">
        <v>5</v>
      </c>
      <c r="C1347" s="4" t="s">
        <v>14</v>
      </c>
      <c r="D1347" s="4" t="s">
        <v>10</v>
      </c>
    </row>
    <row r="1348" spans="1:8">
      <c r="A1348" t="n">
        <v>10860</v>
      </c>
      <c r="B1348" s="40" t="n">
        <v>58</v>
      </c>
      <c r="C1348" s="7" t="n">
        <v>255</v>
      </c>
      <c r="D1348" s="7" t="n">
        <v>0</v>
      </c>
    </row>
    <row r="1349" spans="1:8">
      <c r="A1349" t="s">
        <v>4</v>
      </c>
      <c r="B1349" s="4" t="s">
        <v>5</v>
      </c>
      <c r="C1349" s="4" t="s">
        <v>10</v>
      </c>
      <c r="D1349" s="4" t="s">
        <v>26</v>
      </c>
      <c r="E1349" s="4" t="s">
        <v>26</v>
      </c>
      <c r="F1349" s="4" t="s">
        <v>14</v>
      </c>
    </row>
    <row r="1350" spans="1:8">
      <c r="A1350" t="n">
        <v>10864</v>
      </c>
      <c r="B1350" s="71" t="n">
        <v>52</v>
      </c>
      <c r="C1350" s="7" t="n">
        <v>0</v>
      </c>
      <c r="D1350" s="7" t="n">
        <v>273.399993896484</v>
      </c>
      <c r="E1350" s="7" t="n">
        <v>10</v>
      </c>
      <c r="F1350" s="7" t="n">
        <v>0</v>
      </c>
    </row>
    <row r="1351" spans="1:8">
      <c r="A1351" t="s">
        <v>4</v>
      </c>
      <c r="B1351" s="4" t="s">
        <v>5</v>
      </c>
      <c r="C1351" s="4" t="s">
        <v>10</v>
      </c>
    </row>
    <row r="1352" spans="1:8">
      <c r="A1352" t="n">
        <v>10876</v>
      </c>
      <c r="B1352" s="44" t="n">
        <v>16</v>
      </c>
      <c r="C1352" s="7" t="n">
        <v>100</v>
      </c>
    </row>
    <row r="1353" spans="1:8">
      <c r="A1353" t="s">
        <v>4</v>
      </c>
      <c r="B1353" s="4" t="s">
        <v>5</v>
      </c>
      <c r="C1353" s="4" t="s">
        <v>10</v>
      </c>
      <c r="D1353" s="4" t="s">
        <v>26</v>
      </c>
      <c r="E1353" s="4" t="s">
        <v>26</v>
      </c>
      <c r="F1353" s="4" t="s">
        <v>14</v>
      </c>
    </row>
    <row r="1354" spans="1:8">
      <c r="A1354" t="n">
        <v>10879</v>
      </c>
      <c r="B1354" s="71" t="n">
        <v>52</v>
      </c>
      <c r="C1354" s="7" t="n">
        <v>4</v>
      </c>
      <c r="D1354" s="7" t="n">
        <v>267.600006103516</v>
      </c>
      <c r="E1354" s="7" t="n">
        <v>10</v>
      </c>
      <c r="F1354" s="7" t="n">
        <v>0</v>
      </c>
    </row>
    <row r="1355" spans="1:8">
      <c r="A1355" t="s">
        <v>4</v>
      </c>
      <c r="B1355" s="4" t="s">
        <v>5</v>
      </c>
      <c r="C1355" s="4" t="s">
        <v>10</v>
      </c>
    </row>
    <row r="1356" spans="1:8">
      <c r="A1356" t="n">
        <v>10891</v>
      </c>
      <c r="B1356" s="44" t="n">
        <v>16</v>
      </c>
      <c r="C1356" s="7" t="n">
        <v>100</v>
      </c>
    </row>
    <row r="1357" spans="1:8">
      <c r="A1357" t="s">
        <v>4</v>
      </c>
      <c r="B1357" s="4" t="s">
        <v>5</v>
      </c>
      <c r="C1357" s="4" t="s">
        <v>10</v>
      </c>
      <c r="D1357" s="4" t="s">
        <v>26</v>
      </c>
      <c r="E1357" s="4" t="s">
        <v>26</v>
      </c>
      <c r="F1357" s="4" t="s">
        <v>14</v>
      </c>
    </row>
    <row r="1358" spans="1:8">
      <c r="A1358" t="n">
        <v>10894</v>
      </c>
      <c r="B1358" s="71" t="n">
        <v>52</v>
      </c>
      <c r="C1358" s="7" t="n">
        <v>16</v>
      </c>
      <c r="D1358" s="7" t="n">
        <v>284.799987792969</v>
      </c>
      <c r="E1358" s="7" t="n">
        <v>10</v>
      </c>
      <c r="F1358" s="7" t="n">
        <v>0</v>
      </c>
    </row>
    <row r="1359" spans="1:8">
      <c r="A1359" t="s">
        <v>4</v>
      </c>
      <c r="B1359" s="4" t="s">
        <v>5</v>
      </c>
      <c r="C1359" s="4" t="s">
        <v>10</v>
      </c>
    </row>
    <row r="1360" spans="1:8">
      <c r="A1360" t="n">
        <v>10906</v>
      </c>
      <c r="B1360" s="44" t="n">
        <v>16</v>
      </c>
      <c r="C1360" s="7" t="n">
        <v>100</v>
      </c>
    </row>
    <row r="1361" spans="1:7">
      <c r="A1361" t="s">
        <v>4</v>
      </c>
      <c r="B1361" s="4" t="s">
        <v>5</v>
      </c>
      <c r="C1361" s="4" t="s">
        <v>10</v>
      </c>
      <c r="D1361" s="4" t="s">
        <v>26</v>
      </c>
      <c r="E1361" s="4" t="s">
        <v>26</v>
      </c>
      <c r="F1361" s="4" t="s">
        <v>14</v>
      </c>
    </row>
    <row r="1362" spans="1:7">
      <c r="A1362" t="n">
        <v>10909</v>
      </c>
      <c r="B1362" s="71" t="n">
        <v>52</v>
      </c>
      <c r="C1362" s="7" t="n">
        <v>7032</v>
      </c>
      <c r="D1362" s="7" t="n">
        <v>259</v>
      </c>
      <c r="E1362" s="7" t="n">
        <v>10</v>
      </c>
      <c r="F1362" s="7" t="n">
        <v>0</v>
      </c>
    </row>
    <row r="1363" spans="1:7">
      <c r="A1363" t="s">
        <v>4</v>
      </c>
      <c r="B1363" s="4" t="s">
        <v>5</v>
      </c>
      <c r="C1363" s="4" t="s">
        <v>10</v>
      </c>
    </row>
    <row r="1364" spans="1:7">
      <c r="A1364" t="n">
        <v>10921</v>
      </c>
      <c r="B1364" s="62" t="n">
        <v>54</v>
      </c>
      <c r="C1364" s="7" t="n">
        <v>0</v>
      </c>
    </row>
    <row r="1365" spans="1:7">
      <c r="A1365" t="s">
        <v>4</v>
      </c>
      <c r="B1365" s="4" t="s">
        <v>5</v>
      </c>
      <c r="C1365" s="4" t="s">
        <v>10</v>
      </c>
    </row>
    <row r="1366" spans="1:7">
      <c r="A1366" t="n">
        <v>10924</v>
      </c>
      <c r="B1366" s="62" t="n">
        <v>54</v>
      </c>
      <c r="C1366" s="7" t="n">
        <v>4</v>
      </c>
    </row>
    <row r="1367" spans="1:7">
      <c r="A1367" t="s">
        <v>4</v>
      </c>
      <c r="B1367" s="4" t="s">
        <v>5</v>
      </c>
      <c r="C1367" s="4" t="s">
        <v>10</v>
      </c>
    </row>
    <row r="1368" spans="1:7">
      <c r="A1368" t="n">
        <v>10927</v>
      </c>
      <c r="B1368" s="62" t="n">
        <v>54</v>
      </c>
      <c r="C1368" s="7" t="n">
        <v>16</v>
      </c>
    </row>
    <row r="1369" spans="1:7">
      <c r="A1369" t="s">
        <v>4</v>
      </c>
      <c r="B1369" s="4" t="s">
        <v>5</v>
      </c>
      <c r="C1369" s="4" t="s">
        <v>10</v>
      </c>
    </row>
    <row r="1370" spans="1:7">
      <c r="A1370" t="n">
        <v>10930</v>
      </c>
      <c r="B1370" s="62" t="n">
        <v>54</v>
      </c>
      <c r="C1370" s="7" t="n">
        <v>7032</v>
      </c>
    </row>
    <row r="1371" spans="1:7">
      <c r="A1371" t="s">
        <v>4</v>
      </c>
      <c r="B1371" s="4" t="s">
        <v>5</v>
      </c>
      <c r="C1371" s="4" t="s">
        <v>14</v>
      </c>
      <c r="D1371" s="4" t="s">
        <v>10</v>
      </c>
      <c r="E1371" s="4" t="s">
        <v>6</v>
      </c>
    </row>
    <row r="1372" spans="1:7">
      <c r="A1372" t="n">
        <v>10933</v>
      </c>
      <c r="B1372" s="57" t="n">
        <v>51</v>
      </c>
      <c r="C1372" s="7" t="n">
        <v>4</v>
      </c>
      <c r="D1372" s="7" t="n">
        <v>0</v>
      </c>
      <c r="E1372" s="7" t="s">
        <v>143</v>
      </c>
    </row>
    <row r="1373" spans="1:7">
      <c r="A1373" t="s">
        <v>4</v>
      </c>
      <c r="B1373" s="4" t="s">
        <v>5</v>
      </c>
      <c r="C1373" s="4" t="s">
        <v>10</v>
      </c>
    </row>
    <row r="1374" spans="1:7">
      <c r="A1374" t="n">
        <v>10946</v>
      </c>
      <c r="B1374" s="44" t="n">
        <v>16</v>
      </c>
      <c r="C1374" s="7" t="n">
        <v>0</v>
      </c>
    </row>
    <row r="1375" spans="1:7">
      <c r="A1375" t="s">
        <v>4</v>
      </c>
      <c r="B1375" s="4" t="s">
        <v>5</v>
      </c>
      <c r="C1375" s="4" t="s">
        <v>10</v>
      </c>
      <c r="D1375" s="4" t="s">
        <v>14</v>
      </c>
      <c r="E1375" s="4" t="s">
        <v>9</v>
      </c>
      <c r="F1375" s="4" t="s">
        <v>65</v>
      </c>
      <c r="G1375" s="4" t="s">
        <v>14</v>
      </c>
      <c r="H1375" s="4" t="s">
        <v>14</v>
      </c>
    </row>
    <row r="1376" spans="1:7">
      <c r="A1376" t="n">
        <v>10949</v>
      </c>
      <c r="B1376" s="58" t="n">
        <v>26</v>
      </c>
      <c r="C1376" s="7" t="n">
        <v>0</v>
      </c>
      <c r="D1376" s="7" t="n">
        <v>17</v>
      </c>
      <c r="E1376" s="7" t="n">
        <v>52488</v>
      </c>
      <c r="F1376" s="7" t="s">
        <v>144</v>
      </c>
      <c r="G1376" s="7" t="n">
        <v>2</v>
      </c>
      <c r="H1376" s="7" t="n">
        <v>0</v>
      </c>
    </row>
    <row r="1377" spans="1:8">
      <c r="A1377" t="s">
        <v>4</v>
      </c>
      <c r="B1377" s="4" t="s">
        <v>5</v>
      </c>
    </row>
    <row r="1378" spans="1:8">
      <c r="A1378" t="n">
        <v>10968</v>
      </c>
      <c r="B1378" s="38" t="n">
        <v>28</v>
      </c>
    </row>
    <row r="1379" spans="1:8">
      <c r="A1379" t="s">
        <v>4</v>
      </c>
      <c r="B1379" s="4" t="s">
        <v>5</v>
      </c>
      <c r="C1379" s="4" t="s">
        <v>10</v>
      </c>
      <c r="D1379" s="4" t="s">
        <v>14</v>
      </c>
    </row>
    <row r="1380" spans="1:8">
      <c r="A1380" t="n">
        <v>10969</v>
      </c>
      <c r="B1380" s="68" t="n">
        <v>89</v>
      </c>
      <c r="C1380" s="7" t="n">
        <v>65533</v>
      </c>
      <c r="D1380" s="7" t="n">
        <v>1</v>
      </c>
    </row>
    <row r="1381" spans="1:8">
      <c r="A1381" t="s">
        <v>4</v>
      </c>
      <c r="B1381" s="4" t="s">
        <v>5</v>
      </c>
      <c r="C1381" s="4" t="s">
        <v>14</v>
      </c>
      <c r="D1381" s="4" t="s">
        <v>10</v>
      </c>
      <c r="E1381" s="4" t="s">
        <v>10</v>
      </c>
      <c r="F1381" s="4" t="s">
        <v>9</v>
      </c>
    </row>
    <row r="1382" spans="1:8">
      <c r="A1382" t="n">
        <v>10973</v>
      </c>
      <c r="B1382" s="72" t="n">
        <v>84</v>
      </c>
      <c r="C1382" s="7" t="n">
        <v>0</v>
      </c>
      <c r="D1382" s="7" t="n">
        <v>0</v>
      </c>
      <c r="E1382" s="7" t="n">
        <v>0</v>
      </c>
      <c r="F1382" s="7" t="n">
        <v>1036831949</v>
      </c>
    </row>
    <row r="1383" spans="1:8">
      <c r="A1383" t="s">
        <v>4</v>
      </c>
      <c r="B1383" s="4" t="s">
        <v>5</v>
      </c>
      <c r="C1383" s="4" t="s">
        <v>14</v>
      </c>
      <c r="D1383" s="4" t="s">
        <v>10</v>
      </c>
      <c r="E1383" s="4" t="s">
        <v>9</v>
      </c>
      <c r="F1383" s="4" t="s">
        <v>10</v>
      </c>
      <c r="G1383" s="4" t="s">
        <v>9</v>
      </c>
      <c r="H1383" s="4" t="s">
        <v>14</v>
      </c>
    </row>
    <row r="1384" spans="1:8">
      <c r="A1384" t="n">
        <v>10983</v>
      </c>
      <c r="B1384" s="17" t="n">
        <v>49</v>
      </c>
      <c r="C1384" s="7" t="n">
        <v>0</v>
      </c>
      <c r="D1384" s="7" t="n">
        <v>550</v>
      </c>
      <c r="E1384" s="7" t="n">
        <v>1065353216</v>
      </c>
      <c r="F1384" s="7" t="n">
        <v>0</v>
      </c>
      <c r="G1384" s="7" t="n">
        <v>0</v>
      </c>
      <c r="H1384" s="7" t="n">
        <v>0</v>
      </c>
    </row>
    <row r="1385" spans="1:8">
      <c r="A1385" t="s">
        <v>4</v>
      </c>
      <c r="B1385" s="4" t="s">
        <v>5</v>
      </c>
      <c r="C1385" s="4" t="s">
        <v>14</v>
      </c>
      <c r="D1385" s="4" t="s">
        <v>14</v>
      </c>
      <c r="E1385" s="4" t="s">
        <v>26</v>
      </c>
      <c r="F1385" s="4" t="s">
        <v>26</v>
      </c>
      <c r="G1385" s="4" t="s">
        <v>26</v>
      </c>
      <c r="H1385" s="4" t="s">
        <v>10</v>
      </c>
    </row>
    <row r="1386" spans="1:8">
      <c r="A1386" t="n">
        <v>10998</v>
      </c>
      <c r="B1386" s="56" t="n">
        <v>45</v>
      </c>
      <c r="C1386" s="7" t="n">
        <v>2</v>
      </c>
      <c r="D1386" s="7" t="n">
        <v>3</v>
      </c>
      <c r="E1386" s="7" t="n">
        <v>243.330001831055</v>
      </c>
      <c r="F1386" s="7" t="n">
        <v>-0.0399999991059303</v>
      </c>
      <c r="G1386" s="7" t="n">
        <v>-214.259994506836</v>
      </c>
      <c r="H1386" s="7" t="n">
        <v>4000</v>
      </c>
    </row>
    <row r="1387" spans="1:8">
      <c r="A1387" t="s">
        <v>4</v>
      </c>
      <c r="B1387" s="4" t="s">
        <v>5</v>
      </c>
      <c r="C1387" s="4" t="s">
        <v>14</v>
      </c>
      <c r="D1387" s="4" t="s">
        <v>14</v>
      </c>
      <c r="E1387" s="4" t="s">
        <v>26</v>
      </c>
      <c r="F1387" s="4" t="s">
        <v>26</v>
      </c>
      <c r="G1387" s="4" t="s">
        <v>26</v>
      </c>
      <c r="H1387" s="4" t="s">
        <v>10</v>
      </c>
      <c r="I1387" s="4" t="s">
        <v>14</v>
      </c>
    </row>
    <row r="1388" spans="1:8">
      <c r="A1388" t="n">
        <v>11015</v>
      </c>
      <c r="B1388" s="56" t="n">
        <v>45</v>
      </c>
      <c r="C1388" s="7" t="n">
        <v>4</v>
      </c>
      <c r="D1388" s="7" t="n">
        <v>3</v>
      </c>
      <c r="E1388" s="7" t="n">
        <v>15.8199996948242</v>
      </c>
      <c r="F1388" s="7" t="n">
        <v>96.1600036621094</v>
      </c>
      <c r="G1388" s="7" t="n">
        <v>0</v>
      </c>
      <c r="H1388" s="7" t="n">
        <v>4000</v>
      </c>
      <c r="I1388" s="7" t="n">
        <v>1</v>
      </c>
    </row>
    <row r="1389" spans="1:8">
      <c r="A1389" t="s">
        <v>4</v>
      </c>
      <c r="B1389" s="4" t="s">
        <v>5</v>
      </c>
      <c r="C1389" s="4" t="s">
        <v>14</v>
      </c>
      <c r="D1389" s="4" t="s">
        <v>14</v>
      </c>
      <c r="E1389" s="4" t="s">
        <v>26</v>
      </c>
      <c r="F1389" s="4" t="s">
        <v>10</v>
      </c>
    </row>
    <row r="1390" spans="1:8">
      <c r="A1390" t="n">
        <v>11033</v>
      </c>
      <c r="B1390" s="56" t="n">
        <v>45</v>
      </c>
      <c r="C1390" s="7" t="n">
        <v>5</v>
      </c>
      <c r="D1390" s="7" t="n">
        <v>3</v>
      </c>
      <c r="E1390" s="7" t="n">
        <v>11</v>
      </c>
      <c r="F1390" s="7" t="n">
        <v>4000</v>
      </c>
    </row>
    <row r="1391" spans="1:8">
      <c r="A1391" t="s">
        <v>4</v>
      </c>
      <c r="B1391" s="4" t="s">
        <v>5</v>
      </c>
      <c r="C1391" s="4" t="s">
        <v>14</v>
      </c>
      <c r="D1391" s="4" t="s">
        <v>14</v>
      </c>
      <c r="E1391" s="4" t="s">
        <v>26</v>
      </c>
      <c r="F1391" s="4" t="s">
        <v>10</v>
      </c>
    </row>
    <row r="1392" spans="1:8">
      <c r="A1392" t="n">
        <v>11042</v>
      </c>
      <c r="B1392" s="56" t="n">
        <v>45</v>
      </c>
      <c r="C1392" s="7" t="n">
        <v>11</v>
      </c>
      <c r="D1392" s="7" t="n">
        <v>3</v>
      </c>
      <c r="E1392" s="7" t="n">
        <v>30.7999992370605</v>
      </c>
      <c r="F1392" s="7" t="n">
        <v>4000</v>
      </c>
    </row>
    <row r="1393" spans="1:9">
      <c r="A1393" t="s">
        <v>4</v>
      </c>
      <c r="B1393" s="4" t="s">
        <v>5</v>
      </c>
      <c r="C1393" s="4" t="s">
        <v>10</v>
      </c>
      <c r="D1393" s="4" t="s">
        <v>10</v>
      </c>
      <c r="E1393" s="4" t="s">
        <v>26</v>
      </c>
      <c r="F1393" s="4" t="s">
        <v>26</v>
      </c>
      <c r="G1393" s="4" t="s">
        <v>26</v>
      </c>
      <c r="H1393" s="4" t="s">
        <v>26</v>
      </c>
      <c r="I1393" s="4" t="s">
        <v>14</v>
      </c>
      <c r="J1393" s="4" t="s">
        <v>10</v>
      </c>
    </row>
    <row r="1394" spans="1:9">
      <c r="A1394" t="n">
        <v>11051</v>
      </c>
      <c r="B1394" s="66" t="n">
        <v>55</v>
      </c>
      <c r="C1394" s="7" t="n">
        <v>2</v>
      </c>
      <c r="D1394" s="7" t="n">
        <v>65533</v>
      </c>
      <c r="E1394" s="7" t="n">
        <v>244.830001831055</v>
      </c>
      <c r="F1394" s="7" t="n">
        <v>0.189999997615814</v>
      </c>
      <c r="G1394" s="7" t="n">
        <v>-214.160003662109</v>
      </c>
      <c r="H1394" s="7" t="n">
        <v>2.79999995231628</v>
      </c>
      <c r="I1394" s="7" t="n">
        <v>2</v>
      </c>
      <c r="J1394" s="7" t="n">
        <v>0</v>
      </c>
    </row>
    <row r="1395" spans="1:9">
      <c r="A1395" t="s">
        <v>4</v>
      </c>
      <c r="B1395" s="4" t="s">
        <v>5</v>
      </c>
      <c r="C1395" s="4" t="s">
        <v>10</v>
      </c>
      <c r="D1395" s="4" t="s">
        <v>14</v>
      </c>
    </row>
    <row r="1396" spans="1:9">
      <c r="A1396" t="n">
        <v>11075</v>
      </c>
      <c r="B1396" s="67" t="n">
        <v>56</v>
      </c>
      <c r="C1396" s="7" t="n">
        <v>2</v>
      </c>
      <c r="D1396" s="7" t="n">
        <v>0</v>
      </c>
    </row>
    <row r="1397" spans="1:9">
      <c r="A1397" t="s">
        <v>4</v>
      </c>
      <c r="B1397" s="4" t="s">
        <v>5</v>
      </c>
      <c r="C1397" s="4" t="s">
        <v>14</v>
      </c>
      <c r="D1397" s="4" t="s">
        <v>10</v>
      </c>
      <c r="E1397" s="4" t="s">
        <v>26</v>
      </c>
    </row>
    <row r="1398" spans="1:9">
      <c r="A1398" t="n">
        <v>11079</v>
      </c>
      <c r="B1398" s="40" t="n">
        <v>58</v>
      </c>
      <c r="C1398" s="7" t="n">
        <v>101</v>
      </c>
      <c r="D1398" s="7" t="n">
        <v>200</v>
      </c>
      <c r="E1398" s="7" t="n">
        <v>1</v>
      </c>
    </row>
    <row r="1399" spans="1:9">
      <c r="A1399" t="s">
        <v>4</v>
      </c>
      <c r="B1399" s="4" t="s">
        <v>5</v>
      </c>
      <c r="C1399" s="4" t="s">
        <v>14</v>
      </c>
      <c r="D1399" s="4" t="s">
        <v>10</v>
      </c>
    </row>
    <row r="1400" spans="1:9">
      <c r="A1400" t="n">
        <v>11087</v>
      </c>
      <c r="B1400" s="40" t="n">
        <v>58</v>
      </c>
      <c r="C1400" s="7" t="n">
        <v>254</v>
      </c>
      <c r="D1400" s="7" t="n">
        <v>0</v>
      </c>
    </row>
    <row r="1401" spans="1:9">
      <c r="A1401" t="s">
        <v>4</v>
      </c>
      <c r="B1401" s="4" t="s">
        <v>5</v>
      </c>
      <c r="C1401" s="4" t="s">
        <v>14</v>
      </c>
    </row>
    <row r="1402" spans="1:9">
      <c r="A1402" t="n">
        <v>11091</v>
      </c>
      <c r="B1402" s="56" t="n">
        <v>45</v>
      </c>
      <c r="C1402" s="7" t="n">
        <v>0</v>
      </c>
    </row>
    <row r="1403" spans="1:9">
      <c r="A1403" t="s">
        <v>4</v>
      </c>
      <c r="B1403" s="4" t="s">
        <v>5</v>
      </c>
      <c r="C1403" s="4" t="s">
        <v>14</v>
      </c>
      <c r="D1403" s="4" t="s">
        <v>14</v>
      </c>
      <c r="E1403" s="4" t="s">
        <v>26</v>
      </c>
      <c r="F1403" s="4" t="s">
        <v>26</v>
      </c>
      <c r="G1403" s="4" t="s">
        <v>26</v>
      </c>
      <c r="H1403" s="4" t="s">
        <v>10</v>
      </c>
    </row>
    <row r="1404" spans="1:9">
      <c r="A1404" t="n">
        <v>11093</v>
      </c>
      <c r="B1404" s="56" t="n">
        <v>45</v>
      </c>
      <c r="C1404" s="7" t="n">
        <v>2</v>
      </c>
      <c r="D1404" s="7" t="n">
        <v>3</v>
      </c>
      <c r="E1404" s="7" t="n">
        <v>251.320007324219</v>
      </c>
      <c r="F1404" s="7" t="n">
        <v>1.39999997615814</v>
      </c>
      <c r="G1404" s="7" t="n">
        <v>-214.699996948242</v>
      </c>
      <c r="H1404" s="7" t="n">
        <v>0</v>
      </c>
    </row>
    <row r="1405" spans="1:9">
      <c r="A1405" t="s">
        <v>4</v>
      </c>
      <c r="B1405" s="4" t="s">
        <v>5</v>
      </c>
      <c r="C1405" s="4" t="s">
        <v>14</v>
      </c>
      <c r="D1405" s="4" t="s">
        <v>14</v>
      </c>
      <c r="E1405" s="4" t="s">
        <v>26</v>
      </c>
      <c r="F1405" s="4" t="s">
        <v>26</v>
      </c>
      <c r="G1405" s="4" t="s">
        <v>26</v>
      </c>
      <c r="H1405" s="4" t="s">
        <v>10</v>
      </c>
      <c r="I1405" s="4" t="s">
        <v>14</v>
      </c>
    </row>
    <row r="1406" spans="1:9">
      <c r="A1406" t="n">
        <v>11110</v>
      </c>
      <c r="B1406" s="56" t="n">
        <v>45</v>
      </c>
      <c r="C1406" s="7" t="n">
        <v>4</v>
      </c>
      <c r="D1406" s="7" t="n">
        <v>3</v>
      </c>
      <c r="E1406" s="7" t="n">
        <v>358.239990234375</v>
      </c>
      <c r="F1406" s="7" t="n">
        <v>34.689998626709</v>
      </c>
      <c r="G1406" s="7" t="n">
        <v>0</v>
      </c>
      <c r="H1406" s="7" t="n">
        <v>0</v>
      </c>
      <c r="I1406" s="7" t="n">
        <v>1</v>
      </c>
    </row>
    <row r="1407" spans="1:9">
      <c r="A1407" t="s">
        <v>4</v>
      </c>
      <c r="B1407" s="4" t="s">
        <v>5</v>
      </c>
      <c r="C1407" s="4" t="s">
        <v>14</v>
      </c>
      <c r="D1407" s="4" t="s">
        <v>14</v>
      </c>
      <c r="E1407" s="4" t="s">
        <v>26</v>
      </c>
      <c r="F1407" s="4" t="s">
        <v>10</v>
      </c>
    </row>
    <row r="1408" spans="1:9">
      <c r="A1408" t="n">
        <v>11128</v>
      </c>
      <c r="B1408" s="56" t="n">
        <v>45</v>
      </c>
      <c r="C1408" s="7" t="n">
        <v>5</v>
      </c>
      <c r="D1408" s="7" t="n">
        <v>3</v>
      </c>
      <c r="E1408" s="7" t="n">
        <v>1.5</v>
      </c>
      <c r="F1408" s="7" t="n">
        <v>0</v>
      </c>
    </row>
    <row r="1409" spans="1:10">
      <c r="A1409" t="s">
        <v>4</v>
      </c>
      <c r="B1409" s="4" t="s">
        <v>5</v>
      </c>
      <c r="C1409" s="4" t="s">
        <v>14</v>
      </c>
      <c r="D1409" s="4" t="s">
        <v>14</v>
      </c>
      <c r="E1409" s="4" t="s">
        <v>26</v>
      </c>
      <c r="F1409" s="4" t="s">
        <v>10</v>
      </c>
    </row>
    <row r="1410" spans="1:10">
      <c r="A1410" t="n">
        <v>11137</v>
      </c>
      <c r="B1410" s="56" t="n">
        <v>45</v>
      </c>
      <c r="C1410" s="7" t="n">
        <v>11</v>
      </c>
      <c r="D1410" s="7" t="n">
        <v>3</v>
      </c>
      <c r="E1410" s="7" t="n">
        <v>40</v>
      </c>
      <c r="F1410" s="7" t="n">
        <v>0</v>
      </c>
    </row>
    <row r="1411" spans="1:10">
      <c r="A1411" t="s">
        <v>4</v>
      </c>
      <c r="B1411" s="4" t="s">
        <v>5</v>
      </c>
      <c r="C1411" s="4" t="s">
        <v>10</v>
      </c>
      <c r="D1411" s="4" t="s">
        <v>10</v>
      </c>
      <c r="E1411" s="4" t="s">
        <v>10</v>
      </c>
    </row>
    <row r="1412" spans="1:10">
      <c r="A1412" t="n">
        <v>11146</v>
      </c>
      <c r="B1412" s="61" t="n">
        <v>61</v>
      </c>
      <c r="C1412" s="7" t="n">
        <v>0</v>
      </c>
      <c r="D1412" s="7" t="n">
        <v>2</v>
      </c>
      <c r="E1412" s="7" t="n">
        <v>1000</v>
      </c>
    </row>
    <row r="1413" spans="1:10">
      <c r="A1413" t="s">
        <v>4</v>
      </c>
      <c r="B1413" s="4" t="s">
        <v>5</v>
      </c>
      <c r="C1413" s="4" t="s">
        <v>10</v>
      </c>
      <c r="D1413" s="4" t="s">
        <v>10</v>
      </c>
      <c r="E1413" s="4" t="s">
        <v>10</v>
      </c>
    </row>
    <row r="1414" spans="1:10">
      <c r="A1414" t="n">
        <v>11153</v>
      </c>
      <c r="B1414" s="61" t="n">
        <v>61</v>
      </c>
      <c r="C1414" s="7" t="n">
        <v>2</v>
      </c>
      <c r="D1414" s="7" t="n">
        <v>0</v>
      </c>
      <c r="E1414" s="7" t="n">
        <v>1000</v>
      </c>
    </row>
    <row r="1415" spans="1:10">
      <c r="A1415" t="s">
        <v>4</v>
      </c>
      <c r="B1415" s="4" t="s">
        <v>5</v>
      </c>
      <c r="C1415" s="4" t="s">
        <v>10</v>
      </c>
      <c r="D1415" s="4" t="s">
        <v>10</v>
      </c>
      <c r="E1415" s="4" t="s">
        <v>10</v>
      </c>
    </row>
    <row r="1416" spans="1:10">
      <c r="A1416" t="n">
        <v>11160</v>
      </c>
      <c r="B1416" s="61" t="n">
        <v>61</v>
      </c>
      <c r="C1416" s="7" t="n">
        <v>16</v>
      </c>
      <c r="D1416" s="7" t="n">
        <v>2</v>
      </c>
      <c r="E1416" s="7" t="n">
        <v>1000</v>
      </c>
    </row>
    <row r="1417" spans="1:10">
      <c r="A1417" t="s">
        <v>4</v>
      </c>
      <c r="B1417" s="4" t="s">
        <v>5</v>
      </c>
      <c r="C1417" s="4" t="s">
        <v>10</v>
      </c>
      <c r="D1417" s="4" t="s">
        <v>10</v>
      </c>
      <c r="E1417" s="4" t="s">
        <v>10</v>
      </c>
    </row>
    <row r="1418" spans="1:10">
      <c r="A1418" t="n">
        <v>11167</v>
      </c>
      <c r="B1418" s="61" t="n">
        <v>61</v>
      </c>
      <c r="C1418" s="7" t="n">
        <v>4</v>
      </c>
      <c r="D1418" s="7" t="n">
        <v>2</v>
      </c>
      <c r="E1418" s="7" t="n">
        <v>1000</v>
      </c>
    </row>
    <row r="1419" spans="1:10">
      <c r="A1419" t="s">
        <v>4</v>
      </c>
      <c r="B1419" s="4" t="s">
        <v>5</v>
      </c>
      <c r="C1419" s="4" t="s">
        <v>10</v>
      </c>
      <c r="D1419" s="4" t="s">
        <v>14</v>
      </c>
    </row>
    <row r="1420" spans="1:10">
      <c r="A1420" t="n">
        <v>11174</v>
      </c>
      <c r="B1420" s="67" t="n">
        <v>56</v>
      </c>
      <c r="C1420" s="7" t="n">
        <v>2</v>
      </c>
      <c r="D1420" s="7" t="n">
        <v>1</v>
      </c>
    </row>
    <row r="1421" spans="1:10">
      <c r="A1421" t="s">
        <v>4</v>
      </c>
      <c r="B1421" s="4" t="s">
        <v>5</v>
      </c>
      <c r="C1421" s="4" t="s">
        <v>10</v>
      </c>
      <c r="D1421" s="4" t="s">
        <v>26</v>
      </c>
      <c r="E1421" s="4" t="s">
        <v>26</v>
      </c>
      <c r="F1421" s="4" t="s">
        <v>26</v>
      </c>
      <c r="G1421" s="4" t="s">
        <v>26</v>
      </c>
    </row>
    <row r="1422" spans="1:10">
      <c r="A1422" t="n">
        <v>11178</v>
      </c>
      <c r="B1422" s="63" t="n">
        <v>46</v>
      </c>
      <c r="C1422" s="7" t="n">
        <v>4</v>
      </c>
      <c r="D1422" s="7" t="n">
        <v>251.839996337891</v>
      </c>
      <c r="E1422" s="7" t="n">
        <v>0.189999997615814</v>
      </c>
      <c r="F1422" s="7" t="n">
        <v>-216.009994506836</v>
      </c>
      <c r="G1422" s="7" t="n">
        <v>336.299987792969</v>
      </c>
    </row>
    <row r="1423" spans="1:10">
      <c r="A1423" t="s">
        <v>4</v>
      </c>
      <c r="B1423" s="4" t="s">
        <v>5</v>
      </c>
      <c r="C1423" s="4" t="s">
        <v>10</v>
      </c>
      <c r="D1423" s="4" t="s">
        <v>26</v>
      </c>
      <c r="E1423" s="4" t="s">
        <v>26</v>
      </c>
      <c r="F1423" s="4" t="s">
        <v>26</v>
      </c>
      <c r="G1423" s="4" t="s">
        <v>26</v>
      </c>
    </row>
    <row r="1424" spans="1:10">
      <c r="A1424" t="n">
        <v>11197</v>
      </c>
      <c r="B1424" s="63" t="n">
        <v>46</v>
      </c>
      <c r="C1424" s="7" t="n">
        <v>16</v>
      </c>
      <c r="D1424" s="7" t="n">
        <v>250.25</v>
      </c>
      <c r="E1424" s="7" t="n">
        <v>0.189999997615814</v>
      </c>
      <c r="F1424" s="7" t="n">
        <v>-216.25</v>
      </c>
      <c r="G1424" s="7" t="n">
        <v>25.1000003814697</v>
      </c>
    </row>
    <row r="1425" spans="1:7">
      <c r="A1425" t="s">
        <v>4</v>
      </c>
      <c r="B1425" s="4" t="s">
        <v>5</v>
      </c>
      <c r="C1425" s="4" t="s">
        <v>10</v>
      </c>
      <c r="D1425" s="4" t="s">
        <v>26</v>
      </c>
      <c r="E1425" s="4" t="s">
        <v>26</v>
      </c>
      <c r="F1425" s="4" t="s">
        <v>26</v>
      </c>
      <c r="G1425" s="4" t="s">
        <v>26</v>
      </c>
    </row>
    <row r="1426" spans="1:7">
      <c r="A1426" t="n">
        <v>11216</v>
      </c>
      <c r="B1426" s="63" t="n">
        <v>46</v>
      </c>
      <c r="C1426" s="7" t="n">
        <v>7032</v>
      </c>
      <c r="D1426" s="7" t="n">
        <v>249.889999389648</v>
      </c>
      <c r="E1426" s="7" t="n">
        <v>0.189999997615814</v>
      </c>
      <c r="F1426" s="7" t="n">
        <v>-213.880004882813</v>
      </c>
      <c r="G1426" s="7" t="n">
        <v>121.5</v>
      </c>
    </row>
    <row r="1427" spans="1:7">
      <c r="A1427" t="s">
        <v>4</v>
      </c>
      <c r="B1427" s="4" t="s">
        <v>5</v>
      </c>
      <c r="C1427" s="4" t="s">
        <v>10</v>
      </c>
      <c r="D1427" s="4" t="s">
        <v>26</v>
      </c>
      <c r="E1427" s="4" t="s">
        <v>26</v>
      </c>
      <c r="F1427" s="4" t="s">
        <v>26</v>
      </c>
      <c r="G1427" s="4" t="s">
        <v>26</v>
      </c>
    </row>
    <row r="1428" spans="1:7">
      <c r="A1428" t="n">
        <v>11235</v>
      </c>
      <c r="B1428" s="63" t="n">
        <v>46</v>
      </c>
      <c r="C1428" s="7" t="n">
        <v>0</v>
      </c>
      <c r="D1428" s="7" t="n">
        <v>251.600006103516</v>
      </c>
      <c r="E1428" s="7" t="n">
        <v>0.189999997615814</v>
      </c>
      <c r="F1428" s="7" t="n">
        <v>-214.669998168945</v>
      </c>
      <c r="G1428" s="7" t="n">
        <v>270</v>
      </c>
    </row>
    <row r="1429" spans="1:7">
      <c r="A1429" t="s">
        <v>4</v>
      </c>
      <c r="B1429" s="4" t="s">
        <v>5</v>
      </c>
      <c r="C1429" s="4" t="s">
        <v>10</v>
      </c>
      <c r="D1429" s="4" t="s">
        <v>26</v>
      </c>
      <c r="E1429" s="4" t="s">
        <v>26</v>
      </c>
      <c r="F1429" s="4" t="s">
        <v>26</v>
      </c>
      <c r="G1429" s="4" t="s">
        <v>26</v>
      </c>
    </row>
    <row r="1430" spans="1:7">
      <c r="A1430" t="n">
        <v>11254</v>
      </c>
      <c r="B1430" s="63" t="n">
        <v>46</v>
      </c>
      <c r="C1430" s="7" t="n">
        <v>2</v>
      </c>
      <c r="D1430" s="7" t="n">
        <v>248</v>
      </c>
      <c r="E1430" s="7" t="n">
        <v>0.189999997615814</v>
      </c>
      <c r="F1430" s="7" t="n">
        <v>-214.669998168945</v>
      </c>
      <c r="G1430" s="7" t="n">
        <v>90</v>
      </c>
    </row>
    <row r="1431" spans="1:7">
      <c r="A1431" t="s">
        <v>4</v>
      </c>
      <c r="B1431" s="4" t="s">
        <v>5</v>
      </c>
      <c r="C1431" s="4" t="s">
        <v>10</v>
      </c>
      <c r="D1431" s="4" t="s">
        <v>10</v>
      </c>
      <c r="E1431" s="4" t="s">
        <v>26</v>
      </c>
      <c r="F1431" s="4" t="s">
        <v>26</v>
      </c>
      <c r="G1431" s="4" t="s">
        <v>26</v>
      </c>
      <c r="H1431" s="4" t="s">
        <v>26</v>
      </c>
      <c r="I1431" s="4" t="s">
        <v>14</v>
      </c>
      <c r="J1431" s="4" t="s">
        <v>10</v>
      </c>
    </row>
    <row r="1432" spans="1:7">
      <c r="A1432" t="n">
        <v>11273</v>
      </c>
      <c r="B1432" s="66" t="n">
        <v>55</v>
      </c>
      <c r="C1432" s="7" t="n">
        <v>2</v>
      </c>
      <c r="D1432" s="7" t="n">
        <v>65024</v>
      </c>
      <c r="E1432" s="7" t="n">
        <v>0</v>
      </c>
      <c r="F1432" s="7" t="n">
        <v>0</v>
      </c>
      <c r="G1432" s="7" t="n">
        <v>3</v>
      </c>
      <c r="H1432" s="7" t="n">
        <v>2.79999995231628</v>
      </c>
      <c r="I1432" s="7" t="n">
        <v>2</v>
      </c>
      <c r="J1432" s="7" t="n">
        <v>0</v>
      </c>
    </row>
    <row r="1433" spans="1:7">
      <c r="A1433" t="s">
        <v>4</v>
      </c>
      <c r="B1433" s="4" t="s">
        <v>5</v>
      </c>
      <c r="C1433" s="4" t="s">
        <v>14</v>
      </c>
      <c r="D1433" s="4" t="s">
        <v>14</v>
      </c>
      <c r="E1433" s="4" t="s">
        <v>26</v>
      </c>
      <c r="F1433" s="4" t="s">
        <v>26</v>
      </c>
      <c r="G1433" s="4" t="s">
        <v>26</v>
      </c>
      <c r="H1433" s="4" t="s">
        <v>10</v>
      </c>
    </row>
    <row r="1434" spans="1:7">
      <c r="A1434" t="n">
        <v>11297</v>
      </c>
      <c r="B1434" s="56" t="n">
        <v>45</v>
      </c>
      <c r="C1434" s="7" t="n">
        <v>2</v>
      </c>
      <c r="D1434" s="7" t="n">
        <v>3</v>
      </c>
      <c r="E1434" s="7" t="n">
        <v>251.270004272461</v>
      </c>
      <c r="F1434" s="7" t="n">
        <v>1.36000001430511</v>
      </c>
      <c r="G1434" s="7" t="n">
        <v>-214.649993896484</v>
      </c>
      <c r="H1434" s="7" t="n">
        <v>0</v>
      </c>
    </row>
    <row r="1435" spans="1:7">
      <c r="A1435" t="s">
        <v>4</v>
      </c>
      <c r="B1435" s="4" t="s">
        <v>5</v>
      </c>
      <c r="C1435" s="4" t="s">
        <v>14</v>
      </c>
      <c r="D1435" s="4" t="s">
        <v>14</v>
      </c>
      <c r="E1435" s="4" t="s">
        <v>26</v>
      </c>
      <c r="F1435" s="4" t="s">
        <v>26</v>
      </c>
      <c r="G1435" s="4" t="s">
        <v>26</v>
      </c>
      <c r="H1435" s="4" t="s">
        <v>10</v>
      </c>
      <c r="I1435" s="4" t="s">
        <v>14</v>
      </c>
    </row>
    <row r="1436" spans="1:7">
      <c r="A1436" t="n">
        <v>11314</v>
      </c>
      <c r="B1436" s="56" t="n">
        <v>45</v>
      </c>
      <c r="C1436" s="7" t="n">
        <v>4</v>
      </c>
      <c r="D1436" s="7" t="n">
        <v>3</v>
      </c>
      <c r="E1436" s="7" t="n">
        <v>0.0799999982118607</v>
      </c>
      <c r="F1436" s="7" t="n">
        <v>31.5100002288818</v>
      </c>
      <c r="G1436" s="7" t="n">
        <v>0</v>
      </c>
      <c r="H1436" s="7" t="n">
        <v>0</v>
      </c>
      <c r="I1436" s="7" t="n">
        <v>0</v>
      </c>
    </row>
    <row r="1437" spans="1:7">
      <c r="A1437" t="s">
        <v>4</v>
      </c>
      <c r="B1437" s="4" t="s">
        <v>5</v>
      </c>
      <c r="C1437" s="4" t="s">
        <v>14</v>
      </c>
      <c r="D1437" s="4" t="s">
        <v>14</v>
      </c>
      <c r="E1437" s="4" t="s">
        <v>26</v>
      </c>
      <c r="F1437" s="4" t="s">
        <v>10</v>
      </c>
    </row>
    <row r="1438" spans="1:7">
      <c r="A1438" t="n">
        <v>11332</v>
      </c>
      <c r="B1438" s="56" t="n">
        <v>45</v>
      </c>
      <c r="C1438" s="7" t="n">
        <v>5</v>
      </c>
      <c r="D1438" s="7" t="n">
        <v>3</v>
      </c>
      <c r="E1438" s="7" t="n">
        <v>1.5</v>
      </c>
      <c r="F1438" s="7" t="n">
        <v>0</v>
      </c>
    </row>
    <row r="1439" spans="1:7">
      <c r="A1439" t="s">
        <v>4</v>
      </c>
      <c r="B1439" s="4" t="s">
        <v>5</v>
      </c>
      <c r="C1439" s="4" t="s">
        <v>14</v>
      </c>
      <c r="D1439" s="4" t="s">
        <v>14</v>
      </c>
      <c r="E1439" s="4" t="s">
        <v>26</v>
      </c>
      <c r="F1439" s="4" t="s">
        <v>10</v>
      </c>
    </row>
    <row r="1440" spans="1:7">
      <c r="A1440" t="n">
        <v>11341</v>
      </c>
      <c r="B1440" s="56" t="n">
        <v>45</v>
      </c>
      <c r="C1440" s="7" t="n">
        <v>11</v>
      </c>
      <c r="D1440" s="7" t="n">
        <v>3</v>
      </c>
      <c r="E1440" s="7" t="n">
        <v>40</v>
      </c>
      <c r="F1440" s="7" t="n">
        <v>0</v>
      </c>
    </row>
    <row r="1441" spans="1:10">
      <c r="A1441" t="s">
        <v>4</v>
      </c>
      <c r="B1441" s="4" t="s">
        <v>5</v>
      </c>
      <c r="C1441" s="4" t="s">
        <v>14</v>
      </c>
      <c r="D1441" s="4" t="s">
        <v>14</v>
      </c>
      <c r="E1441" s="4" t="s">
        <v>26</v>
      </c>
      <c r="F1441" s="4" t="s">
        <v>26</v>
      </c>
      <c r="G1441" s="4" t="s">
        <v>26</v>
      </c>
      <c r="H1441" s="4" t="s">
        <v>10</v>
      </c>
    </row>
    <row r="1442" spans="1:10">
      <c r="A1442" t="n">
        <v>11350</v>
      </c>
      <c r="B1442" s="56" t="n">
        <v>45</v>
      </c>
      <c r="C1442" s="7" t="n">
        <v>2</v>
      </c>
      <c r="D1442" s="7" t="n">
        <v>3</v>
      </c>
      <c r="E1442" s="7" t="n">
        <v>251.270004272461</v>
      </c>
      <c r="F1442" s="7" t="n">
        <v>1.54999995231628</v>
      </c>
      <c r="G1442" s="7" t="n">
        <v>-214.649993896484</v>
      </c>
      <c r="H1442" s="7" t="n">
        <v>3000</v>
      </c>
    </row>
    <row r="1443" spans="1:10">
      <c r="A1443" t="s">
        <v>4</v>
      </c>
      <c r="B1443" s="4" t="s">
        <v>5</v>
      </c>
      <c r="C1443" s="4" t="s">
        <v>14</v>
      </c>
      <c r="D1443" s="4" t="s">
        <v>14</v>
      </c>
      <c r="E1443" s="4" t="s">
        <v>26</v>
      </c>
      <c r="F1443" s="4" t="s">
        <v>26</v>
      </c>
      <c r="G1443" s="4" t="s">
        <v>26</v>
      </c>
      <c r="H1443" s="4" t="s">
        <v>10</v>
      </c>
      <c r="I1443" s="4" t="s">
        <v>14</v>
      </c>
    </row>
    <row r="1444" spans="1:10">
      <c r="A1444" t="n">
        <v>11367</v>
      </c>
      <c r="B1444" s="56" t="n">
        <v>45</v>
      </c>
      <c r="C1444" s="7" t="n">
        <v>4</v>
      </c>
      <c r="D1444" s="7" t="n">
        <v>3</v>
      </c>
      <c r="E1444" s="7" t="n">
        <v>4.38000011444092</v>
      </c>
      <c r="F1444" s="7" t="n">
        <v>51.6300010681152</v>
      </c>
      <c r="G1444" s="7" t="n">
        <v>0</v>
      </c>
      <c r="H1444" s="7" t="n">
        <v>3000</v>
      </c>
      <c r="I1444" s="7" t="n">
        <v>1</v>
      </c>
    </row>
    <row r="1445" spans="1:10">
      <c r="A1445" t="s">
        <v>4</v>
      </c>
      <c r="B1445" s="4" t="s">
        <v>5</v>
      </c>
      <c r="C1445" s="4" t="s">
        <v>14</v>
      </c>
      <c r="D1445" s="4" t="s">
        <v>14</v>
      </c>
      <c r="E1445" s="4" t="s">
        <v>26</v>
      </c>
      <c r="F1445" s="4" t="s">
        <v>10</v>
      </c>
    </row>
    <row r="1446" spans="1:10">
      <c r="A1446" t="n">
        <v>11385</v>
      </c>
      <c r="B1446" s="56" t="n">
        <v>45</v>
      </c>
      <c r="C1446" s="7" t="n">
        <v>5</v>
      </c>
      <c r="D1446" s="7" t="n">
        <v>3</v>
      </c>
      <c r="E1446" s="7" t="n">
        <v>1.5</v>
      </c>
      <c r="F1446" s="7" t="n">
        <v>3000</v>
      </c>
    </row>
    <row r="1447" spans="1:10">
      <c r="A1447" t="s">
        <v>4</v>
      </c>
      <c r="B1447" s="4" t="s">
        <v>5</v>
      </c>
      <c r="C1447" s="4" t="s">
        <v>14</v>
      </c>
      <c r="D1447" s="4" t="s">
        <v>14</v>
      </c>
      <c r="E1447" s="4" t="s">
        <v>26</v>
      </c>
      <c r="F1447" s="4" t="s">
        <v>10</v>
      </c>
    </row>
    <row r="1448" spans="1:10">
      <c r="A1448" t="n">
        <v>11394</v>
      </c>
      <c r="B1448" s="56" t="n">
        <v>45</v>
      </c>
      <c r="C1448" s="7" t="n">
        <v>11</v>
      </c>
      <c r="D1448" s="7" t="n">
        <v>3</v>
      </c>
      <c r="E1448" s="7" t="n">
        <v>40</v>
      </c>
      <c r="F1448" s="7" t="n">
        <v>3000</v>
      </c>
    </row>
    <row r="1449" spans="1:10">
      <c r="A1449" t="s">
        <v>4</v>
      </c>
      <c r="B1449" s="4" t="s">
        <v>5</v>
      </c>
      <c r="C1449" s="4" t="s">
        <v>14</v>
      </c>
      <c r="D1449" s="4" t="s">
        <v>10</v>
      </c>
    </row>
    <row r="1450" spans="1:10">
      <c r="A1450" t="n">
        <v>11403</v>
      </c>
      <c r="B1450" s="40" t="n">
        <v>58</v>
      </c>
      <c r="C1450" s="7" t="n">
        <v>255</v>
      </c>
      <c r="D1450" s="7" t="n">
        <v>0</v>
      </c>
    </row>
    <row r="1451" spans="1:10">
      <c r="A1451" t="s">
        <v>4</v>
      </c>
      <c r="B1451" s="4" t="s">
        <v>5</v>
      </c>
      <c r="C1451" s="4" t="s">
        <v>14</v>
      </c>
      <c r="D1451" s="4" t="s">
        <v>26</v>
      </c>
      <c r="E1451" s="4" t="s">
        <v>10</v>
      </c>
      <c r="F1451" s="4" t="s">
        <v>14</v>
      </c>
    </row>
    <row r="1452" spans="1:10">
      <c r="A1452" t="n">
        <v>11407</v>
      </c>
      <c r="B1452" s="17" t="n">
        <v>49</v>
      </c>
      <c r="C1452" s="7" t="n">
        <v>3</v>
      </c>
      <c r="D1452" s="7" t="n">
        <v>0.699999988079071</v>
      </c>
      <c r="E1452" s="7" t="n">
        <v>500</v>
      </c>
      <c r="F1452" s="7" t="n">
        <v>0</v>
      </c>
    </row>
    <row r="1453" spans="1:10">
      <c r="A1453" t="s">
        <v>4</v>
      </c>
      <c r="B1453" s="4" t="s">
        <v>5</v>
      </c>
      <c r="C1453" s="4" t="s">
        <v>10</v>
      </c>
      <c r="D1453" s="4" t="s">
        <v>14</v>
      </c>
    </row>
    <row r="1454" spans="1:10">
      <c r="A1454" t="n">
        <v>11416</v>
      </c>
      <c r="B1454" s="67" t="n">
        <v>56</v>
      </c>
      <c r="C1454" s="7" t="n">
        <v>2</v>
      </c>
      <c r="D1454" s="7" t="n">
        <v>0</v>
      </c>
    </row>
    <row r="1455" spans="1:10">
      <c r="A1455" t="s">
        <v>4</v>
      </c>
      <c r="B1455" s="4" t="s">
        <v>5</v>
      </c>
      <c r="C1455" s="4" t="s">
        <v>10</v>
      </c>
      <c r="D1455" s="4" t="s">
        <v>14</v>
      </c>
      <c r="E1455" s="4" t="s">
        <v>6</v>
      </c>
      <c r="F1455" s="4" t="s">
        <v>26</v>
      </c>
      <c r="G1455" s="4" t="s">
        <v>26</v>
      </c>
      <c r="H1455" s="4" t="s">
        <v>26</v>
      </c>
    </row>
    <row r="1456" spans="1:10">
      <c r="A1456" t="n">
        <v>11420</v>
      </c>
      <c r="B1456" s="73" t="n">
        <v>48</v>
      </c>
      <c r="C1456" s="7" t="n">
        <v>0</v>
      </c>
      <c r="D1456" s="7" t="n">
        <v>0</v>
      </c>
      <c r="E1456" s="7" t="s">
        <v>128</v>
      </c>
      <c r="F1456" s="7" t="n">
        <v>-1</v>
      </c>
      <c r="G1456" s="7" t="n">
        <v>1</v>
      </c>
      <c r="H1456" s="7" t="n">
        <v>0</v>
      </c>
    </row>
    <row r="1457" spans="1:9">
      <c r="A1457" t="s">
        <v>4</v>
      </c>
      <c r="B1457" s="4" t="s">
        <v>5</v>
      </c>
      <c r="C1457" s="4" t="s">
        <v>10</v>
      </c>
      <c r="D1457" s="4" t="s">
        <v>14</v>
      </c>
      <c r="E1457" s="4" t="s">
        <v>6</v>
      </c>
      <c r="F1457" s="4" t="s">
        <v>26</v>
      </c>
      <c r="G1457" s="4" t="s">
        <v>26</v>
      </c>
      <c r="H1457" s="4" t="s">
        <v>26</v>
      </c>
    </row>
    <row r="1458" spans="1:9">
      <c r="A1458" t="n">
        <v>11446</v>
      </c>
      <c r="B1458" s="73" t="n">
        <v>48</v>
      </c>
      <c r="C1458" s="7" t="n">
        <v>2</v>
      </c>
      <c r="D1458" s="7" t="n">
        <v>0</v>
      </c>
      <c r="E1458" s="7" t="s">
        <v>128</v>
      </c>
      <c r="F1458" s="7" t="n">
        <v>-1</v>
      </c>
      <c r="G1458" s="7" t="n">
        <v>1</v>
      </c>
      <c r="H1458" s="7" t="n">
        <v>0</v>
      </c>
    </row>
    <row r="1459" spans="1:9">
      <c r="A1459" t="s">
        <v>4</v>
      </c>
      <c r="B1459" s="4" t="s">
        <v>5</v>
      </c>
      <c r="C1459" s="4" t="s">
        <v>14</v>
      </c>
      <c r="D1459" s="4" t="s">
        <v>10</v>
      </c>
      <c r="E1459" s="4" t="s">
        <v>26</v>
      </c>
      <c r="F1459" s="4" t="s">
        <v>10</v>
      </c>
      <c r="G1459" s="4" t="s">
        <v>9</v>
      </c>
      <c r="H1459" s="4" t="s">
        <v>9</v>
      </c>
      <c r="I1459" s="4" t="s">
        <v>10</v>
      </c>
      <c r="J1459" s="4" t="s">
        <v>10</v>
      </c>
      <c r="K1459" s="4" t="s">
        <v>9</v>
      </c>
      <c r="L1459" s="4" t="s">
        <v>9</v>
      </c>
      <c r="M1459" s="4" t="s">
        <v>9</v>
      </c>
      <c r="N1459" s="4" t="s">
        <v>9</v>
      </c>
      <c r="O1459" s="4" t="s">
        <v>6</v>
      </c>
    </row>
    <row r="1460" spans="1:9">
      <c r="A1460" t="n">
        <v>11472</v>
      </c>
      <c r="B1460" s="18" t="n">
        <v>50</v>
      </c>
      <c r="C1460" s="7" t="n">
        <v>0</v>
      </c>
      <c r="D1460" s="7" t="n">
        <v>2000</v>
      </c>
      <c r="E1460" s="7" t="n">
        <v>0.600000023841858</v>
      </c>
      <c r="F1460" s="7" t="n">
        <v>0</v>
      </c>
      <c r="G1460" s="7" t="n">
        <v>0</v>
      </c>
      <c r="H1460" s="7" t="n">
        <v>0</v>
      </c>
      <c r="I1460" s="7" t="n">
        <v>0</v>
      </c>
      <c r="J1460" s="7" t="n">
        <v>65533</v>
      </c>
      <c r="K1460" s="7" t="n">
        <v>0</v>
      </c>
      <c r="L1460" s="7" t="n">
        <v>0</v>
      </c>
      <c r="M1460" s="7" t="n">
        <v>0</v>
      </c>
      <c r="N1460" s="7" t="n">
        <v>0</v>
      </c>
      <c r="O1460" s="7" t="s">
        <v>13</v>
      </c>
    </row>
    <row r="1461" spans="1:9">
      <c r="A1461" t="s">
        <v>4</v>
      </c>
      <c r="B1461" s="4" t="s">
        <v>5</v>
      </c>
      <c r="C1461" s="4" t="s">
        <v>10</v>
      </c>
    </row>
    <row r="1462" spans="1:9">
      <c r="A1462" t="n">
        <v>11511</v>
      </c>
      <c r="B1462" s="44" t="n">
        <v>16</v>
      </c>
      <c r="C1462" s="7" t="n">
        <v>2000</v>
      </c>
    </row>
    <row r="1463" spans="1:9">
      <c r="A1463" t="s">
        <v>4</v>
      </c>
      <c r="B1463" s="4" t="s">
        <v>5</v>
      </c>
      <c r="C1463" s="4" t="s">
        <v>14</v>
      </c>
      <c r="D1463" s="4" t="s">
        <v>10</v>
      </c>
      <c r="E1463" s="4" t="s">
        <v>6</v>
      </c>
    </row>
    <row r="1464" spans="1:9">
      <c r="A1464" t="n">
        <v>11514</v>
      </c>
      <c r="B1464" s="57" t="n">
        <v>51</v>
      </c>
      <c r="C1464" s="7" t="n">
        <v>4</v>
      </c>
      <c r="D1464" s="7" t="n">
        <v>2</v>
      </c>
      <c r="E1464" s="7" t="s">
        <v>145</v>
      </c>
    </row>
    <row r="1465" spans="1:9">
      <c r="A1465" t="s">
        <v>4</v>
      </c>
      <c r="B1465" s="4" t="s">
        <v>5</v>
      </c>
      <c r="C1465" s="4" t="s">
        <v>10</v>
      </c>
    </row>
    <row r="1466" spans="1:9">
      <c r="A1466" t="n">
        <v>11528</v>
      </c>
      <c r="B1466" s="44" t="n">
        <v>16</v>
      </c>
      <c r="C1466" s="7" t="n">
        <v>0</v>
      </c>
    </row>
    <row r="1467" spans="1:9">
      <c r="A1467" t="s">
        <v>4</v>
      </c>
      <c r="B1467" s="4" t="s">
        <v>5</v>
      </c>
      <c r="C1467" s="4" t="s">
        <v>10</v>
      </c>
      <c r="D1467" s="4" t="s">
        <v>14</v>
      </c>
      <c r="E1467" s="4" t="s">
        <v>9</v>
      </c>
      <c r="F1467" s="4" t="s">
        <v>65</v>
      </c>
      <c r="G1467" s="4" t="s">
        <v>14</v>
      </c>
      <c r="H1467" s="4" t="s">
        <v>14</v>
      </c>
      <c r="I1467" s="4" t="s">
        <v>14</v>
      </c>
      <c r="J1467" s="4" t="s">
        <v>9</v>
      </c>
      <c r="K1467" s="4" t="s">
        <v>65</v>
      </c>
      <c r="L1467" s="4" t="s">
        <v>14</v>
      </c>
      <c r="M1467" s="4" t="s">
        <v>14</v>
      </c>
    </row>
    <row r="1468" spans="1:9">
      <c r="A1468" t="n">
        <v>11531</v>
      </c>
      <c r="B1468" s="58" t="n">
        <v>26</v>
      </c>
      <c r="C1468" s="7" t="n">
        <v>2</v>
      </c>
      <c r="D1468" s="7" t="n">
        <v>17</v>
      </c>
      <c r="E1468" s="7" t="n">
        <v>6323</v>
      </c>
      <c r="F1468" s="7" t="s">
        <v>146</v>
      </c>
      <c r="G1468" s="7" t="n">
        <v>2</v>
      </c>
      <c r="H1468" s="7" t="n">
        <v>3</v>
      </c>
      <c r="I1468" s="7" t="n">
        <v>17</v>
      </c>
      <c r="J1468" s="7" t="n">
        <v>6324</v>
      </c>
      <c r="K1468" s="7" t="s">
        <v>147</v>
      </c>
      <c r="L1468" s="7" t="n">
        <v>2</v>
      </c>
      <c r="M1468" s="7" t="n">
        <v>0</v>
      </c>
    </row>
    <row r="1469" spans="1:9">
      <c r="A1469" t="s">
        <v>4</v>
      </c>
      <c r="B1469" s="4" t="s">
        <v>5</v>
      </c>
    </row>
    <row r="1470" spans="1:9">
      <c r="A1470" t="n">
        <v>11608</v>
      </c>
      <c r="B1470" s="38" t="n">
        <v>28</v>
      </c>
    </row>
    <row r="1471" spans="1:9">
      <c r="A1471" t="s">
        <v>4</v>
      </c>
      <c r="B1471" s="4" t="s">
        <v>5</v>
      </c>
      <c r="C1471" s="4" t="s">
        <v>10</v>
      </c>
      <c r="D1471" s="4" t="s">
        <v>14</v>
      </c>
    </row>
    <row r="1472" spans="1:9">
      <c r="A1472" t="n">
        <v>11609</v>
      </c>
      <c r="B1472" s="68" t="n">
        <v>89</v>
      </c>
      <c r="C1472" s="7" t="n">
        <v>65533</v>
      </c>
      <c r="D1472" s="7" t="n">
        <v>1</v>
      </c>
    </row>
    <row r="1473" spans="1:15">
      <c r="A1473" t="s">
        <v>4</v>
      </c>
      <c r="B1473" s="4" t="s">
        <v>5</v>
      </c>
      <c r="C1473" s="4" t="s">
        <v>14</v>
      </c>
      <c r="D1473" s="4" t="s">
        <v>10</v>
      </c>
      <c r="E1473" s="4" t="s">
        <v>26</v>
      </c>
    </row>
    <row r="1474" spans="1:15">
      <c r="A1474" t="n">
        <v>11613</v>
      </c>
      <c r="B1474" s="40" t="n">
        <v>58</v>
      </c>
      <c r="C1474" s="7" t="n">
        <v>101</v>
      </c>
      <c r="D1474" s="7" t="n">
        <v>500</v>
      </c>
      <c r="E1474" s="7" t="n">
        <v>1</v>
      </c>
    </row>
    <row r="1475" spans="1:15">
      <c r="A1475" t="s">
        <v>4</v>
      </c>
      <c r="B1475" s="4" t="s">
        <v>5</v>
      </c>
      <c r="C1475" s="4" t="s">
        <v>14</v>
      </c>
      <c r="D1475" s="4" t="s">
        <v>10</v>
      </c>
    </row>
    <row r="1476" spans="1:15">
      <c r="A1476" t="n">
        <v>11621</v>
      </c>
      <c r="B1476" s="40" t="n">
        <v>58</v>
      </c>
      <c r="C1476" s="7" t="n">
        <v>254</v>
      </c>
      <c r="D1476" s="7" t="n">
        <v>0</v>
      </c>
    </row>
    <row r="1477" spans="1:15">
      <c r="A1477" t="s">
        <v>4</v>
      </c>
      <c r="B1477" s="4" t="s">
        <v>5</v>
      </c>
      <c r="C1477" s="4" t="s">
        <v>14</v>
      </c>
      <c r="D1477" s="4" t="s">
        <v>14</v>
      </c>
      <c r="E1477" s="4" t="s">
        <v>26</v>
      </c>
      <c r="F1477" s="4" t="s">
        <v>26</v>
      </c>
      <c r="G1477" s="4" t="s">
        <v>26</v>
      </c>
      <c r="H1477" s="4" t="s">
        <v>10</v>
      </c>
    </row>
    <row r="1478" spans="1:15">
      <c r="A1478" t="n">
        <v>11625</v>
      </c>
      <c r="B1478" s="56" t="n">
        <v>45</v>
      </c>
      <c r="C1478" s="7" t="n">
        <v>2</v>
      </c>
      <c r="D1478" s="7" t="n">
        <v>3</v>
      </c>
      <c r="E1478" s="7" t="n">
        <v>251.410003662109</v>
      </c>
      <c r="F1478" s="7" t="n">
        <v>1.66999995708466</v>
      </c>
      <c r="G1478" s="7" t="n">
        <v>-214.729995727539</v>
      </c>
      <c r="H1478" s="7" t="n">
        <v>0</v>
      </c>
    </row>
    <row r="1479" spans="1:15">
      <c r="A1479" t="s">
        <v>4</v>
      </c>
      <c r="B1479" s="4" t="s">
        <v>5</v>
      </c>
      <c r="C1479" s="4" t="s">
        <v>14</v>
      </c>
      <c r="D1479" s="4" t="s">
        <v>14</v>
      </c>
      <c r="E1479" s="4" t="s">
        <v>26</v>
      </c>
      <c r="F1479" s="4" t="s">
        <v>26</v>
      </c>
      <c r="G1479" s="4" t="s">
        <v>26</v>
      </c>
      <c r="H1479" s="4" t="s">
        <v>10</v>
      </c>
      <c r="I1479" s="4" t="s">
        <v>14</v>
      </c>
    </row>
    <row r="1480" spans="1:15">
      <c r="A1480" t="n">
        <v>11642</v>
      </c>
      <c r="B1480" s="56" t="n">
        <v>45</v>
      </c>
      <c r="C1480" s="7" t="n">
        <v>4</v>
      </c>
      <c r="D1480" s="7" t="n">
        <v>3</v>
      </c>
      <c r="E1480" s="7" t="n">
        <v>9.46000003814697</v>
      </c>
      <c r="F1480" s="7" t="n">
        <v>140.770004272461</v>
      </c>
      <c r="G1480" s="7" t="n">
        <v>0</v>
      </c>
      <c r="H1480" s="7" t="n">
        <v>0</v>
      </c>
      <c r="I1480" s="7" t="n">
        <v>1</v>
      </c>
    </row>
    <row r="1481" spans="1:15">
      <c r="A1481" t="s">
        <v>4</v>
      </c>
      <c r="B1481" s="4" t="s">
        <v>5</v>
      </c>
      <c r="C1481" s="4" t="s">
        <v>14</v>
      </c>
      <c r="D1481" s="4" t="s">
        <v>14</v>
      </c>
      <c r="E1481" s="4" t="s">
        <v>26</v>
      </c>
      <c r="F1481" s="4" t="s">
        <v>10</v>
      </c>
    </row>
    <row r="1482" spans="1:15">
      <c r="A1482" t="n">
        <v>11660</v>
      </c>
      <c r="B1482" s="56" t="n">
        <v>45</v>
      </c>
      <c r="C1482" s="7" t="n">
        <v>5</v>
      </c>
      <c r="D1482" s="7" t="n">
        <v>3</v>
      </c>
      <c r="E1482" s="7" t="n">
        <v>1</v>
      </c>
      <c r="F1482" s="7" t="n">
        <v>0</v>
      </c>
    </row>
    <row r="1483" spans="1:15">
      <c r="A1483" t="s">
        <v>4</v>
      </c>
      <c r="B1483" s="4" t="s">
        <v>5</v>
      </c>
      <c r="C1483" s="4" t="s">
        <v>14</v>
      </c>
      <c r="D1483" s="4" t="s">
        <v>14</v>
      </c>
      <c r="E1483" s="4" t="s">
        <v>26</v>
      </c>
      <c r="F1483" s="4" t="s">
        <v>10</v>
      </c>
    </row>
    <row r="1484" spans="1:15">
      <c r="A1484" t="n">
        <v>11669</v>
      </c>
      <c r="B1484" s="56" t="n">
        <v>45</v>
      </c>
      <c r="C1484" s="7" t="n">
        <v>11</v>
      </c>
      <c r="D1484" s="7" t="n">
        <v>3</v>
      </c>
      <c r="E1484" s="7" t="n">
        <v>40</v>
      </c>
      <c r="F1484" s="7" t="n">
        <v>0</v>
      </c>
    </row>
    <row r="1485" spans="1:15">
      <c r="A1485" t="s">
        <v>4</v>
      </c>
      <c r="B1485" s="4" t="s">
        <v>5</v>
      </c>
      <c r="C1485" s="4" t="s">
        <v>14</v>
      </c>
      <c r="D1485" s="4" t="s">
        <v>10</v>
      </c>
      <c r="E1485" s="4" t="s">
        <v>10</v>
      </c>
      <c r="F1485" s="4" t="s">
        <v>9</v>
      </c>
    </row>
    <row r="1486" spans="1:15">
      <c r="A1486" t="n">
        <v>11678</v>
      </c>
      <c r="B1486" s="72" t="n">
        <v>84</v>
      </c>
      <c r="C1486" s="7" t="n">
        <v>1</v>
      </c>
      <c r="D1486" s="7" t="n">
        <v>0</v>
      </c>
      <c r="E1486" s="7" t="n">
        <v>0</v>
      </c>
      <c r="F1486" s="7" t="n">
        <v>0</v>
      </c>
    </row>
    <row r="1487" spans="1:15">
      <c r="A1487" t="s">
        <v>4</v>
      </c>
      <c r="B1487" s="4" t="s">
        <v>5</v>
      </c>
      <c r="C1487" s="4" t="s">
        <v>14</v>
      </c>
    </row>
    <row r="1488" spans="1:15">
      <c r="A1488" t="n">
        <v>11688</v>
      </c>
      <c r="B1488" s="65" t="n">
        <v>116</v>
      </c>
      <c r="C1488" s="7" t="n">
        <v>0</v>
      </c>
    </row>
    <row r="1489" spans="1:9">
      <c r="A1489" t="s">
        <v>4</v>
      </c>
      <c r="B1489" s="4" t="s">
        <v>5</v>
      </c>
      <c r="C1489" s="4" t="s">
        <v>14</v>
      </c>
      <c r="D1489" s="4" t="s">
        <v>10</v>
      </c>
    </row>
    <row r="1490" spans="1:9">
      <c r="A1490" t="n">
        <v>11690</v>
      </c>
      <c r="B1490" s="65" t="n">
        <v>116</v>
      </c>
      <c r="C1490" s="7" t="n">
        <v>2</v>
      </c>
      <c r="D1490" s="7" t="n">
        <v>1</v>
      </c>
    </row>
    <row r="1491" spans="1:9">
      <c r="A1491" t="s">
        <v>4</v>
      </c>
      <c r="B1491" s="4" t="s">
        <v>5</v>
      </c>
      <c r="C1491" s="4" t="s">
        <v>14</v>
      </c>
      <c r="D1491" s="4" t="s">
        <v>9</v>
      </c>
    </row>
    <row r="1492" spans="1:9">
      <c r="A1492" t="n">
        <v>11694</v>
      </c>
      <c r="B1492" s="65" t="n">
        <v>116</v>
      </c>
      <c r="C1492" s="7" t="n">
        <v>5</v>
      </c>
      <c r="D1492" s="7" t="n">
        <v>1092616192</v>
      </c>
    </row>
    <row r="1493" spans="1:9">
      <c r="A1493" t="s">
        <v>4</v>
      </c>
      <c r="B1493" s="4" t="s">
        <v>5</v>
      </c>
      <c r="C1493" s="4" t="s">
        <v>14</v>
      </c>
      <c r="D1493" s="4" t="s">
        <v>10</v>
      </c>
    </row>
    <row r="1494" spans="1:9">
      <c r="A1494" t="n">
        <v>11700</v>
      </c>
      <c r="B1494" s="65" t="n">
        <v>116</v>
      </c>
      <c r="C1494" s="7" t="n">
        <v>6</v>
      </c>
      <c r="D1494" s="7" t="n">
        <v>1</v>
      </c>
    </row>
    <row r="1495" spans="1:9">
      <c r="A1495" t="s">
        <v>4</v>
      </c>
      <c r="B1495" s="4" t="s">
        <v>5</v>
      </c>
      <c r="C1495" s="4" t="s">
        <v>14</v>
      </c>
      <c r="D1495" s="4" t="s">
        <v>10</v>
      </c>
      <c r="E1495" s="4" t="s">
        <v>6</v>
      </c>
      <c r="F1495" s="4" t="s">
        <v>6</v>
      </c>
      <c r="G1495" s="4" t="s">
        <v>6</v>
      </c>
      <c r="H1495" s="4" t="s">
        <v>6</v>
      </c>
    </row>
    <row r="1496" spans="1:9">
      <c r="A1496" t="n">
        <v>11704</v>
      </c>
      <c r="B1496" s="57" t="n">
        <v>51</v>
      </c>
      <c r="C1496" s="7" t="n">
        <v>3</v>
      </c>
      <c r="D1496" s="7" t="n">
        <v>0</v>
      </c>
      <c r="E1496" s="7" t="s">
        <v>148</v>
      </c>
      <c r="F1496" s="7" t="s">
        <v>149</v>
      </c>
      <c r="G1496" s="7" t="s">
        <v>150</v>
      </c>
      <c r="H1496" s="7" t="s">
        <v>148</v>
      </c>
    </row>
    <row r="1497" spans="1:9">
      <c r="A1497" t="s">
        <v>4</v>
      </c>
      <c r="B1497" s="4" t="s">
        <v>5</v>
      </c>
      <c r="C1497" s="4" t="s">
        <v>14</v>
      </c>
      <c r="D1497" s="4" t="s">
        <v>14</v>
      </c>
      <c r="E1497" s="4" t="s">
        <v>26</v>
      </c>
      <c r="F1497" s="4" t="s">
        <v>26</v>
      </c>
      <c r="G1497" s="4" t="s">
        <v>26</v>
      </c>
      <c r="H1497" s="4" t="s">
        <v>10</v>
      </c>
    </row>
    <row r="1498" spans="1:9">
      <c r="A1498" t="n">
        <v>11717</v>
      </c>
      <c r="B1498" s="56" t="n">
        <v>45</v>
      </c>
      <c r="C1498" s="7" t="n">
        <v>2</v>
      </c>
      <c r="D1498" s="7" t="n">
        <v>3</v>
      </c>
      <c r="E1498" s="7" t="n">
        <v>251.429992675781</v>
      </c>
      <c r="F1498" s="7" t="n">
        <v>1.63999998569489</v>
      </c>
      <c r="G1498" s="7" t="n">
        <v>-214.720001220703</v>
      </c>
      <c r="H1498" s="7" t="n">
        <v>15000</v>
      </c>
    </row>
    <row r="1499" spans="1:9">
      <c r="A1499" t="s">
        <v>4</v>
      </c>
      <c r="B1499" s="4" t="s">
        <v>5</v>
      </c>
      <c r="C1499" s="4" t="s">
        <v>14</v>
      </c>
      <c r="D1499" s="4" t="s">
        <v>14</v>
      </c>
      <c r="E1499" s="4" t="s">
        <v>26</v>
      </c>
      <c r="F1499" s="4" t="s">
        <v>26</v>
      </c>
      <c r="G1499" s="4" t="s">
        <v>26</v>
      </c>
      <c r="H1499" s="4" t="s">
        <v>10</v>
      </c>
      <c r="I1499" s="4" t="s">
        <v>14</v>
      </c>
    </row>
    <row r="1500" spans="1:9">
      <c r="A1500" t="n">
        <v>11734</v>
      </c>
      <c r="B1500" s="56" t="n">
        <v>45</v>
      </c>
      <c r="C1500" s="7" t="n">
        <v>4</v>
      </c>
      <c r="D1500" s="7" t="n">
        <v>3</v>
      </c>
      <c r="E1500" s="7" t="n">
        <v>9.46000003814697</v>
      </c>
      <c r="F1500" s="7" t="n">
        <v>132.660003662109</v>
      </c>
      <c r="G1500" s="7" t="n">
        <v>0</v>
      </c>
      <c r="H1500" s="7" t="n">
        <v>15000</v>
      </c>
      <c r="I1500" s="7" t="n">
        <v>1</v>
      </c>
    </row>
    <row r="1501" spans="1:9">
      <c r="A1501" t="s">
        <v>4</v>
      </c>
      <c r="B1501" s="4" t="s">
        <v>5</v>
      </c>
      <c r="C1501" s="4" t="s">
        <v>14</v>
      </c>
      <c r="D1501" s="4" t="s">
        <v>14</v>
      </c>
      <c r="E1501" s="4" t="s">
        <v>26</v>
      </c>
      <c r="F1501" s="4" t="s">
        <v>10</v>
      </c>
    </row>
    <row r="1502" spans="1:9">
      <c r="A1502" t="n">
        <v>11752</v>
      </c>
      <c r="B1502" s="56" t="n">
        <v>45</v>
      </c>
      <c r="C1502" s="7" t="n">
        <v>5</v>
      </c>
      <c r="D1502" s="7" t="n">
        <v>3</v>
      </c>
      <c r="E1502" s="7" t="n">
        <v>0.899999976158142</v>
      </c>
      <c r="F1502" s="7" t="n">
        <v>15000</v>
      </c>
    </row>
    <row r="1503" spans="1:9">
      <c r="A1503" t="s">
        <v>4</v>
      </c>
      <c r="B1503" s="4" t="s">
        <v>5</v>
      </c>
      <c r="C1503" s="4" t="s">
        <v>14</v>
      </c>
      <c r="D1503" s="4" t="s">
        <v>14</v>
      </c>
      <c r="E1503" s="4" t="s">
        <v>26</v>
      </c>
      <c r="F1503" s="4" t="s">
        <v>10</v>
      </c>
    </row>
    <row r="1504" spans="1:9">
      <c r="A1504" t="n">
        <v>11761</v>
      </c>
      <c r="B1504" s="56" t="n">
        <v>45</v>
      </c>
      <c r="C1504" s="7" t="n">
        <v>11</v>
      </c>
      <c r="D1504" s="7" t="n">
        <v>3</v>
      </c>
      <c r="E1504" s="7" t="n">
        <v>40</v>
      </c>
      <c r="F1504" s="7" t="n">
        <v>15000</v>
      </c>
    </row>
    <row r="1505" spans="1:9">
      <c r="A1505" t="s">
        <v>4</v>
      </c>
      <c r="B1505" s="4" t="s">
        <v>5</v>
      </c>
      <c r="C1505" s="4" t="s">
        <v>14</v>
      </c>
      <c r="D1505" s="4" t="s">
        <v>10</v>
      </c>
    </row>
    <row r="1506" spans="1:9">
      <c r="A1506" t="n">
        <v>11770</v>
      </c>
      <c r="B1506" s="40" t="n">
        <v>58</v>
      </c>
      <c r="C1506" s="7" t="n">
        <v>255</v>
      </c>
      <c r="D1506" s="7" t="n">
        <v>0</v>
      </c>
    </row>
    <row r="1507" spans="1:9">
      <c r="A1507" t="s">
        <v>4</v>
      </c>
      <c r="B1507" s="4" t="s">
        <v>5</v>
      </c>
      <c r="C1507" s="4" t="s">
        <v>14</v>
      </c>
      <c r="D1507" s="4" t="s">
        <v>10</v>
      </c>
      <c r="E1507" s="4" t="s">
        <v>6</v>
      </c>
    </row>
    <row r="1508" spans="1:9">
      <c r="A1508" t="n">
        <v>11774</v>
      </c>
      <c r="B1508" s="57" t="n">
        <v>51</v>
      </c>
      <c r="C1508" s="7" t="n">
        <v>4</v>
      </c>
      <c r="D1508" s="7" t="n">
        <v>0</v>
      </c>
      <c r="E1508" s="7" t="s">
        <v>102</v>
      </c>
    </row>
    <row r="1509" spans="1:9">
      <c r="A1509" t="s">
        <v>4</v>
      </c>
      <c r="B1509" s="4" t="s">
        <v>5</v>
      </c>
      <c r="C1509" s="4" t="s">
        <v>10</v>
      </c>
    </row>
    <row r="1510" spans="1:9">
      <c r="A1510" t="n">
        <v>11788</v>
      </c>
      <c r="B1510" s="44" t="n">
        <v>16</v>
      </c>
      <c r="C1510" s="7" t="n">
        <v>0</v>
      </c>
    </row>
    <row r="1511" spans="1:9">
      <c r="A1511" t="s">
        <v>4</v>
      </c>
      <c r="B1511" s="4" t="s">
        <v>5</v>
      </c>
      <c r="C1511" s="4" t="s">
        <v>10</v>
      </c>
      <c r="D1511" s="4" t="s">
        <v>14</v>
      </c>
      <c r="E1511" s="4" t="s">
        <v>9</v>
      </c>
      <c r="F1511" s="4" t="s">
        <v>65</v>
      </c>
      <c r="G1511" s="4" t="s">
        <v>14</v>
      </c>
      <c r="H1511" s="4" t="s">
        <v>14</v>
      </c>
      <c r="I1511" s="4" t="s">
        <v>14</v>
      </c>
      <c r="J1511" s="4" t="s">
        <v>9</v>
      </c>
      <c r="K1511" s="4" t="s">
        <v>65</v>
      </c>
      <c r="L1511" s="4" t="s">
        <v>14</v>
      </c>
      <c r="M1511" s="4" t="s">
        <v>14</v>
      </c>
    </row>
    <row r="1512" spans="1:9">
      <c r="A1512" t="n">
        <v>11791</v>
      </c>
      <c r="B1512" s="58" t="n">
        <v>26</v>
      </c>
      <c r="C1512" s="7" t="n">
        <v>0</v>
      </c>
      <c r="D1512" s="7" t="n">
        <v>17</v>
      </c>
      <c r="E1512" s="7" t="n">
        <v>52489</v>
      </c>
      <c r="F1512" s="7" t="s">
        <v>151</v>
      </c>
      <c r="G1512" s="7" t="n">
        <v>2</v>
      </c>
      <c r="H1512" s="7" t="n">
        <v>3</v>
      </c>
      <c r="I1512" s="7" t="n">
        <v>17</v>
      </c>
      <c r="J1512" s="7" t="n">
        <v>52490</v>
      </c>
      <c r="K1512" s="7" t="s">
        <v>152</v>
      </c>
      <c r="L1512" s="7" t="n">
        <v>2</v>
      </c>
      <c r="M1512" s="7" t="n">
        <v>0</v>
      </c>
    </row>
    <row r="1513" spans="1:9">
      <c r="A1513" t="s">
        <v>4</v>
      </c>
      <c r="B1513" s="4" t="s">
        <v>5</v>
      </c>
    </row>
    <row r="1514" spans="1:9">
      <c r="A1514" t="n">
        <v>11884</v>
      </c>
      <c r="B1514" s="38" t="n">
        <v>28</v>
      </c>
    </row>
    <row r="1515" spans="1:9">
      <c r="A1515" t="s">
        <v>4</v>
      </c>
      <c r="B1515" s="4" t="s">
        <v>5</v>
      </c>
      <c r="C1515" s="4" t="s">
        <v>10</v>
      </c>
      <c r="D1515" s="4" t="s">
        <v>14</v>
      </c>
    </row>
    <row r="1516" spans="1:9">
      <c r="A1516" t="n">
        <v>11885</v>
      </c>
      <c r="B1516" s="68" t="n">
        <v>89</v>
      </c>
      <c r="C1516" s="7" t="n">
        <v>65533</v>
      </c>
      <c r="D1516" s="7" t="n">
        <v>1</v>
      </c>
    </row>
    <row r="1517" spans="1:9">
      <c r="A1517" t="s">
        <v>4</v>
      </c>
      <c r="B1517" s="4" t="s">
        <v>5</v>
      </c>
      <c r="C1517" s="4" t="s">
        <v>14</v>
      </c>
      <c r="D1517" s="4" t="s">
        <v>10</v>
      </c>
      <c r="E1517" s="4" t="s">
        <v>6</v>
      </c>
    </row>
    <row r="1518" spans="1:9">
      <c r="A1518" t="n">
        <v>11889</v>
      </c>
      <c r="B1518" s="57" t="n">
        <v>51</v>
      </c>
      <c r="C1518" s="7" t="n">
        <v>4</v>
      </c>
      <c r="D1518" s="7" t="n">
        <v>2</v>
      </c>
      <c r="E1518" s="7" t="s">
        <v>145</v>
      </c>
    </row>
    <row r="1519" spans="1:9">
      <c r="A1519" t="s">
        <v>4</v>
      </c>
      <c r="B1519" s="4" t="s">
        <v>5</v>
      </c>
      <c r="C1519" s="4" t="s">
        <v>10</v>
      </c>
    </row>
    <row r="1520" spans="1:9">
      <c r="A1520" t="n">
        <v>11903</v>
      </c>
      <c r="B1520" s="44" t="n">
        <v>16</v>
      </c>
      <c r="C1520" s="7" t="n">
        <v>0</v>
      </c>
    </row>
    <row r="1521" spans="1:13">
      <c r="A1521" t="s">
        <v>4</v>
      </c>
      <c r="B1521" s="4" t="s">
        <v>5</v>
      </c>
      <c r="C1521" s="4" t="s">
        <v>10</v>
      </c>
      <c r="D1521" s="4" t="s">
        <v>14</v>
      </c>
      <c r="E1521" s="4" t="s">
        <v>9</v>
      </c>
      <c r="F1521" s="4" t="s">
        <v>65</v>
      </c>
      <c r="G1521" s="4" t="s">
        <v>14</v>
      </c>
      <c r="H1521" s="4" t="s">
        <v>14</v>
      </c>
      <c r="I1521" s="4" t="s">
        <v>14</v>
      </c>
      <c r="J1521" s="4" t="s">
        <v>9</v>
      </c>
      <c r="K1521" s="4" t="s">
        <v>65</v>
      </c>
      <c r="L1521" s="4" t="s">
        <v>14</v>
      </c>
      <c r="M1521" s="4" t="s">
        <v>14</v>
      </c>
    </row>
    <row r="1522" spans="1:13">
      <c r="A1522" t="n">
        <v>11906</v>
      </c>
      <c r="B1522" s="58" t="n">
        <v>26</v>
      </c>
      <c r="C1522" s="7" t="n">
        <v>2</v>
      </c>
      <c r="D1522" s="7" t="n">
        <v>17</v>
      </c>
      <c r="E1522" s="7" t="n">
        <v>6325</v>
      </c>
      <c r="F1522" s="7" t="s">
        <v>153</v>
      </c>
      <c r="G1522" s="7" t="n">
        <v>2</v>
      </c>
      <c r="H1522" s="7" t="n">
        <v>3</v>
      </c>
      <c r="I1522" s="7" t="n">
        <v>17</v>
      </c>
      <c r="J1522" s="7" t="n">
        <v>6326</v>
      </c>
      <c r="K1522" s="7" t="s">
        <v>154</v>
      </c>
      <c r="L1522" s="7" t="n">
        <v>2</v>
      </c>
      <c r="M1522" s="7" t="n">
        <v>0</v>
      </c>
    </row>
    <row r="1523" spans="1:13">
      <c r="A1523" t="s">
        <v>4</v>
      </c>
      <c r="B1523" s="4" t="s">
        <v>5</v>
      </c>
    </row>
    <row r="1524" spans="1:13">
      <c r="A1524" t="n">
        <v>11998</v>
      </c>
      <c r="B1524" s="38" t="n">
        <v>28</v>
      </c>
    </row>
    <row r="1525" spans="1:13">
      <c r="A1525" t="s">
        <v>4</v>
      </c>
      <c r="B1525" s="4" t="s">
        <v>5</v>
      </c>
      <c r="C1525" s="4" t="s">
        <v>10</v>
      </c>
      <c r="D1525" s="4" t="s">
        <v>14</v>
      </c>
    </row>
    <row r="1526" spans="1:13">
      <c r="A1526" t="n">
        <v>11999</v>
      </c>
      <c r="B1526" s="68" t="n">
        <v>89</v>
      </c>
      <c r="C1526" s="7" t="n">
        <v>65533</v>
      </c>
      <c r="D1526" s="7" t="n">
        <v>1</v>
      </c>
    </row>
    <row r="1527" spans="1:13">
      <c r="A1527" t="s">
        <v>4</v>
      </c>
      <c r="B1527" s="4" t="s">
        <v>5</v>
      </c>
      <c r="C1527" s="4" t="s">
        <v>14</v>
      </c>
      <c r="D1527" s="4" t="s">
        <v>10</v>
      </c>
      <c r="E1527" s="4" t="s">
        <v>6</v>
      </c>
    </row>
    <row r="1528" spans="1:13">
      <c r="A1528" t="n">
        <v>12003</v>
      </c>
      <c r="B1528" s="57" t="n">
        <v>51</v>
      </c>
      <c r="C1528" s="7" t="n">
        <v>4</v>
      </c>
      <c r="D1528" s="7" t="n">
        <v>0</v>
      </c>
      <c r="E1528" s="7" t="s">
        <v>155</v>
      </c>
    </row>
    <row r="1529" spans="1:13">
      <c r="A1529" t="s">
        <v>4</v>
      </c>
      <c r="B1529" s="4" t="s">
        <v>5</v>
      </c>
      <c r="C1529" s="4" t="s">
        <v>10</v>
      </c>
    </row>
    <row r="1530" spans="1:13">
      <c r="A1530" t="n">
        <v>12016</v>
      </c>
      <c r="B1530" s="44" t="n">
        <v>16</v>
      </c>
      <c r="C1530" s="7" t="n">
        <v>0</v>
      </c>
    </row>
    <row r="1531" spans="1:13">
      <c r="A1531" t="s">
        <v>4</v>
      </c>
      <c r="B1531" s="4" t="s">
        <v>5</v>
      </c>
      <c r="C1531" s="4" t="s">
        <v>10</v>
      </c>
      <c r="D1531" s="4" t="s">
        <v>14</v>
      </c>
      <c r="E1531" s="4" t="s">
        <v>9</v>
      </c>
      <c r="F1531" s="4" t="s">
        <v>65</v>
      </c>
      <c r="G1531" s="4" t="s">
        <v>14</v>
      </c>
      <c r="H1531" s="4" t="s">
        <v>14</v>
      </c>
      <c r="I1531" s="4" t="s">
        <v>14</v>
      </c>
      <c r="J1531" s="4" t="s">
        <v>9</v>
      </c>
      <c r="K1531" s="4" t="s">
        <v>65</v>
      </c>
      <c r="L1531" s="4" t="s">
        <v>14</v>
      </c>
      <c r="M1531" s="4" t="s">
        <v>14</v>
      </c>
    </row>
    <row r="1532" spans="1:13">
      <c r="A1532" t="n">
        <v>12019</v>
      </c>
      <c r="B1532" s="58" t="n">
        <v>26</v>
      </c>
      <c r="C1532" s="7" t="n">
        <v>0</v>
      </c>
      <c r="D1532" s="7" t="n">
        <v>17</v>
      </c>
      <c r="E1532" s="7" t="n">
        <v>52491</v>
      </c>
      <c r="F1532" s="7" t="s">
        <v>156</v>
      </c>
      <c r="G1532" s="7" t="n">
        <v>2</v>
      </c>
      <c r="H1532" s="7" t="n">
        <v>3</v>
      </c>
      <c r="I1532" s="7" t="n">
        <v>17</v>
      </c>
      <c r="J1532" s="7" t="n">
        <v>52492</v>
      </c>
      <c r="K1532" s="7" t="s">
        <v>157</v>
      </c>
      <c r="L1532" s="7" t="n">
        <v>2</v>
      </c>
      <c r="M1532" s="7" t="n">
        <v>0</v>
      </c>
    </row>
    <row r="1533" spans="1:13">
      <c r="A1533" t="s">
        <v>4</v>
      </c>
      <c r="B1533" s="4" t="s">
        <v>5</v>
      </c>
    </row>
    <row r="1534" spans="1:13">
      <c r="A1534" t="n">
        <v>12191</v>
      </c>
      <c r="B1534" s="38" t="n">
        <v>28</v>
      </c>
    </row>
    <row r="1535" spans="1:13">
      <c r="A1535" t="s">
        <v>4</v>
      </c>
      <c r="B1535" s="4" t="s">
        <v>5</v>
      </c>
      <c r="C1535" s="4" t="s">
        <v>10</v>
      </c>
      <c r="D1535" s="4" t="s">
        <v>14</v>
      </c>
    </row>
    <row r="1536" spans="1:13">
      <c r="A1536" t="n">
        <v>12192</v>
      </c>
      <c r="B1536" s="68" t="n">
        <v>89</v>
      </c>
      <c r="C1536" s="7" t="n">
        <v>65533</v>
      </c>
      <c r="D1536" s="7" t="n">
        <v>1</v>
      </c>
    </row>
    <row r="1537" spans="1:13">
      <c r="A1537" t="s">
        <v>4</v>
      </c>
      <c r="B1537" s="4" t="s">
        <v>5</v>
      </c>
      <c r="C1537" s="4" t="s">
        <v>14</v>
      </c>
      <c r="D1537" s="4" t="s">
        <v>10</v>
      </c>
      <c r="E1537" s="4" t="s">
        <v>6</v>
      </c>
      <c r="F1537" s="4" t="s">
        <v>6</v>
      </c>
      <c r="G1537" s="4" t="s">
        <v>6</v>
      </c>
      <c r="H1537" s="4" t="s">
        <v>6</v>
      </c>
    </row>
    <row r="1538" spans="1:13">
      <c r="A1538" t="n">
        <v>12196</v>
      </c>
      <c r="B1538" s="57" t="n">
        <v>51</v>
      </c>
      <c r="C1538" s="7" t="n">
        <v>3</v>
      </c>
      <c r="D1538" s="7" t="n">
        <v>2</v>
      </c>
      <c r="E1538" s="7" t="s">
        <v>149</v>
      </c>
      <c r="F1538" s="7" t="s">
        <v>158</v>
      </c>
      <c r="G1538" s="7" t="s">
        <v>150</v>
      </c>
      <c r="H1538" s="7" t="s">
        <v>148</v>
      </c>
    </row>
    <row r="1539" spans="1:13">
      <c r="A1539" t="s">
        <v>4</v>
      </c>
      <c r="B1539" s="4" t="s">
        <v>5</v>
      </c>
      <c r="C1539" s="4" t="s">
        <v>10</v>
      </c>
      <c r="D1539" s="4" t="s">
        <v>14</v>
      </c>
      <c r="E1539" s="4" t="s">
        <v>14</v>
      </c>
      <c r="F1539" s="4" t="s">
        <v>6</v>
      </c>
    </row>
    <row r="1540" spans="1:13">
      <c r="A1540" t="n">
        <v>12209</v>
      </c>
      <c r="B1540" s="32" t="n">
        <v>20</v>
      </c>
      <c r="C1540" s="7" t="n">
        <v>2</v>
      </c>
      <c r="D1540" s="7" t="n">
        <v>2</v>
      </c>
      <c r="E1540" s="7" t="n">
        <v>10</v>
      </c>
      <c r="F1540" s="7" t="s">
        <v>136</v>
      </c>
    </row>
    <row r="1541" spans="1:13">
      <c r="A1541" t="s">
        <v>4</v>
      </c>
      <c r="B1541" s="4" t="s">
        <v>5</v>
      </c>
      <c r="C1541" s="4" t="s">
        <v>10</v>
      </c>
    </row>
    <row r="1542" spans="1:13">
      <c r="A1542" t="n">
        <v>12229</v>
      </c>
      <c r="B1542" s="44" t="n">
        <v>16</v>
      </c>
      <c r="C1542" s="7" t="n">
        <v>500</v>
      </c>
    </row>
    <row r="1543" spans="1:13">
      <c r="A1543" t="s">
        <v>4</v>
      </c>
      <c r="B1543" s="4" t="s">
        <v>5</v>
      </c>
      <c r="C1543" s="4" t="s">
        <v>14</v>
      </c>
      <c r="D1543" s="4" t="s">
        <v>10</v>
      </c>
      <c r="E1543" s="4" t="s">
        <v>6</v>
      </c>
    </row>
    <row r="1544" spans="1:13">
      <c r="A1544" t="n">
        <v>12232</v>
      </c>
      <c r="B1544" s="57" t="n">
        <v>51</v>
      </c>
      <c r="C1544" s="7" t="n">
        <v>4</v>
      </c>
      <c r="D1544" s="7" t="n">
        <v>2</v>
      </c>
      <c r="E1544" s="7" t="s">
        <v>159</v>
      </c>
    </row>
    <row r="1545" spans="1:13">
      <c r="A1545" t="s">
        <v>4</v>
      </c>
      <c r="B1545" s="4" t="s">
        <v>5</v>
      </c>
      <c r="C1545" s="4" t="s">
        <v>10</v>
      </c>
    </row>
    <row r="1546" spans="1:13">
      <c r="A1546" t="n">
        <v>12253</v>
      </c>
      <c r="B1546" s="44" t="n">
        <v>16</v>
      </c>
      <c r="C1546" s="7" t="n">
        <v>0</v>
      </c>
    </row>
    <row r="1547" spans="1:13">
      <c r="A1547" t="s">
        <v>4</v>
      </c>
      <c r="B1547" s="4" t="s">
        <v>5</v>
      </c>
      <c r="C1547" s="4" t="s">
        <v>10</v>
      </c>
      <c r="D1547" s="4" t="s">
        <v>14</v>
      </c>
      <c r="E1547" s="4" t="s">
        <v>9</v>
      </c>
      <c r="F1547" s="4" t="s">
        <v>65</v>
      </c>
      <c r="G1547" s="4" t="s">
        <v>14</v>
      </c>
      <c r="H1547" s="4" t="s">
        <v>14</v>
      </c>
    </row>
    <row r="1548" spans="1:13">
      <c r="A1548" t="n">
        <v>12256</v>
      </c>
      <c r="B1548" s="58" t="n">
        <v>26</v>
      </c>
      <c r="C1548" s="7" t="n">
        <v>2</v>
      </c>
      <c r="D1548" s="7" t="n">
        <v>17</v>
      </c>
      <c r="E1548" s="7" t="n">
        <v>6327</v>
      </c>
      <c r="F1548" s="7" t="s">
        <v>160</v>
      </c>
      <c r="G1548" s="7" t="n">
        <v>2</v>
      </c>
      <c r="H1548" s="7" t="n">
        <v>0</v>
      </c>
    </row>
    <row r="1549" spans="1:13">
      <c r="A1549" t="s">
        <v>4</v>
      </c>
      <c r="B1549" s="4" t="s">
        <v>5</v>
      </c>
    </row>
    <row r="1550" spans="1:13">
      <c r="A1550" t="n">
        <v>12283</v>
      </c>
      <c r="B1550" s="38" t="n">
        <v>28</v>
      </c>
    </row>
    <row r="1551" spans="1:13">
      <c r="A1551" t="s">
        <v>4</v>
      </c>
      <c r="B1551" s="4" t="s">
        <v>5</v>
      </c>
      <c r="C1551" s="4" t="s">
        <v>10</v>
      </c>
      <c r="D1551" s="4" t="s">
        <v>14</v>
      </c>
    </row>
    <row r="1552" spans="1:13">
      <c r="A1552" t="n">
        <v>12284</v>
      </c>
      <c r="B1552" s="68" t="n">
        <v>89</v>
      </c>
      <c r="C1552" s="7" t="n">
        <v>65533</v>
      </c>
      <c r="D1552" s="7" t="n">
        <v>1</v>
      </c>
    </row>
    <row r="1553" spans="1:8">
      <c r="A1553" t="s">
        <v>4</v>
      </c>
      <c r="B1553" s="4" t="s">
        <v>5</v>
      </c>
      <c r="C1553" s="4" t="s">
        <v>14</v>
      </c>
      <c r="D1553" s="4" t="s">
        <v>10</v>
      </c>
      <c r="E1553" s="4" t="s">
        <v>14</v>
      </c>
      <c r="F1553" s="4" t="s">
        <v>30</v>
      </c>
    </row>
    <row r="1554" spans="1:8">
      <c r="A1554" t="n">
        <v>12288</v>
      </c>
      <c r="B1554" s="13" t="n">
        <v>5</v>
      </c>
      <c r="C1554" s="7" t="n">
        <v>30</v>
      </c>
      <c r="D1554" s="7" t="n">
        <v>6658</v>
      </c>
      <c r="E1554" s="7" t="n">
        <v>1</v>
      </c>
      <c r="F1554" s="16" t="n">
        <f t="normal" ca="1">A1600</f>
        <v>0</v>
      </c>
    </row>
    <row r="1555" spans="1:8">
      <c r="A1555" t="s">
        <v>4</v>
      </c>
      <c r="B1555" s="4" t="s">
        <v>5</v>
      </c>
      <c r="C1555" s="4" t="s">
        <v>14</v>
      </c>
      <c r="D1555" s="4" t="s">
        <v>10</v>
      </c>
      <c r="E1555" s="4" t="s">
        <v>26</v>
      </c>
    </row>
    <row r="1556" spans="1:8">
      <c r="A1556" t="n">
        <v>12297</v>
      </c>
      <c r="B1556" s="40" t="n">
        <v>58</v>
      </c>
      <c r="C1556" s="7" t="n">
        <v>101</v>
      </c>
      <c r="D1556" s="7" t="n">
        <v>500</v>
      </c>
      <c r="E1556" s="7" t="n">
        <v>1</v>
      </c>
    </row>
    <row r="1557" spans="1:8">
      <c r="A1557" t="s">
        <v>4</v>
      </c>
      <c r="B1557" s="4" t="s">
        <v>5</v>
      </c>
      <c r="C1557" s="4" t="s">
        <v>14</v>
      </c>
      <c r="D1557" s="4" t="s">
        <v>10</v>
      </c>
    </row>
    <row r="1558" spans="1:8">
      <c r="A1558" t="n">
        <v>12305</v>
      </c>
      <c r="B1558" s="40" t="n">
        <v>58</v>
      </c>
      <c r="C1558" s="7" t="n">
        <v>254</v>
      </c>
      <c r="D1558" s="7" t="n">
        <v>0</v>
      </c>
    </row>
    <row r="1559" spans="1:8">
      <c r="A1559" t="s">
        <v>4</v>
      </c>
      <c r="B1559" s="4" t="s">
        <v>5</v>
      </c>
      <c r="C1559" s="4" t="s">
        <v>14</v>
      </c>
      <c r="D1559" s="4" t="s">
        <v>14</v>
      </c>
      <c r="E1559" s="4" t="s">
        <v>26</v>
      </c>
      <c r="F1559" s="4" t="s">
        <v>26</v>
      </c>
      <c r="G1559" s="4" t="s">
        <v>26</v>
      </c>
      <c r="H1559" s="4" t="s">
        <v>10</v>
      </c>
    </row>
    <row r="1560" spans="1:8">
      <c r="A1560" t="n">
        <v>12309</v>
      </c>
      <c r="B1560" s="56" t="n">
        <v>45</v>
      </c>
      <c r="C1560" s="7" t="n">
        <v>2</v>
      </c>
      <c r="D1560" s="7" t="n">
        <v>3</v>
      </c>
      <c r="E1560" s="7" t="n">
        <v>251.289993286133</v>
      </c>
      <c r="F1560" s="7" t="n">
        <v>1.62000000476837</v>
      </c>
      <c r="G1560" s="7" t="n">
        <v>-214.669998168945</v>
      </c>
      <c r="H1560" s="7" t="n">
        <v>0</v>
      </c>
    </row>
    <row r="1561" spans="1:8">
      <c r="A1561" t="s">
        <v>4</v>
      </c>
      <c r="B1561" s="4" t="s">
        <v>5</v>
      </c>
      <c r="C1561" s="4" t="s">
        <v>14</v>
      </c>
      <c r="D1561" s="4" t="s">
        <v>14</v>
      </c>
      <c r="E1561" s="4" t="s">
        <v>26</v>
      </c>
      <c r="F1561" s="4" t="s">
        <v>26</v>
      </c>
      <c r="G1561" s="4" t="s">
        <v>26</v>
      </c>
      <c r="H1561" s="4" t="s">
        <v>10</v>
      </c>
      <c r="I1561" s="4" t="s">
        <v>14</v>
      </c>
    </row>
    <row r="1562" spans="1:8">
      <c r="A1562" t="n">
        <v>12326</v>
      </c>
      <c r="B1562" s="56" t="n">
        <v>45</v>
      </c>
      <c r="C1562" s="7" t="n">
        <v>4</v>
      </c>
      <c r="D1562" s="7" t="n">
        <v>3</v>
      </c>
      <c r="E1562" s="7" t="n">
        <v>352.209991455078</v>
      </c>
      <c r="F1562" s="7" t="n">
        <v>185.289993286133</v>
      </c>
      <c r="G1562" s="7" t="n">
        <v>0</v>
      </c>
      <c r="H1562" s="7" t="n">
        <v>0</v>
      </c>
      <c r="I1562" s="7" t="n">
        <v>1</v>
      </c>
    </row>
    <row r="1563" spans="1:8">
      <c r="A1563" t="s">
        <v>4</v>
      </c>
      <c r="B1563" s="4" t="s">
        <v>5</v>
      </c>
      <c r="C1563" s="4" t="s">
        <v>14</v>
      </c>
      <c r="D1563" s="4" t="s">
        <v>14</v>
      </c>
      <c r="E1563" s="4" t="s">
        <v>26</v>
      </c>
      <c r="F1563" s="4" t="s">
        <v>10</v>
      </c>
    </row>
    <row r="1564" spans="1:8">
      <c r="A1564" t="n">
        <v>12344</v>
      </c>
      <c r="B1564" s="56" t="n">
        <v>45</v>
      </c>
      <c r="C1564" s="7" t="n">
        <v>5</v>
      </c>
      <c r="D1564" s="7" t="n">
        <v>3</v>
      </c>
      <c r="E1564" s="7" t="n">
        <v>1.70000004768372</v>
      </c>
      <c r="F1564" s="7" t="n">
        <v>0</v>
      </c>
    </row>
    <row r="1565" spans="1:8">
      <c r="A1565" t="s">
        <v>4</v>
      </c>
      <c r="B1565" s="4" t="s">
        <v>5</v>
      </c>
      <c r="C1565" s="4" t="s">
        <v>14</v>
      </c>
      <c r="D1565" s="4" t="s">
        <v>14</v>
      </c>
      <c r="E1565" s="4" t="s">
        <v>26</v>
      </c>
      <c r="F1565" s="4" t="s">
        <v>10</v>
      </c>
    </row>
    <row r="1566" spans="1:8">
      <c r="A1566" t="n">
        <v>12353</v>
      </c>
      <c r="B1566" s="56" t="n">
        <v>45</v>
      </c>
      <c r="C1566" s="7" t="n">
        <v>11</v>
      </c>
      <c r="D1566" s="7" t="n">
        <v>3</v>
      </c>
      <c r="E1566" s="7" t="n">
        <v>23.3999996185303</v>
      </c>
      <c r="F1566" s="7" t="n">
        <v>0</v>
      </c>
    </row>
    <row r="1567" spans="1:8">
      <c r="A1567" t="s">
        <v>4</v>
      </c>
      <c r="B1567" s="4" t="s">
        <v>5</v>
      </c>
      <c r="C1567" s="4" t="s">
        <v>14</v>
      </c>
      <c r="D1567" s="4" t="s">
        <v>14</v>
      </c>
      <c r="E1567" s="4" t="s">
        <v>26</v>
      </c>
      <c r="F1567" s="4" t="s">
        <v>26</v>
      </c>
      <c r="G1567" s="4" t="s">
        <v>26</v>
      </c>
      <c r="H1567" s="4" t="s">
        <v>10</v>
      </c>
    </row>
    <row r="1568" spans="1:8">
      <c r="A1568" t="n">
        <v>12362</v>
      </c>
      <c r="B1568" s="56" t="n">
        <v>45</v>
      </c>
      <c r="C1568" s="7" t="n">
        <v>2</v>
      </c>
      <c r="D1568" s="7" t="n">
        <v>3</v>
      </c>
      <c r="E1568" s="7" t="n">
        <v>251.289993286133</v>
      </c>
      <c r="F1568" s="7" t="n">
        <v>1.62000000476837</v>
      </c>
      <c r="G1568" s="7" t="n">
        <v>-214.669998168945</v>
      </c>
      <c r="H1568" s="7" t="n">
        <v>10000</v>
      </c>
    </row>
    <row r="1569" spans="1:9">
      <c r="A1569" t="s">
        <v>4</v>
      </c>
      <c r="B1569" s="4" t="s">
        <v>5</v>
      </c>
      <c r="C1569" s="4" t="s">
        <v>14</v>
      </c>
      <c r="D1569" s="4" t="s">
        <v>14</v>
      </c>
      <c r="E1569" s="4" t="s">
        <v>26</v>
      </c>
      <c r="F1569" s="4" t="s">
        <v>26</v>
      </c>
      <c r="G1569" s="4" t="s">
        <v>26</v>
      </c>
      <c r="H1569" s="4" t="s">
        <v>10</v>
      </c>
      <c r="I1569" s="4" t="s">
        <v>14</v>
      </c>
    </row>
    <row r="1570" spans="1:9">
      <c r="A1570" t="n">
        <v>12379</v>
      </c>
      <c r="B1570" s="56" t="n">
        <v>45</v>
      </c>
      <c r="C1570" s="7" t="n">
        <v>4</v>
      </c>
      <c r="D1570" s="7" t="n">
        <v>3</v>
      </c>
      <c r="E1570" s="7" t="n">
        <v>352.209991455078</v>
      </c>
      <c r="F1570" s="7" t="n">
        <v>185.289993286133</v>
      </c>
      <c r="G1570" s="7" t="n">
        <v>0</v>
      </c>
      <c r="H1570" s="7" t="n">
        <v>10000</v>
      </c>
      <c r="I1570" s="7" t="n">
        <v>1</v>
      </c>
    </row>
    <row r="1571" spans="1:9">
      <c r="A1571" t="s">
        <v>4</v>
      </c>
      <c r="B1571" s="4" t="s">
        <v>5</v>
      </c>
      <c r="C1571" s="4" t="s">
        <v>14</v>
      </c>
      <c r="D1571" s="4" t="s">
        <v>14</v>
      </c>
      <c r="E1571" s="4" t="s">
        <v>26</v>
      </c>
      <c r="F1571" s="4" t="s">
        <v>10</v>
      </c>
    </row>
    <row r="1572" spans="1:9">
      <c r="A1572" t="n">
        <v>12397</v>
      </c>
      <c r="B1572" s="56" t="n">
        <v>45</v>
      </c>
      <c r="C1572" s="7" t="n">
        <v>5</v>
      </c>
      <c r="D1572" s="7" t="n">
        <v>3</v>
      </c>
      <c r="E1572" s="7" t="n">
        <v>1.89999997615814</v>
      </c>
      <c r="F1572" s="7" t="n">
        <v>10000</v>
      </c>
    </row>
    <row r="1573" spans="1:9">
      <c r="A1573" t="s">
        <v>4</v>
      </c>
      <c r="B1573" s="4" t="s">
        <v>5</v>
      </c>
      <c r="C1573" s="4" t="s">
        <v>14</v>
      </c>
      <c r="D1573" s="4" t="s">
        <v>14</v>
      </c>
      <c r="E1573" s="4" t="s">
        <v>26</v>
      </c>
      <c r="F1573" s="4" t="s">
        <v>10</v>
      </c>
    </row>
    <row r="1574" spans="1:9">
      <c r="A1574" t="n">
        <v>12406</v>
      </c>
      <c r="B1574" s="56" t="n">
        <v>45</v>
      </c>
      <c r="C1574" s="7" t="n">
        <v>11</v>
      </c>
      <c r="D1574" s="7" t="n">
        <v>3</v>
      </c>
      <c r="E1574" s="7" t="n">
        <v>23.3999996185303</v>
      </c>
      <c r="F1574" s="7" t="n">
        <v>10000</v>
      </c>
    </row>
    <row r="1575" spans="1:9">
      <c r="A1575" t="s">
        <v>4</v>
      </c>
      <c r="B1575" s="4" t="s">
        <v>5</v>
      </c>
      <c r="C1575" s="4" t="s">
        <v>14</v>
      </c>
      <c r="D1575" s="4" t="s">
        <v>10</v>
      </c>
    </row>
    <row r="1576" spans="1:9">
      <c r="A1576" t="n">
        <v>12415</v>
      </c>
      <c r="B1576" s="40" t="n">
        <v>58</v>
      </c>
      <c r="C1576" s="7" t="n">
        <v>255</v>
      </c>
      <c r="D1576" s="7" t="n">
        <v>0</v>
      </c>
    </row>
    <row r="1577" spans="1:9">
      <c r="A1577" t="s">
        <v>4</v>
      </c>
      <c r="B1577" s="4" t="s">
        <v>5</v>
      </c>
      <c r="C1577" s="4" t="s">
        <v>14</v>
      </c>
      <c r="D1577" s="4" t="s">
        <v>10</v>
      </c>
      <c r="E1577" s="4" t="s">
        <v>6</v>
      </c>
    </row>
    <row r="1578" spans="1:9">
      <c r="A1578" t="n">
        <v>12419</v>
      </c>
      <c r="B1578" s="57" t="n">
        <v>51</v>
      </c>
      <c r="C1578" s="7" t="n">
        <v>4</v>
      </c>
      <c r="D1578" s="7" t="n">
        <v>2</v>
      </c>
      <c r="E1578" s="7" t="s">
        <v>161</v>
      </c>
    </row>
    <row r="1579" spans="1:9">
      <c r="A1579" t="s">
        <v>4</v>
      </c>
      <c r="B1579" s="4" t="s">
        <v>5</v>
      </c>
      <c r="C1579" s="4" t="s">
        <v>10</v>
      </c>
    </row>
    <row r="1580" spans="1:9">
      <c r="A1580" t="n">
        <v>12433</v>
      </c>
      <c r="B1580" s="44" t="n">
        <v>16</v>
      </c>
      <c r="C1580" s="7" t="n">
        <v>0</v>
      </c>
    </row>
    <row r="1581" spans="1:9">
      <c r="A1581" t="s">
        <v>4</v>
      </c>
      <c r="B1581" s="4" t="s">
        <v>5</v>
      </c>
      <c r="C1581" s="4" t="s">
        <v>10</v>
      </c>
      <c r="D1581" s="4" t="s">
        <v>14</v>
      </c>
      <c r="E1581" s="4" t="s">
        <v>9</v>
      </c>
      <c r="F1581" s="4" t="s">
        <v>65</v>
      </c>
      <c r="G1581" s="4" t="s">
        <v>14</v>
      </c>
      <c r="H1581" s="4" t="s">
        <v>14</v>
      </c>
      <c r="I1581" s="4" t="s">
        <v>14</v>
      </c>
      <c r="J1581" s="4" t="s">
        <v>9</v>
      </c>
      <c r="K1581" s="4" t="s">
        <v>65</v>
      </c>
      <c r="L1581" s="4" t="s">
        <v>14</v>
      </c>
      <c r="M1581" s="4" t="s">
        <v>14</v>
      </c>
      <c r="N1581" s="4" t="s">
        <v>14</v>
      </c>
      <c r="O1581" s="4" t="s">
        <v>9</v>
      </c>
      <c r="P1581" s="4" t="s">
        <v>65</v>
      </c>
      <c r="Q1581" s="4" t="s">
        <v>14</v>
      </c>
      <c r="R1581" s="4" t="s">
        <v>14</v>
      </c>
      <c r="S1581" s="4" t="s">
        <v>14</v>
      </c>
      <c r="T1581" s="4" t="s">
        <v>9</v>
      </c>
      <c r="U1581" s="4" t="s">
        <v>65</v>
      </c>
      <c r="V1581" s="4" t="s">
        <v>14</v>
      </c>
      <c r="W1581" s="4" t="s">
        <v>14</v>
      </c>
    </row>
    <row r="1582" spans="1:9">
      <c r="A1582" t="n">
        <v>12436</v>
      </c>
      <c r="B1582" s="58" t="n">
        <v>26</v>
      </c>
      <c r="C1582" s="7" t="n">
        <v>2</v>
      </c>
      <c r="D1582" s="7" t="n">
        <v>17</v>
      </c>
      <c r="E1582" s="7" t="n">
        <v>6328</v>
      </c>
      <c r="F1582" s="7" t="s">
        <v>162</v>
      </c>
      <c r="G1582" s="7" t="n">
        <v>2</v>
      </c>
      <c r="H1582" s="7" t="n">
        <v>3</v>
      </c>
      <c r="I1582" s="7" t="n">
        <v>17</v>
      </c>
      <c r="J1582" s="7" t="n">
        <v>6329</v>
      </c>
      <c r="K1582" s="7" t="s">
        <v>163</v>
      </c>
      <c r="L1582" s="7" t="n">
        <v>2</v>
      </c>
      <c r="M1582" s="7" t="n">
        <v>3</v>
      </c>
      <c r="N1582" s="7" t="n">
        <v>17</v>
      </c>
      <c r="O1582" s="7" t="n">
        <v>6330</v>
      </c>
      <c r="P1582" s="7" t="s">
        <v>164</v>
      </c>
      <c r="Q1582" s="7" t="n">
        <v>2</v>
      </c>
      <c r="R1582" s="7" t="n">
        <v>3</v>
      </c>
      <c r="S1582" s="7" t="n">
        <v>17</v>
      </c>
      <c r="T1582" s="7" t="n">
        <v>6331</v>
      </c>
      <c r="U1582" s="7" t="s">
        <v>165</v>
      </c>
      <c r="V1582" s="7" t="n">
        <v>2</v>
      </c>
      <c r="W1582" s="7" t="n">
        <v>0</v>
      </c>
    </row>
    <row r="1583" spans="1:9">
      <c r="A1583" t="s">
        <v>4</v>
      </c>
      <c r="B1583" s="4" t="s">
        <v>5</v>
      </c>
    </row>
    <row r="1584" spans="1:9">
      <c r="A1584" t="n">
        <v>12739</v>
      </c>
      <c r="B1584" s="38" t="n">
        <v>28</v>
      </c>
    </row>
    <row r="1585" spans="1:23">
      <c r="A1585" t="s">
        <v>4</v>
      </c>
      <c r="B1585" s="4" t="s">
        <v>5</v>
      </c>
      <c r="C1585" s="4" t="s">
        <v>10</v>
      </c>
      <c r="D1585" s="4" t="s">
        <v>14</v>
      </c>
    </row>
    <row r="1586" spans="1:23">
      <c r="A1586" t="n">
        <v>12740</v>
      </c>
      <c r="B1586" s="68" t="n">
        <v>89</v>
      </c>
      <c r="C1586" s="7" t="n">
        <v>65533</v>
      </c>
      <c r="D1586" s="7" t="n">
        <v>1</v>
      </c>
    </row>
    <row r="1587" spans="1:23">
      <c r="A1587" t="s">
        <v>4</v>
      </c>
      <c r="B1587" s="4" t="s">
        <v>5</v>
      </c>
      <c r="C1587" s="4" t="s">
        <v>14</v>
      </c>
      <c r="D1587" s="4" t="s">
        <v>10</v>
      </c>
      <c r="E1587" s="4" t="s">
        <v>6</v>
      </c>
    </row>
    <row r="1588" spans="1:23">
      <c r="A1588" t="n">
        <v>12744</v>
      </c>
      <c r="B1588" s="57" t="n">
        <v>51</v>
      </c>
      <c r="C1588" s="7" t="n">
        <v>4</v>
      </c>
      <c r="D1588" s="7" t="n">
        <v>0</v>
      </c>
      <c r="E1588" s="7" t="s">
        <v>102</v>
      </c>
    </row>
    <row r="1589" spans="1:23">
      <c r="A1589" t="s">
        <v>4</v>
      </c>
      <c r="B1589" s="4" t="s">
        <v>5</v>
      </c>
      <c r="C1589" s="4" t="s">
        <v>10</v>
      </c>
    </row>
    <row r="1590" spans="1:23">
      <c r="A1590" t="n">
        <v>12758</v>
      </c>
      <c r="B1590" s="44" t="n">
        <v>16</v>
      </c>
      <c r="C1590" s="7" t="n">
        <v>0</v>
      </c>
    </row>
    <row r="1591" spans="1:23">
      <c r="A1591" t="s">
        <v>4</v>
      </c>
      <c r="B1591" s="4" t="s">
        <v>5</v>
      </c>
      <c r="C1591" s="4" t="s">
        <v>10</v>
      </c>
      <c r="D1591" s="4" t="s">
        <v>14</v>
      </c>
      <c r="E1591" s="4" t="s">
        <v>9</v>
      </c>
      <c r="F1591" s="4" t="s">
        <v>65</v>
      </c>
      <c r="G1591" s="4" t="s">
        <v>14</v>
      </c>
      <c r="H1591" s="4" t="s">
        <v>14</v>
      </c>
      <c r="I1591" s="4" t="s">
        <v>14</v>
      </c>
      <c r="J1591" s="4" t="s">
        <v>9</v>
      </c>
      <c r="K1591" s="4" t="s">
        <v>65</v>
      </c>
      <c r="L1591" s="4" t="s">
        <v>14</v>
      </c>
      <c r="M1591" s="4" t="s">
        <v>14</v>
      </c>
    </row>
    <row r="1592" spans="1:23">
      <c r="A1592" t="n">
        <v>12761</v>
      </c>
      <c r="B1592" s="58" t="n">
        <v>26</v>
      </c>
      <c r="C1592" s="7" t="n">
        <v>0</v>
      </c>
      <c r="D1592" s="7" t="n">
        <v>17</v>
      </c>
      <c r="E1592" s="7" t="n">
        <v>52493</v>
      </c>
      <c r="F1592" s="7" t="s">
        <v>166</v>
      </c>
      <c r="G1592" s="7" t="n">
        <v>2</v>
      </c>
      <c r="H1592" s="7" t="n">
        <v>3</v>
      </c>
      <c r="I1592" s="7" t="n">
        <v>17</v>
      </c>
      <c r="J1592" s="7" t="n">
        <v>52494</v>
      </c>
      <c r="K1592" s="7" t="s">
        <v>167</v>
      </c>
      <c r="L1592" s="7" t="n">
        <v>2</v>
      </c>
      <c r="M1592" s="7" t="n">
        <v>0</v>
      </c>
    </row>
    <row r="1593" spans="1:23">
      <c r="A1593" t="s">
        <v>4</v>
      </c>
      <c r="B1593" s="4" t="s">
        <v>5</v>
      </c>
    </row>
    <row r="1594" spans="1:23">
      <c r="A1594" t="n">
        <v>12893</v>
      </c>
      <c r="B1594" s="38" t="n">
        <v>28</v>
      </c>
    </row>
    <row r="1595" spans="1:23">
      <c r="A1595" t="s">
        <v>4</v>
      </c>
      <c r="B1595" s="4" t="s">
        <v>5</v>
      </c>
      <c r="C1595" s="4" t="s">
        <v>10</v>
      </c>
      <c r="D1595" s="4" t="s">
        <v>14</v>
      </c>
    </row>
    <row r="1596" spans="1:23">
      <c r="A1596" t="n">
        <v>12894</v>
      </c>
      <c r="B1596" s="68" t="n">
        <v>89</v>
      </c>
      <c r="C1596" s="7" t="n">
        <v>65533</v>
      </c>
      <c r="D1596" s="7" t="n">
        <v>1</v>
      </c>
    </row>
    <row r="1597" spans="1:23">
      <c r="A1597" t="s">
        <v>4</v>
      </c>
      <c r="B1597" s="4" t="s">
        <v>5</v>
      </c>
      <c r="C1597" s="4" t="s">
        <v>30</v>
      </c>
    </row>
    <row r="1598" spans="1:23">
      <c r="A1598" t="n">
        <v>12898</v>
      </c>
      <c r="B1598" s="22" t="n">
        <v>3</v>
      </c>
      <c r="C1598" s="16" t="n">
        <f t="normal" ca="1">A1642</f>
        <v>0</v>
      </c>
    </row>
    <row r="1599" spans="1:23">
      <c r="A1599" t="s">
        <v>4</v>
      </c>
      <c r="B1599" s="4" t="s">
        <v>5</v>
      </c>
      <c r="C1599" s="4" t="s">
        <v>14</v>
      </c>
      <c r="D1599" s="4" t="s">
        <v>10</v>
      </c>
      <c r="E1599" s="4" t="s">
        <v>26</v>
      </c>
    </row>
    <row r="1600" spans="1:23">
      <c r="A1600" t="n">
        <v>12903</v>
      </c>
      <c r="B1600" s="40" t="n">
        <v>58</v>
      </c>
      <c r="C1600" s="7" t="n">
        <v>101</v>
      </c>
      <c r="D1600" s="7" t="n">
        <v>500</v>
      </c>
      <c r="E1600" s="7" t="n">
        <v>1</v>
      </c>
    </row>
    <row r="1601" spans="1:13">
      <c r="A1601" t="s">
        <v>4</v>
      </c>
      <c r="B1601" s="4" t="s">
        <v>5</v>
      </c>
      <c r="C1601" s="4" t="s">
        <v>14</v>
      </c>
      <c r="D1601" s="4" t="s">
        <v>10</v>
      </c>
    </row>
    <row r="1602" spans="1:13">
      <c r="A1602" t="n">
        <v>12911</v>
      </c>
      <c r="B1602" s="40" t="n">
        <v>58</v>
      </c>
      <c r="C1602" s="7" t="n">
        <v>254</v>
      </c>
      <c r="D1602" s="7" t="n">
        <v>0</v>
      </c>
    </row>
    <row r="1603" spans="1:13">
      <c r="A1603" t="s">
        <v>4</v>
      </c>
      <c r="B1603" s="4" t="s">
        <v>5</v>
      </c>
      <c r="C1603" s="4" t="s">
        <v>14</v>
      </c>
      <c r="D1603" s="4" t="s">
        <v>14</v>
      </c>
      <c r="E1603" s="4" t="s">
        <v>26</v>
      </c>
      <c r="F1603" s="4" t="s">
        <v>26</v>
      </c>
      <c r="G1603" s="4" t="s">
        <v>26</v>
      </c>
      <c r="H1603" s="4" t="s">
        <v>10</v>
      </c>
    </row>
    <row r="1604" spans="1:13">
      <c r="A1604" t="n">
        <v>12915</v>
      </c>
      <c r="B1604" s="56" t="n">
        <v>45</v>
      </c>
      <c r="C1604" s="7" t="n">
        <v>2</v>
      </c>
      <c r="D1604" s="7" t="n">
        <v>3</v>
      </c>
      <c r="E1604" s="7" t="n">
        <v>251.289993286133</v>
      </c>
      <c r="F1604" s="7" t="n">
        <v>1.62000000476837</v>
      </c>
      <c r="G1604" s="7" t="n">
        <v>-214.669998168945</v>
      </c>
      <c r="H1604" s="7" t="n">
        <v>0</v>
      </c>
    </row>
    <row r="1605" spans="1:13">
      <c r="A1605" t="s">
        <v>4</v>
      </c>
      <c r="B1605" s="4" t="s">
        <v>5</v>
      </c>
      <c r="C1605" s="4" t="s">
        <v>14</v>
      </c>
      <c r="D1605" s="4" t="s">
        <v>14</v>
      </c>
      <c r="E1605" s="4" t="s">
        <v>26</v>
      </c>
      <c r="F1605" s="4" t="s">
        <v>26</v>
      </c>
      <c r="G1605" s="4" t="s">
        <v>26</v>
      </c>
      <c r="H1605" s="4" t="s">
        <v>10</v>
      </c>
      <c r="I1605" s="4" t="s">
        <v>14</v>
      </c>
    </row>
    <row r="1606" spans="1:13">
      <c r="A1606" t="n">
        <v>12932</v>
      </c>
      <c r="B1606" s="56" t="n">
        <v>45</v>
      </c>
      <c r="C1606" s="7" t="n">
        <v>4</v>
      </c>
      <c r="D1606" s="7" t="n">
        <v>3</v>
      </c>
      <c r="E1606" s="7" t="n">
        <v>352.209991455078</v>
      </c>
      <c r="F1606" s="7" t="n">
        <v>185.289993286133</v>
      </c>
      <c r="G1606" s="7" t="n">
        <v>0</v>
      </c>
      <c r="H1606" s="7" t="n">
        <v>0</v>
      </c>
      <c r="I1606" s="7" t="n">
        <v>1</v>
      </c>
    </row>
    <row r="1607" spans="1:13">
      <c r="A1607" t="s">
        <v>4</v>
      </c>
      <c r="B1607" s="4" t="s">
        <v>5</v>
      </c>
      <c r="C1607" s="4" t="s">
        <v>14</v>
      </c>
      <c r="D1607" s="4" t="s">
        <v>14</v>
      </c>
      <c r="E1607" s="4" t="s">
        <v>26</v>
      </c>
      <c r="F1607" s="4" t="s">
        <v>10</v>
      </c>
    </row>
    <row r="1608" spans="1:13">
      <c r="A1608" t="n">
        <v>12950</v>
      </c>
      <c r="B1608" s="56" t="n">
        <v>45</v>
      </c>
      <c r="C1608" s="7" t="n">
        <v>5</v>
      </c>
      <c r="D1608" s="7" t="n">
        <v>3</v>
      </c>
      <c r="E1608" s="7" t="n">
        <v>1.70000004768372</v>
      </c>
      <c r="F1608" s="7" t="n">
        <v>0</v>
      </c>
    </row>
    <row r="1609" spans="1:13">
      <c r="A1609" t="s">
        <v>4</v>
      </c>
      <c r="B1609" s="4" t="s">
        <v>5</v>
      </c>
      <c r="C1609" s="4" t="s">
        <v>14</v>
      </c>
      <c r="D1609" s="4" t="s">
        <v>14</v>
      </c>
      <c r="E1609" s="4" t="s">
        <v>26</v>
      </c>
      <c r="F1609" s="4" t="s">
        <v>10</v>
      </c>
    </row>
    <row r="1610" spans="1:13">
      <c r="A1610" t="n">
        <v>12959</v>
      </c>
      <c r="B1610" s="56" t="n">
        <v>45</v>
      </c>
      <c r="C1610" s="7" t="n">
        <v>11</v>
      </c>
      <c r="D1610" s="7" t="n">
        <v>3</v>
      </c>
      <c r="E1610" s="7" t="n">
        <v>23.3999996185303</v>
      </c>
      <c r="F1610" s="7" t="n">
        <v>0</v>
      </c>
    </row>
    <row r="1611" spans="1:13">
      <c r="A1611" t="s">
        <v>4</v>
      </c>
      <c r="B1611" s="4" t="s">
        <v>5</v>
      </c>
      <c r="C1611" s="4" t="s">
        <v>14</v>
      </c>
      <c r="D1611" s="4" t="s">
        <v>14</v>
      </c>
      <c r="E1611" s="4" t="s">
        <v>26</v>
      </c>
      <c r="F1611" s="4" t="s">
        <v>26</v>
      </c>
      <c r="G1611" s="4" t="s">
        <v>26</v>
      </c>
      <c r="H1611" s="4" t="s">
        <v>10</v>
      </c>
    </row>
    <row r="1612" spans="1:13">
      <c r="A1612" t="n">
        <v>12968</v>
      </c>
      <c r="B1612" s="56" t="n">
        <v>45</v>
      </c>
      <c r="C1612" s="7" t="n">
        <v>2</v>
      </c>
      <c r="D1612" s="7" t="n">
        <v>3</v>
      </c>
      <c r="E1612" s="7" t="n">
        <v>251.289993286133</v>
      </c>
      <c r="F1612" s="7" t="n">
        <v>1.62000000476837</v>
      </c>
      <c r="G1612" s="7" t="n">
        <v>-214.669998168945</v>
      </c>
      <c r="H1612" s="7" t="n">
        <v>10000</v>
      </c>
    </row>
    <row r="1613" spans="1:13">
      <c r="A1613" t="s">
        <v>4</v>
      </c>
      <c r="B1613" s="4" t="s">
        <v>5</v>
      </c>
      <c r="C1613" s="4" t="s">
        <v>14</v>
      </c>
      <c r="D1613" s="4" t="s">
        <v>14</v>
      </c>
      <c r="E1613" s="4" t="s">
        <v>26</v>
      </c>
      <c r="F1613" s="4" t="s">
        <v>26</v>
      </c>
      <c r="G1613" s="4" t="s">
        <v>26</v>
      </c>
      <c r="H1613" s="4" t="s">
        <v>10</v>
      </c>
      <c r="I1613" s="4" t="s">
        <v>14</v>
      </c>
    </row>
    <row r="1614" spans="1:13">
      <c r="A1614" t="n">
        <v>12985</v>
      </c>
      <c r="B1614" s="56" t="n">
        <v>45</v>
      </c>
      <c r="C1614" s="7" t="n">
        <v>4</v>
      </c>
      <c r="D1614" s="7" t="n">
        <v>3</v>
      </c>
      <c r="E1614" s="7" t="n">
        <v>352.209991455078</v>
      </c>
      <c r="F1614" s="7" t="n">
        <v>185.289993286133</v>
      </c>
      <c r="G1614" s="7" t="n">
        <v>0</v>
      </c>
      <c r="H1614" s="7" t="n">
        <v>10000</v>
      </c>
      <c r="I1614" s="7" t="n">
        <v>1</v>
      </c>
    </row>
    <row r="1615" spans="1:13">
      <c r="A1615" t="s">
        <v>4</v>
      </c>
      <c r="B1615" s="4" t="s">
        <v>5</v>
      </c>
      <c r="C1615" s="4" t="s">
        <v>14</v>
      </c>
      <c r="D1615" s="4" t="s">
        <v>14</v>
      </c>
      <c r="E1615" s="4" t="s">
        <v>26</v>
      </c>
      <c r="F1615" s="4" t="s">
        <v>10</v>
      </c>
    </row>
    <row r="1616" spans="1:13">
      <c r="A1616" t="n">
        <v>13003</v>
      </c>
      <c r="B1616" s="56" t="n">
        <v>45</v>
      </c>
      <c r="C1616" s="7" t="n">
        <v>5</v>
      </c>
      <c r="D1616" s="7" t="n">
        <v>3</v>
      </c>
      <c r="E1616" s="7" t="n">
        <v>1.89999997615814</v>
      </c>
      <c r="F1616" s="7" t="n">
        <v>10000</v>
      </c>
    </row>
    <row r="1617" spans="1:9">
      <c r="A1617" t="s">
        <v>4</v>
      </c>
      <c r="B1617" s="4" t="s">
        <v>5</v>
      </c>
      <c r="C1617" s="4" t="s">
        <v>14</v>
      </c>
      <c r="D1617" s="4" t="s">
        <v>14</v>
      </c>
      <c r="E1617" s="4" t="s">
        <v>26</v>
      </c>
      <c r="F1617" s="4" t="s">
        <v>10</v>
      </c>
    </row>
    <row r="1618" spans="1:9">
      <c r="A1618" t="n">
        <v>13012</v>
      </c>
      <c r="B1618" s="56" t="n">
        <v>45</v>
      </c>
      <c r="C1618" s="7" t="n">
        <v>11</v>
      </c>
      <c r="D1618" s="7" t="n">
        <v>3</v>
      </c>
      <c r="E1618" s="7" t="n">
        <v>23.3999996185303</v>
      </c>
      <c r="F1618" s="7" t="n">
        <v>10000</v>
      </c>
    </row>
    <row r="1619" spans="1:9">
      <c r="A1619" t="s">
        <v>4</v>
      </c>
      <c r="B1619" s="4" t="s">
        <v>5</v>
      </c>
      <c r="C1619" s="4" t="s">
        <v>14</v>
      </c>
      <c r="D1619" s="4" t="s">
        <v>10</v>
      </c>
    </row>
    <row r="1620" spans="1:9">
      <c r="A1620" t="n">
        <v>13021</v>
      </c>
      <c r="B1620" s="40" t="n">
        <v>58</v>
      </c>
      <c r="C1620" s="7" t="n">
        <v>255</v>
      </c>
      <c r="D1620" s="7" t="n">
        <v>0</v>
      </c>
    </row>
    <row r="1621" spans="1:9">
      <c r="A1621" t="s">
        <v>4</v>
      </c>
      <c r="B1621" s="4" t="s">
        <v>5</v>
      </c>
      <c r="C1621" s="4" t="s">
        <v>14</v>
      </c>
      <c r="D1621" s="4" t="s">
        <v>10</v>
      </c>
      <c r="E1621" s="4" t="s">
        <v>6</v>
      </c>
    </row>
    <row r="1622" spans="1:9">
      <c r="A1622" t="n">
        <v>13025</v>
      </c>
      <c r="B1622" s="57" t="n">
        <v>51</v>
      </c>
      <c r="C1622" s="7" t="n">
        <v>4</v>
      </c>
      <c r="D1622" s="7" t="n">
        <v>2</v>
      </c>
      <c r="E1622" s="7" t="s">
        <v>161</v>
      </c>
    </row>
    <row r="1623" spans="1:9">
      <c r="A1623" t="s">
        <v>4</v>
      </c>
      <c r="B1623" s="4" t="s">
        <v>5</v>
      </c>
      <c r="C1623" s="4" t="s">
        <v>10</v>
      </c>
    </row>
    <row r="1624" spans="1:9">
      <c r="A1624" t="n">
        <v>13039</v>
      </c>
      <c r="B1624" s="44" t="n">
        <v>16</v>
      </c>
      <c r="C1624" s="7" t="n">
        <v>0</v>
      </c>
    </row>
    <row r="1625" spans="1:9">
      <c r="A1625" t="s">
        <v>4</v>
      </c>
      <c r="B1625" s="4" t="s">
        <v>5</v>
      </c>
      <c r="C1625" s="4" t="s">
        <v>10</v>
      </c>
      <c r="D1625" s="4" t="s">
        <v>14</v>
      </c>
      <c r="E1625" s="4" t="s">
        <v>9</v>
      </c>
      <c r="F1625" s="4" t="s">
        <v>65</v>
      </c>
      <c r="G1625" s="4" t="s">
        <v>14</v>
      </c>
      <c r="H1625" s="4" t="s">
        <v>14</v>
      </c>
      <c r="I1625" s="4" t="s">
        <v>14</v>
      </c>
      <c r="J1625" s="4" t="s">
        <v>9</v>
      </c>
      <c r="K1625" s="4" t="s">
        <v>65</v>
      </c>
      <c r="L1625" s="4" t="s">
        <v>14</v>
      </c>
      <c r="M1625" s="4" t="s">
        <v>14</v>
      </c>
    </row>
    <row r="1626" spans="1:9">
      <c r="A1626" t="n">
        <v>13042</v>
      </c>
      <c r="B1626" s="58" t="n">
        <v>26</v>
      </c>
      <c r="C1626" s="7" t="n">
        <v>2</v>
      </c>
      <c r="D1626" s="7" t="n">
        <v>17</v>
      </c>
      <c r="E1626" s="7" t="n">
        <v>6332</v>
      </c>
      <c r="F1626" s="7" t="s">
        <v>162</v>
      </c>
      <c r="G1626" s="7" t="n">
        <v>2</v>
      </c>
      <c r="H1626" s="7" t="n">
        <v>3</v>
      </c>
      <c r="I1626" s="7" t="n">
        <v>17</v>
      </c>
      <c r="J1626" s="7" t="n">
        <v>6333</v>
      </c>
      <c r="K1626" s="7" t="s">
        <v>163</v>
      </c>
      <c r="L1626" s="7" t="n">
        <v>2</v>
      </c>
      <c r="M1626" s="7" t="n">
        <v>0</v>
      </c>
    </row>
    <row r="1627" spans="1:9">
      <c r="A1627" t="s">
        <v>4</v>
      </c>
      <c r="B1627" s="4" t="s">
        <v>5</v>
      </c>
    </row>
    <row r="1628" spans="1:9">
      <c r="A1628" t="n">
        <v>13220</v>
      </c>
      <c r="B1628" s="38" t="n">
        <v>28</v>
      </c>
    </row>
    <row r="1629" spans="1:9">
      <c r="A1629" t="s">
        <v>4</v>
      </c>
      <c r="B1629" s="4" t="s">
        <v>5</v>
      </c>
      <c r="C1629" s="4" t="s">
        <v>10</v>
      </c>
      <c r="D1629" s="4" t="s">
        <v>14</v>
      </c>
    </row>
    <row r="1630" spans="1:9">
      <c r="A1630" t="n">
        <v>13221</v>
      </c>
      <c r="B1630" s="68" t="n">
        <v>89</v>
      </c>
      <c r="C1630" s="7" t="n">
        <v>65533</v>
      </c>
      <c r="D1630" s="7" t="n">
        <v>1</v>
      </c>
    </row>
    <row r="1631" spans="1:9">
      <c r="A1631" t="s">
        <v>4</v>
      </c>
      <c r="B1631" s="4" t="s">
        <v>5</v>
      </c>
      <c r="C1631" s="4" t="s">
        <v>14</v>
      </c>
      <c r="D1631" s="4" t="s">
        <v>10</v>
      </c>
      <c r="E1631" s="4" t="s">
        <v>6</v>
      </c>
    </row>
    <row r="1632" spans="1:9">
      <c r="A1632" t="n">
        <v>13225</v>
      </c>
      <c r="B1632" s="57" t="n">
        <v>51</v>
      </c>
      <c r="C1632" s="7" t="n">
        <v>4</v>
      </c>
      <c r="D1632" s="7" t="n">
        <v>0</v>
      </c>
      <c r="E1632" s="7" t="s">
        <v>168</v>
      </c>
    </row>
    <row r="1633" spans="1:13">
      <c r="A1633" t="s">
        <v>4</v>
      </c>
      <c r="B1633" s="4" t="s">
        <v>5</v>
      </c>
      <c r="C1633" s="4" t="s">
        <v>10</v>
      </c>
    </row>
    <row r="1634" spans="1:13">
      <c r="A1634" t="n">
        <v>13238</v>
      </c>
      <c r="B1634" s="44" t="n">
        <v>16</v>
      </c>
      <c r="C1634" s="7" t="n">
        <v>0</v>
      </c>
    </row>
    <row r="1635" spans="1:13">
      <c r="A1635" t="s">
        <v>4</v>
      </c>
      <c r="B1635" s="4" t="s">
        <v>5</v>
      </c>
      <c r="C1635" s="4" t="s">
        <v>10</v>
      </c>
      <c r="D1635" s="4" t="s">
        <v>14</v>
      </c>
      <c r="E1635" s="4" t="s">
        <v>9</v>
      </c>
      <c r="F1635" s="4" t="s">
        <v>65</v>
      </c>
      <c r="G1635" s="4" t="s">
        <v>14</v>
      </c>
      <c r="H1635" s="4" t="s">
        <v>14</v>
      </c>
    </row>
    <row r="1636" spans="1:13">
      <c r="A1636" t="n">
        <v>13241</v>
      </c>
      <c r="B1636" s="58" t="n">
        <v>26</v>
      </c>
      <c r="C1636" s="7" t="n">
        <v>0</v>
      </c>
      <c r="D1636" s="7" t="n">
        <v>17</v>
      </c>
      <c r="E1636" s="7" t="n">
        <v>52495</v>
      </c>
      <c r="F1636" s="7" t="s">
        <v>166</v>
      </c>
      <c r="G1636" s="7" t="n">
        <v>2</v>
      </c>
      <c r="H1636" s="7" t="n">
        <v>0</v>
      </c>
    </row>
    <row r="1637" spans="1:13">
      <c r="A1637" t="s">
        <v>4</v>
      </c>
      <c r="B1637" s="4" t="s">
        <v>5</v>
      </c>
    </row>
    <row r="1638" spans="1:13">
      <c r="A1638" t="n">
        <v>13290</v>
      </c>
      <c r="B1638" s="38" t="n">
        <v>28</v>
      </c>
    </row>
    <row r="1639" spans="1:13">
      <c r="A1639" t="s">
        <v>4</v>
      </c>
      <c r="B1639" s="4" t="s">
        <v>5</v>
      </c>
      <c r="C1639" s="4" t="s">
        <v>10</v>
      </c>
      <c r="D1639" s="4" t="s">
        <v>14</v>
      </c>
    </row>
    <row r="1640" spans="1:13">
      <c r="A1640" t="n">
        <v>13291</v>
      </c>
      <c r="B1640" s="68" t="n">
        <v>89</v>
      </c>
      <c r="C1640" s="7" t="n">
        <v>65533</v>
      </c>
      <c r="D1640" s="7" t="n">
        <v>1</v>
      </c>
    </row>
    <row r="1641" spans="1:13">
      <c r="A1641" t="s">
        <v>4</v>
      </c>
      <c r="B1641" s="4" t="s">
        <v>5</v>
      </c>
      <c r="C1641" s="4" t="s">
        <v>14</v>
      </c>
      <c r="D1641" s="4" t="s">
        <v>10</v>
      </c>
      <c r="E1641" s="4" t="s">
        <v>6</v>
      </c>
    </row>
    <row r="1642" spans="1:13">
      <c r="A1642" t="n">
        <v>13295</v>
      </c>
      <c r="B1642" s="57" t="n">
        <v>51</v>
      </c>
      <c r="C1642" s="7" t="n">
        <v>4</v>
      </c>
      <c r="D1642" s="7" t="n">
        <v>2</v>
      </c>
      <c r="E1642" s="7" t="s">
        <v>169</v>
      </c>
    </row>
    <row r="1643" spans="1:13">
      <c r="A1643" t="s">
        <v>4</v>
      </c>
      <c r="B1643" s="4" t="s">
        <v>5</v>
      </c>
      <c r="C1643" s="4" t="s">
        <v>10</v>
      </c>
    </row>
    <row r="1644" spans="1:13">
      <c r="A1644" t="n">
        <v>13321</v>
      </c>
      <c r="B1644" s="44" t="n">
        <v>16</v>
      </c>
      <c r="C1644" s="7" t="n">
        <v>0</v>
      </c>
    </row>
    <row r="1645" spans="1:13">
      <c r="A1645" t="s">
        <v>4</v>
      </c>
      <c r="B1645" s="4" t="s">
        <v>5</v>
      </c>
      <c r="C1645" s="4" t="s">
        <v>10</v>
      </c>
      <c r="D1645" s="4" t="s">
        <v>14</v>
      </c>
      <c r="E1645" s="4" t="s">
        <v>9</v>
      </c>
      <c r="F1645" s="4" t="s">
        <v>65</v>
      </c>
      <c r="G1645" s="4" t="s">
        <v>14</v>
      </c>
      <c r="H1645" s="4" t="s">
        <v>14</v>
      </c>
    </row>
    <row r="1646" spans="1:13">
      <c r="A1646" t="n">
        <v>13324</v>
      </c>
      <c r="B1646" s="58" t="n">
        <v>26</v>
      </c>
      <c r="C1646" s="7" t="n">
        <v>2</v>
      </c>
      <c r="D1646" s="7" t="n">
        <v>17</v>
      </c>
      <c r="E1646" s="7" t="n">
        <v>6334</v>
      </c>
      <c r="F1646" s="7" t="s">
        <v>170</v>
      </c>
      <c r="G1646" s="7" t="n">
        <v>2</v>
      </c>
      <c r="H1646" s="7" t="n">
        <v>0</v>
      </c>
    </row>
    <row r="1647" spans="1:13">
      <c r="A1647" t="s">
        <v>4</v>
      </c>
      <c r="B1647" s="4" t="s">
        <v>5</v>
      </c>
    </row>
    <row r="1648" spans="1:13">
      <c r="A1648" t="n">
        <v>13375</v>
      </c>
      <c r="B1648" s="38" t="n">
        <v>28</v>
      </c>
    </row>
    <row r="1649" spans="1:8">
      <c r="A1649" t="s">
        <v>4</v>
      </c>
      <c r="B1649" s="4" t="s">
        <v>5</v>
      </c>
      <c r="C1649" s="4" t="s">
        <v>10</v>
      </c>
      <c r="D1649" s="4" t="s">
        <v>14</v>
      </c>
    </row>
    <row r="1650" spans="1:8">
      <c r="A1650" t="n">
        <v>13376</v>
      </c>
      <c r="B1650" s="68" t="n">
        <v>89</v>
      </c>
      <c r="C1650" s="7" t="n">
        <v>65533</v>
      </c>
      <c r="D1650" s="7" t="n">
        <v>1</v>
      </c>
    </row>
    <row r="1651" spans="1:8">
      <c r="A1651" t="s">
        <v>4</v>
      </c>
      <c r="B1651" s="4" t="s">
        <v>5</v>
      </c>
      <c r="C1651" s="4" t="s">
        <v>10</v>
      </c>
    </row>
    <row r="1652" spans="1:8">
      <c r="A1652" t="n">
        <v>13380</v>
      </c>
      <c r="B1652" s="44" t="n">
        <v>16</v>
      </c>
      <c r="C1652" s="7" t="n">
        <v>500</v>
      </c>
    </row>
    <row r="1653" spans="1:8">
      <c r="A1653" t="s">
        <v>4</v>
      </c>
      <c r="B1653" s="4" t="s">
        <v>5</v>
      </c>
      <c r="C1653" s="4" t="s">
        <v>14</v>
      </c>
      <c r="D1653" s="4" t="s">
        <v>10</v>
      </c>
      <c r="E1653" s="4" t="s">
        <v>26</v>
      </c>
    </row>
    <row r="1654" spans="1:8">
      <c r="A1654" t="n">
        <v>13383</v>
      </c>
      <c r="B1654" s="40" t="n">
        <v>58</v>
      </c>
      <c r="C1654" s="7" t="n">
        <v>101</v>
      </c>
      <c r="D1654" s="7" t="n">
        <v>500</v>
      </c>
      <c r="E1654" s="7" t="n">
        <v>1</v>
      </c>
    </row>
    <row r="1655" spans="1:8">
      <c r="A1655" t="s">
        <v>4</v>
      </c>
      <c r="B1655" s="4" t="s">
        <v>5</v>
      </c>
      <c r="C1655" s="4" t="s">
        <v>14</v>
      </c>
      <c r="D1655" s="4" t="s">
        <v>10</v>
      </c>
    </row>
    <row r="1656" spans="1:8">
      <c r="A1656" t="n">
        <v>13391</v>
      </c>
      <c r="B1656" s="40" t="n">
        <v>58</v>
      </c>
      <c r="C1656" s="7" t="n">
        <v>254</v>
      </c>
      <c r="D1656" s="7" t="n">
        <v>0</v>
      </c>
    </row>
    <row r="1657" spans="1:8">
      <c r="A1657" t="s">
        <v>4</v>
      </c>
      <c r="B1657" s="4" t="s">
        <v>5</v>
      </c>
      <c r="C1657" s="4" t="s">
        <v>14</v>
      </c>
    </row>
    <row r="1658" spans="1:8">
      <c r="A1658" t="n">
        <v>13395</v>
      </c>
      <c r="B1658" s="56" t="n">
        <v>45</v>
      </c>
      <c r="C1658" s="7" t="n">
        <v>0</v>
      </c>
    </row>
    <row r="1659" spans="1:8">
      <c r="A1659" t="s">
        <v>4</v>
      </c>
      <c r="B1659" s="4" t="s">
        <v>5</v>
      </c>
      <c r="C1659" s="4" t="s">
        <v>14</v>
      </c>
    </row>
    <row r="1660" spans="1:8">
      <c r="A1660" t="n">
        <v>13397</v>
      </c>
      <c r="B1660" s="65" t="n">
        <v>116</v>
      </c>
      <c r="C1660" s="7" t="n">
        <v>0</v>
      </c>
    </row>
    <row r="1661" spans="1:8">
      <c r="A1661" t="s">
        <v>4</v>
      </c>
      <c r="B1661" s="4" t="s">
        <v>5</v>
      </c>
      <c r="C1661" s="4" t="s">
        <v>14</v>
      </c>
      <c r="D1661" s="4" t="s">
        <v>10</v>
      </c>
    </row>
    <row r="1662" spans="1:8">
      <c r="A1662" t="n">
        <v>13399</v>
      </c>
      <c r="B1662" s="65" t="n">
        <v>116</v>
      </c>
      <c r="C1662" s="7" t="n">
        <v>2</v>
      </c>
      <c r="D1662" s="7" t="n">
        <v>1</v>
      </c>
    </row>
    <row r="1663" spans="1:8">
      <c r="A1663" t="s">
        <v>4</v>
      </c>
      <c r="B1663" s="4" t="s">
        <v>5</v>
      </c>
      <c r="C1663" s="4" t="s">
        <v>14</v>
      </c>
      <c r="D1663" s="4" t="s">
        <v>9</v>
      </c>
    </row>
    <row r="1664" spans="1:8">
      <c r="A1664" t="n">
        <v>13403</v>
      </c>
      <c r="B1664" s="65" t="n">
        <v>116</v>
      </c>
      <c r="C1664" s="7" t="n">
        <v>5</v>
      </c>
      <c r="D1664" s="7" t="n">
        <v>1109393408</v>
      </c>
    </row>
    <row r="1665" spans="1:5">
      <c r="A1665" t="s">
        <v>4</v>
      </c>
      <c r="B1665" s="4" t="s">
        <v>5</v>
      </c>
      <c r="C1665" s="4" t="s">
        <v>14</v>
      </c>
      <c r="D1665" s="4" t="s">
        <v>10</v>
      </c>
    </row>
    <row r="1666" spans="1:5">
      <c r="A1666" t="n">
        <v>13409</v>
      </c>
      <c r="B1666" s="65" t="n">
        <v>116</v>
      </c>
      <c r="C1666" s="7" t="n">
        <v>6</v>
      </c>
      <c r="D1666" s="7" t="n">
        <v>1</v>
      </c>
    </row>
    <row r="1667" spans="1:5">
      <c r="A1667" t="s">
        <v>4</v>
      </c>
      <c r="B1667" s="4" t="s">
        <v>5</v>
      </c>
      <c r="C1667" s="4" t="s">
        <v>10</v>
      </c>
      <c r="D1667" s="4" t="s">
        <v>26</v>
      </c>
      <c r="E1667" s="4" t="s">
        <v>26</v>
      </c>
      <c r="F1667" s="4" t="s">
        <v>26</v>
      </c>
      <c r="G1667" s="4" t="s">
        <v>10</v>
      </c>
      <c r="H1667" s="4" t="s">
        <v>10</v>
      </c>
    </row>
    <row r="1668" spans="1:5">
      <c r="A1668" t="n">
        <v>13413</v>
      </c>
      <c r="B1668" s="60" t="n">
        <v>60</v>
      </c>
      <c r="C1668" s="7" t="n">
        <v>0</v>
      </c>
      <c r="D1668" s="7" t="n">
        <v>0</v>
      </c>
      <c r="E1668" s="7" t="n">
        <v>0</v>
      </c>
      <c r="F1668" s="7" t="n">
        <v>0</v>
      </c>
      <c r="G1668" s="7" t="n">
        <v>0</v>
      </c>
      <c r="H1668" s="7" t="n">
        <v>1</v>
      </c>
    </row>
    <row r="1669" spans="1:5">
      <c r="A1669" t="s">
        <v>4</v>
      </c>
      <c r="B1669" s="4" t="s">
        <v>5</v>
      </c>
      <c r="C1669" s="4" t="s">
        <v>10</v>
      </c>
      <c r="D1669" s="4" t="s">
        <v>26</v>
      </c>
      <c r="E1669" s="4" t="s">
        <v>26</v>
      </c>
      <c r="F1669" s="4" t="s">
        <v>26</v>
      </c>
      <c r="G1669" s="4" t="s">
        <v>10</v>
      </c>
      <c r="H1669" s="4" t="s">
        <v>10</v>
      </c>
    </row>
    <row r="1670" spans="1:5">
      <c r="A1670" t="n">
        <v>13432</v>
      </c>
      <c r="B1670" s="60" t="n">
        <v>60</v>
      </c>
      <c r="C1670" s="7" t="n">
        <v>0</v>
      </c>
      <c r="D1670" s="7" t="n">
        <v>0</v>
      </c>
      <c r="E1670" s="7" t="n">
        <v>0</v>
      </c>
      <c r="F1670" s="7" t="n">
        <v>0</v>
      </c>
      <c r="G1670" s="7" t="n">
        <v>0</v>
      </c>
      <c r="H1670" s="7" t="n">
        <v>0</v>
      </c>
    </row>
    <row r="1671" spans="1:5">
      <c r="A1671" t="s">
        <v>4</v>
      </c>
      <c r="B1671" s="4" t="s">
        <v>5</v>
      </c>
      <c r="C1671" s="4" t="s">
        <v>10</v>
      </c>
      <c r="D1671" s="4" t="s">
        <v>10</v>
      </c>
      <c r="E1671" s="4" t="s">
        <v>10</v>
      </c>
    </row>
    <row r="1672" spans="1:5">
      <c r="A1672" t="n">
        <v>13451</v>
      </c>
      <c r="B1672" s="61" t="n">
        <v>61</v>
      </c>
      <c r="C1672" s="7" t="n">
        <v>0</v>
      </c>
      <c r="D1672" s="7" t="n">
        <v>65533</v>
      </c>
      <c r="E1672" s="7" t="n">
        <v>0</v>
      </c>
    </row>
    <row r="1673" spans="1:5">
      <c r="A1673" t="s">
        <v>4</v>
      </c>
      <c r="B1673" s="4" t="s">
        <v>5</v>
      </c>
      <c r="C1673" s="4" t="s">
        <v>10</v>
      </c>
      <c r="D1673" s="4" t="s">
        <v>26</v>
      </c>
      <c r="E1673" s="4" t="s">
        <v>26</v>
      </c>
      <c r="F1673" s="4" t="s">
        <v>26</v>
      </c>
      <c r="G1673" s="4" t="s">
        <v>10</v>
      </c>
      <c r="H1673" s="4" t="s">
        <v>10</v>
      </c>
    </row>
    <row r="1674" spans="1:5">
      <c r="A1674" t="n">
        <v>13458</v>
      </c>
      <c r="B1674" s="60" t="n">
        <v>60</v>
      </c>
      <c r="C1674" s="7" t="n">
        <v>2</v>
      </c>
      <c r="D1674" s="7" t="n">
        <v>0</v>
      </c>
      <c r="E1674" s="7" t="n">
        <v>0</v>
      </c>
      <c r="F1674" s="7" t="n">
        <v>0</v>
      </c>
      <c r="G1674" s="7" t="n">
        <v>0</v>
      </c>
      <c r="H1674" s="7" t="n">
        <v>1</v>
      </c>
    </row>
    <row r="1675" spans="1:5">
      <c r="A1675" t="s">
        <v>4</v>
      </c>
      <c r="B1675" s="4" t="s">
        <v>5</v>
      </c>
      <c r="C1675" s="4" t="s">
        <v>10</v>
      </c>
      <c r="D1675" s="4" t="s">
        <v>26</v>
      </c>
      <c r="E1675" s="4" t="s">
        <v>26</v>
      </c>
      <c r="F1675" s="4" t="s">
        <v>26</v>
      </c>
      <c r="G1675" s="4" t="s">
        <v>10</v>
      </c>
      <c r="H1675" s="4" t="s">
        <v>10</v>
      </c>
    </row>
    <row r="1676" spans="1:5">
      <c r="A1676" t="n">
        <v>13477</v>
      </c>
      <c r="B1676" s="60" t="n">
        <v>60</v>
      </c>
      <c r="C1676" s="7" t="n">
        <v>2</v>
      </c>
      <c r="D1676" s="7" t="n">
        <v>0</v>
      </c>
      <c r="E1676" s="7" t="n">
        <v>0</v>
      </c>
      <c r="F1676" s="7" t="n">
        <v>0</v>
      </c>
      <c r="G1676" s="7" t="n">
        <v>0</v>
      </c>
      <c r="H1676" s="7" t="n">
        <v>0</v>
      </c>
    </row>
    <row r="1677" spans="1:5">
      <c r="A1677" t="s">
        <v>4</v>
      </c>
      <c r="B1677" s="4" t="s">
        <v>5</v>
      </c>
      <c r="C1677" s="4" t="s">
        <v>10</v>
      </c>
      <c r="D1677" s="4" t="s">
        <v>10</v>
      </c>
      <c r="E1677" s="4" t="s">
        <v>10</v>
      </c>
    </row>
    <row r="1678" spans="1:5">
      <c r="A1678" t="n">
        <v>13496</v>
      </c>
      <c r="B1678" s="61" t="n">
        <v>61</v>
      </c>
      <c r="C1678" s="7" t="n">
        <v>2</v>
      </c>
      <c r="D1678" s="7" t="n">
        <v>65533</v>
      </c>
      <c r="E1678" s="7" t="n">
        <v>0</v>
      </c>
    </row>
    <row r="1679" spans="1:5">
      <c r="A1679" t="s">
        <v>4</v>
      </c>
      <c r="B1679" s="4" t="s">
        <v>5</v>
      </c>
      <c r="C1679" s="4" t="s">
        <v>10</v>
      </c>
      <c r="D1679" s="4" t="s">
        <v>26</v>
      </c>
      <c r="E1679" s="4" t="s">
        <v>26</v>
      </c>
      <c r="F1679" s="4" t="s">
        <v>26</v>
      </c>
      <c r="G1679" s="4" t="s">
        <v>10</v>
      </c>
      <c r="H1679" s="4" t="s">
        <v>10</v>
      </c>
    </row>
    <row r="1680" spans="1:5">
      <c r="A1680" t="n">
        <v>13503</v>
      </c>
      <c r="B1680" s="60" t="n">
        <v>60</v>
      </c>
      <c r="C1680" s="7" t="n">
        <v>4</v>
      </c>
      <c r="D1680" s="7" t="n">
        <v>0</v>
      </c>
      <c r="E1680" s="7" t="n">
        <v>0</v>
      </c>
      <c r="F1680" s="7" t="n">
        <v>0</v>
      </c>
      <c r="G1680" s="7" t="n">
        <v>0</v>
      </c>
      <c r="H1680" s="7" t="n">
        <v>1</v>
      </c>
    </row>
    <row r="1681" spans="1:8">
      <c r="A1681" t="s">
        <v>4</v>
      </c>
      <c r="B1681" s="4" t="s">
        <v>5</v>
      </c>
      <c r="C1681" s="4" t="s">
        <v>10</v>
      </c>
      <c r="D1681" s="4" t="s">
        <v>26</v>
      </c>
      <c r="E1681" s="4" t="s">
        <v>26</v>
      </c>
      <c r="F1681" s="4" t="s">
        <v>26</v>
      </c>
      <c r="G1681" s="4" t="s">
        <v>10</v>
      </c>
      <c r="H1681" s="4" t="s">
        <v>10</v>
      </c>
    </row>
    <row r="1682" spans="1:8">
      <c r="A1682" t="n">
        <v>13522</v>
      </c>
      <c r="B1682" s="60" t="n">
        <v>60</v>
      </c>
      <c r="C1682" s="7" t="n">
        <v>4</v>
      </c>
      <c r="D1682" s="7" t="n">
        <v>0</v>
      </c>
      <c r="E1682" s="7" t="n">
        <v>0</v>
      </c>
      <c r="F1682" s="7" t="n">
        <v>0</v>
      </c>
      <c r="G1682" s="7" t="n">
        <v>0</v>
      </c>
      <c r="H1682" s="7" t="n">
        <v>0</v>
      </c>
    </row>
    <row r="1683" spans="1:8">
      <c r="A1683" t="s">
        <v>4</v>
      </c>
      <c r="B1683" s="4" t="s">
        <v>5</v>
      </c>
      <c r="C1683" s="4" t="s">
        <v>10</v>
      </c>
      <c r="D1683" s="4" t="s">
        <v>10</v>
      </c>
      <c r="E1683" s="4" t="s">
        <v>10</v>
      </c>
    </row>
    <row r="1684" spans="1:8">
      <c r="A1684" t="n">
        <v>13541</v>
      </c>
      <c r="B1684" s="61" t="n">
        <v>61</v>
      </c>
      <c r="C1684" s="7" t="n">
        <v>4</v>
      </c>
      <c r="D1684" s="7" t="n">
        <v>65533</v>
      </c>
      <c r="E1684" s="7" t="n">
        <v>0</v>
      </c>
    </row>
    <row r="1685" spans="1:8">
      <c r="A1685" t="s">
        <v>4</v>
      </c>
      <c r="B1685" s="4" t="s">
        <v>5</v>
      </c>
      <c r="C1685" s="4" t="s">
        <v>10</v>
      </c>
      <c r="D1685" s="4" t="s">
        <v>26</v>
      </c>
      <c r="E1685" s="4" t="s">
        <v>26</v>
      </c>
      <c r="F1685" s="4" t="s">
        <v>26</v>
      </c>
      <c r="G1685" s="4" t="s">
        <v>10</v>
      </c>
      <c r="H1685" s="4" t="s">
        <v>10</v>
      </c>
    </row>
    <row r="1686" spans="1:8">
      <c r="A1686" t="n">
        <v>13548</v>
      </c>
      <c r="B1686" s="60" t="n">
        <v>60</v>
      </c>
      <c r="C1686" s="7" t="n">
        <v>16</v>
      </c>
      <c r="D1686" s="7" t="n">
        <v>0</v>
      </c>
      <c r="E1686" s="7" t="n">
        <v>0</v>
      </c>
      <c r="F1686" s="7" t="n">
        <v>0</v>
      </c>
      <c r="G1686" s="7" t="n">
        <v>0</v>
      </c>
      <c r="H1686" s="7" t="n">
        <v>1</v>
      </c>
    </row>
    <row r="1687" spans="1:8">
      <c r="A1687" t="s">
        <v>4</v>
      </c>
      <c r="B1687" s="4" t="s">
        <v>5</v>
      </c>
      <c r="C1687" s="4" t="s">
        <v>10</v>
      </c>
      <c r="D1687" s="4" t="s">
        <v>26</v>
      </c>
      <c r="E1687" s="4" t="s">
        <v>26</v>
      </c>
      <c r="F1687" s="4" t="s">
        <v>26</v>
      </c>
      <c r="G1687" s="4" t="s">
        <v>10</v>
      </c>
      <c r="H1687" s="4" t="s">
        <v>10</v>
      </c>
    </row>
    <row r="1688" spans="1:8">
      <c r="A1688" t="n">
        <v>13567</v>
      </c>
      <c r="B1688" s="60" t="n">
        <v>60</v>
      </c>
      <c r="C1688" s="7" t="n">
        <v>16</v>
      </c>
      <c r="D1688" s="7" t="n">
        <v>0</v>
      </c>
      <c r="E1688" s="7" t="n">
        <v>0</v>
      </c>
      <c r="F1688" s="7" t="n">
        <v>0</v>
      </c>
      <c r="G1688" s="7" t="n">
        <v>0</v>
      </c>
      <c r="H1688" s="7" t="n">
        <v>0</v>
      </c>
    </row>
    <row r="1689" spans="1:8">
      <c r="A1689" t="s">
        <v>4</v>
      </c>
      <c r="B1689" s="4" t="s">
        <v>5</v>
      </c>
      <c r="C1689" s="4" t="s">
        <v>10</v>
      </c>
      <c r="D1689" s="4" t="s">
        <v>10</v>
      </c>
      <c r="E1689" s="4" t="s">
        <v>10</v>
      </c>
    </row>
    <row r="1690" spans="1:8">
      <c r="A1690" t="n">
        <v>13586</v>
      </c>
      <c r="B1690" s="61" t="n">
        <v>61</v>
      </c>
      <c r="C1690" s="7" t="n">
        <v>16</v>
      </c>
      <c r="D1690" s="7" t="n">
        <v>65533</v>
      </c>
      <c r="E1690" s="7" t="n">
        <v>0</v>
      </c>
    </row>
    <row r="1691" spans="1:8">
      <c r="A1691" t="s">
        <v>4</v>
      </c>
      <c r="B1691" s="4" t="s">
        <v>5</v>
      </c>
      <c r="C1691" s="4" t="s">
        <v>10</v>
      </c>
      <c r="D1691" s="4" t="s">
        <v>26</v>
      </c>
      <c r="E1691" s="4" t="s">
        <v>26</v>
      </c>
      <c r="F1691" s="4" t="s">
        <v>26</v>
      </c>
      <c r="G1691" s="4" t="s">
        <v>10</v>
      </c>
      <c r="H1691" s="4" t="s">
        <v>10</v>
      </c>
    </row>
    <row r="1692" spans="1:8">
      <c r="A1692" t="n">
        <v>13593</v>
      </c>
      <c r="B1692" s="60" t="n">
        <v>60</v>
      </c>
      <c r="C1692" s="7" t="n">
        <v>7032</v>
      </c>
      <c r="D1692" s="7" t="n">
        <v>0</v>
      </c>
      <c r="E1692" s="7" t="n">
        <v>0</v>
      </c>
      <c r="F1692" s="7" t="n">
        <v>0</v>
      </c>
      <c r="G1692" s="7" t="n">
        <v>0</v>
      </c>
      <c r="H1692" s="7" t="n">
        <v>1</v>
      </c>
    </row>
    <row r="1693" spans="1:8">
      <c r="A1693" t="s">
        <v>4</v>
      </c>
      <c r="B1693" s="4" t="s">
        <v>5</v>
      </c>
      <c r="C1693" s="4" t="s">
        <v>10</v>
      </c>
      <c r="D1693" s="4" t="s">
        <v>26</v>
      </c>
      <c r="E1693" s="4" t="s">
        <v>26</v>
      </c>
      <c r="F1693" s="4" t="s">
        <v>26</v>
      </c>
      <c r="G1693" s="4" t="s">
        <v>10</v>
      </c>
      <c r="H1693" s="4" t="s">
        <v>10</v>
      </c>
    </row>
    <row r="1694" spans="1:8">
      <c r="A1694" t="n">
        <v>13612</v>
      </c>
      <c r="B1694" s="60" t="n">
        <v>60</v>
      </c>
      <c r="C1694" s="7" t="n">
        <v>7032</v>
      </c>
      <c r="D1694" s="7" t="n">
        <v>0</v>
      </c>
      <c r="E1694" s="7" t="n">
        <v>0</v>
      </c>
      <c r="F1694" s="7" t="n">
        <v>0</v>
      </c>
      <c r="G1694" s="7" t="n">
        <v>0</v>
      </c>
      <c r="H1694" s="7" t="n">
        <v>0</v>
      </c>
    </row>
    <row r="1695" spans="1:8">
      <c r="A1695" t="s">
        <v>4</v>
      </c>
      <c r="B1695" s="4" t="s">
        <v>5</v>
      </c>
      <c r="C1695" s="4" t="s">
        <v>10</v>
      </c>
      <c r="D1695" s="4" t="s">
        <v>10</v>
      </c>
      <c r="E1695" s="4" t="s">
        <v>10</v>
      </c>
    </row>
    <row r="1696" spans="1:8">
      <c r="A1696" t="n">
        <v>13631</v>
      </c>
      <c r="B1696" s="61" t="n">
        <v>61</v>
      </c>
      <c r="C1696" s="7" t="n">
        <v>7032</v>
      </c>
      <c r="D1696" s="7" t="n">
        <v>65533</v>
      </c>
      <c r="E1696" s="7" t="n">
        <v>0</v>
      </c>
    </row>
    <row r="1697" spans="1:8">
      <c r="A1697" t="s">
        <v>4</v>
      </c>
      <c r="B1697" s="4" t="s">
        <v>5</v>
      </c>
      <c r="C1697" s="4" t="s">
        <v>10</v>
      </c>
      <c r="D1697" s="4" t="s">
        <v>26</v>
      </c>
      <c r="E1697" s="4" t="s">
        <v>26</v>
      </c>
      <c r="F1697" s="4" t="s">
        <v>26</v>
      </c>
      <c r="G1697" s="4" t="s">
        <v>26</v>
      </c>
    </row>
    <row r="1698" spans="1:8">
      <c r="A1698" t="n">
        <v>13638</v>
      </c>
      <c r="B1698" s="63" t="n">
        <v>46</v>
      </c>
      <c r="C1698" s="7" t="n">
        <v>0</v>
      </c>
      <c r="D1698" s="7" t="n">
        <v>257.880004882813</v>
      </c>
      <c r="E1698" s="7" t="n">
        <v>0.189999997615814</v>
      </c>
      <c r="F1698" s="7" t="n">
        <v>-211.589996337891</v>
      </c>
      <c r="G1698" s="7" t="n">
        <v>247.100006103516</v>
      </c>
    </row>
    <row r="1699" spans="1:8">
      <c r="A1699" t="s">
        <v>4</v>
      </c>
      <c r="B1699" s="4" t="s">
        <v>5</v>
      </c>
      <c r="C1699" s="4" t="s">
        <v>10</v>
      </c>
      <c r="D1699" s="4" t="s">
        <v>26</v>
      </c>
      <c r="E1699" s="4" t="s">
        <v>26</v>
      </c>
      <c r="F1699" s="4" t="s">
        <v>26</v>
      </c>
      <c r="G1699" s="4" t="s">
        <v>26</v>
      </c>
    </row>
    <row r="1700" spans="1:8">
      <c r="A1700" t="n">
        <v>13657</v>
      </c>
      <c r="B1700" s="63" t="n">
        <v>46</v>
      </c>
      <c r="C1700" s="7" t="n">
        <v>2</v>
      </c>
      <c r="D1700" s="7" t="n">
        <v>257.019989013672</v>
      </c>
      <c r="E1700" s="7" t="n">
        <v>0.189999997615814</v>
      </c>
      <c r="F1700" s="7" t="n">
        <v>-211.919998168945</v>
      </c>
      <c r="G1700" s="7" t="n">
        <v>67.0999984741211</v>
      </c>
    </row>
    <row r="1701" spans="1:8">
      <c r="A1701" t="s">
        <v>4</v>
      </c>
      <c r="B1701" s="4" t="s">
        <v>5</v>
      </c>
      <c r="C1701" s="4" t="s">
        <v>10</v>
      </c>
      <c r="D1701" s="4" t="s">
        <v>26</v>
      </c>
      <c r="E1701" s="4" t="s">
        <v>26</v>
      </c>
      <c r="F1701" s="4" t="s">
        <v>26</v>
      </c>
      <c r="G1701" s="4" t="s">
        <v>26</v>
      </c>
    </row>
    <row r="1702" spans="1:8">
      <c r="A1702" t="n">
        <v>13676</v>
      </c>
      <c r="B1702" s="63" t="n">
        <v>46</v>
      </c>
      <c r="C1702" s="7" t="n">
        <v>4</v>
      </c>
      <c r="D1702" s="7" t="n">
        <v>258.589996337891</v>
      </c>
      <c r="E1702" s="7" t="n">
        <v>0.189999997615814</v>
      </c>
      <c r="F1702" s="7" t="n">
        <v>-212.820007324219</v>
      </c>
      <c r="G1702" s="7" t="n">
        <v>319.100006103516</v>
      </c>
    </row>
    <row r="1703" spans="1:8">
      <c r="A1703" t="s">
        <v>4</v>
      </c>
      <c r="B1703" s="4" t="s">
        <v>5</v>
      </c>
      <c r="C1703" s="4" t="s">
        <v>10</v>
      </c>
      <c r="D1703" s="4" t="s">
        <v>26</v>
      </c>
      <c r="E1703" s="4" t="s">
        <v>26</v>
      </c>
      <c r="F1703" s="4" t="s">
        <v>26</v>
      </c>
      <c r="G1703" s="4" t="s">
        <v>26</v>
      </c>
    </row>
    <row r="1704" spans="1:8">
      <c r="A1704" t="n">
        <v>13695</v>
      </c>
      <c r="B1704" s="63" t="n">
        <v>46</v>
      </c>
      <c r="C1704" s="7" t="n">
        <v>16</v>
      </c>
      <c r="D1704" s="7" t="n">
        <v>257.179992675781</v>
      </c>
      <c r="E1704" s="7" t="n">
        <v>0.189999997615814</v>
      </c>
      <c r="F1704" s="7" t="n">
        <v>-213.479995727539</v>
      </c>
      <c r="G1704" s="7" t="n">
        <v>13.6000003814697</v>
      </c>
    </row>
    <row r="1705" spans="1:8">
      <c r="A1705" t="s">
        <v>4</v>
      </c>
      <c r="B1705" s="4" t="s">
        <v>5</v>
      </c>
      <c r="C1705" s="4" t="s">
        <v>10</v>
      </c>
      <c r="D1705" s="4" t="s">
        <v>26</v>
      </c>
      <c r="E1705" s="4" t="s">
        <v>26</v>
      </c>
      <c r="F1705" s="4" t="s">
        <v>26</v>
      </c>
      <c r="G1705" s="4" t="s">
        <v>26</v>
      </c>
    </row>
    <row r="1706" spans="1:8">
      <c r="A1706" t="n">
        <v>13714</v>
      </c>
      <c r="B1706" s="63" t="n">
        <v>46</v>
      </c>
      <c r="C1706" s="7" t="n">
        <v>7032</v>
      </c>
      <c r="D1706" s="7" t="n">
        <v>255.929992675781</v>
      </c>
      <c r="E1706" s="7" t="n">
        <v>0.189999997615814</v>
      </c>
      <c r="F1706" s="7" t="n">
        <v>-213.190002441406</v>
      </c>
      <c r="G1706" s="7" t="n">
        <v>41.2999992370605</v>
      </c>
    </row>
    <row r="1707" spans="1:8">
      <c r="A1707" t="s">
        <v>4</v>
      </c>
      <c r="B1707" s="4" t="s">
        <v>5</v>
      </c>
      <c r="C1707" s="4" t="s">
        <v>10</v>
      </c>
      <c r="D1707" s="4" t="s">
        <v>14</v>
      </c>
      <c r="E1707" s="4" t="s">
        <v>6</v>
      </c>
      <c r="F1707" s="4" t="s">
        <v>26</v>
      </c>
      <c r="G1707" s="4" t="s">
        <v>26</v>
      </c>
      <c r="H1707" s="4" t="s">
        <v>26</v>
      </c>
    </row>
    <row r="1708" spans="1:8">
      <c r="A1708" t="n">
        <v>13733</v>
      </c>
      <c r="B1708" s="73" t="n">
        <v>48</v>
      </c>
      <c r="C1708" s="7" t="n">
        <v>0</v>
      </c>
      <c r="D1708" s="7" t="n">
        <v>0</v>
      </c>
      <c r="E1708" s="7" t="s">
        <v>86</v>
      </c>
      <c r="F1708" s="7" t="n">
        <v>1</v>
      </c>
      <c r="G1708" s="7" t="n">
        <v>1</v>
      </c>
      <c r="H1708" s="7" t="n">
        <v>0</v>
      </c>
    </row>
    <row r="1709" spans="1:8">
      <c r="A1709" t="s">
        <v>4</v>
      </c>
      <c r="B1709" s="4" t="s">
        <v>5</v>
      </c>
      <c r="C1709" s="4" t="s">
        <v>10</v>
      </c>
      <c r="D1709" s="4" t="s">
        <v>14</v>
      </c>
      <c r="E1709" s="4" t="s">
        <v>6</v>
      </c>
      <c r="F1709" s="4" t="s">
        <v>26</v>
      </c>
      <c r="G1709" s="4" t="s">
        <v>26</v>
      </c>
      <c r="H1709" s="4" t="s">
        <v>26</v>
      </c>
    </row>
    <row r="1710" spans="1:8">
      <c r="A1710" t="n">
        <v>13757</v>
      </c>
      <c r="B1710" s="73" t="n">
        <v>48</v>
      </c>
      <c r="C1710" s="7" t="n">
        <v>2</v>
      </c>
      <c r="D1710" s="7" t="n">
        <v>0</v>
      </c>
      <c r="E1710" s="7" t="s">
        <v>86</v>
      </c>
      <c r="F1710" s="7" t="n">
        <v>1</v>
      </c>
      <c r="G1710" s="7" t="n">
        <v>1</v>
      </c>
      <c r="H1710" s="7" t="n">
        <v>0</v>
      </c>
    </row>
    <row r="1711" spans="1:8">
      <c r="A1711" t="s">
        <v>4</v>
      </c>
      <c r="B1711" s="4" t="s">
        <v>5</v>
      </c>
      <c r="C1711" s="4" t="s">
        <v>14</v>
      </c>
      <c r="D1711" s="4" t="s">
        <v>14</v>
      </c>
      <c r="E1711" s="4" t="s">
        <v>26</v>
      </c>
      <c r="F1711" s="4" t="s">
        <v>26</v>
      </c>
      <c r="G1711" s="4" t="s">
        <v>26</v>
      </c>
      <c r="H1711" s="4" t="s">
        <v>10</v>
      </c>
    </row>
    <row r="1712" spans="1:8">
      <c r="A1712" t="n">
        <v>13781</v>
      </c>
      <c r="B1712" s="56" t="n">
        <v>45</v>
      </c>
      <c r="C1712" s="7" t="n">
        <v>2</v>
      </c>
      <c r="D1712" s="7" t="n">
        <v>3</v>
      </c>
      <c r="E1712" s="7" t="n">
        <v>257.329986572266</v>
      </c>
      <c r="F1712" s="7" t="n">
        <v>1.38999998569489</v>
      </c>
      <c r="G1712" s="7" t="n">
        <v>-211.789993286133</v>
      </c>
      <c r="H1712" s="7" t="n">
        <v>0</v>
      </c>
    </row>
    <row r="1713" spans="1:8">
      <c r="A1713" t="s">
        <v>4</v>
      </c>
      <c r="B1713" s="4" t="s">
        <v>5</v>
      </c>
      <c r="C1713" s="4" t="s">
        <v>14</v>
      </c>
      <c r="D1713" s="4" t="s">
        <v>14</v>
      </c>
      <c r="E1713" s="4" t="s">
        <v>26</v>
      </c>
      <c r="F1713" s="4" t="s">
        <v>26</v>
      </c>
      <c r="G1713" s="4" t="s">
        <v>26</v>
      </c>
      <c r="H1713" s="4" t="s">
        <v>10</v>
      </c>
      <c r="I1713" s="4" t="s">
        <v>14</v>
      </c>
    </row>
    <row r="1714" spans="1:8">
      <c r="A1714" t="n">
        <v>13798</v>
      </c>
      <c r="B1714" s="56" t="n">
        <v>45</v>
      </c>
      <c r="C1714" s="7" t="n">
        <v>4</v>
      </c>
      <c r="D1714" s="7" t="n">
        <v>3</v>
      </c>
      <c r="E1714" s="7" t="n">
        <v>11.8199996948242</v>
      </c>
      <c r="F1714" s="7" t="n">
        <v>110.809997558594</v>
      </c>
      <c r="G1714" s="7" t="n">
        <v>0</v>
      </c>
      <c r="H1714" s="7" t="n">
        <v>0</v>
      </c>
      <c r="I1714" s="7" t="n">
        <v>0</v>
      </c>
    </row>
    <row r="1715" spans="1:8">
      <c r="A1715" t="s">
        <v>4</v>
      </c>
      <c r="B1715" s="4" t="s">
        <v>5</v>
      </c>
      <c r="C1715" s="4" t="s">
        <v>14</v>
      </c>
      <c r="D1715" s="4" t="s">
        <v>14</v>
      </c>
      <c r="E1715" s="4" t="s">
        <v>26</v>
      </c>
      <c r="F1715" s="4" t="s">
        <v>10</v>
      </c>
    </row>
    <row r="1716" spans="1:8">
      <c r="A1716" t="n">
        <v>13816</v>
      </c>
      <c r="B1716" s="56" t="n">
        <v>45</v>
      </c>
      <c r="C1716" s="7" t="n">
        <v>5</v>
      </c>
      <c r="D1716" s="7" t="n">
        <v>3</v>
      </c>
      <c r="E1716" s="7" t="n">
        <v>3.90000009536743</v>
      </c>
      <c r="F1716" s="7" t="n">
        <v>0</v>
      </c>
    </row>
    <row r="1717" spans="1:8">
      <c r="A1717" t="s">
        <v>4</v>
      </c>
      <c r="B1717" s="4" t="s">
        <v>5</v>
      </c>
      <c r="C1717" s="4" t="s">
        <v>14</v>
      </c>
      <c r="D1717" s="4" t="s">
        <v>14</v>
      </c>
      <c r="E1717" s="4" t="s">
        <v>26</v>
      </c>
      <c r="F1717" s="4" t="s">
        <v>10</v>
      </c>
    </row>
    <row r="1718" spans="1:8">
      <c r="A1718" t="n">
        <v>13825</v>
      </c>
      <c r="B1718" s="56" t="n">
        <v>45</v>
      </c>
      <c r="C1718" s="7" t="n">
        <v>11</v>
      </c>
      <c r="D1718" s="7" t="n">
        <v>3</v>
      </c>
      <c r="E1718" s="7" t="n">
        <v>27.3999996185303</v>
      </c>
      <c r="F1718" s="7" t="n">
        <v>0</v>
      </c>
    </row>
    <row r="1719" spans="1:8">
      <c r="A1719" t="s">
        <v>4</v>
      </c>
      <c r="B1719" s="4" t="s">
        <v>5</v>
      </c>
      <c r="C1719" s="4" t="s">
        <v>14</v>
      </c>
      <c r="D1719" s="4" t="s">
        <v>14</v>
      </c>
      <c r="E1719" s="4" t="s">
        <v>26</v>
      </c>
      <c r="F1719" s="4" t="s">
        <v>10</v>
      </c>
    </row>
    <row r="1720" spans="1:8">
      <c r="A1720" t="n">
        <v>13834</v>
      </c>
      <c r="B1720" s="56" t="n">
        <v>45</v>
      </c>
      <c r="C1720" s="7" t="n">
        <v>5</v>
      </c>
      <c r="D1720" s="7" t="n">
        <v>3</v>
      </c>
      <c r="E1720" s="7" t="n">
        <v>4.19999980926514</v>
      </c>
      <c r="F1720" s="7" t="n">
        <v>3000</v>
      </c>
    </row>
    <row r="1721" spans="1:8">
      <c r="A1721" t="s">
        <v>4</v>
      </c>
      <c r="B1721" s="4" t="s">
        <v>5</v>
      </c>
      <c r="C1721" s="4" t="s">
        <v>14</v>
      </c>
      <c r="D1721" s="4" t="s">
        <v>10</v>
      </c>
    </row>
    <row r="1722" spans="1:8">
      <c r="A1722" t="n">
        <v>13843</v>
      </c>
      <c r="B1722" s="40" t="n">
        <v>58</v>
      </c>
      <c r="C1722" s="7" t="n">
        <v>255</v>
      </c>
      <c r="D1722" s="7" t="n">
        <v>0</v>
      </c>
    </row>
    <row r="1723" spans="1:8">
      <c r="A1723" t="s">
        <v>4</v>
      </c>
      <c r="B1723" s="4" t="s">
        <v>5</v>
      </c>
      <c r="C1723" s="4" t="s">
        <v>10</v>
      </c>
      <c r="D1723" s="4" t="s">
        <v>14</v>
      </c>
      <c r="E1723" s="4" t="s">
        <v>26</v>
      </c>
      <c r="F1723" s="4" t="s">
        <v>10</v>
      </c>
    </row>
    <row r="1724" spans="1:8">
      <c r="A1724" t="n">
        <v>13847</v>
      </c>
      <c r="B1724" s="70" t="n">
        <v>59</v>
      </c>
      <c r="C1724" s="7" t="n">
        <v>0</v>
      </c>
      <c r="D1724" s="7" t="n">
        <v>13</v>
      </c>
      <c r="E1724" s="7" t="n">
        <v>0.150000005960464</v>
      </c>
      <c r="F1724" s="7" t="n">
        <v>0</v>
      </c>
    </row>
    <row r="1725" spans="1:8">
      <c r="A1725" t="s">
        <v>4</v>
      </c>
      <c r="B1725" s="4" t="s">
        <v>5</v>
      </c>
      <c r="C1725" s="4" t="s">
        <v>10</v>
      </c>
    </row>
    <row r="1726" spans="1:8">
      <c r="A1726" t="n">
        <v>13857</v>
      </c>
      <c r="B1726" s="44" t="n">
        <v>16</v>
      </c>
      <c r="C1726" s="7" t="n">
        <v>1300</v>
      </c>
    </row>
    <row r="1727" spans="1:8">
      <c r="A1727" t="s">
        <v>4</v>
      </c>
      <c r="B1727" s="4" t="s">
        <v>5</v>
      </c>
      <c r="C1727" s="4" t="s">
        <v>10</v>
      </c>
      <c r="D1727" s="4" t="s">
        <v>14</v>
      </c>
      <c r="E1727" s="4" t="s">
        <v>6</v>
      </c>
      <c r="F1727" s="4" t="s">
        <v>26</v>
      </c>
      <c r="G1727" s="4" t="s">
        <v>26</v>
      </c>
      <c r="H1727" s="4" t="s">
        <v>26</v>
      </c>
    </row>
    <row r="1728" spans="1:8">
      <c r="A1728" t="n">
        <v>13860</v>
      </c>
      <c r="B1728" s="73" t="n">
        <v>48</v>
      </c>
      <c r="C1728" s="7" t="n">
        <v>0</v>
      </c>
      <c r="D1728" s="7" t="n">
        <v>0</v>
      </c>
      <c r="E1728" s="7" t="s">
        <v>129</v>
      </c>
      <c r="F1728" s="7" t="n">
        <v>-1</v>
      </c>
      <c r="G1728" s="7" t="n">
        <v>1</v>
      </c>
      <c r="H1728" s="7" t="n">
        <v>0</v>
      </c>
    </row>
    <row r="1729" spans="1:9">
      <c r="A1729" t="s">
        <v>4</v>
      </c>
      <c r="B1729" s="4" t="s">
        <v>5</v>
      </c>
      <c r="C1729" s="4" t="s">
        <v>10</v>
      </c>
    </row>
    <row r="1730" spans="1:9">
      <c r="A1730" t="n">
        <v>13888</v>
      </c>
      <c r="B1730" s="44" t="n">
        <v>16</v>
      </c>
      <c r="C1730" s="7" t="n">
        <v>500</v>
      </c>
    </row>
    <row r="1731" spans="1:9">
      <c r="A1731" t="s">
        <v>4</v>
      </c>
      <c r="B1731" s="4" t="s">
        <v>5</v>
      </c>
      <c r="C1731" s="4" t="s">
        <v>14</v>
      </c>
      <c r="D1731" s="4" t="s">
        <v>10</v>
      </c>
      <c r="E1731" s="4" t="s">
        <v>6</v>
      </c>
    </row>
    <row r="1732" spans="1:9">
      <c r="A1732" t="n">
        <v>13891</v>
      </c>
      <c r="B1732" s="57" t="n">
        <v>51</v>
      </c>
      <c r="C1732" s="7" t="n">
        <v>4</v>
      </c>
      <c r="D1732" s="7" t="n">
        <v>0</v>
      </c>
      <c r="E1732" s="7" t="s">
        <v>171</v>
      </c>
    </row>
    <row r="1733" spans="1:9">
      <c r="A1733" t="s">
        <v>4</v>
      </c>
      <c r="B1733" s="4" t="s">
        <v>5</v>
      </c>
      <c r="C1733" s="4" t="s">
        <v>10</v>
      </c>
    </row>
    <row r="1734" spans="1:9">
      <c r="A1734" t="n">
        <v>13905</v>
      </c>
      <c r="B1734" s="44" t="n">
        <v>16</v>
      </c>
      <c r="C1734" s="7" t="n">
        <v>0</v>
      </c>
    </row>
    <row r="1735" spans="1:9">
      <c r="A1735" t="s">
        <v>4</v>
      </c>
      <c r="B1735" s="4" t="s">
        <v>5</v>
      </c>
      <c r="C1735" s="4" t="s">
        <v>10</v>
      </c>
      <c r="D1735" s="4" t="s">
        <v>14</v>
      </c>
      <c r="E1735" s="4" t="s">
        <v>9</v>
      </c>
      <c r="F1735" s="4" t="s">
        <v>65</v>
      </c>
      <c r="G1735" s="4" t="s">
        <v>14</v>
      </c>
      <c r="H1735" s="4" t="s">
        <v>14</v>
      </c>
      <c r="I1735" s="4" t="s">
        <v>14</v>
      </c>
      <c r="J1735" s="4" t="s">
        <v>9</v>
      </c>
      <c r="K1735" s="4" t="s">
        <v>65</v>
      </c>
      <c r="L1735" s="4" t="s">
        <v>14</v>
      </c>
      <c r="M1735" s="4" t="s">
        <v>14</v>
      </c>
    </row>
    <row r="1736" spans="1:9">
      <c r="A1736" t="n">
        <v>13908</v>
      </c>
      <c r="B1736" s="58" t="n">
        <v>26</v>
      </c>
      <c r="C1736" s="7" t="n">
        <v>0</v>
      </c>
      <c r="D1736" s="7" t="n">
        <v>17</v>
      </c>
      <c r="E1736" s="7" t="n">
        <v>52496</v>
      </c>
      <c r="F1736" s="7" t="s">
        <v>172</v>
      </c>
      <c r="G1736" s="7" t="n">
        <v>2</v>
      </c>
      <c r="H1736" s="7" t="n">
        <v>3</v>
      </c>
      <c r="I1736" s="7" t="n">
        <v>17</v>
      </c>
      <c r="J1736" s="7" t="n">
        <v>52497</v>
      </c>
      <c r="K1736" s="7" t="s">
        <v>173</v>
      </c>
      <c r="L1736" s="7" t="n">
        <v>2</v>
      </c>
      <c r="M1736" s="7" t="n">
        <v>0</v>
      </c>
    </row>
    <row r="1737" spans="1:9">
      <c r="A1737" t="s">
        <v>4</v>
      </c>
      <c r="B1737" s="4" t="s">
        <v>5</v>
      </c>
    </row>
    <row r="1738" spans="1:9">
      <c r="A1738" t="n">
        <v>13995</v>
      </c>
      <c r="B1738" s="38" t="n">
        <v>28</v>
      </c>
    </row>
    <row r="1739" spans="1:9">
      <c r="A1739" t="s">
        <v>4</v>
      </c>
      <c r="B1739" s="4" t="s">
        <v>5</v>
      </c>
      <c r="C1739" s="4" t="s">
        <v>14</v>
      </c>
      <c r="D1739" s="4" t="s">
        <v>10</v>
      </c>
      <c r="E1739" s="4" t="s">
        <v>6</v>
      </c>
      <c r="F1739" s="4" t="s">
        <v>6</v>
      </c>
      <c r="G1739" s="4" t="s">
        <v>6</v>
      </c>
      <c r="H1739" s="4" t="s">
        <v>6</v>
      </c>
    </row>
    <row r="1740" spans="1:9">
      <c r="A1740" t="n">
        <v>13996</v>
      </c>
      <c r="B1740" s="57" t="n">
        <v>51</v>
      </c>
      <c r="C1740" s="7" t="n">
        <v>3</v>
      </c>
      <c r="D1740" s="7" t="n">
        <v>2</v>
      </c>
      <c r="E1740" s="7" t="s">
        <v>174</v>
      </c>
      <c r="F1740" s="7" t="s">
        <v>158</v>
      </c>
      <c r="G1740" s="7" t="s">
        <v>150</v>
      </c>
      <c r="H1740" s="7" t="s">
        <v>148</v>
      </c>
    </row>
    <row r="1741" spans="1:9">
      <c r="A1741" t="s">
        <v>4</v>
      </c>
      <c r="B1741" s="4" t="s">
        <v>5</v>
      </c>
      <c r="C1741" s="4" t="s">
        <v>10</v>
      </c>
      <c r="D1741" s="4" t="s">
        <v>14</v>
      </c>
      <c r="E1741" s="4" t="s">
        <v>14</v>
      </c>
      <c r="F1741" s="4" t="s">
        <v>6</v>
      </c>
    </row>
    <row r="1742" spans="1:9">
      <c r="A1742" t="n">
        <v>14009</v>
      </c>
      <c r="B1742" s="32" t="n">
        <v>20</v>
      </c>
      <c r="C1742" s="7" t="n">
        <v>2</v>
      </c>
      <c r="D1742" s="7" t="n">
        <v>2</v>
      </c>
      <c r="E1742" s="7" t="n">
        <v>10</v>
      </c>
      <c r="F1742" s="7" t="s">
        <v>175</v>
      </c>
    </row>
    <row r="1743" spans="1:9">
      <c r="A1743" t="s">
        <v>4</v>
      </c>
      <c r="B1743" s="4" t="s">
        <v>5</v>
      </c>
      <c r="C1743" s="4" t="s">
        <v>10</v>
      </c>
    </row>
    <row r="1744" spans="1:9">
      <c r="A1744" t="n">
        <v>14030</v>
      </c>
      <c r="B1744" s="44" t="n">
        <v>16</v>
      </c>
      <c r="C1744" s="7" t="n">
        <v>500</v>
      </c>
    </row>
    <row r="1745" spans="1:13">
      <c r="A1745" t="s">
        <v>4</v>
      </c>
      <c r="B1745" s="4" t="s">
        <v>5</v>
      </c>
      <c r="C1745" s="4" t="s">
        <v>14</v>
      </c>
      <c r="D1745" s="4" t="s">
        <v>10</v>
      </c>
      <c r="E1745" s="4" t="s">
        <v>6</v>
      </c>
    </row>
    <row r="1746" spans="1:13">
      <c r="A1746" t="n">
        <v>14033</v>
      </c>
      <c r="B1746" s="57" t="n">
        <v>51</v>
      </c>
      <c r="C1746" s="7" t="n">
        <v>4</v>
      </c>
      <c r="D1746" s="7" t="n">
        <v>2</v>
      </c>
      <c r="E1746" s="7" t="s">
        <v>176</v>
      </c>
    </row>
    <row r="1747" spans="1:13">
      <c r="A1747" t="s">
        <v>4</v>
      </c>
      <c r="B1747" s="4" t="s">
        <v>5</v>
      </c>
      <c r="C1747" s="4" t="s">
        <v>10</v>
      </c>
    </row>
    <row r="1748" spans="1:13">
      <c r="A1748" t="n">
        <v>14046</v>
      </c>
      <c r="B1748" s="44" t="n">
        <v>16</v>
      </c>
      <c r="C1748" s="7" t="n">
        <v>0</v>
      </c>
    </row>
    <row r="1749" spans="1:13">
      <c r="A1749" t="s">
        <v>4</v>
      </c>
      <c r="B1749" s="4" t="s">
        <v>5</v>
      </c>
      <c r="C1749" s="4" t="s">
        <v>10</v>
      </c>
      <c r="D1749" s="4" t="s">
        <v>14</v>
      </c>
      <c r="E1749" s="4" t="s">
        <v>9</v>
      </c>
      <c r="F1749" s="4" t="s">
        <v>65</v>
      </c>
      <c r="G1749" s="4" t="s">
        <v>14</v>
      </c>
      <c r="H1749" s="4" t="s">
        <v>14</v>
      </c>
      <c r="I1749" s="4" t="s">
        <v>14</v>
      </c>
      <c r="J1749" s="4" t="s">
        <v>9</v>
      </c>
      <c r="K1749" s="4" t="s">
        <v>65</v>
      </c>
      <c r="L1749" s="4" t="s">
        <v>14</v>
      </c>
      <c r="M1749" s="4" t="s">
        <v>14</v>
      </c>
    </row>
    <row r="1750" spans="1:13">
      <c r="A1750" t="n">
        <v>14049</v>
      </c>
      <c r="B1750" s="58" t="n">
        <v>26</v>
      </c>
      <c r="C1750" s="7" t="n">
        <v>2</v>
      </c>
      <c r="D1750" s="7" t="n">
        <v>17</v>
      </c>
      <c r="E1750" s="7" t="n">
        <v>6335</v>
      </c>
      <c r="F1750" s="7" t="s">
        <v>177</v>
      </c>
      <c r="G1750" s="7" t="n">
        <v>2</v>
      </c>
      <c r="H1750" s="7" t="n">
        <v>3</v>
      </c>
      <c r="I1750" s="7" t="n">
        <v>17</v>
      </c>
      <c r="J1750" s="7" t="n">
        <v>6336</v>
      </c>
      <c r="K1750" s="7" t="s">
        <v>178</v>
      </c>
      <c r="L1750" s="7" t="n">
        <v>2</v>
      </c>
      <c r="M1750" s="7" t="n">
        <v>0</v>
      </c>
    </row>
    <row r="1751" spans="1:13">
      <c r="A1751" t="s">
        <v>4</v>
      </c>
      <c r="B1751" s="4" t="s">
        <v>5</v>
      </c>
    </row>
    <row r="1752" spans="1:13">
      <c r="A1752" t="n">
        <v>14228</v>
      </c>
      <c r="B1752" s="38" t="n">
        <v>28</v>
      </c>
    </row>
    <row r="1753" spans="1:13">
      <c r="A1753" t="s">
        <v>4</v>
      </c>
      <c r="B1753" s="4" t="s">
        <v>5</v>
      </c>
      <c r="C1753" s="4" t="s">
        <v>10</v>
      </c>
    </row>
    <row r="1754" spans="1:13">
      <c r="A1754" t="n">
        <v>14229</v>
      </c>
      <c r="B1754" s="44" t="n">
        <v>16</v>
      </c>
      <c r="C1754" s="7" t="n">
        <v>500</v>
      </c>
    </row>
    <row r="1755" spans="1:13">
      <c r="A1755" t="s">
        <v>4</v>
      </c>
      <c r="B1755" s="4" t="s">
        <v>5</v>
      </c>
      <c r="C1755" s="4" t="s">
        <v>14</v>
      </c>
      <c r="D1755" s="4" t="s">
        <v>10</v>
      </c>
      <c r="E1755" s="4" t="s">
        <v>10</v>
      </c>
      <c r="F1755" s="4" t="s">
        <v>14</v>
      </c>
    </row>
    <row r="1756" spans="1:13">
      <c r="A1756" t="n">
        <v>14232</v>
      </c>
      <c r="B1756" s="36" t="n">
        <v>25</v>
      </c>
      <c r="C1756" s="7" t="n">
        <v>1</v>
      </c>
      <c r="D1756" s="7" t="n">
        <v>50</v>
      </c>
      <c r="E1756" s="7" t="n">
        <v>50</v>
      </c>
      <c r="F1756" s="7" t="n">
        <v>5</v>
      </c>
    </row>
    <row r="1757" spans="1:13">
      <c r="A1757" t="s">
        <v>4</v>
      </c>
      <c r="B1757" s="4" t="s">
        <v>5</v>
      </c>
      <c r="C1757" s="4" t="s">
        <v>6</v>
      </c>
      <c r="D1757" s="4" t="s">
        <v>10</v>
      </c>
    </row>
    <row r="1758" spans="1:13">
      <c r="A1758" t="n">
        <v>14239</v>
      </c>
      <c r="B1758" s="69" t="n">
        <v>29</v>
      </c>
      <c r="C1758" s="7" t="s">
        <v>179</v>
      </c>
      <c r="D1758" s="7" t="n">
        <v>65533</v>
      </c>
    </row>
    <row r="1759" spans="1:13">
      <c r="A1759" t="s">
        <v>4</v>
      </c>
      <c r="B1759" s="4" t="s">
        <v>5</v>
      </c>
      <c r="C1759" s="4" t="s">
        <v>14</v>
      </c>
      <c r="D1759" s="4" t="s">
        <v>10</v>
      </c>
      <c r="E1759" s="4" t="s">
        <v>6</v>
      </c>
    </row>
    <row r="1760" spans="1:13">
      <c r="A1760" t="n">
        <v>14255</v>
      </c>
      <c r="B1760" s="57" t="n">
        <v>51</v>
      </c>
      <c r="C1760" s="7" t="n">
        <v>4</v>
      </c>
      <c r="D1760" s="7" t="n">
        <v>7</v>
      </c>
      <c r="E1760" s="7" t="s">
        <v>91</v>
      </c>
    </row>
    <row r="1761" spans="1:13">
      <c r="A1761" t="s">
        <v>4</v>
      </c>
      <c r="B1761" s="4" t="s">
        <v>5</v>
      </c>
      <c r="C1761" s="4" t="s">
        <v>10</v>
      </c>
    </row>
    <row r="1762" spans="1:13">
      <c r="A1762" t="n">
        <v>14268</v>
      </c>
      <c r="B1762" s="44" t="n">
        <v>16</v>
      </c>
      <c r="C1762" s="7" t="n">
        <v>0</v>
      </c>
    </row>
    <row r="1763" spans="1:13">
      <c r="A1763" t="s">
        <v>4</v>
      </c>
      <c r="B1763" s="4" t="s">
        <v>5</v>
      </c>
      <c r="C1763" s="4" t="s">
        <v>10</v>
      </c>
      <c r="D1763" s="4" t="s">
        <v>14</v>
      </c>
      <c r="E1763" s="4" t="s">
        <v>9</v>
      </c>
      <c r="F1763" s="4" t="s">
        <v>65</v>
      </c>
      <c r="G1763" s="4" t="s">
        <v>14</v>
      </c>
      <c r="H1763" s="4" t="s">
        <v>14</v>
      </c>
    </row>
    <row r="1764" spans="1:13">
      <c r="A1764" t="n">
        <v>14271</v>
      </c>
      <c r="B1764" s="58" t="n">
        <v>26</v>
      </c>
      <c r="C1764" s="7" t="n">
        <v>7</v>
      </c>
      <c r="D1764" s="7" t="n">
        <v>17</v>
      </c>
      <c r="E1764" s="7" t="n">
        <v>4314</v>
      </c>
      <c r="F1764" s="7" t="s">
        <v>180</v>
      </c>
      <c r="G1764" s="7" t="n">
        <v>2</v>
      </c>
      <c r="H1764" s="7" t="n">
        <v>0</v>
      </c>
    </row>
    <row r="1765" spans="1:13">
      <c r="A1765" t="s">
        <v>4</v>
      </c>
      <c r="B1765" s="4" t="s">
        <v>5</v>
      </c>
    </row>
    <row r="1766" spans="1:13">
      <c r="A1766" t="n">
        <v>14293</v>
      </c>
      <c r="B1766" s="38" t="n">
        <v>28</v>
      </c>
    </row>
    <row r="1767" spans="1:13">
      <c r="A1767" t="s">
        <v>4</v>
      </c>
      <c r="B1767" s="4" t="s">
        <v>5</v>
      </c>
      <c r="C1767" s="4" t="s">
        <v>6</v>
      </c>
      <c r="D1767" s="4" t="s">
        <v>10</v>
      </c>
    </row>
    <row r="1768" spans="1:13">
      <c r="A1768" t="n">
        <v>14294</v>
      </c>
      <c r="B1768" s="69" t="n">
        <v>29</v>
      </c>
      <c r="C1768" s="7" t="s">
        <v>13</v>
      </c>
      <c r="D1768" s="7" t="n">
        <v>65533</v>
      </c>
    </row>
    <row r="1769" spans="1:13">
      <c r="A1769" t="s">
        <v>4</v>
      </c>
      <c r="B1769" s="4" t="s">
        <v>5</v>
      </c>
      <c r="C1769" s="4" t="s">
        <v>14</v>
      </c>
      <c r="D1769" s="4" t="s">
        <v>10</v>
      </c>
      <c r="E1769" s="4" t="s">
        <v>10</v>
      </c>
      <c r="F1769" s="4" t="s">
        <v>14</v>
      </c>
    </row>
    <row r="1770" spans="1:13">
      <c r="A1770" t="n">
        <v>14298</v>
      </c>
      <c r="B1770" s="36" t="n">
        <v>25</v>
      </c>
      <c r="C1770" s="7" t="n">
        <v>1</v>
      </c>
      <c r="D1770" s="7" t="n">
        <v>65535</v>
      </c>
      <c r="E1770" s="7" t="n">
        <v>65535</v>
      </c>
      <c r="F1770" s="7" t="n">
        <v>0</v>
      </c>
    </row>
    <row r="1771" spans="1:13">
      <c r="A1771" t="s">
        <v>4</v>
      </c>
      <c r="B1771" s="4" t="s">
        <v>5</v>
      </c>
      <c r="C1771" s="4" t="s">
        <v>10</v>
      </c>
      <c r="D1771" s="4" t="s">
        <v>14</v>
      </c>
      <c r="E1771" s="4" t="s">
        <v>26</v>
      </c>
      <c r="F1771" s="4" t="s">
        <v>10</v>
      </c>
    </row>
    <row r="1772" spans="1:13">
      <c r="A1772" t="n">
        <v>14305</v>
      </c>
      <c r="B1772" s="70" t="n">
        <v>59</v>
      </c>
      <c r="C1772" s="7" t="n">
        <v>0</v>
      </c>
      <c r="D1772" s="7" t="n">
        <v>13</v>
      </c>
      <c r="E1772" s="7" t="n">
        <v>0.150000005960464</v>
      </c>
      <c r="F1772" s="7" t="n">
        <v>0</v>
      </c>
    </row>
    <row r="1773" spans="1:13">
      <c r="A1773" t="s">
        <v>4</v>
      </c>
      <c r="B1773" s="4" t="s">
        <v>5</v>
      </c>
      <c r="C1773" s="4" t="s">
        <v>14</v>
      </c>
      <c r="D1773" s="4" t="s">
        <v>10</v>
      </c>
      <c r="E1773" s="4" t="s">
        <v>6</v>
      </c>
      <c r="F1773" s="4" t="s">
        <v>6</v>
      </c>
      <c r="G1773" s="4" t="s">
        <v>6</v>
      </c>
      <c r="H1773" s="4" t="s">
        <v>6</v>
      </c>
    </row>
    <row r="1774" spans="1:13">
      <c r="A1774" t="n">
        <v>14315</v>
      </c>
      <c r="B1774" s="57" t="n">
        <v>51</v>
      </c>
      <c r="C1774" s="7" t="n">
        <v>3</v>
      </c>
      <c r="D1774" s="7" t="n">
        <v>0</v>
      </c>
      <c r="E1774" s="7" t="s">
        <v>181</v>
      </c>
      <c r="F1774" s="7" t="s">
        <v>158</v>
      </c>
      <c r="G1774" s="7" t="s">
        <v>150</v>
      </c>
      <c r="H1774" s="7" t="s">
        <v>148</v>
      </c>
    </row>
    <row r="1775" spans="1:13">
      <c r="A1775" t="s">
        <v>4</v>
      </c>
      <c r="B1775" s="4" t="s">
        <v>5</v>
      </c>
      <c r="C1775" s="4" t="s">
        <v>10</v>
      </c>
    </row>
    <row r="1776" spans="1:13">
      <c r="A1776" t="n">
        <v>14328</v>
      </c>
      <c r="B1776" s="44" t="n">
        <v>16</v>
      </c>
      <c r="C1776" s="7" t="n">
        <v>50</v>
      </c>
    </row>
    <row r="1777" spans="1:8">
      <c r="A1777" t="s">
        <v>4</v>
      </c>
      <c r="B1777" s="4" t="s">
        <v>5</v>
      </c>
      <c r="C1777" s="4" t="s">
        <v>10</v>
      </c>
      <c r="D1777" s="4" t="s">
        <v>14</v>
      </c>
      <c r="E1777" s="4" t="s">
        <v>26</v>
      </c>
      <c r="F1777" s="4" t="s">
        <v>10</v>
      </c>
    </row>
    <row r="1778" spans="1:8">
      <c r="A1778" t="n">
        <v>14331</v>
      </c>
      <c r="B1778" s="70" t="n">
        <v>59</v>
      </c>
      <c r="C1778" s="7" t="n">
        <v>4</v>
      </c>
      <c r="D1778" s="7" t="n">
        <v>13</v>
      </c>
      <c r="E1778" s="7" t="n">
        <v>0.150000005960464</v>
      </c>
      <c r="F1778" s="7" t="n">
        <v>0</v>
      </c>
    </row>
    <row r="1779" spans="1:8">
      <c r="A1779" t="s">
        <v>4</v>
      </c>
      <c r="B1779" s="4" t="s">
        <v>5</v>
      </c>
      <c r="C1779" s="4" t="s">
        <v>14</v>
      </c>
      <c r="D1779" s="4" t="s">
        <v>10</v>
      </c>
      <c r="E1779" s="4" t="s">
        <v>6</v>
      </c>
      <c r="F1779" s="4" t="s">
        <v>6</v>
      </c>
      <c r="G1779" s="4" t="s">
        <v>6</v>
      </c>
      <c r="H1779" s="4" t="s">
        <v>6</v>
      </c>
    </row>
    <row r="1780" spans="1:8">
      <c r="A1780" t="n">
        <v>14341</v>
      </c>
      <c r="B1780" s="57" t="n">
        <v>51</v>
      </c>
      <c r="C1780" s="7" t="n">
        <v>3</v>
      </c>
      <c r="D1780" s="7" t="n">
        <v>4</v>
      </c>
      <c r="E1780" s="7" t="s">
        <v>181</v>
      </c>
      <c r="F1780" s="7" t="s">
        <v>158</v>
      </c>
      <c r="G1780" s="7" t="s">
        <v>150</v>
      </c>
      <c r="H1780" s="7" t="s">
        <v>148</v>
      </c>
    </row>
    <row r="1781" spans="1:8">
      <c r="A1781" t="s">
        <v>4</v>
      </c>
      <c r="B1781" s="4" t="s">
        <v>5</v>
      </c>
      <c r="C1781" s="4" t="s">
        <v>10</v>
      </c>
    </row>
    <row r="1782" spans="1:8">
      <c r="A1782" t="n">
        <v>14354</v>
      </c>
      <c r="B1782" s="44" t="n">
        <v>16</v>
      </c>
      <c r="C1782" s="7" t="n">
        <v>50</v>
      </c>
    </row>
    <row r="1783" spans="1:8">
      <c r="A1783" t="s">
        <v>4</v>
      </c>
      <c r="B1783" s="4" t="s">
        <v>5</v>
      </c>
      <c r="C1783" s="4" t="s">
        <v>10</v>
      </c>
      <c r="D1783" s="4" t="s">
        <v>14</v>
      </c>
      <c r="E1783" s="4" t="s">
        <v>26</v>
      </c>
      <c r="F1783" s="4" t="s">
        <v>10</v>
      </c>
    </row>
    <row r="1784" spans="1:8">
      <c r="A1784" t="n">
        <v>14357</v>
      </c>
      <c r="B1784" s="70" t="n">
        <v>59</v>
      </c>
      <c r="C1784" s="7" t="n">
        <v>16</v>
      </c>
      <c r="D1784" s="7" t="n">
        <v>13</v>
      </c>
      <c r="E1784" s="7" t="n">
        <v>0.150000005960464</v>
      </c>
      <c r="F1784" s="7" t="n">
        <v>0</v>
      </c>
    </row>
    <row r="1785" spans="1:8">
      <c r="A1785" t="s">
        <v>4</v>
      </c>
      <c r="B1785" s="4" t="s">
        <v>5</v>
      </c>
      <c r="C1785" s="4" t="s">
        <v>14</v>
      </c>
      <c r="D1785" s="4" t="s">
        <v>10</v>
      </c>
      <c r="E1785" s="4" t="s">
        <v>6</v>
      </c>
      <c r="F1785" s="4" t="s">
        <v>6</v>
      </c>
      <c r="G1785" s="4" t="s">
        <v>6</v>
      </c>
      <c r="H1785" s="4" t="s">
        <v>6</v>
      </c>
    </row>
    <row r="1786" spans="1:8">
      <c r="A1786" t="n">
        <v>14367</v>
      </c>
      <c r="B1786" s="57" t="n">
        <v>51</v>
      </c>
      <c r="C1786" s="7" t="n">
        <v>3</v>
      </c>
      <c r="D1786" s="7" t="n">
        <v>16</v>
      </c>
      <c r="E1786" s="7" t="s">
        <v>181</v>
      </c>
      <c r="F1786" s="7" t="s">
        <v>158</v>
      </c>
      <c r="G1786" s="7" t="s">
        <v>150</v>
      </c>
      <c r="H1786" s="7" t="s">
        <v>148</v>
      </c>
    </row>
    <row r="1787" spans="1:8">
      <c r="A1787" t="s">
        <v>4</v>
      </c>
      <c r="B1787" s="4" t="s">
        <v>5</v>
      </c>
      <c r="C1787" s="4" t="s">
        <v>10</v>
      </c>
      <c r="D1787" s="4" t="s">
        <v>14</v>
      </c>
      <c r="E1787" s="4" t="s">
        <v>26</v>
      </c>
      <c r="F1787" s="4" t="s">
        <v>10</v>
      </c>
    </row>
    <row r="1788" spans="1:8">
      <c r="A1788" t="n">
        <v>14380</v>
      </c>
      <c r="B1788" s="70" t="n">
        <v>59</v>
      </c>
      <c r="C1788" s="7" t="n">
        <v>2</v>
      </c>
      <c r="D1788" s="7" t="n">
        <v>13</v>
      </c>
      <c r="E1788" s="7" t="n">
        <v>0.150000005960464</v>
      </c>
      <c r="F1788" s="7" t="n">
        <v>0</v>
      </c>
    </row>
    <row r="1789" spans="1:8">
      <c r="A1789" t="s">
        <v>4</v>
      </c>
      <c r="B1789" s="4" t="s">
        <v>5</v>
      </c>
      <c r="C1789" s="4" t="s">
        <v>14</v>
      </c>
      <c r="D1789" s="4" t="s">
        <v>10</v>
      </c>
      <c r="E1789" s="4" t="s">
        <v>6</v>
      </c>
      <c r="F1789" s="4" t="s">
        <v>6</v>
      </c>
      <c r="G1789" s="4" t="s">
        <v>6</v>
      </c>
      <c r="H1789" s="4" t="s">
        <v>6</v>
      </c>
    </row>
    <row r="1790" spans="1:8">
      <c r="A1790" t="n">
        <v>14390</v>
      </c>
      <c r="B1790" s="57" t="n">
        <v>51</v>
      </c>
      <c r="C1790" s="7" t="n">
        <v>3</v>
      </c>
      <c r="D1790" s="7" t="n">
        <v>2</v>
      </c>
      <c r="E1790" s="7" t="s">
        <v>181</v>
      </c>
      <c r="F1790" s="7" t="s">
        <v>158</v>
      </c>
      <c r="G1790" s="7" t="s">
        <v>150</v>
      </c>
      <c r="H1790" s="7" t="s">
        <v>148</v>
      </c>
    </row>
    <row r="1791" spans="1:8">
      <c r="A1791" t="s">
        <v>4</v>
      </c>
      <c r="B1791" s="4" t="s">
        <v>5</v>
      </c>
      <c r="C1791" s="4" t="s">
        <v>10</v>
      </c>
    </row>
    <row r="1792" spans="1:8">
      <c r="A1792" t="n">
        <v>14403</v>
      </c>
      <c r="B1792" s="44" t="n">
        <v>16</v>
      </c>
      <c r="C1792" s="7" t="n">
        <v>1000</v>
      </c>
    </row>
    <row r="1793" spans="1:8">
      <c r="A1793" t="s">
        <v>4</v>
      </c>
      <c r="B1793" s="4" t="s">
        <v>5</v>
      </c>
      <c r="C1793" s="4" t="s">
        <v>14</v>
      </c>
      <c r="D1793" s="4" t="s">
        <v>10</v>
      </c>
      <c r="E1793" s="4" t="s">
        <v>26</v>
      </c>
    </row>
    <row r="1794" spans="1:8">
      <c r="A1794" t="n">
        <v>14406</v>
      </c>
      <c r="B1794" s="40" t="n">
        <v>58</v>
      </c>
      <c r="C1794" s="7" t="n">
        <v>101</v>
      </c>
      <c r="D1794" s="7" t="n">
        <v>500</v>
      </c>
      <c r="E1794" s="7" t="n">
        <v>1</v>
      </c>
    </row>
    <row r="1795" spans="1:8">
      <c r="A1795" t="s">
        <v>4</v>
      </c>
      <c r="B1795" s="4" t="s">
        <v>5</v>
      </c>
      <c r="C1795" s="4" t="s">
        <v>14</v>
      </c>
      <c r="D1795" s="4" t="s">
        <v>10</v>
      </c>
    </row>
    <row r="1796" spans="1:8">
      <c r="A1796" t="n">
        <v>14414</v>
      </c>
      <c r="B1796" s="40" t="n">
        <v>58</v>
      </c>
      <c r="C1796" s="7" t="n">
        <v>254</v>
      </c>
      <c r="D1796" s="7" t="n">
        <v>0</v>
      </c>
    </row>
    <row r="1797" spans="1:8">
      <c r="A1797" t="s">
        <v>4</v>
      </c>
      <c r="B1797" s="4" t="s">
        <v>5</v>
      </c>
      <c r="C1797" s="4" t="s">
        <v>14</v>
      </c>
    </row>
    <row r="1798" spans="1:8">
      <c r="A1798" t="n">
        <v>14418</v>
      </c>
      <c r="B1798" s="56" t="n">
        <v>45</v>
      </c>
      <c r="C1798" s="7" t="n">
        <v>0</v>
      </c>
    </row>
    <row r="1799" spans="1:8">
      <c r="A1799" t="s">
        <v>4</v>
      </c>
      <c r="B1799" s="4" t="s">
        <v>5</v>
      </c>
      <c r="C1799" s="4" t="s">
        <v>14</v>
      </c>
      <c r="D1799" s="4" t="s">
        <v>14</v>
      </c>
      <c r="E1799" s="4" t="s">
        <v>26</v>
      </c>
      <c r="F1799" s="4" t="s">
        <v>26</v>
      </c>
      <c r="G1799" s="4" t="s">
        <v>26</v>
      </c>
      <c r="H1799" s="4" t="s">
        <v>10</v>
      </c>
    </row>
    <row r="1800" spans="1:8">
      <c r="A1800" t="n">
        <v>14420</v>
      </c>
      <c r="B1800" s="56" t="n">
        <v>45</v>
      </c>
      <c r="C1800" s="7" t="n">
        <v>2</v>
      </c>
      <c r="D1800" s="7" t="n">
        <v>3</v>
      </c>
      <c r="E1800" s="7" t="n">
        <v>257.040008544922</v>
      </c>
      <c r="F1800" s="7" t="n">
        <v>1.6599999666214</v>
      </c>
      <c r="G1800" s="7" t="n">
        <v>-212.449996948242</v>
      </c>
      <c r="H1800" s="7" t="n">
        <v>0</v>
      </c>
    </row>
    <row r="1801" spans="1:8">
      <c r="A1801" t="s">
        <v>4</v>
      </c>
      <c r="B1801" s="4" t="s">
        <v>5</v>
      </c>
      <c r="C1801" s="4" t="s">
        <v>14</v>
      </c>
      <c r="D1801" s="4" t="s">
        <v>14</v>
      </c>
      <c r="E1801" s="4" t="s">
        <v>26</v>
      </c>
      <c r="F1801" s="4" t="s">
        <v>26</v>
      </c>
      <c r="G1801" s="4" t="s">
        <v>26</v>
      </c>
      <c r="H1801" s="4" t="s">
        <v>10</v>
      </c>
      <c r="I1801" s="4" t="s">
        <v>14</v>
      </c>
    </row>
    <row r="1802" spans="1:8">
      <c r="A1802" t="n">
        <v>14437</v>
      </c>
      <c r="B1802" s="56" t="n">
        <v>45</v>
      </c>
      <c r="C1802" s="7" t="n">
        <v>4</v>
      </c>
      <c r="D1802" s="7" t="n">
        <v>3</v>
      </c>
      <c r="E1802" s="7" t="n">
        <v>350.109985351563</v>
      </c>
      <c r="F1802" s="7" t="n">
        <v>165.229995727539</v>
      </c>
      <c r="G1802" s="7" t="n">
        <v>0</v>
      </c>
      <c r="H1802" s="7" t="n">
        <v>0</v>
      </c>
      <c r="I1802" s="7" t="n">
        <v>1</v>
      </c>
    </row>
    <row r="1803" spans="1:8">
      <c r="A1803" t="s">
        <v>4</v>
      </c>
      <c r="B1803" s="4" t="s">
        <v>5</v>
      </c>
      <c r="C1803" s="4" t="s">
        <v>14</v>
      </c>
      <c r="D1803" s="4" t="s">
        <v>14</v>
      </c>
      <c r="E1803" s="4" t="s">
        <v>26</v>
      </c>
      <c r="F1803" s="4" t="s">
        <v>10</v>
      </c>
    </row>
    <row r="1804" spans="1:8">
      <c r="A1804" t="n">
        <v>14455</v>
      </c>
      <c r="B1804" s="56" t="n">
        <v>45</v>
      </c>
      <c r="C1804" s="7" t="n">
        <v>5</v>
      </c>
      <c r="D1804" s="7" t="n">
        <v>3</v>
      </c>
      <c r="E1804" s="7" t="n">
        <v>3.59999990463257</v>
      </c>
      <c r="F1804" s="7" t="n">
        <v>0</v>
      </c>
    </row>
    <row r="1805" spans="1:8">
      <c r="A1805" t="s">
        <v>4</v>
      </c>
      <c r="B1805" s="4" t="s">
        <v>5</v>
      </c>
      <c r="C1805" s="4" t="s">
        <v>14</v>
      </c>
      <c r="D1805" s="4" t="s">
        <v>14</v>
      </c>
      <c r="E1805" s="4" t="s">
        <v>26</v>
      </c>
      <c r="F1805" s="4" t="s">
        <v>10</v>
      </c>
    </row>
    <row r="1806" spans="1:8">
      <c r="A1806" t="n">
        <v>14464</v>
      </c>
      <c r="B1806" s="56" t="n">
        <v>45</v>
      </c>
      <c r="C1806" s="7" t="n">
        <v>11</v>
      </c>
      <c r="D1806" s="7" t="n">
        <v>3</v>
      </c>
      <c r="E1806" s="7" t="n">
        <v>27.3999996185303</v>
      </c>
      <c r="F1806" s="7" t="n">
        <v>0</v>
      </c>
    </row>
    <row r="1807" spans="1:8">
      <c r="A1807" t="s">
        <v>4</v>
      </c>
      <c r="B1807" s="4" t="s">
        <v>5</v>
      </c>
      <c r="C1807" s="4" t="s">
        <v>14</v>
      </c>
    </row>
    <row r="1808" spans="1:8">
      <c r="A1808" t="n">
        <v>14473</v>
      </c>
      <c r="B1808" s="65" t="n">
        <v>116</v>
      </c>
      <c r="C1808" s="7" t="n">
        <v>1</v>
      </c>
    </row>
    <row r="1809" spans="1:9">
      <c r="A1809" t="s">
        <v>4</v>
      </c>
      <c r="B1809" s="4" t="s">
        <v>5</v>
      </c>
      <c r="C1809" s="4" t="s">
        <v>14</v>
      </c>
      <c r="D1809" s="4" t="s">
        <v>10</v>
      </c>
      <c r="E1809" s="4" t="s">
        <v>10</v>
      </c>
      <c r="F1809" s="4" t="s">
        <v>9</v>
      </c>
    </row>
    <row r="1810" spans="1:9">
      <c r="A1810" t="n">
        <v>14475</v>
      </c>
      <c r="B1810" s="72" t="n">
        <v>84</v>
      </c>
      <c r="C1810" s="7" t="n">
        <v>0</v>
      </c>
      <c r="D1810" s="7" t="n">
        <v>0</v>
      </c>
      <c r="E1810" s="7" t="n">
        <v>0</v>
      </c>
      <c r="F1810" s="7" t="n">
        <v>1036831949</v>
      </c>
    </row>
    <row r="1811" spans="1:9">
      <c r="A1811" t="s">
        <v>4</v>
      </c>
      <c r="B1811" s="4" t="s">
        <v>5</v>
      </c>
      <c r="C1811" s="4" t="s">
        <v>10</v>
      </c>
      <c r="D1811" s="4" t="s">
        <v>14</v>
      </c>
      <c r="E1811" s="4" t="s">
        <v>26</v>
      </c>
      <c r="F1811" s="4" t="s">
        <v>10</v>
      </c>
    </row>
    <row r="1812" spans="1:9">
      <c r="A1812" t="n">
        <v>14485</v>
      </c>
      <c r="B1812" s="70" t="n">
        <v>59</v>
      </c>
      <c r="C1812" s="7" t="n">
        <v>0</v>
      </c>
      <c r="D1812" s="7" t="n">
        <v>255</v>
      </c>
      <c r="E1812" s="7" t="n">
        <v>0</v>
      </c>
      <c r="F1812" s="7" t="n">
        <v>0</v>
      </c>
    </row>
    <row r="1813" spans="1:9">
      <c r="A1813" t="s">
        <v>4</v>
      </c>
      <c r="B1813" s="4" t="s">
        <v>5</v>
      </c>
      <c r="C1813" s="4" t="s">
        <v>10</v>
      </c>
      <c r="D1813" s="4" t="s">
        <v>14</v>
      </c>
      <c r="E1813" s="4" t="s">
        <v>26</v>
      </c>
      <c r="F1813" s="4" t="s">
        <v>10</v>
      </c>
    </row>
    <row r="1814" spans="1:9">
      <c r="A1814" t="n">
        <v>14495</v>
      </c>
      <c r="B1814" s="70" t="n">
        <v>59</v>
      </c>
      <c r="C1814" s="7" t="n">
        <v>16</v>
      </c>
      <c r="D1814" s="7" t="n">
        <v>255</v>
      </c>
      <c r="E1814" s="7" t="n">
        <v>0</v>
      </c>
      <c r="F1814" s="7" t="n">
        <v>0</v>
      </c>
    </row>
    <row r="1815" spans="1:9">
      <c r="A1815" t="s">
        <v>4</v>
      </c>
      <c r="B1815" s="4" t="s">
        <v>5</v>
      </c>
      <c r="C1815" s="4" t="s">
        <v>10</v>
      </c>
      <c r="D1815" s="4" t="s">
        <v>14</v>
      </c>
      <c r="E1815" s="4" t="s">
        <v>26</v>
      </c>
      <c r="F1815" s="4" t="s">
        <v>10</v>
      </c>
    </row>
    <row r="1816" spans="1:9">
      <c r="A1816" t="n">
        <v>14505</v>
      </c>
      <c r="B1816" s="70" t="n">
        <v>59</v>
      </c>
      <c r="C1816" s="7" t="n">
        <v>4</v>
      </c>
      <c r="D1816" s="7" t="n">
        <v>255</v>
      </c>
      <c r="E1816" s="7" t="n">
        <v>0</v>
      </c>
      <c r="F1816" s="7" t="n">
        <v>0</v>
      </c>
    </row>
    <row r="1817" spans="1:9">
      <c r="A1817" t="s">
        <v>4</v>
      </c>
      <c r="B1817" s="4" t="s">
        <v>5</v>
      </c>
      <c r="C1817" s="4" t="s">
        <v>10</v>
      </c>
      <c r="D1817" s="4" t="s">
        <v>14</v>
      </c>
      <c r="E1817" s="4" t="s">
        <v>26</v>
      </c>
      <c r="F1817" s="4" t="s">
        <v>10</v>
      </c>
    </row>
    <row r="1818" spans="1:9">
      <c r="A1818" t="n">
        <v>14515</v>
      </c>
      <c r="B1818" s="70" t="n">
        <v>59</v>
      </c>
      <c r="C1818" s="7" t="n">
        <v>2</v>
      </c>
      <c r="D1818" s="7" t="n">
        <v>255</v>
      </c>
      <c r="E1818" s="7" t="n">
        <v>0</v>
      </c>
      <c r="F1818" s="7" t="n">
        <v>0</v>
      </c>
    </row>
    <row r="1819" spans="1:9">
      <c r="A1819" t="s">
        <v>4</v>
      </c>
      <c r="B1819" s="4" t="s">
        <v>5</v>
      </c>
      <c r="C1819" s="4" t="s">
        <v>10</v>
      </c>
      <c r="D1819" s="4" t="s">
        <v>9</v>
      </c>
    </row>
    <row r="1820" spans="1:9">
      <c r="A1820" t="n">
        <v>14525</v>
      </c>
      <c r="B1820" s="59" t="n">
        <v>44</v>
      </c>
      <c r="C1820" s="7" t="n">
        <v>7</v>
      </c>
      <c r="D1820" s="7" t="n">
        <v>128</v>
      </c>
    </row>
    <row r="1821" spans="1:9">
      <c r="A1821" t="s">
        <v>4</v>
      </c>
      <c r="B1821" s="4" t="s">
        <v>5</v>
      </c>
      <c r="C1821" s="4" t="s">
        <v>10</v>
      </c>
      <c r="D1821" s="4" t="s">
        <v>10</v>
      </c>
      <c r="E1821" s="4" t="s">
        <v>10</v>
      </c>
    </row>
    <row r="1822" spans="1:9">
      <c r="A1822" t="n">
        <v>14532</v>
      </c>
      <c r="B1822" s="61" t="n">
        <v>61</v>
      </c>
      <c r="C1822" s="7" t="n">
        <v>7</v>
      </c>
      <c r="D1822" s="7" t="n">
        <v>0</v>
      </c>
      <c r="E1822" s="7" t="n">
        <v>1000</v>
      </c>
    </row>
    <row r="1823" spans="1:9">
      <c r="A1823" t="s">
        <v>4</v>
      </c>
      <c r="B1823" s="4" t="s">
        <v>5</v>
      </c>
      <c r="C1823" s="4" t="s">
        <v>10</v>
      </c>
      <c r="D1823" s="4" t="s">
        <v>10</v>
      </c>
      <c r="E1823" s="4" t="s">
        <v>10</v>
      </c>
    </row>
    <row r="1824" spans="1:9">
      <c r="A1824" t="n">
        <v>14539</v>
      </c>
      <c r="B1824" s="61" t="n">
        <v>61</v>
      </c>
      <c r="C1824" s="7" t="n">
        <v>0</v>
      </c>
      <c r="D1824" s="7" t="n">
        <v>7</v>
      </c>
      <c r="E1824" s="7" t="n">
        <v>1000</v>
      </c>
    </row>
    <row r="1825" spans="1:6">
      <c r="A1825" t="s">
        <v>4</v>
      </c>
      <c r="B1825" s="4" t="s">
        <v>5</v>
      </c>
      <c r="C1825" s="4" t="s">
        <v>10</v>
      </c>
      <c r="D1825" s="4" t="s">
        <v>10</v>
      </c>
      <c r="E1825" s="4" t="s">
        <v>10</v>
      </c>
    </row>
    <row r="1826" spans="1:6">
      <c r="A1826" t="n">
        <v>14546</v>
      </c>
      <c r="B1826" s="61" t="n">
        <v>61</v>
      </c>
      <c r="C1826" s="7" t="n">
        <v>2</v>
      </c>
      <c r="D1826" s="7" t="n">
        <v>7</v>
      </c>
      <c r="E1826" s="7" t="n">
        <v>1000</v>
      </c>
    </row>
    <row r="1827" spans="1:6">
      <c r="A1827" t="s">
        <v>4</v>
      </c>
      <c r="B1827" s="4" t="s">
        <v>5</v>
      </c>
      <c r="C1827" s="4" t="s">
        <v>10</v>
      </c>
      <c r="D1827" s="4" t="s">
        <v>10</v>
      </c>
      <c r="E1827" s="4" t="s">
        <v>10</v>
      </c>
    </row>
    <row r="1828" spans="1:6">
      <c r="A1828" t="n">
        <v>14553</v>
      </c>
      <c r="B1828" s="61" t="n">
        <v>61</v>
      </c>
      <c r="C1828" s="7" t="n">
        <v>4</v>
      </c>
      <c r="D1828" s="7" t="n">
        <v>7</v>
      </c>
      <c r="E1828" s="7" t="n">
        <v>1000</v>
      </c>
    </row>
    <row r="1829" spans="1:6">
      <c r="A1829" t="s">
        <v>4</v>
      </c>
      <c r="B1829" s="4" t="s">
        <v>5</v>
      </c>
      <c r="C1829" s="4" t="s">
        <v>10</v>
      </c>
      <c r="D1829" s="4" t="s">
        <v>10</v>
      </c>
      <c r="E1829" s="4" t="s">
        <v>10</v>
      </c>
    </row>
    <row r="1830" spans="1:6">
      <c r="A1830" t="n">
        <v>14560</v>
      </c>
      <c r="B1830" s="61" t="n">
        <v>61</v>
      </c>
      <c r="C1830" s="7" t="n">
        <v>16</v>
      </c>
      <c r="D1830" s="7" t="n">
        <v>7</v>
      </c>
      <c r="E1830" s="7" t="n">
        <v>1000</v>
      </c>
    </row>
    <row r="1831" spans="1:6">
      <c r="A1831" t="s">
        <v>4</v>
      </c>
      <c r="B1831" s="4" t="s">
        <v>5</v>
      </c>
      <c r="C1831" s="4" t="s">
        <v>10</v>
      </c>
      <c r="D1831" s="4" t="s">
        <v>10</v>
      </c>
      <c r="E1831" s="4" t="s">
        <v>10</v>
      </c>
    </row>
    <row r="1832" spans="1:6">
      <c r="A1832" t="n">
        <v>14567</v>
      </c>
      <c r="B1832" s="61" t="n">
        <v>61</v>
      </c>
      <c r="C1832" s="7" t="n">
        <v>7032</v>
      </c>
      <c r="D1832" s="7" t="n">
        <v>7</v>
      </c>
      <c r="E1832" s="7" t="n">
        <v>1000</v>
      </c>
    </row>
    <row r="1833" spans="1:6">
      <c r="A1833" t="s">
        <v>4</v>
      </c>
      <c r="B1833" s="4" t="s">
        <v>5</v>
      </c>
      <c r="C1833" s="4" t="s">
        <v>10</v>
      </c>
      <c r="D1833" s="4" t="s">
        <v>10</v>
      </c>
      <c r="E1833" s="4" t="s">
        <v>26</v>
      </c>
      <c r="F1833" s="4" t="s">
        <v>26</v>
      </c>
      <c r="G1833" s="4" t="s">
        <v>26</v>
      </c>
      <c r="H1833" s="4" t="s">
        <v>26</v>
      </c>
      <c r="I1833" s="4" t="s">
        <v>14</v>
      </c>
      <c r="J1833" s="4" t="s">
        <v>10</v>
      </c>
    </row>
    <row r="1834" spans="1:6">
      <c r="A1834" t="n">
        <v>14574</v>
      </c>
      <c r="B1834" s="66" t="n">
        <v>55</v>
      </c>
      <c r="C1834" s="7" t="n">
        <v>7</v>
      </c>
      <c r="D1834" s="7" t="n">
        <v>65533</v>
      </c>
      <c r="E1834" s="7" t="n">
        <v>253.649993896484</v>
      </c>
      <c r="F1834" s="7" t="n">
        <v>7.28999996185303</v>
      </c>
      <c r="G1834" s="7" t="n">
        <v>-200.279998779297</v>
      </c>
      <c r="H1834" s="7" t="n">
        <v>1.5</v>
      </c>
      <c r="I1834" s="7" t="n">
        <v>1</v>
      </c>
      <c r="J1834" s="7" t="n">
        <v>0</v>
      </c>
    </row>
    <row r="1835" spans="1:6">
      <c r="A1835" t="s">
        <v>4</v>
      </c>
      <c r="B1835" s="4" t="s">
        <v>5</v>
      </c>
      <c r="C1835" s="4" t="s">
        <v>14</v>
      </c>
      <c r="D1835" s="4" t="s">
        <v>14</v>
      </c>
      <c r="E1835" s="4" t="s">
        <v>26</v>
      </c>
      <c r="F1835" s="4" t="s">
        <v>26</v>
      </c>
      <c r="G1835" s="4" t="s">
        <v>26</v>
      </c>
      <c r="H1835" s="4" t="s">
        <v>10</v>
      </c>
    </row>
    <row r="1836" spans="1:6">
      <c r="A1836" t="n">
        <v>14598</v>
      </c>
      <c r="B1836" s="56" t="n">
        <v>45</v>
      </c>
      <c r="C1836" s="7" t="n">
        <v>2</v>
      </c>
      <c r="D1836" s="7" t="n">
        <v>3</v>
      </c>
      <c r="E1836" s="7" t="n">
        <v>257.040008544922</v>
      </c>
      <c r="F1836" s="7" t="n">
        <v>2.46000003814697</v>
      </c>
      <c r="G1836" s="7" t="n">
        <v>-212.449996948242</v>
      </c>
      <c r="H1836" s="7" t="n">
        <v>4000</v>
      </c>
    </row>
    <row r="1837" spans="1:6">
      <c r="A1837" t="s">
        <v>4</v>
      </c>
      <c r="B1837" s="4" t="s">
        <v>5</v>
      </c>
      <c r="C1837" s="4" t="s">
        <v>14</v>
      </c>
      <c r="D1837" s="4" t="s">
        <v>14</v>
      </c>
      <c r="E1837" s="4" t="s">
        <v>26</v>
      </c>
      <c r="F1837" s="4" t="s">
        <v>26</v>
      </c>
      <c r="G1837" s="4" t="s">
        <v>26</v>
      </c>
      <c r="H1837" s="4" t="s">
        <v>10</v>
      </c>
      <c r="I1837" s="4" t="s">
        <v>14</v>
      </c>
    </row>
    <row r="1838" spans="1:6">
      <c r="A1838" t="n">
        <v>14615</v>
      </c>
      <c r="B1838" s="56" t="n">
        <v>45</v>
      </c>
      <c r="C1838" s="7" t="n">
        <v>4</v>
      </c>
      <c r="D1838" s="7" t="n">
        <v>3</v>
      </c>
      <c r="E1838" s="7" t="n">
        <v>345.049987792969</v>
      </c>
      <c r="F1838" s="7" t="n">
        <v>165.229995727539</v>
      </c>
      <c r="G1838" s="7" t="n">
        <v>0</v>
      </c>
      <c r="H1838" s="7" t="n">
        <v>4000</v>
      </c>
      <c r="I1838" s="7" t="n">
        <v>1</v>
      </c>
    </row>
    <row r="1839" spans="1:6">
      <c r="A1839" t="s">
        <v>4</v>
      </c>
      <c r="B1839" s="4" t="s">
        <v>5</v>
      </c>
      <c r="C1839" s="4" t="s">
        <v>14</v>
      </c>
      <c r="D1839" s="4" t="s">
        <v>14</v>
      </c>
      <c r="E1839" s="4" t="s">
        <v>26</v>
      </c>
      <c r="F1839" s="4" t="s">
        <v>10</v>
      </c>
    </row>
    <row r="1840" spans="1:6">
      <c r="A1840" t="n">
        <v>14633</v>
      </c>
      <c r="B1840" s="56" t="n">
        <v>45</v>
      </c>
      <c r="C1840" s="7" t="n">
        <v>5</v>
      </c>
      <c r="D1840" s="7" t="n">
        <v>3</v>
      </c>
      <c r="E1840" s="7" t="n">
        <v>3.59999990463257</v>
      </c>
      <c r="F1840" s="7" t="n">
        <v>4000</v>
      </c>
    </row>
    <row r="1841" spans="1:10">
      <c r="A1841" t="s">
        <v>4</v>
      </c>
      <c r="B1841" s="4" t="s">
        <v>5</v>
      </c>
      <c r="C1841" s="4" t="s">
        <v>14</v>
      </c>
      <c r="D1841" s="4" t="s">
        <v>14</v>
      </c>
      <c r="E1841" s="4" t="s">
        <v>26</v>
      </c>
      <c r="F1841" s="4" t="s">
        <v>10</v>
      </c>
    </row>
    <row r="1842" spans="1:10">
      <c r="A1842" t="n">
        <v>14642</v>
      </c>
      <c r="B1842" s="56" t="n">
        <v>45</v>
      </c>
      <c r="C1842" s="7" t="n">
        <v>11</v>
      </c>
      <c r="D1842" s="7" t="n">
        <v>3</v>
      </c>
      <c r="E1842" s="7" t="n">
        <v>27.3999996185303</v>
      </c>
      <c r="F1842" s="7" t="n">
        <v>4000</v>
      </c>
    </row>
    <row r="1843" spans="1:10">
      <c r="A1843" t="s">
        <v>4</v>
      </c>
      <c r="B1843" s="4" t="s">
        <v>5</v>
      </c>
      <c r="C1843" s="4" t="s">
        <v>14</v>
      </c>
      <c r="D1843" s="4" t="s">
        <v>10</v>
      </c>
    </row>
    <row r="1844" spans="1:10">
      <c r="A1844" t="n">
        <v>14651</v>
      </c>
      <c r="B1844" s="40" t="n">
        <v>58</v>
      </c>
      <c r="C1844" s="7" t="n">
        <v>255</v>
      </c>
      <c r="D1844" s="7" t="n">
        <v>0</v>
      </c>
    </row>
    <row r="1845" spans="1:10">
      <c r="A1845" t="s">
        <v>4</v>
      </c>
      <c r="B1845" s="4" t="s">
        <v>5</v>
      </c>
      <c r="C1845" s="4" t="s">
        <v>14</v>
      </c>
      <c r="D1845" s="4" t="s">
        <v>10</v>
      </c>
    </row>
    <row r="1846" spans="1:10">
      <c r="A1846" t="n">
        <v>14655</v>
      </c>
      <c r="B1846" s="56" t="n">
        <v>45</v>
      </c>
      <c r="C1846" s="7" t="n">
        <v>7</v>
      </c>
      <c r="D1846" s="7" t="n">
        <v>255</v>
      </c>
    </row>
    <row r="1847" spans="1:10">
      <c r="A1847" t="s">
        <v>4</v>
      </c>
      <c r="B1847" s="4" t="s">
        <v>5</v>
      </c>
      <c r="C1847" s="4" t="s">
        <v>10</v>
      </c>
      <c r="D1847" s="4" t="s">
        <v>14</v>
      </c>
    </row>
    <row r="1848" spans="1:10">
      <c r="A1848" t="n">
        <v>14659</v>
      </c>
      <c r="B1848" s="67" t="n">
        <v>56</v>
      </c>
      <c r="C1848" s="7" t="n">
        <v>7</v>
      </c>
      <c r="D1848" s="7" t="n">
        <v>0</v>
      </c>
    </row>
    <row r="1849" spans="1:10">
      <c r="A1849" t="s">
        <v>4</v>
      </c>
      <c r="B1849" s="4" t="s">
        <v>5</v>
      </c>
      <c r="C1849" s="4" t="s">
        <v>14</v>
      </c>
      <c r="D1849" s="4" t="s">
        <v>10</v>
      </c>
      <c r="E1849" s="4" t="s">
        <v>26</v>
      </c>
    </row>
    <row r="1850" spans="1:10">
      <c r="A1850" t="n">
        <v>14663</v>
      </c>
      <c r="B1850" s="40" t="n">
        <v>58</v>
      </c>
      <c r="C1850" s="7" t="n">
        <v>101</v>
      </c>
      <c r="D1850" s="7" t="n">
        <v>500</v>
      </c>
      <c r="E1850" s="7" t="n">
        <v>1</v>
      </c>
    </row>
    <row r="1851" spans="1:10">
      <c r="A1851" t="s">
        <v>4</v>
      </c>
      <c r="B1851" s="4" t="s">
        <v>5</v>
      </c>
      <c r="C1851" s="4" t="s">
        <v>14</v>
      </c>
      <c r="D1851" s="4" t="s">
        <v>10</v>
      </c>
    </row>
    <row r="1852" spans="1:10">
      <c r="A1852" t="n">
        <v>14671</v>
      </c>
      <c r="B1852" s="40" t="n">
        <v>58</v>
      </c>
      <c r="C1852" s="7" t="n">
        <v>254</v>
      </c>
      <c r="D1852" s="7" t="n">
        <v>0</v>
      </c>
    </row>
    <row r="1853" spans="1:10">
      <c r="A1853" t="s">
        <v>4</v>
      </c>
      <c r="B1853" s="4" t="s">
        <v>5</v>
      </c>
      <c r="C1853" s="4" t="s">
        <v>14</v>
      </c>
    </row>
    <row r="1854" spans="1:10">
      <c r="A1854" t="n">
        <v>14675</v>
      </c>
      <c r="B1854" s="56" t="n">
        <v>45</v>
      </c>
      <c r="C1854" s="7" t="n">
        <v>0</v>
      </c>
    </row>
    <row r="1855" spans="1:10">
      <c r="A1855" t="s">
        <v>4</v>
      </c>
      <c r="B1855" s="4" t="s">
        <v>5</v>
      </c>
      <c r="C1855" s="4" t="s">
        <v>14</v>
      </c>
      <c r="D1855" s="4" t="s">
        <v>14</v>
      </c>
      <c r="E1855" s="4" t="s">
        <v>26</v>
      </c>
      <c r="F1855" s="4" t="s">
        <v>26</v>
      </c>
      <c r="G1855" s="4" t="s">
        <v>26</v>
      </c>
      <c r="H1855" s="4" t="s">
        <v>10</v>
      </c>
    </row>
    <row r="1856" spans="1:10">
      <c r="A1856" t="n">
        <v>14677</v>
      </c>
      <c r="B1856" s="56" t="n">
        <v>45</v>
      </c>
      <c r="C1856" s="7" t="n">
        <v>2</v>
      </c>
      <c r="D1856" s="7" t="n">
        <v>3</v>
      </c>
      <c r="E1856" s="7" t="n">
        <v>253.669998168945</v>
      </c>
      <c r="F1856" s="7" t="n">
        <v>7.73000001907349</v>
      </c>
      <c r="G1856" s="7" t="n">
        <v>-200.279998779297</v>
      </c>
      <c r="H1856" s="7" t="n">
        <v>0</v>
      </c>
    </row>
    <row r="1857" spans="1:8">
      <c r="A1857" t="s">
        <v>4</v>
      </c>
      <c r="B1857" s="4" t="s">
        <v>5</v>
      </c>
      <c r="C1857" s="4" t="s">
        <v>14</v>
      </c>
      <c r="D1857" s="4" t="s">
        <v>14</v>
      </c>
      <c r="E1857" s="4" t="s">
        <v>26</v>
      </c>
      <c r="F1857" s="4" t="s">
        <v>26</v>
      </c>
      <c r="G1857" s="4" t="s">
        <v>26</v>
      </c>
      <c r="H1857" s="4" t="s">
        <v>10</v>
      </c>
      <c r="I1857" s="4" t="s">
        <v>14</v>
      </c>
    </row>
    <row r="1858" spans="1:8">
      <c r="A1858" t="n">
        <v>14694</v>
      </c>
      <c r="B1858" s="56" t="n">
        <v>45</v>
      </c>
      <c r="C1858" s="7" t="n">
        <v>4</v>
      </c>
      <c r="D1858" s="7" t="n">
        <v>3</v>
      </c>
      <c r="E1858" s="7" t="n">
        <v>21.4400005340576</v>
      </c>
      <c r="F1858" s="7" t="n">
        <v>16.3299999237061</v>
      </c>
      <c r="G1858" s="7" t="n">
        <v>0</v>
      </c>
      <c r="H1858" s="7" t="n">
        <v>0</v>
      </c>
      <c r="I1858" s="7" t="n">
        <v>0</v>
      </c>
    </row>
    <row r="1859" spans="1:8">
      <c r="A1859" t="s">
        <v>4</v>
      </c>
      <c r="B1859" s="4" t="s">
        <v>5</v>
      </c>
      <c r="C1859" s="4" t="s">
        <v>14</v>
      </c>
      <c r="D1859" s="4" t="s">
        <v>14</v>
      </c>
      <c r="E1859" s="4" t="s">
        <v>26</v>
      </c>
      <c r="F1859" s="4" t="s">
        <v>10</v>
      </c>
    </row>
    <row r="1860" spans="1:8">
      <c r="A1860" t="n">
        <v>14712</v>
      </c>
      <c r="B1860" s="56" t="n">
        <v>45</v>
      </c>
      <c r="C1860" s="7" t="n">
        <v>5</v>
      </c>
      <c r="D1860" s="7" t="n">
        <v>3</v>
      </c>
      <c r="E1860" s="7" t="n">
        <v>1.89999997615814</v>
      </c>
      <c r="F1860" s="7" t="n">
        <v>0</v>
      </c>
    </row>
    <row r="1861" spans="1:8">
      <c r="A1861" t="s">
        <v>4</v>
      </c>
      <c r="B1861" s="4" t="s">
        <v>5</v>
      </c>
      <c r="C1861" s="4" t="s">
        <v>14</v>
      </c>
      <c r="D1861" s="4" t="s">
        <v>14</v>
      </c>
      <c r="E1861" s="4" t="s">
        <v>26</v>
      </c>
      <c r="F1861" s="4" t="s">
        <v>10</v>
      </c>
    </row>
    <row r="1862" spans="1:8">
      <c r="A1862" t="n">
        <v>14721</v>
      </c>
      <c r="B1862" s="56" t="n">
        <v>45</v>
      </c>
      <c r="C1862" s="7" t="n">
        <v>11</v>
      </c>
      <c r="D1862" s="7" t="n">
        <v>3</v>
      </c>
      <c r="E1862" s="7" t="n">
        <v>34.9000015258789</v>
      </c>
      <c r="F1862" s="7" t="n">
        <v>0</v>
      </c>
    </row>
    <row r="1863" spans="1:8">
      <c r="A1863" t="s">
        <v>4</v>
      </c>
      <c r="B1863" s="4" t="s">
        <v>5</v>
      </c>
      <c r="C1863" s="4" t="s">
        <v>14</v>
      </c>
      <c r="D1863" s="4" t="s">
        <v>14</v>
      </c>
      <c r="E1863" s="4" t="s">
        <v>26</v>
      </c>
      <c r="F1863" s="4" t="s">
        <v>26</v>
      </c>
      <c r="G1863" s="4" t="s">
        <v>26</v>
      </c>
      <c r="H1863" s="4" t="s">
        <v>10</v>
      </c>
    </row>
    <row r="1864" spans="1:8">
      <c r="A1864" t="n">
        <v>14730</v>
      </c>
      <c r="B1864" s="56" t="n">
        <v>45</v>
      </c>
      <c r="C1864" s="7" t="n">
        <v>2</v>
      </c>
      <c r="D1864" s="7" t="n">
        <v>3</v>
      </c>
      <c r="E1864" s="7" t="n">
        <v>253.669998168945</v>
      </c>
      <c r="F1864" s="7" t="n">
        <v>8.34000015258789</v>
      </c>
      <c r="G1864" s="7" t="n">
        <v>-200.279998779297</v>
      </c>
      <c r="H1864" s="7" t="n">
        <v>3000</v>
      </c>
    </row>
    <row r="1865" spans="1:8">
      <c r="A1865" t="s">
        <v>4</v>
      </c>
      <c r="B1865" s="4" t="s">
        <v>5</v>
      </c>
      <c r="C1865" s="4" t="s">
        <v>14</v>
      </c>
      <c r="D1865" s="4" t="s">
        <v>14</v>
      </c>
      <c r="E1865" s="4" t="s">
        <v>26</v>
      </c>
      <c r="F1865" s="4" t="s">
        <v>26</v>
      </c>
      <c r="G1865" s="4" t="s">
        <v>26</v>
      </c>
      <c r="H1865" s="4" t="s">
        <v>10</v>
      </c>
      <c r="I1865" s="4" t="s">
        <v>14</v>
      </c>
    </row>
    <row r="1866" spans="1:8">
      <c r="A1866" t="n">
        <v>14747</v>
      </c>
      <c r="B1866" s="56" t="n">
        <v>45</v>
      </c>
      <c r="C1866" s="7" t="n">
        <v>4</v>
      </c>
      <c r="D1866" s="7" t="n">
        <v>3</v>
      </c>
      <c r="E1866" s="7" t="n">
        <v>15.1300001144409</v>
      </c>
      <c r="F1866" s="7" t="n">
        <v>349.100006103516</v>
      </c>
      <c r="G1866" s="7" t="n">
        <v>0</v>
      </c>
      <c r="H1866" s="7" t="n">
        <v>3000</v>
      </c>
      <c r="I1866" s="7" t="n">
        <v>1</v>
      </c>
    </row>
    <row r="1867" spans="1:8">
      <c r="A1867" t="s">
        <v>4</v>
      </c>
      <c r="B1867" s="4" t="s">
        <v>5</v>
      </c>
      <c r="C1867" s="4" t="s">
        <v>14</v>
      </c>
      <c r="D1867" s="4" t="s">
        <v>10</v>
      </c>
    </row>
    <row r="1868" spans="1:8">
      <c r="A1868" t="n">
        <v>14765</v>
      </c>
      <c r="B1868" s="40" t="n">
        <v>58</v>
      </c>
      <c r="C1868" s="7" t="n">
        <v>255</v>
      </c>
      <c r="D1868" s="7" t="n">
        <v>0</v>
      </c>
    </row>
    <row r="1869" spans="1:8">
      <c r="A1869" t="s">
        <v>4</v>
      </c>
      <c r="B1869" s="4" t="s">
        <v>5</v>
      </c>
      <c r="C1869" s="4" t="s">
        <v>10</v>
      </c>
    </row>
    <row r="1870" spans="1:8">
      <c r="A1870" t="n">
        <v>14769</v>
      </c>
      <c r="B1870" s="44" t="n">
        <v>16</v>
      </c>
      <c r="C1870" s="7" t="n">
        <v>500</v>
      </c>
    </row>
    <row r="1871" spans="1:8">
      <c r="A1871" t="s">
        <v>4</v>
      </c>
      <c r="B1871" s="4" t="s">
        <v>5</v>
      </c>
      <c r="C1871" s="4" t="s">
        <v>14</v>
      </c>
      <c r="D1871" s="4" t="s">
        <v>10</v>
      </c>
      <c r="E1871" s="4" t="s">
        <v>6</v>
      </c>
    </row>
    <row r="1872" spans="1:8">
      <c r="A1872" t="n">
        <v>14772</v>
      </c>
      <c r="B1872" s="57" t="n">
        <v>51</v>
      </c>
      <c r="C1872" s="7" t="n">
        <v>4</v>
      </c>
      <c r="D1872" s="7" t="n">
        <v>7</v>
      </c>
      <c r="E1872" s="7" t="s">
        <v>91</v>
      </c>
    </row>
    <row r="1873" spans="1:9">
      <c r="A1873" t="s">
        <v>4</v>
      </c>
      <c r="B1873" s="4" t="s">
        <v>5</v>
      </c>
      <c r="C1873" s="4" t="s">
        <v>10</v>
      </c>
    </row>
    <row r="1874" spans="1:9">
      <c r="A1874" t="n">
        <v>14785</v>
      </c>
      <c r="B1874" s="44" t="n">
        <v>16</v>
      </c>
      <c r="C1874" s="7" t="n">
        <v>0</v>
      </c>
    </row>
    <row r="1875" spans="1:9">
      <c r="A1875" t="s">
        <v>4</v>
      </c>
      <c r="B1875" s="4" t="s">
        <v>5</v>
      </c>
      <c r="C1875" s="4" t="s">
        <v>10</v>
      </c>
      <c r="D1875" s="4" t="s">
        <v>14</v>
      </c>
      <c r="E1875" s="4" t="s">
        <v>9</v>
      </c>
      <c r="F1875" s="4" t="s">
        <v>65</v>
      </c>
      <c r="G1875" s="4" t="s">
        <v>14</v>
      </c>
      <c r="H1875" s="4" t="s">
        <v>14</v>
      </c>
      <c r="I1875" s="4" t="s">
        <v>14</v>
      </c>
    </row>
    <row r="1876" spans="1:9">
      <c r="A1876" t="n">
        <v>14788</v>
      </c>
      <c r="B1876" s="58" t="n">
        <v>26</v>
      </c>
      <c r="C1876" s="7" t="n">
        <v>7</v>
      </c>
      <c r="D1876" s="7" t="n">
        <v>17</v>
      </c>
      <c r="E1876" s="7" t="n">
        <v>4315</v>
      </c>
      <c r="F1876" s="7" t="s">
        <v>182</v>
      </c>
      <c r="G1876" s="7" t="n">
        <v>8</v>
      </c>
      <c r="H1876" s="7" t="n">
        <v>2</v>
      </c>
      <c r="I1876" s="7" t="n">
        <v>0</v>
      </c>
    </row>
    <row r="1877" spans="1:9">
      <c r="A1877" t="s">
        <v>4</v>
      </c>
      <c r="B1877" s="4" t="s">
        <v>5</v>
      </c>
      <c r="C1877" s="4" t="s">
        <v>10</v>
      </c>
      <c r="D1877" s="4" t="s">
        <v>14</v>
      </c>
      <c r="E1877" s="4" t="s">
        <v>6</v>
      </c>
      <c r="F1877" s="4" t="s">
        <v>26</v>
      </c>
      <c r="G1877" s="4" t="s">
        <v>26</v>
      </c>
      <c r="H1877" s="4" t="s">
        <v>26</v>
      </c>
    </row>
    <row r="1878" spans="1:9">
      <c r="A1878" t="n">
        <v>14807</v>
      </c>
      <c r="B1878" s="73" t="n">
        <v>48</v>
      </c>
      <c r="C1878" s="7" t="n">
        <v>7</v>
      </c>
      <c r="D1878" s="7" t="n">
        <v>0</v>
      </c>
      <c r="E1878" s="7" t="s">
        <v>126</v>
      </c>
      <c r="F1878" s="7" t="n">
        <v>-1</v>
      </c>
      <c r="G1878" s="7" t="n">
        <v>1</v>
      </c>
      <c r="H1878" s="7" t="n">
        <v>0</v>
      </c>
    </row>
    <row r="1879" spans="1:9">
      <c r="A1879" t="s">
        <v>4</v>
      </c>
      <c r="B1879" s="4" t="s">
        <v>5</v>
      </c>
      <c r="C1879" s="4" t="s">
        <v>10</v>
      </c>
    </row>
    <row r="1880" spans="1:9">
      <c r="A1880" t="n">
        <v>14833</v>
      </c>
      <c r="B1880" s="44" t="n">
        <v>16</v>
      </c>
      <c r="C1880" s="7" t="n">
        <v>300</v>
      </c>
    </row>
    <row r="1881" spans="1:9">
      <c r="A1881" t="s">
        <v>4</v>
      </c>
      <c r="B1881" s="4" t="s">
        <v>5</v>
      </c>
      <c r="C1881" s="4" t="s">
        <v>10</v>
      </c>
      <c r="D1881" s="4" t="s">
        <v>9</v>
      </c>
    </row>
    <row r="1882" spans="1:9">
      <c r="A1882" t="n">
        <v>14836</v>
      </c>
      <c r="B1882" s="29" t="n">
        <v>43</v>
      </c>
      <c r="C1882" s="7" t="n">
        <v>7</v>
      </c>
      <c r="D1882" s="7" t="n">
        <v>512</v>
      </c>
    </row>
    <row r="1883" spans="1:9">
      <c r="A1883" t="s">
        <v>4</v>
      </c>
      <c r="B1883" s="4" t="s">
        <v>5</v>
      </c>
      <c r="C1883" s="4" t="s">
        <v>10</v>
      </c>
      <c r="D1883" s="4" t="s">
        <v>10</v>
      </c>
      <c r="E1883" s="4" t="s">
        <v>26</v>
      </c>
      <c r="F1883" s="4" t="s">
        <v>26</v>
      </c>
      <c r="G1883" s="4" t="s">
        <v>26</v>
      </c>
      <c r="H1883" s="4" t="s">
        <v>26</v>
      </c>
      <c r="I1883" s="4" t="s">
        <v>26</v>
      </c>
      <c r="J1883" s="4" t="s">
        <v>14</v>
      </c>
      <c r="K1883" s="4" t="s">
        <v>10</v>
      </c>
    </row>
    <row r="1884" spans="1:9">
      <c r="A1884" t="n">
        <v>14843</v>
      </c>
      <c r="B1884" s="66" t="n">
        <v>55</v>
      </c>
      <c r="C1884" s="7" t="n">
        <v>7</v>
      </c>
      <c r="D1884" s="7" t="n">
        <v>65026</v>
      </c>
      <c r="E1884" s="7" t="n">
        <v>257.880004882813</v>
      </c>
      <c r="F1884" s="7" t="n">
        <v>0.189999997615814</v>
      </c>
      <c r="G1884" s="7" t="n">
        <v>-211.589996337891</v>
      </c>
      <c r="H1884" s="7" t="n">
        <v>1</v>
      </c>
      <c r="I1884" s="7" t="n">
        <v>3</v>
      </c>
      <c r="J1884" s="7" t="n">
        <v>0</v>
      </c>
      <c r="K1884" s="7" t="n">
        <v>0</v>
      </c>
    </row>
    <row r="1885" spans="1:9">
      <c r="A1885" t="s">
        <v>4</v>
      </c>
      <c r="B1885" s="4" t="s">
        <v>5</v>
      </c>
      <c r="C1885" s="4" t="s">
        <v>14</v>
      </c>
      <c r="D1885" s="4" t="s">
        <v>10</v>
      </c>
      <c r="E1885" s="4" t="s">
        <v>26</v>
      </c>
      <c r="F1885" s="4" t="s">
        <v>10</v>
      </c>
      <c r="G1885" s="4" t="s">
        <v>9</v>
      </c>
      <c r="H1885" s="4" t="s">
        <v>9</v>
      </c>
      <c r="I1885" s="4" t="s">
        <v>10</v>
      </c>
      <c r="J1885" s="4" t="s">
        <v>10</v>
      </c>
      <c r="K1885" s="4" t="s">
        <v>9</v>
      </c>
      <c r="L1885" s="4" t="s">
        <v>9</v>
      </c>
      <c r="M1885" s="4" t="s">
        <v>9</v>
      </c>
      <c r="N1885" s="4" t="s">
        <v>9</v>
      </c>
      <c r="O1885" s="4" t="s">
        <v>6</v>
      </c>
    </row>
    <row r="1886" spans="1:9">
      <c r="A1886" t="n">
        <v>14871</v>
      </c>
      <c r="B1886" s="18" t="n">
        <v>50</v>
      </c>
      <c r="C1886" s="7" t="n">
        <v>0</v>
      </c>
      <c r="D1886" s="7" t="n">
        <v>4360</v>
      </c>
      <c r="E1886" s="7" t="n">
        <v>0.600000023841858</v>
      </c>
      <c r="F1886" s="7" t="n">
        <v>0</v>
      </c>
      <c r="G1886" s="7" t="n">
        <v>0</v>
      </c>
      <c r="H1886" s="7" t="n">
        <v>0</v>
      </c>
      <c r="I1886" s="7" t="n">
        <v>0</v>
      </c>
      <c r="J1886" s="7" t="n">
        <v>65533</v>
      </c>
      <c r="K1886" s="7" t="n">
        <v>0</v>
      </c>
      <c r="L1886" s="7" t="n">
        <v>0</v>
      </c>
      <c r="M1886" s="7" t="n">
        <v>0</v>
      </c>
      <c r="N1886" s="7" t="n">
        <v>0</v>
      </c>
      <c r="O1886" s="7" t="s">
        <v>13</v>
      </c>
    </row>
    <row r="1887" spans="1:9">
      <c r="A1887" t="s">
        <v>4</v>
      </c>
      <c r="B1887" s="4" t="s">
        <v>5</v>
      </c>
      <c r="C1887" s="4" t="s">
        <v>10</v>
      </c>
    </row>
    <row r="1888" spans="1:9">
      <c r="A1888" t="n">
        <v>14910</v>
      </c>
      <c r="B1888" s="44" t="n">
        <v>16</v>
      </c>
      <c r="C1888" s="7" t="n">
        <v>1</v>
      </c>
    </row>
    <row r="1889" spans="1:15">
      <c r="A1889" t="s">
        <v>4</v>
      </c>
      <c r="B1889" s="4" t="s">
        <v>5</v>
      </c>
      <c r="C1889" s="4" t="s">
        <v>14</v>
      </c>
      <c r="D1889" s="4" t="s">
        <v>10</v>
      </c>
    </row>
    <row r="1890" spans="1:15">
      <c r="A1890" t="n">
        <v>14913</v>
      </c>
      <c r="B1890" s="18" t="n">
        <v>50</v>
      </c>
      <c r="C1890" s="7" t="n">
        <v>52</v>
      </c>
      <c r="D1890" s="7" t="n">
        <v>4315</v>
      </c>
    </row>
    <row r="1891" spans="1:15">
      <c r="A1891" t="s">
        <v>4</v>
      </c>
      <c r="B1891" s="4" t="s">
        <v>5</v>
      </c>
      <c r="C1891" s="4" t="s">
        <v>10</v>
      </c>
    </row>
    <row r="1892" spans="1:15">
      <c r="A1892" t="n">
        <v>14917</v>
      </c>
      <c r="B1892" s="44" t="n">
        <v>16</v>
      </c>
      <c r="C1892" s="7" t="n">
        <v>500</v>
      </c>
    </row>
    <row r="1893" spans="1:15">
      <c r="A1893" t="s">
        <v>4</v>
      </c>
      <c r="B1893" s="4" t="s">
        <v>5</v>
      </c>
      <c r="C1893" s="4" t="s">
        <v>10</v>
      </c>
      <c r="D1893" s="4" t="s">
        <v>14</v>
      </c>
    </row>
    <row r="1894" spans="1:15">
      <c r="A1894" t="n">
        <v>14920</v>
      </c>
      <c r="B1894" s="68" t="n">
        <v>89</v>
      </c>
      <c r="C1894" s="7" t="n">
        <v>65533</v>
      </c>
      <c r="D1894" s="7" t="n">
        <v>0</v>
      </c>
    </row>
    <row r="1895" spans="1:15">
      <c r="A1895" t="s">
        <v>4</v>
      </c>
      <c r="B1895" s="4" t="s">
        <v>5</v>
      </c>
      <c r="C1895" s="4" t="s">
        <v>14</v>
      </c>
      <c r="D1895" s="4" t="s">
        <v>10</v>
      </c>
      <c r="E1895" s="4" t="s">
        <v>6</v>
      </c>
    </row>
    <row r="1896" spans="1:15">
      <c r="A1896" t="n">
        <v>14924</v>
      </c>
      <c r="B1896" s="57" t="n">
        <v>51</v>
      </c>
      <c r="C1896" s="7" t="n">
        <v>4</v>
      </c>
      <c r="D1896" s="7" t="n">
        <v>0</v>
      </c>
      <c r="E1896" s="7" t="s">
        <v>183</v>
      </c>
    </row>
    <row r="1897" spans="1:15">
      <c r="A1897" t="s">
        <v>4</v>
      </c>
      <c r="B1897" s="4" t="s">
        <v>5</v>
      </c>
      <c r="C1897" s="4" t="s">
        <v>10</v>
      </c>
    </row>
    <row r="1898" spans="1:15">
      <c r="A1898" t="n">
        <v>14938</v>
      </c>
      <c r="B1898" s="44" t="n">
        <v>16</v>
      </c>
      <c r="C1898" s="7" t="n">
        <v>0</v>
      </c>
    </row>
    <row r="1899" spans="1:15">
      <c r="A1899" t="s">
        <v>4</v>
      </c>
      <c r="B1899" s="4" t="s">
        <v>5</v>
      </c>
      <c r="C1899" s="4" t="s">
        <v>10</v>
      </c>
      <c r="D1899" s="4" t="s">
        <v>14</v>
      </c>
      <c r="E1899" s="4" t="s">
        <v>9</v>
      </c>
      <c r="F1899" s="4" t="s">
        <v>65</v>
      </c>
      <c r="G1899" s="4" t="s">
        <v>14</v>
      </c>
      <c r="H1899" s="4" t="s">
        <v>14</v>
      </c>
      <c r="I1899" s="4" t="s">
        <v>14</v>
      </c>
    </row>
    <row r="1900" spans="1:15">
      <c r="A1900" t="n">
        <v>14941</v>
      </c>
      <c r="B1900" s="58" t="n">
        <v>26</v>
      </c>
      <c r="C1900" s="7" t="n">
        <v>0</v>
      </c>
      <c r="D1900" s="7" t="n">
        <v>17</v>
      </c>
      <c r="E1900" s="7" t="n">
        <v>52498</v>
      </c>
      <c r="F1900" s="7" t="s">
        <v>184</v>
      </c>
      <c r="G1900" s="7" t="n">
        <v>8</v>
      </c>
      <c r="H1900" s="7" t="n">
        <v>2</v>
      </c>
      <c r="I1900" s="7" t="n">
        <v>0</v>
      </c>
    </row>
    <row r="1901" spans="1:15">
      <c r="A1901" t="s">
        <v>4</v>
      </c>
      <c r="B1901" s="4" t="s">
        <v>5</v>
      </c>
      <c r="C1901" s="4" t="s">
        <v>10</v>
      </c>
    </row>
    <row r="1902" spans="1:15">
      <c r="A1902" t="n">
        <v>14965</v>
      </c>
      <c r="B1902" s="44" t="n">
        <v>16</v>
      </c>
      <c r="C1902" s="7" t="n">
        <v>1</v>
      </c>
    </row>
    <row r="1903" spans="1:15">
      <c r="A1903" t="s">
        <v>4</v>
      </c>
      <c r="B1903" s="4" t="s">
        <v>5</v>
      </c>
      <c r="C1903" s="4" t="s">
        <v>14</v>
      </c>
      <c r="D1903" s="4" t="s">
        <v>10</v>
      </c>
    </row>
    <row r="1904" spans="1:15">
      <c r="A1904" t="n">
        <v>14968</v>
      </c>
      <c r="B1904" s="18" t="n">
        <v>50</v>
      </c>
      <c r="C1904" s="7" t="n">
        <v>52</v>
      </c>
      <c r="D1904" s="7" t="n">
        <v>52498</v>
      </c>
    </row>
    <row r="1905" spans="1:9">
      <c r="A1905" t="s">
        <v>4</v>
      </c>
      <c r="B1905" s="4" t="s">
        <v>5</v>
      </c>
      <c r="C1905" s="4" t="s">
        <v>10</v>
      </c>
    </row>
    <row r="1906" spans="1:9">
      <c r="A1906" t="n">
        <v>14972</v>
      </c>
      <c r="B1906" s="44" t="n">
        <v>16</v>
      </c>
      <c r="C1906" s="7" t="n">
        <v>500</v>
      </c>
    </row>
    <row r="1907" spans="1:9">
      <c r="A1907" t="s">
        <v>4</v>
      </c>
      <c r="B1907" s="4" t="s">
        <v>5</v>
      </c>
      <c r="C1907" s="4" t="s">
        <v>10</v>
      </c>
      <c r="D1907" s="4" t="s">
        <v>14</v>
      </c>
    </row>
    <row r="1908" spans="1:9">
      <c r="A1908" t="n">
        <v>14975</v>
      </c>
      <c r="B1908" s="68" t="n">
        <v>89</v>
      </c>
      <c r="C1908" s="7" t="n">
        <v>65533</v>
      </c>
      <c r="D1908" s="7" t="n">
        <v>0</v>
      </c>
    </row>
    <row r="1909" spans="1:9">
      <c r="A1909" t="s">
        <v>4</v>
      </c>
      <c r="B1909" s="4" t="s">
        <v>5</v>
      </c>
      <c r="C1909" s="4" t="s">
        <v>10</v>
      </c>
      <c r="D1909" s="4" t="s">
        <v>14</v>
      </c>
    </row>
    <row r="1910" spans="1:9">
      <c r="A1910" t="n">
        <v>14979</v>
      </c>
      <c r="B1910" s="68" t="n">
        <v>89</v>
      </c>
      <c r="C1910" s="7" t="n">
        <v>65533</v>
      </c>
      <c r="D1910" s="7" t="n">
        <v>1</v>
      </c>
    </row>
    <row r="1911" spans="1:9">
      <c r="A1911" t="s">
        <v>4</v>
      </c>
      <c r="B1911" s="4" t="s">
        <v>5</v>
      </c>
      <c r="C1911" s="4" t="s">
        <v>14</v>
      </c>
      <c r="D1911" s="4" t="s">
        <v>10</v>
      </c>
      <c r="E1911" s="4" t="s">
        <v>26</v>
      </c>
    </row>
    <row r="1912" spans="1:9">
      <c r="A1912" t="n">
        <v>14983</v>
      </c>
      <c r="B1912" s="40" t="n">
        <v>58</v>
      </c>
      <c r="C1912" s="7" t="n">
        <v>101</v>
      </c>
      <c r="D1912" s="7" t="n">
        <v>200</v>
      </c>
      <c r="E1912" s="7" t="n">
        <v>1</v>
      </c>
    </row>
    <row r="1913" spans="1:9">
      <c r="A1913" t="s">
        <v>4</v>
      </c>
      <c r="B1913" s="4" t="s">
        <v>5</v>
      </c>
      <c r="C1913" s="4" t="s">
        <v>14</v>
      </c>
      <c r="D1913" s="4" t="s">
        <v>10</v>
      </c>
    </row>
    <row r="1914" spans="1:9">
      <c r="A1914" t="n">
        <v>14991</v>
      </c>
      <c r="B1914" s="40" t="n">
        <v>58</v>
      </c>
      <c r="C1914" s="7" t="n">
        <v>254</v>
      </c>
      <c r="D1914" s="7" t="n">
        <v>0</v>
      </c>
    </row>
    <row r="1915" spans="1:9">
      <c r="A1915" t="s">
        <v>4</v>
      </c>
      <c r="B1915" s="4" t="s">
        <v>5</v>
      </c>
      <c r="C1915" s="4" t="s">
        <v>14</v>
      </c>
    </row>
    <row r="1916" spans="1:9">
      <c r="A1916" t="n">
        <v>14995</v>
      </c>
      <c r="B1916" s="56" t="n">
        <v>45</v>
      </c>
      <c r="C1916" s="7" t="n">
        <v>0</v>
      </c>
    </row>
    <row r="1917" spans="1:9">
      <c r="A1917" t="s">
        <v>4</v>
      </c>
      <c r="B1917" s="4" t="s">
        <v>5</v>
      </c>
      <c r="C1917" s="4" t="s">
        <v>10</v>
      </c>
      <c r="D1917" s="4" t="s">
        <v>14</v>
      </c>
    </row>
    <row r="1918" spans="1:9">
      <c r="A1918" t="n">
        <v>14997</v>
      </c>
      <c r="B1918" s="67" t="n">
        <v>56</v>
      </c>
      <c r="C1918" s="7" t="n">
        <v>7</v>
      </c>
      <c r="D1918" s="7" t="n">
        <v>1</v>
      </c>
    </row>
    <row r="1919" spans="1:9">
      <c r="A1919" t="s">
        <v>4</v>
      </c>
      <c r="B1919" s="4" t="s">
        <v>5</v>
      </c>
      <c r="C1919" s="4" t="s">
        <v>10</v>
      </c>
      <c r="D1919" s="4" t="s">
        <v>9</v>
      </c>
    </row>
    <row r="1920" spans="1:9">
      <c r="A1920" t="n">
        <v>15001</v>
      </c>
      <c r="B1920" s="29" t="n">
        <v>43</v>
      </c>
      <c r="C1920" s="7" t="n">
        <v>0</v>
      </c>
      <c r="D1920" s="7" t="n">
        <v>256</v>
      </c>
    </row>
    <row r="1921" spans="1:5">
      <c r="A1921" t="s">
        <v>4</v>
      </c>
      <c r="B1921" s="4" t="s">
        <v>5</v>
      </c>
      <c r="C1921" s="4" t="s">
        <v>10</v>
      </c>
      <c r="D1921" s="4" t="s">
        <v>9</v>
      </c>
    </row>
    <row r="1922" spans="1:5">
      <c r="A1922" t="n">
        <v>15008</v>
      </c>
      <c r="B1922" s="29" t="n">
        <v>43</v>
      </c>
      <c r="C1922" s="7" t="n">
        <v>7</v>
      </c>
      <c r="D1922" s="7" t="n">
        <v>8388608</v>
      </c>
    </row>
    <row r="1923" spans="1:5">
      <c r="A1923" t="s">
        <v>4</v>
      </c>
      <c r="B1923" s="4" t="s">
        <v>5</v>
      </c>
      <c r="C1923" s="4" t="s">
        <v>10</v>
      </c>
      <c r="D1923" s="4" t="s">
        <v>9</v>
      </c>
    </row>
    <row r="1924" spans="1:5">
      <c r="A1924" t="n">
        <v>15015</v>
      </c>
      <c r="B1924" s="29" t="n">
        <v>43</v>
      </c>
      <c r="C1924" s="7" t="n">
        <v>7</v>
      </c>
      <c r="D1924" s="7" t="n">
        <v>256</v>
      </c>
    </row>
    <row r="1925" spans="1:5">
      <c r="A1925" t="s">
        <v>4</v>
      </c>
      <c r="B1925" s="4" t="s">
        <v>5</v>
      </c>
      <c r="C1925" s="4" t="s">
        <v>10</v>
      </c>
      <c r="D1925" s="4" t="s">
        <v>26</v>
      </c>
      <c r="E1925" s="4" t="s">
        <v>26</v>
      </c>
      <c r="F1925" s="4" t="s">
        <v>26</v>
      </c>
      <c r="G1925" s="4" t="s">
        <v>26</v>
      </c>
    </row>
    <row r="1926" spans="1:5">
      <c r="A1926" t="n">
        <v>15022</v>
      </c>
      <c r="B1926" s="63" t="n">
        <v>46</v>
      </c>
      <c r="C1926" s="7" t="n">
        <v>0</v>
      </c>
      <c r="D1926" s="7" t="n">
        <v>258</v>
      </c>
      <c r="E1926" s="7" t="n">
        <v>0.189999997615814</v>
      </c>
      <c r="F1926" s="7" t="n">
        <v>-210</v>
      </c>
      <c r="G1926" s="7" t="n">
        <v>0</v>
      </c>
    </row>
    <row r="1927" spans="1:5">
      <c r="A1927" t="s">
        <v>4</v>
      </c>
      <c r="B1927" s="4" t="s">
        <v>5</v>
      </c>
      <c r="C1927" s="4" t="s">
        <v>10</v>
      </c>
      <c r="D1927" s="4" t="s">
        <v>26</v>
      </c>
      <c r="E1927" s="4" t="s">
        <v>26</v>
      </c>
      <c r="F1927" s="4" t="s">
        <v>26</v>
      </c>
      <c r="G1927" s="4" t="s">
        <v>26</v>
      </c>
    </row>
    <row r="1928" spans="1:5">
      <c r="A1928" t="n">
        <v>15041</v>
      </c>
      <c r="B1928" s="63" t="n">
        <v>46</v>
      </c>
      <c r="C1928" s="7" t="n">
        <v>7</v>
      </c>
      <c r="D1928" s="7" t="n">
        <v>258</v>
      </c>
      <c r="E1928" s="7" t="n">
        <v>3.19000005722046</v>
      </c>
      <c r="F1928" s="7" t="n">
        <v>-209.75</v>
      </c>
      <c r="G1928" s="7" t="n">
        <v>180</v>
      </c>
    </row>
    <row r="1929" spans="1:5">
      <c r="A1929" t="s">
        <v>4</v>
      </c>
      <c r="B1929" s="4" t="s">
        <v>5</v>
      </c>
      <c r="C1929" s="4" t="s">
        <v>10</v>
      </c>
      <c r="D1929" s="4" t="s">
        <v>14</v>
      </c>
      <c r="E1929" s="4" t="s">
        <v>6</v>
      </c>
      <c r="F1929" s="4" t="s">
        <v>26</v>
      </c>
      <c r="G1929" s="4" t="s">
        <v>26</v>
      </c>
      <c r="H1929" s="4" t="s">
        <v>26</v>
      </c>
    </row>
    <row r="1930" spans="1:5">
      <c r="A1930" t="n">
        <v>15060</v>
      </c>
      <c r="B1930" s="73" t="n">
        <v>48</v>
      </c>
      <c r="C1930" s="7" t="n">
        <v>0</v>
      </c>
      <c r="D1930" s="7" t="n">
        <v>0</v>
      </c>
      <c r="E1930" s="7" t="s">
        <v>127</v>
      </c>
      <c r="F1930" s="7" t="n">
        <v>-1</v>
      </c>
      <c r="G1930" s="7" t="n">
        <v>1</v>
      </c>
      <c r="H1930" s="7" t="n">
        <v>0</v>
      </c>
    </row>
    <row r="1931" spans="1:5">
      <c r="A1931" t="s">
        <v>4</v>
      </c>
      <c r="B1931" s="4" t="s">
        <v>5</v>
      </c>
      <c r="C1931" s="4" t="s">
        <v>10</v>
      </c>
      <c r="D1931" s="4" t="s">
        <v>14</v>
      </c>
      <c r="E1931" s="4" t="s">
        <v>6</v>
      </c>
      <c r="F1931" s="4" t="s">
        <v>26</v>
      </c>
      <c r="G1931" s="4" t="s">
        <v>26</v>
      </c>
      <c r="H1931" s="4" t="s">
        <v>26</v>
      </c>
    </row>
    <row r="1932" spans="1:5">
      <c r="A1932" t="n">
        <v>15086</v>
      </c>
      <c r="B1932" s="73" t="n">
        <v>48</v>
      </c>
      <c r="C1932" s="7" t="n">
        <v>7</v>
      </c>
      <c r="D1932" s="7" t="n">
        <v>0</v>
      </c>
      <c r="E1932" s="7" t="s">
        <v>127</v>
      </c>
      <c r="F1932" s="7" t="n">
        <v>-1</v>
      </c>
      <c r="G1932" s="7" t="n">
        <v>1</v>
      </c>
      <c r="H1932" s="7" t="n">
        <v>0</v>
      </c>
    </row>
    <row r="1933" spans="1:5">
      <c r="A1933" t="s">
        <v>4</v>
      </c>
      <c r="B1933" s="4" t="s">
        <v>5</v>
      </c>
      <c r="C1933" s="4" t="s">
        <v>10</v>
      </c>
      <c r="D1933" s="4" t="s">
        <v>14</v>
      </c>
      <c r="E1933" s="4" t="s">
        <v>6</v>
      </c>
      <c r="F1933" s="4" t="s">
        <v>26</v>
      </c>
      <c r="G1933" s="4" t="s">
        <v>26</v>
      </c>
      <c r="H1933" s="4" t="s">
        <v>26</v>
      </c>
    </row>
    <row r="1934" spans="1:5">
      <c r="A1934" t="n">
        <v>15112</v>
      </c>
      <c r="B1934" s="73" t="n">
        <v>48</v>
      </c>
      <c r="C1934" s="7" t="n">
        <v>4</v>
      </c>
      <c r="D1934" s="7" t="n">
        <v>0</v>
      </c>
      <c r="E1934" s="7" t="s">
        <v>135</v>
      </c>
      <c r="F1934" s="7" t="n">
        <v>-1</v>
      </c>
      <c r="G1934" s="7" t="n">
        <v>1</v>
      </c>
      <c r="H1934" s="7" t="n">
        <v>0</v>
      </c>
    </row>
    <row r="1935" spans="1:5">
      <c r="A1935" t="s">
        <v>4</v>
      </c>
      <c r="B1935" s="4" t="s">
        <v>5</v>
      </c>
      <c r="C1935" s="4" t="s">
        <v>14</v>
      </c>
      <c r="D1935" s="4" t="s">
        <v>14</v>
      </c>
      <c r="E1935" s="4" t="s">
        <v>26</v>
      </c>
      <c r="F1935" s="4" t="s">
        <v>26</v>
      </c>
      <c r="G1935" s="4" t="s">
        <v>26</v>
      </c>
      <c r="H1935" s="4" t="s">
        <v>10</v>
      </c>
    </row>
    <row r="1936" spans="1:5">
      <c r="A1936" t="n">
        <v>15141</v>
      </c>
      <c r="B1936" s="56" t="n">
        <v>45</v>
      </c>
      <c r="C1936" s="7" t="n">
        <v>2</v>
      </c>
      <c r="D1936" s="7" t="n">
        <v>3</v>
      </c>
      <c r="E1936" s="7" t="n">
        <v>257.910003662109</v>
      </c>
      <c r="F1936" s="7" t="n">
        <v>1.46000003814697</v>
      </c>
      <c r="G1936" s="7" t="n">
        <v>-210.160003662109</v>
      </c>
      <c r="H1936" s="7" t="n">
        <v>0</v>
      </c>
    </row>
    <row r="1937" spans="1:8">
      <c r="A1937" t="s">
        <v>4</v>
      </c>
      <c r="B1937" s="4" t="s">
        <v>5</v>
      </c>
      <c r="C1937" s="4" t="s">
        <v>14</v>
      </c>
      <c r="D1937" s="4" t="s">
        <v>14</v>
      </c>
      <c r="E1937" s="4" t="s">
        <v>26</v>
      </c>
      <c r="F1937" s="4" t="s">
        <v>26</v>
      </c>
      <c r="G1937" s="4" t="s">
        <v>26</v>
      </c>
      <c r="H1937" s="4" t="s">
        <v>10</v>
      </c>
      <c r="I1937" s="4" t="s">
        <v>14</v>
      </c>
    </row>
    <row r="1938" spans="1:8">
      <c r="A1938" t="n">
        <v>15158</v>
      </c>
      <c r="B1938" s="56" t="n">
        <v>45</v>
      </c>
      <c r="C1938" s="7" t="n">
        <v>4</v>
      </c>
      <c r="D1938" s="7" t="n">
        <v>3</v>
      </c>
      <c r="E1938" s="7" t="n">
        <v>354.420013427734</v>
      </c>
      <c r="F1938" s="7" t="n">
        <v>275.149993896484</v>
      </c>
      <c r="G1938" s="7" t="n">
        <v>342</v>
      </c>
      <c r="H1938" s="7" t="n">
        <v>0</v>
      </c>
      <c r="I1938" s="7" t="n">
        <v>0</v>
      </c>
    </row>
    <row r="1939" spans="1:8">
      <c r="A1939" t="s">
        <v>4</v>
      </c>
      <c r="B1939" s="4" t="s">
        <v>5</v>
      </c>
      <c r="C1939" s="4" t="s">
        <v>14</v>
      </c>
      <c r="D1939" s="4" t="s">
        <v>14</v>
      </c>
      <c r="E1939" s="4" t="s">
        <v>26</v>
      </c>
      <c r="F1939" s="4" t="s">
        <v>10</v>
      </c>
    </row>
    <row r="1940" spans="1:8">
      <c r="A1940" t="n">
        <v>15176</v>
      </c>
      <c r="B1940" s="56" t="n">
        <v>45</v>
      </c>
      <c r="C1940" s="7" t="n">
        <v>5</v>
      </c>
      <c r="D1940" s="7" t="n">
        <v>3</v>
      </c>
      <c r="E1940" s="7" t="n">
        <v>1.70000004768372</v>
      </c>
      <c r="F1940" s="7" t="n">
        <v>0</v>
      </c>
    </row>
    <row r="1941" spans="1:8">
      <c r="A1941" t="s">
        <v>4</v>
      </c>
      <c r="B1941" s="4" t="s">
        <v>5</v>
      </c>
      <c r="C1941" s="4" t="s">
        <v>14</v>
      </c>
      <c r="D1941" s="4" t="s">
        <v>14</v>
      </c>
      <c r="E1941" s="4" t="s">
        <v>26</v>
      </c>
      <c r="F1941" s="4" t="s">
        <v>10</v>
      </c>
    </row>
    <row r="1942" spans="1:8">
      <c r="A1942" t="n">
        <v>15185</v>
      </c>
      <c r="B1942" s="56" t="n">
        <v>45</v>
      </c>
      <c r="C1942" s="7" t="n">
        <v>11</v>
      </c>
      <c r="D1942" s="7" t="n">
        <v>3</v>
      </c>
      <c r="E1942" s="7" t="n">
        <v>36.5999984741211</v>
      </c>
      <c r="F1942" s="7" t="n">
        <v>0</v>
      </c>
    </row>
    <row r="1943" spans="1:8">
      <c r="A1943" t="s">
        <v>4</v>
      </c>
      <c r="B1943" s="4" t="s">
        <v>5</v>
      </c>
      <c r="C1943" s="4" t="s">
        <v>14</v>
      </c>
      <c r="D1943" s="4" t="s">
        <v>14</v>
      </c>
      <c r="E1943" s="4" t="s">
        <v>26</v>
      </c>
      <c r="F1943" s="4" t="s">
        <v>26</v>
      </c>
      <c r="G1943" s="4" t="s">
        <v>26</v>
      </c>
      <c r="H1943" s="4" t="s">
        <v>10</v>
      </c>
    </row>
    <row r="1944" spans="1:8">
      <c r="A1944" t="n">
        <v>15194</v>
      </c>
      <c r="B1944" s="56" t="n">
        <v>45</v>
      </c>
      <c r="C1944" s="7" t="n">
        <v>2</v>
      </c>
      <c r="D1944" s="7" t="n">
        <v>3</v>
      </c>
      <c r="E1944" s="7" t="n">
        <v>258.079986572266</v>
      </c>
      <c r="F1944" s="7" t="n">
        <v>0.540000021457672</v>
      </c>
      <c r="G1944" s="7" t="n">
        <v>-210.839996337891</v>
      </c>
      <c r="H1944" s="7" t="n">
        <v>2000</v>
      </c>
    </row>
    <row r="1945" spans="1:8">
      <c r="A1945" t="s">
        <v>4</v>
      </c>
      <c r="B1945" s="4" t="s">
        <v>5</v>
      </c>
      <c r="C1945" s="4" t="s">
        <v>14</v>
      </c>
      <c r="D1945" s="4" t="s">
        <v>14</v>
      </c>
      <c r="E1945" s="4" t="s">
        <v>26</v>
      </c>
      <c r="F1945" s="4" t="s">
        <v>26</v>
      </c>
      <c r="G1945" s="4" t="s">
        <v>26</v>
      </c>
      <c r="H1945" s="4" t="s">
        <v>10</v>
      </c>
      <c r="I1945" s="4" t="s">
        <v>14</v>
      </c>
    </row>
    <row r="1946" spans="1:8">
      <c r="A1946" t="n">
        <v>15211</v>
      </c>
      <c r="B1946" s="56" t="n">
        <v>45</v>
      </c>
      <c r="C1946" s="7" t="n">
        <v>4</v>
      </c>
      <c r="D1946" s="7" t="n">
        <v>3</v>
      </c>
      <c r="E1946" s="7" t="n">
        <v>3.5699999332428</v>
      </c>
      <c r="F1946" s="7" t="n">
        <v>322.589996337891</v>
      </c>
      <c r="G1946" s="7" t="n">
        <v>342</v>
      </c>
      <c r="H1946" s="7" t="n">
        <v>2000</v>
      </c>
      <c r="I1946" s="7" t="n">
        <v>1</v>
      </c>
    </row>
    <row r="1947" spans="1:8">
      <c r="A1947" t="s">
        <v>4</v>
      </c>
      <c r="B1947" s="4" t="s">
        <v>5</v>
      </c>
      <c r="C1947" s="4" t="s">
        <v>14</v>
      </c>
      <c r="D1947" s="4" t="s">
        <v>14</v>
      </c>
      <c r="E1947" s="4" t="s">
        <v>26</v>
      </c>
      <c r="F1947" s="4" t="s">
        <v>10</v>
      </c>
    </row>
    <row r="1948" spans="1:8">
      <c r="A1948" t="n">
        <v>15229</v>
      </c>
      <c r="B1948" s="56" t="n">
        <v>45</v>
      </c>
      <c r="C1948" s="7" t="n">
        <v>5</v>
      </c>
      <c r="D1948" s="7" t="n">
        <v>3</v>
      </c>
      <c r="E1948" s="7" t="n">
        <v>1.70000004768372</v>
      </c>
      <c r="F1948" s="7" t="n">
        <v>2000</v>
      </c>
    </row>
    <row r="1949" spans="1:8">
      <c r="A1949" t="s">
        <v>4</v>
      </c>
      <c r="B1949" s="4" t="s">
        <v>5</v>
      </c>
      <c r="C1949" s="4" t="s">
        <v>14</v>
      </c>
      <c r="D1949" s="4" t="s">
        <v>14</v>
      </c>
      <c r="E1949" s="4" t="s">
        <v>26</v>
      </c>
      <c r="F1949" s="4" t="s">
        <v>10</v>
      </c>
    </row>
    <row r="1950" spans="1:8">
      <c r="A1950" t="n">
        <v>15238</v>
      </c>
      <c r="B1950" s="56" t="n">
        <v>45</v>
      </c>
      <c r="C1950" s="7" t="n">
        <v>11</v>
      </c>
      <c r="D1950" s="7" t="n">
        <v>3</v>
      </c>
      <c r="E1950" s="7" t="n">
        <v>36.5999984741211</v>
      </c>
      <c r="F1950" s="7" t="n">
        <v>2000</v>
      </c>
    </row>
    <row r="1951" spans="1:8">
      <c r="A1951" t="s">
        <v>4</v>
      </c>
      <c r="B1951" s="4" t="s">
        <v>5</v>
      </c>
      <c r="C1951" s="4" t="s">
        <v>10</v>
      </c>
      <c r="D1951" s="4" t="s">
        <v>26</v>
      </c>
      <c r="E1951" s="4" t="s">
        <v>26</v>
      </c>
      <c r="F1951" s="4" t="s">
        <v>26</v>
      </c>
      <c r="G1951" s="4" t="s">
        <v>26</v>
      </c>
    </row>
    <row r="1952" spans="1:8">
      <c r="A1952" t="n">
        <v>15247</v>
      </c>
      <c r="B1952" s="63" t="n">
        <v>46</v>
      </c>
      <c r="C1952" s="7" t="n">
        <v>2</v>
      </c>
      <c r="D1952" s="7" t="n">
        <v>255.940002441406</v>
      </c>
      <c r="E1952" s="7" t="n">
        <v>0.189999997615814</v>
      </c>
      <c r="F1952" s="7" t="n">
        <v>-212.350006103516</v>
      </c>
      <c r="G1952" s="7" t="n">
        <v>90</v>
      </c>
    </row>
    <row r="1953" spans="1:9">
      <c r="A1953" t="s">
        <v>4</v>
      </c>
      <c r="B1953" s="4" t="s">
        <v>5</v>
      </c>
      <c r="C1953" s="4" t="s">
        <v>10</v>
      </c>
      <c r="D1953" s="4" t="s">
        <v>26</v>
      </c>
      <c r="E1953" s="4" t="s">
        <v>26</v>
      </c>
      <c r="F1953" s="4" t="s">
        <v>26</v>
      </c>
      <c r="G1953" s="4" t="s">
        <v>26</v>
      </c>
    </row>
    <row r="1954" spans="1:9">
      <c r="A1954" t="n">
        <v>15266</v>
      </c>
      <c r="B1954" s="63" t="n">
        <v>46</v>
      </c>
      <c r="C1954" s="7" t="n">
        <v>4</v>
      </c>
      <c r="D1954" s="7" t="n">
        <v>258.079986572266</v>
      </c>
      <c r="E1954" s="7" t="n">
        <v>0.189999997615814</v>
      </c>
      <c r="F1954" s="7" t="n">
        <v>-213.050003051758</v>
      </c>
      <c r="G1954" s="7" t="n">
        <v>353.5</v>
      </c>
    </row>
    <row r="1955" spans="1:9">
      <c r="A1955" t="s">
        <v>4</v>
      </c>
      <c r="B1955" s="4" t="s">
        <v>5</v>
      </c>
      <c r="C1955" s="4" t="s">
        <v>10</v>
      </c>
      <c r="D1955" s="4" t="s">
        <v>26</v>
      </c>
      <c r="E1955" s="4" t="s">
        <v>26</v>
      </c>
      <c r="F1955" s="4" t="s">
        <v>26</v>
      </c>
      <c r="G1955" s="4" t="s">
        <v>26</v>
      </c>
    </row>
    <row r="1956" spans="1:9">
      <c r="A1956" t="n">
        <v>15285</v>
      </c>
      <c r="B1956" s="63" t="n">
        <v>46</v>
      </c>
      <c r="C1956" s="7" t="n">
        <v>16</v>
      </c>
      <c r="D1956" s="7" t="n">
        <v>256.510009765625</v>
      </c>
      <c r="E1956" s="7" t="n">
        <v>0.189999997615814</v>
      </c>
      <c r="F1956" s="7" t="n">
        <v>-213.139999389648</v>
      </c>
      <c r="G1956" s="7" t="n">
        <v>22.2000007629395</v>
      </c>
    </row>
    <row r="1957" spans="1:9">
      <c r="A1957" t="s">
        <v>4</v>
      </c>
      <c r="B1957" s="4" t="s">
        <v>5</v>
      </c>
      <c r="C1957" s="4" t="s">
        <v>10</v>
      </c>
      <c r="D1957" s="4" t="s">
        <v>26</v>
      </c>
      <c r="E1957" s="4" t="s">
        <v>26</v>
      </c>
      <c r="F1957" s="4" t="s">
        <v>26</v>
      </c>
      <c r="G1957" s="4" t="s">
        <v>26</v>
      </c>
    </row>
    <row r="1958" spans="1:9">
      <c r="A1958" t="n">
        <v>15304</v>
      </c>
      <c r="B1958" s="63" t="n">
        <v>46</v>
      </c>
      <c r="C1958" s="7" t="n">
        <v>7032</v>
      </c>
      <c r="D1958" s="7" t="n">
        <v>255.910003662109</v>
      </c>
      <c r="E1958" s="7" t="n">
        <v>0.189999997615814</v>
      </c>
      <c r="F1958" s="7" t="n">
        <v>-212.990005493164</v>
      </c>
      <c r="G1958" s="7" t="n">
        <v>41.2999992370605</v>
      </c>
    </row>
    <row r="1959" spans="1:9">
      <c r="A1959" t="s">
        <v>4</v>
      </c>
      <c r="B1959" s="4" t="s">
        <v>5</v>
      </c>
      <c r="C1959" s="4" t="s">
        <v>14</v>
      </c>
      <c r="D1959" s="4" t="s">
        <v>10</v>
      </c>
    </row>
    <row r="1960" spans="1:9">
      <c r="A1960" t="n">
        <v>15323</v>
      </c>
      <c r="B1960" s="40" t="n">
        <v>58</v>
      </c>
      <c r="C1960" s="7" t="n">
        <v>255</v>
      </c>
      <c r="D1960" s="7" t="n">
        <v>0</v>
      </c>
    </row>
    <row r="1961" spans="1:9">
      <c r="A1961" t="s">
        <v>4</v>
      </c>
      <c r="B1961" s="4" t="s">
        <v>5</v>
      </c>
      <c r="C1961" s="4" t="s">
        <v>14</v>
      </c>
      <c r="D1961" s="4" t="s">
        <v>10</v>
      </c>
      <c r="E1961" s="4" t="s">
        <v>10</v>
      </c>
      <c r="F1961" s="4" t="s">
        <v>14</v>
      </c>
    </row>
    <row r="1962" spans="1:9">
      <c r="A1962" t="n">
        <v>15327</v>
      </c>
      <c r="B1962" s="36" t="n">
        <v>25</v>
      </c>
      <c r="C1962" s="7" t="n">
        <v>1</v>
      </c>
      <c r="D1962" s="7" t="n">
        <v>260</v>
      </c>
      <c r="E1962" s="7" t="n">
        <v>640</v>
      </c>
      <c r="F1962" s="7" t="n">
        <v>1</v>
      </c>
    </row>
    <row r="1963" spans="1:9">
      <c r="A1963" t="s">
        <v>4</v>
      </c>
      <c r="B1963" s="4" t="s">
        <v>5</v>
      </c>
      <c r="C1963" s="4" t="s">
        <v>14</v>
      </c>
      <c r="D1963" s="4" t="s">
        <v>10</v>
      </c>
      <c r="E1963" s="4" t="s">
        <v>26</v>
      </c>
      <c r="F1963" s="4" t="s">
        <v>10</v>
      </c>
      <c r="G1963" s="4" t="s">
        <v>9</v>
      </c>
      <c r="H1963" s="4" t="s">
        <v>9</v>
      </c>
      <c r="I1963" s="4" t="s">
        <v>10</v>
      </c>
      <c r="J1963" s="4" t="s">
        <v>10</v>
      </c>
      <c r="K1963" s="4" t="s">
        <v>9</v>
      </c>
      <c r="L1963" s="4" t="s">
        <v>9</v>
      </c>
      <c r="M1963" s="4" t="s">
        <v>9</v>
      </c>
      <c r="N1963" s="4" t="s">
        <v>9</v>
      </c>
      <c r="O1963" s="4" t="s">
        <v>6</v>
      </c>
    </row>
    <row r="1964" spans="1:9">
      <c r="A1964" t="n">
        <v>15334</v>
      </c>
      <c r="B1964" s="18" t="n">
        <v>50</v>
      </c>
      <c r="C1964" s="7" t="n">
        <v>0</v>
      </c>
      <c r="D1964" s="7" t="n">
        <v>2015</v>
      </c>
      <c r="E1964" s="7" t="n">
        <v>0.600000023841858</v>
      </c>
      <c r="F1964" s="7" t="n">
        <v>0</v>
      </c>
      <c r="G1964" s="7" t="n">
        <v>0</v>
      </c>
      <c r="H1964" s="7" t="n">
        <v>0</v>
      </c>
      <c r="I1964" s="7" t="n">
        <v>0</v>
      </c>
      <c r="J1964" s="7" t="n">
        <v>65533</v>
      </c>
      <c r="K1964" s="7" t="n">
        <v>0</v>
      </c>
      <c r="L1964" s="7" t="n">
        <v>0</v>
      </c>
      <c r="M1964" s="7" t="n">
        <v>0</v>
      </c>
      <c r="N1964" s="7" t="n">
        <v>0</v>
      </c>
      <c r="O1964" s="7" t="s">
        <v>13</v>
      </c>
    </row>
    <row r="1965" spans="1:9">
      <c r="A1965" t="s">
        <v>4</v>
      </c>
      <c r="B1965" s="4" t="s">
        <v>5</v>
      </c>
      <c r="C1965" s="4" t="s">
        <v>14</v>
      </c>
      <c r="D1965" s="4" t="s">
        <v>26</v>
      </c>
      <c r="E1965" s="4" t="s">
        <v>26</v>
      </c>
      <c r="F1965" s="4" t="s">
        <v>26</v>
      </c>
    </row>
    <row r="1966" spans="1:9">
      <c r="A1966" t="n">
        <v>15373</v>
      </c>
      <c r="B1966" s="56" t="n">
        <v>45</v>
      </c>
      <c r="C1966" s="7" t="n">
        <v>9</v>
      </c>
      <c r="D1966" s="7" t="n">
        <v>0.0199999995529652</v>
      </c>
      <c r="E1966" s="7" t="n">
        <v>0.0199999995529652</v>
      </c>
      <c r="F1966" s="7" t="n">
        <v>0.5</v>
      </c>
    </row>
    <row r="1967" spans="1:9">
      <c r="A1967" t="s">
        <v>4</v>
      </c>
      <c r="B1967" s="4" t="s">
        <v>5</v>
      </c>
      <c r="C1967" s="4" t="s">
        <v>14</v>
      </c>
      <c r="D1967" s="4" t="s">
        <v>10</v>
      </c>
      <c r="E1967" s="4" t="s">
        <v>6</v>
      </c>
    </row>
    <row r="1968" spans="1:9">
      <c r="A1968" t="n">
        <v>15387</v>
      </c>
      <c r="B1968" s="57" t="n">
        <v>51</v>
      </c>
      <c r="C1968" s="7" t="n">
        <v>4</v>
      </c>
      <c r="D1968" s="7" t="n">
        <v>0</v>
      </c>
      <c r="E1968" s="7" t="s">
        <v>185</v>
      </c>
    </row>
    <row r="1969" spans="1:15">
      <c r="A1969" t="s">
        <v>4</v>
      </c>
      <c r="B1969" s="4" t="s">
        <v>5</v>
      </c>
      <c r="C1969" s="4" t="s">
        <v>10</v>
      </c>
    </row>
    <row r="1970" spans="1:15">
      <c r="A1970" t="n">
        <v>15401</v>
      </c>
      <c r="B1970" s="44" t="n">
        <v>16</v>
      </c>
      <c r="C1970" s="7" t="n">
        <v>0</v>
      </c>
    </row>
    <row r="1971" spans="1:15">
      <c r="A1971" t="s">
        <v>4</v>
      </c>
      <c r="B1971" s="4" t="s">
        <v>5</v>
      </c>
      <c r="C1971" s="4" t="s">
        <v>10</v>
      </c>
      <c r="D1971" s="4" t="s">
        <v>14</v>
      </c>
      <c r="E1971" s="4" t="s">
        <v>9</v>
      </c>
      <c r="F1971" s="4" t="s">
        <v>65</v>
      </c>
      <c r="G1971" s="4" t="s">
        <v>14</v>
      </c>
      <c r="H1971" s="4" t="s">
        <v>14</v>
      </c>
      <c r="I1971" s="4" t="s">
        <v>14</v>
      </c>
    </row>
    <row r="1972" spans="1:15">
      <c r="A1972" t="n">
        <v>15404</v>
      </c>
      <c r="B1972" s="58" t="n">
        <v>26</v>
      </c>
      <c r="C1972" s="7" t="n">
        <v>0</v>
      </c>
      <c r="D1972" s="7" t="n">
        <v>17</v>
      </c>
      <c r="E1972" s="7" t="n">
        <v>52499</v>
      </c>
      <c r="F1972" s="7" t="s">
        <v>186</v>
      </c>
      <c r="G1972" s="7" t="n">
        <v>8</v>
      </c>
      <c r="H1972" s="7" t="n">
        <v>2</v>
      </c>
      <c r="I1972" s="7" t="n">
        <v>0</v>
      </c>
    </row>
    <row r="1973" spans="1:15">
      <c r="A1973" t="s">
        <v>4</v>
      </c>
      <c r="B1973" s="4" t="s">
        <v>5</v>
      </c>
      <c r="C1973" s="4" t="s">
        <v>10</v>
      </c>
    </row>
    <row r="1974" spans="1:15">
      <c r="A1974" t="n">
        <v>15423</v>
      </c>
      <c r="B1974" s="44" t="n">
        <v>16</v>
      </c>
      <c r="C1974" s="7" t="n">
        <v>1</v>
      </c>
    </row>
    <row r="1975" spans="1:15">
      <c r="A1975" t="s">
        <v>4</v>
      </c>
      <c r="B1975" s="4" t="s">
        <v>5</v>
      </c>
      <c r="C1975" s="4" t="s">
        <v>14</v>
      </c>
      <c r="D1975" s="4" t="s">
        <v>10</v>
      </c>
    </row>
    <row r="1976" spans="1:15">
      <c r="A1976" t="n">
        <v>15426</v>
      </c>
      <c r="B1976" s="18" t="n">
        <v>50</v>
      </c>
      <c r="C1976" s="7" t="n">
        <v>52</v>
      </c>
      <c r="D1976" s="7" t="n">
        <v>52499</v>
      </c>
    </row>
    <row r="1977" spans="1:15">
      <c r="A1977" t="s">
        <v>4</v>
      </c>
      <c r="B1977" s="4" t="s">
        <v>5</v>
      </c>
      <c r="C1977" s="4" t="s">
        <v>10</v>
      </c>
    </row>
    <row r="1978" spans="1:15">
      <c r="A1978" t="n">
        <v>15430</v>
      </c>
      <c r="B1978" s="44" t="n">
        <v>16</v>
      </c>
      <c r="C1978" s="7" t="n">
        <v>500</v>
      </c>
    </row>
    <row r="1979" spans="1:15">
      <c r="A1979" t="s">
        <v>4</v>
      </c>
      <c r="B1979" s="4" t="s">
        <v>5</v>
      </c>
      <c r="C1979" s="4" t="s">
        <v>10</v>
      </c>
      <c r="D1979" s="4" t="s">
        <v>14</v>
      </c>
    </row>
    <row r="1980" spans="1:15">
      <c r="A1980" t="n">
        <v>15433</v>
      </c>
      <c r="B1980" s="68" t="n">
        <v>89</v>
      </c>
      <c r="C1980" s="7" t="n">
        <v>65533</v>
      </c>
      <c r="D1980" s="7" t="n">
        <v>0</v>
      </c>
    </row>
    <row r="1981" spans="1:15">
      <c r="A1981" t="s">
        <v>4</v>
      </c>
      <c r="B1981" s="4" t="s">
        <v>5</v>
      </c>
      <c r="C1981" s="4" t="s">
        <v>10</v>
      </c>
      <c r="D1981" s="4" t="s">
        <v>14</v>
      </c>
    </row>
    <row r="1982" spans="1:15">
      <c r="A1982" t="n">
        <v>15437</v>
      </c>
      <c r="B1982" s="68" t="n">
        <v>89</v>
      </c>
      <c r="C1982" s="7" t="n">
        <v>65533</v>
      </c>
      <c r="D1982" s="7" t="n">
        <v>1</v>
      </c>
    </row>
    <row r="1983" spans="1:15">
      <c r="A1983" t="s">
        <v>4</v>
      </c>
      <c r="B1983" s="4" t="s">
        <v>5</v>
      </c>
      <c r="C1983" s="4" t="s">
        <v>14</v>
      </c>
      <c r="D1983" s="4" t="s">
        <v>10</v>
      </c>
    </row>
    <row r="1984" spans="1:15">
      <c r="A1984" t="n">
        <v>15441</v>
      </c>
      <c r="B1984" s="56" t="n">
        <v>45</v>
      </c>
      <c r="C1984" s="7" t="n">
        <v>7</v>
      </c>
      <c r="D1984" s="7" t="n">
        <v>255</v>
      </c>
    </row>
    <row r="1985" spans="1:9">
      <c r="A1985" t="s">
        <v>4</v>
      </c>
      <c r="B1985" s="4" t="s">
        <v>5</v>
      </c>
      <c r="C1985" s="4" t="s">
        <v>14</v>
      </c>
      <c r="D1985" s="4" t="s">
        <v>10</v>
      </c>
      <c r="E1985" s="4" t="s">
        <v>10</v>
      </c>
      <c r="F1985" s="4" t="s">
        <v>14</v>
      </c>
    </row>
    <row r="1986" spans="1:9">
      <c r="A1986" t="n">
        <v>15445</v>
      </c>
      <c r="B1986" s="36" t="n">
        <v>25</v>
      </c>
      <c r="C1986" s="7" t="n">
        <v>1</v>
      </c>
      <c r="D1986" s="7" t="n">
        <v>65535</v>
      </c>
      <c r="E1986" s="7" t="n">
        <v>65535</v>
      </c>
      <c r="F1986" s="7" t="n">
        <v>0</v>
      </c>
    </row>
    <row r="1987" spans="1:9">
      <c r="A1987" t="s">
        <v>4</v>
      </c>
      <c r="B1987" s="4" t="s">
        <v>5</v>
      </c>
      <c r="C1987" s="4" t="s">
        <v>14</v>
      </c>
      <c r="D1987" s="4" t="s">
        <v>10</v>
      </c>
      <c r="E1987" s="4" t="s">
        <v>10</v>
      </c>
      <c r="F1987" s="4" t="s">
        <v>14</v>
      </c>
    </row>
    <row r="1988" spans="1:9">
      <c r="A1988" t="n">
        <v>15452</v>
      </c>
      <c r="B1988" s="36" t="n">
        <v>25</v>
      </c>
      <c r="C1988" s="7" t="n">
        <v>1</v>
      </c>
      <c r="D1988" s="7" t="n">
        <v>300</v>
      </c>
      <c r="E1988" s="7" t="n">
        <v>400</v>
      </c>
      <c r="F1988" s="7" t="n">
        <v>2</v>
      </c>
    </row>
    <row r="1989" spans="1:9">
      <c r="A1989" t="s">
        <v>4</v>
      </c>
      <c r="B1989" s="4" t="s">
        <v>5</v>
      </c>
      <c r="C1989" s="4" t="s">
        <v>14</v>
      </c>
      <c r="D1989" s="4" t="s">
        <v>10</v>
      </c>
      <c r="E1989" s="4" t="s">
        <v>6</v>
      </c>
    </row>
    <row r="1990" spans="1:9">
      <c r="A1990" t="n">
        <v>15459</v>
      </c>
      <c r="B1990" s="57" t="n">
        <v>51</v>
      </c>
      <c r="C1990" s="7" t="n">
        <v>4</v>
      </c>
      <c r="D1990" s="7" t="n">
        <v>7</v>
      </c>
      <c r="E1990" s="7" t="s">
        <v>171</v>
      </c>
    </row>
    <row r="1991" spans="1:9">
      <c r="A1991" t="s">
        <v>4</v>
      </c>
      <c r="B1991" s="4" t="s">
        <v>5</v>
      </c>
      <c r="C1991" s="4" t="s">
        <v>10</v>
      </c>
    </row>
    <row r="1992" spans="1:9">
      <c r="A1992" t="n">
        <v>15473</v>
      </c>
      <c r="B1992" s="44" t="n">
        <v>16</v>
      </c>
      <c r="C1992" s="7" t="n">
        <v>0</v>
      </c>
    </row>
    <row r="1993" spans="1:9">
      <c r="A1993" t="s">
        <v>4</v>
      </c>
      <c r="B1993" s="4" t="s">
        <v>5</v>
      </c>
      <c r="C1993" s="4" t="s">
        <v>10</v>
      </c>
      <c r="D1993" s="4" t="s">
        <v>14</v>
      </c>
      <c r="E1993" s="4" t="s">
        <v>9</v>
      </c>
      <c r="F1993" s="4" t="s">
        <v>65</v>
      </c>
      <c r="G1993" s="4" t="s">
        <v>14</v>
      </c>
      <c r="H1993" s="4" t="s">
        <v>14</v>
      </c>
    </row>
    <row r="1994" spans="1:9">
      <c r="A1994" t="n">
        <v>15476</v>
      </c>
      <c r="B1994" s="58" t="n">
        <v>26</v>
      </c>
      <c r="C1994" s="7" t="n">
        <v>7</v>
      </c>
      <c r="D1994" s="7" t="n">
        <v>17</v>
      </c>
      <c r="E1994" s="7" t="n">
        <v>4316</v>
      </c>
      <c r="F1994" s="7" t="s">
        <v>187</v>
      </c>
      <c r="G1994" s="7" t="n">
        <v>2</v>
      </c>
      <c r="H1994" s="7" t="n">
        <v>0</v>
      </c>
    </row>
    <row r="1995" spans="1:9">
      <c r="A1995" t="s">
        <v>4</v>
      </c>
      <c r="B1995" s="4" t="s">
        <v>5</v>
      </c>
    </row>
    <row r="1996" spans="1:9">
      <c r="A1996" t="n">
        <v>15497</v>
      </c>
      <c r="B1996" s="38" t="n">
        <v>28</v>
      </c>
    </row>
    <row r="1997" spans="1:9">
      <c r="A1997" t="s">
        <v>4</v>
      </c>
      <c r="B1997" s="4" t="s">
        <v>5</v>
      </c>
      <c r="C1997" s="4" t="s">
        <v>10</v>
      </c>
      <c r="D1997" s="4" t="s">
        <v>14</v>
      </c>
    </row>
    <row r="1998" spans="1:9">
      <c r="A1998" t="n">
        <v>15498</v>
      </c>
      <c r="B1998" s="68" t="n">
        <v>89</v>
      </c>
      <c r="C1998" s="7" t="n">
        <v>65533</v>
      </c>
      <c r="D1998" s="7" t="n">
        <v>1</v>
      </c>
    </row>
    <row r="1999" spans="1:9">
      <c r="A1999" t="s">
        <v>4</v>
      </c>
      <c r="B1999" s="4" t="s">
        <v>5</v>
      </c>
      <c r="C1999" s="4" t="s">
        <v>14</v>
      </c>
      <c r="D1999" s="4" t="s">
        <v>10</v>
      </c>
      <c r="E1999" s="4" t="s">
        <v>10</v>
      </c>
      <c r="F1999" s="4" t="s">
        <v>14</v>
      </c>
    </row>
    <row r="2000" spans="1:9">
      <c r="A2000" t="n">
        <v>15502</v>
      </c>
      <c r="B2000" s="36" t="n">
        <v>25</v>
      </c>
      <c r="C2000" s="7" t="n">
        <v>1</v>
      </c>
      <c r="D2000" s="7" t="n">
        <v>65535</v>
      </c>
      <c r="E2000" s="7" t="n">
        <v>65535</v>
      </c>
      <c r="F2000" s="7" t="n">
        <v>0</v>
      </c>
    </row>
    <row r="2001" spans="1:8">
      <c r="A2001" t="s">
        <v>4</v>
      </c>
      <c r="B2001" s="4" t="s">
        <v>5</v>
      </c>
      <c r="C2001" s="4" t="s">
        <v>14</v>
      </c>
      <c r="D2001" s="4" t="s">
        <v>10</v>
      </c>
      <c r="E2001" s="4" t="s">
        <v>26</v>
      </c>
    </row>
    <row r="2002" spans="1:8">
      <c r="A2002" t="n">
        <v>15509</v>
      </c>
      <c r="B2002" s="40" t="n">
        <v>58</v>
      </c>
      <c r="C2002" s="7" t="n">
        <v>101</v>
      </c>
      <c r="D2002" s="7" t="n">
        <v>500</v>
      </c>
      <c r="E2002" s="7" t="n">
        <v>1</v>
      </c>
    </row>
    <row r="2003" spans="1:8">
      <c r="A2003" t="s">
        <v>4</v>
      </c>
      <c r="B2003" s="4" t="s">
        <v>5</v>
      </c>
      <c r="C2003" s="4" t="s">
        <v>14</v>
      </c>
      <c r="D2003" s="4" t="s">
        <v>10</v>
      </c>
    </row>
    <row r="2004" spans="1:8">
      <c r="A2004" t="n">
        <v>15517</v>
      </c>
      <c r="B2004" s="40" t="n">
        <v>58</v>
      </c>
      <c r="C2004" s="7" t="n">
        <v>254</v>
      </c>
      <c r="D2004" s="7" t="n">
        <v>0</v>
      </c>
    </row>
    <row r="2005" spans="1:8">
      <c r="A2005" t="s">
        <v>4</v>
      </c>
      <c r="B2005" s="4" t="s">
        <v>5</v>
      </c>
      <c r="C2005" s="4" t="s">
        <v>14</v>
      </c>
    </row>
    <row r="2006" spans="1:8">
      <c r="A2006" t="n">
        <v>15521</v>
      </c>
      <c r="B2006" s="56" t="n">
        <v>45</v>
      </c>
      <c r="C2006" s="7" t="n">
        <v>0</v>
      </c>
    </row>
    <row r="2007" spans="1:8">
      <c r="A2007" t="s">
        <v>4</v>
      </c>
      <c r="B2007" s="4" t="s">
        <v>5</v>
      </c>
      <c r="C2007" s="4" t="s">
        <v>14</v>
      </c>
      <c r="D2007" s="4" t="s">
        <v>10</v>
      </c>
      <c r="E2007" s="4" t="s">
        <v>10</v>
      </c>
      <c r="F2007" s="4" t="s">
        <v>9</v>
      </c>
    </row>
    <row r="2008" spans="1:8">
      <c r="A2008" t="n">
        <v>15523</v>
      </c>
      <c r="B2008" s="72" t="n">
        <v>84</v>
      </c>
      <c r="C2008" s="7" t="n">
        <v>1</v>
      </c>
      <c r="D2008" s="7" t="n">
        <v>0</v>
      </c>
      <c r="E2008" s="7" t="n">
        <v>0</v>
      </c>
      <c r="F2008" s="7" t="n">
        <v>0</v>
      </c>
    </row>
    <row r="2009" spans="1:8">
      <c r="A2009" t="s">
        <v>4</v>
      </c>
      <c r="B2009" s="4" t="s">
        <v>5</v>
      </c>
      <c r="C2009" s="4" t="s">
        <v>10</v>
      </c>
      <c r="D2009" s="4" t="s">
        <v>26</v>
      </c>
      <c r="E2009" s="4" t="s">
        <v>26</v>
      </c>
      <c r="F2009" s="4" t="s">
        <v>26</v>
      </c>
      <c r="G2009" s="4" t="s">
        <v>26</v>
      </c>
    </row>
    <row r="2010" spans="1:8">
      <c r="A2010" t="n">
        <v>15533</v>
      </c>
      <c r="B2010" s="63" t="n">
        <v>46</v>
      </c>
      <c r="C2010" s="7" t="n">
        <v>0</v>
      </c>
      <c r="D2010" s="7" t="n">
        <v>258</v>
      </c>
      <c r="E2010" s="7" t="n">
        <v>0.189999997615814</v>
      </c>
      <c r="F2010" s="7" t="n">
        <v>-210</v>
      </c>
      <c r="G2010" s="7" t="n">
        <v>0</v>
      </c>
    </row>
    <row r="2011" spans="1:8">
      <c r="A2011" t="s">
        <v>4</v>
      </c>
      <c r="B2011" s="4" t="s">
        <v>5</v>
      </c>
      <c r="C2011" s="4" t="s">
        <v>10</v>
      </c>
      <c r="D2011" s="4" t="s">
        <v>26</v>
      </c>
      <c r="E2011" s="4" t="s">
        <v>26</v>
      </c>
      <c r="F2011" s="4" t="s">
        <v>26</v>
      </c>
      <c r="G2011" s="4" t="s">
        <v>26</v>
      </c>
    </row>
    <row r="2012" spans="1:8">
      <c r="A2012" t="n">
        <v>15552</v>
      </c>
      <c r="B2012" s="63" t="n">
        <v>46</v>
      </c>
      <c r="C2012" s="7" t="n">
        <v>7</v>
      </c>
      <c r="D2012" s="7" t="n">
        <v>258</v>
      </c>
      <c r="E2012" s="7" t="n">
        <v>3.19000005722046</v>
      </c>
      <c r="F2012" s="7" t="n">
        <v>-209.75</v>
      </c>
      <c r="G2012" s="7" t="n">
        <v>180</v>
      </c>
    </row>
    <row r="2013" spans="1:8">
      <c r="A2013" t="s">
        <v>4</v>
      </c>
      <c r="B2013" s="4" t="s">
        <v>5</v>
      </c>
      <c r="C2013" s="4" t="s">
        <v>14</v>
      </c>
      <c r="D2013" s="4" t="s">
        <v>14</v>
      </c>
      <c r="E2013" s="4" t="s">
        <v>26</v>
      </c>
      <c r="F2013" s="4" t="s">
        <v>26</v>
      </c>
      <c r="G2013" s="4" t="s">
        <v>26</v>
      </c>
      <c r="H2013" s="4" t="s">
        <v>10</v>
      </c>
    </row>
    <row r="2014" spans="1:8">
      <c r="A2014" t="n">
        <v>15571</v>
      </c>
      <c r="B2014" s="56" t="n">
        <v>45</v>
      </c>
      <c r="C2014" s="7" t="n">
        <v>2</v>
      </c>
      <c r="D2014" s="7" t="n">
        <v>3</v>
      </c>
      <c r="E2014" s="7" t="n">
        <v>257.820007324219</v>
      </c>
      <c r="F2014" s="7" t="n">
        <v>0.540000021457672</v>
      </c>
      <c r="G2014" s="7" t="n">
        <v>-211.130004882813</v>
      </c>
      <c r="H2014" s="7" t="n">
        <v>0</v>
      </c>
    </row>
    <row r="2015" spans="1:8">
      <c r="A2015" t="s">
        <v>4</v>
      </c>
      <c r="B2015" s="4" t="s">
        <v>5</v>
      </c>
      <c r="C2015" s="4" t="s">
        <v>14</v>
      </c>
      <c r="D2015" s="4" t="s">
        <v>14</v>
      </c>
      <c r="E2015" s="4" t="s">
        <v>26</v>
      </c>
      <c r="F2015" s="4" t="s">
        <v>26</v>
      </c>
      <c r="G2015" s="4" t="s">
        <v>26</v>
      </c>
      <c r="H2015" s="4" t="s">
        <v>10</v>
      </c>
      <c r="I2015" s="4" t="s">
        <v>14</v>
      </c>
    </row>
    <row r="2016" spans="1:8">
      <c r="A2016" t="n">
        <v>15588</v>
      </c>
      <c r="B2016" s="56" t="n">
        <v>45</v>
      </c>
      <c r="C2016" s="7" t="n">
        <v>4</v>
      </c>
      <c r="D2016" s="7" t="n">
        <v>3</v>
      </c>
      <c r="E2016" s="7" t="n">
        <v>19.4400005340576</v>
      </c>
      <c r="F2016" s="7" t="n">
        <v>201.509994506836</v>
      </c>
      <c r="G2016" s="7" t="n">
        <v>356</v>
      </c>
      <c r="H2016" s="7" t="n">
        <v>0</v>
      </c>
      <c r="I2016" s="7" t="n">
        <v>0</v>
      </c>
    </row>
    <row r="2017" spans="1:9">
      <c r="A2017" t="s">
        <v>4</v>
      </c>
      <c r="B2017" s="4" t="s">
        <v>5</v>
      </c>
      <c r="C2017" s="4" t="s">
        <v>14</v>
      </c>
      <c r="D2017" s="4" t="s">
        <v>14</v>
      </c>
      <c r="E2017" s="4" t="s">
        <v>26</v>
      </c>
      <c r="F2017" s="4" t="s">
        <v>10</v>
      </c>
    </row>
    <row r="2018" spans="1:9">
      <c r="A2018" t="n">
        <v>15606</v>
      </c>
      <c r="B2018" s="56" t="n">
        <v>45</v>
      </c>
      <c r="C2018" s="7" t="n">
        <v>5</v>
      </c>
      <c r="D2018" s="7" t="n">
        <v>3</v>
      </c>
      <c r="E2018" s="7" t="n">
        <v>5.09999990463257</v>
      </c>
      <c r="F2018" s="7" t="n">
        <v>0</v>
      </c>
    </row>
    <row r="2019" spans="1:9">
      <c r="A2019" t="s">
        <v>4</v>
      </c>
      <c r="B2019" s="4" t="s">
        <v>5</v>
      </c>
      <c r="C2019" s="4" t="s">
        <v>14</v>
      </c>
      <c r="D2019" s="4" t="s">
        <v>14</v>
      </c>
      <c r="E2019" s="4" t="s">
        <v>26</v>
      </c>
      <c r="F2019" s="4" t="s">
        <v>10</v>
      </c>
    </row>
    <row r="2020" spans="1:9">
      <c r="A2020" t="n">
        <v>15615</v>
      </c>
      <c r="B2020" s="56" t="n">
        <v>45</v>
      </c>
      <c r="C2020" s="7" t="n">
        <v>11</v>
      </c>
      <c r="D2020" s="7" t="n">
        <v>3</v>
      </c>
      <c r="E2020" s="7" t="n">
        <v>35.5</v>
      </c>
      <c r="F2020" s="7" t="n">
        <v>0</v>
      </c>
    </row>
    <row r="2021" spans="1:9">
      <c r="A2021" t="s">
        <v>4</v>
      </c>
      <c r="B2021" s="4" t="s">
        <v>5</v>
      </c>
      <c r="C2021" s="4" t="s">
        <v>14</v>
      </c>
      <c r="D2021" s="4" t="s">
        <v>14</v>
      </c>
      <c r="E2021" s="4" t="s">
        <v>26</v>
      </c>
      <c r="F2021" s="4" t="s">
        <v>26</v>
      </c>
      <c r="G2021" s="4" t="s">
        <v>26</v>
      </c>
      <c r="H2021" s="4" t="s">
        <v>10</v>
      </c>
      <c r="I2021" s="4" t="s">
        <v>14</v>
      </c>
    </row>
    <row r="2022" spans="1:9">
      <c r="A2022" t="n">
        <v>15624</v>
      </c>
      <c r="B2022" s="56" t="n">
        <v>45</v>
      </c>
      <c r="C2022" s="7" t="n">
        <v>4</v>
      </c>
      <c r="D2022" s="7" t="n">
        <v>3</v>
      </c>
      <c r="E2022" s="7" t="n">
        <v>17.8700008392334</v>
      </c>
      <c r="F2022" s="7" t="n">
        <v>196.119995117188</v>
      </c>
      <c r="G2022" s="7" t="n">
        <v>356</v>
      </c>
      <c r="H2022" s="7" t="n">
        <v>10000</v>
      </c>
      <c r="I2022" s="7" t="n">
        <v>0</v>
      </c>
    </row>
    <row r="2023" spans="1:9">
      <c r="A2023" t="s">
        <v>4</v>
      </c>
      <c r="B2023" s="4" t="s">
        <v>5</v>
      </c>
      <c r="C2023" s="4" t="s">
        <v>14</v>
      </c>
      <c r="D2023" s="4" t="s">
        <v>10</v>
      </c>
    </row>
    <row r="2024" spans="1:9">
      <c r="A2024" t="n">
        <v>15642</v>
      </c>
      <c r="B2024" s="40" t="n">
        <v>58</v>
      </c>
      <c r="C2024" s="7" t="n">
        <v>255</v>
      </c>
      <c r="D2024" s="7" t="n">
        <v>0</v>
      </c>
    </row>
    <row r="2025" spans="1:9">
      <c r="A2025" t="s">
        <v>4</v>
      </c>
      <c r="B2025" s="4" t="s">
        <v>5</v>
      </c>
      <c r="C2025" s="4" t="s">
        <v>10</v>
      </c>
      <c r="D2025" s="4" t="s">
        <v>14</v>
      </c>
      <c r="E2025" s="4" t="s">
        <v>26</v>
      </c>
      <c r="F2025" s="4" t="s">
        <v>10</v>
      </c>
    </row>
    <row r="2026" spans="1:9">
      <c r="A2026" t="n">
        <v>15646</v>
      </c>
      <c r="B2026" s="70" t="n">
        <v>59</v>
      </c>
      <c r="C2026" s="7" t="n">
        <v>0</v>
      </c>
      <c r="D2026" s="7" t="n">
        <v>6</v>
      </c>
      <c r="E2026" s="7" t="n">
        <v>0</v>
      </c>
      <c r="F2026" s="7" t="n">
        <v>0</v>
      </c>
    </row>
    <row r="2027" spans="1:9">
      <c r="A2027" t="s">
        <v>4</v>
      </c>
      <c r="B2027" s="4" t="s">
        <v>5</v>
      </c>
      <c r="C2027" s="4" t="s">
        <v>10</v>
      </c>
    </row>
    <row r="2028" spans="1:9">
      <c r="A2028" t="n">
        <v>15656</v>
      </c>
      <c r="B2028" s="44" t="n">
        <v>16</v>
      </c>
      <c r="C2028" s="7" t="n">
        <v>50</v>
      </c>
    </row>
    <row r="2029" spans="1:9">
      <c r="A2029" t="s">
        <v>4</v>
      </c>
      <c r="B2029" s="4" t="s">
        <v>5</v>
      </c>
      <c r="C2029" s="4" t="s">
        <v>10</v>
      </c>
      <c r="D2029" s="4" t="s">
        <v>14</v>
      </c>
      <c r="E2029" s="4" t="s">
        <v>26</v>
      </c>
      <c r="F2029" s="4" t="s">
        <v>10</v>
      </c>
    </row>
    <row r="2030" spans="1:9">
      <c r="A2030" t="n">
        <v>15659</v>
      </c>
      <c r="B2030" s="70" t="n">
        <v>59</v>
      </c>
      <c r="C2030" s="7" t="n">
        <v>2</v>
      </c>
      <c r="D2030" s="7" t="n">
        <v>6</v>
      </c>
      <c r="E2030" s="7" t="n">
        <v>0</v>
      </c>
      <c r="F2030" s="7" t="n">
        <v>0</v>
      </c>
    </row>
    <row r="2031" spans="1:9">
      <c r="A2031" t="s">
        <v>4</v>
      </c>
      <c r="B2031" s="4" t="s">
        <v>5</v>
      </c>
      <c r="C2031" s="4" t="s">
        <v>10</v>
      </c>
    </row>
    <row r="2032" spans="1:9">
      <c r="A2032" t="n">
        <v>15669</v>
      </c>
      <c r="B2032" s="44" t="n">
        <v>16</v>
      </c>
      <c r="C2032" s="7" t="n">
        <v>50</v>
      </c>
    </row>
    <row r="2033" spans="1:9">
      <c r="A2033" t="s">
        <v>4</v>
      </c>
      <c r="B2033" s="4" t="s">
        <v>5</v>
      </c>
      <c r="C2033" s="4" t="s">
        <v>10</v>
      </c>
      <c r="D2033" s="4" t="s">
        <v>14</v>
      </c>
      <c r="E2033" s="4" t="s">
        <v>26</v>
      </c>
      <c r="F2033" s="4" t="s">
        <v>10</v>
      </c>
    </row>
    <row r="2034" spans="1:9">
      <c r="A2034" t="n">
        <v>15672</v>
      </c>
      <c r="B2034" s="70" t="n">
        <v>59</v>
      </c>
      <c r="C2034" s="7" t="n">
        <v>4</v>
      </c>
      <c r="D2034" s="7" t="n">
        <v>6</v>
      </c>
      <c r="E2034" s="7" t="n">
        <v>0</v>
      </c>
      <c r="F2034" s="7" t="n">
        <v>0</v>
      </c>
    </row>
    <row r="2035" spans="1:9">
      <c r="A2035" t="s">
        <v>4</v>
      </c>
      <c r="B2035" s="4" t="s">
        <v>5</v>
      </c>
      <c r="C2035" s="4" t="s">
        <v>10</v>
      </c>
    </row>
    <row r="2036" spans="1:9">
      <c r="A2036" t="n">
        <v>15682</v>
      </c>
      <c r="B2036" s="44" t="n">
        <v>16</v>
      </c>
      <c r="C2036" s="7" t="n">
        <v>50</v>
      </c>
    </row>
    <row r="2037" spans="1:9">
      <c r="A2037" t="s">
        <v>4</v>
      </c>
      <c r="B2037" s="4" t="s">
        <v>5</v>
      </c>
      <c r="C2037" s="4" t="s">
        <v>10</v>
      </c>
      <c r="D2037" s="4" t="s">
        <v>14</v>
      </c>
      <c r="E2037" s="4" t="s">
        <v>26</v>
      </c>
      <c r="F2037" s="4" t="s">
        <v>10</v>
      </c>
    </row>
    <row r="2038" spans="1:9">
      <c r="A2038" t="n">
        <v>15685</v>
      </c>
      <c r="B2038" s="70" t="n">
        <v>59</v>
      </c>
      <c r="C2038" s="7" t="n">
        <v>16</v>
      </c>
      <c r="D2038" s="7" t="n">
        <v>6</v>
      </c>
      <c r="E2038" s="7" t="n">
        <v>0</v>
      </c>
      <c r="F2038" s="7" t="n">
        <v>0</v>
      </c>
    </row>
    <row r="2039" spans="1:9">
      <c r="A2039" t="s">
        <v>4</v>
      </c>
      <c r="B2039" s="4" t="s">
        <v>5</v>
      </c>
      <c r="C2039" s="4" t="s">
        <v>10</v>
      </c>
    </row>
    <row r="2040" spans="1:9">
      <c r="A2040" t="n">
        <v>15695</v>
      </c>
      <c r="B2040" s="44" t="n">
        <v>16</v>
      </c>
      <c r="C2040" s="7" t="n">
        <v>50</v>
      </c>
    </row>
    <row r="2041" spans="1:9">
      <c r="A2041" t="s">
        <v>4</v>
      </c>
      <c r="B2041" s="4" t="s">
        <v>5</v>
      </c>
      <c r="C2041" s="4" t="s">
        <v>10</v>
      </c>
      <c r="D2041" s="4" t="s">
        <v>14</v>
      </c>
      <c r="E2041" s="4" t="s">
        <v>26</v>
      </c>
      <c r="F2041" s="4" t="s">
        <v>10</v>
      </c>
    </row>
    <row r="2042" spans="1:9">
      <c r="A2042" t="n">
        <v>15698</v>
      </c>
      <c r="B2042" s="70" t="n">
        <v>59</v>
      </c>
      <c r="C2042" s="7" t="n">
        <v>7032</v>
      </c>
      <c r="D2042" s="7" t="n">
        <v>6</v>
      </c>
      <c r="E2042" s="7" t="n">
        <v>0</v>
      </c>
      <c r="F2042" s="7" t="n">
        <v>0</v>
      </c>
    </row>
    <row r="2043" spans="1:9">
      <c r="A2043" t="s">
        <v>4</v>
      </c>
      <c r="B2043" s="4" t="s">
        <v>5</v>
      </c>
      <c r="C2043" s="4" t="s">
        <v>10</v>
      </c>
    </row>
    <row r="2044" spans="1:9">
      <c r="A2044" t="n">
        <v>15708</v>
      </c>
      <c r="B2044" s="44" t="n">
        <v>16</v>
      </c>
      <c r="C2044" s="7" t="n">
        <v>50</v>
      </c>
    </row>
    <row r="2045" spans="1:9">
      <c r="A2045" t="s">
        <v>4</v>
      </c>
      <c r="B2045" s="4" t="s">
        <v>5</v>
      </c>
      <c r="C2045" s="4" t="s">
        <v>10</v>
      </c>
    </row>
    <row r="2046" spans="1:9">
      <c r="A2046" t="n">
        <v>15711</v>
      </c>
      <c r="B2046" s="44" t="n">
        <v>16</v>
      </c>
      <c r="C2046" s="7" t="n">
        <v>1300</v>
      </c>
    </row>
    <row r="2047" spans="1:9">
      <c r="A2047" t="s">
        <v>4</v>
      </c>
      <c r="B2047" s="4" t="s">
        <v>5</v>
      </c>
      <c r="C2047" s="4" t="s">
        <v>10</v>
      </c>
      <c r="D2047" s="4" t="s">
        <v>14</v>
      </c>
      <c r="E2047" s="4" t="s">
        <v>6</v>
      </c>
      <c r="F2047" s="4" t="s">
        <v>26</v>
      </c>
      <c r="G2047" s="4" t="s">
        <v>26</v>
      </c>
      <c r="H2047" s="4" t="s">
        <v>26</v>
      </c>
    </row>
    <row r="2048" spans="1:9">
      <c r="A2048" t="n">
        <v>15714</v>
      </c>
      <c r="B2048" s="73" t="n">
        <v>48</v>
      </c>
      <c r="C2048" s="7" t="n">
        <v>4</v>
      </c>
      <c r="D2048" s="7" t="n">
        <v>0</v>
      </c>
      <c r="E2048" s="7" t="s">
        <v>135</v>
      </c>
      <c r="F2048" s="7" t="n">
        <v>-1</v>
      </c>
      <c r="G2048" s="7" t="n">
        <v>1</v>
      </c>
      <c r="H2048" s="7" t="n">
        <v>2.80259692864963e-45</v>
      </c>
    </row>
    <row r="2049" spans="1:8">
      <c r="A2049" t="s">
        <v>4</v>
      </c>
      <c r="B2049" s="4" t="s">
        <v>5</v>
      </c>
      <c r="C2049" s="4" t="s">
        <v>14</v>
      </c>
      <c r="D2049" s="4" t="s">
        <v>10</v>
      </c>
      <c r="E2049" s="4" t="s">
        <v>6</v>
      </c>
    </row>
    <row r="2050" spans="1:8">
      <c r="A2050" t="n">
        <v>15743</v>
      </c>
      <c r="B2050" s="57" t="n">
        <v>51</v>
      </c>
      <c r="C2050" s="7" t="n">
        <v>4</v>
      </c>
      <c r="D2050" s="7" t="n">
        <v>4</v>
      </c>
      <c r="E2050" s="7" t="s">
        <v>188</v>
      </c>
    </row>
    <row r="2051" spans="1:8">
      <c r="A2051" t="s">
        <v>4</v>
      </c>
      <c r="B2051" s="4" t="s">
        <v>5</v>
      </c>
      <c r="C2051" s="4" t="s">
        <v>10</v>
      </c>
    </row>
    <row r="2052" spans="1:8">
      <c r="A2052" t="n">
        <v>15756</v>
      </c>
      <c r="B2052" s="44" t="n">
        <v>16</v>
      </c>
      <c r="C2052" s="7" t="n">
        <v>0</v>
      </c>
    </row>
    <row r="2053" spans="1:8">
      <c r="A2053" t="s">
        <v>4</v>
      </c>
      <c r="B2053" s="4" t="s">
        <v>5</v>
      </c>
      <c r="C2053" s="4" t="s">
        <v>10</v>
      </c>
      <c r="D2053" s="4" t="s">
        <v>14</v>
      </c>
      <c r="E2053" s="4" t="s">
        <v>9</v>
      </c>
      <c r="F2053" s="4" t="s">
        <v>65</v>
      </c>
      <c r="G2053" s="4" t="s">
        <v>14</v>
      </c>
      <c r="H2053" s="4" t="s">
        <v>14</v>
      </c>
    </row>
    <row r="2054" spans="1:8">
      <c r="A2054" t="n">
        <v>15759</v>
      </c>
      <c r="B2054" s="58" t="n">
        <v>26</v>
      </c>
      <c r="C2054" s="7" t="n">
        <v>4</v>
      </c>
      <c r="D2054" s="7" t="n">
        <v>17</v>
      </c>
      <c r="E2054" s="7" t="n">
        <v>7328</v>
      </c>
      <c r="F2054" s="7" t="s">
        <v>189</v>
      </c>
      <c r="G2054" s="7" t="n">
        <v>2</v>
      </c>
      <c r="H2054" s="7" t="n">
        <v>0</v>
      </c>
    </row>
    <row r="2055" spans="1:8">
      <c r="A2055" t="s">
        <v>4</v>
      </c>
      <c r="B2055" s="4" t="s">
        <v>5</v>
      </c>
    </row>
    <row r="2056" spans="1:8">
      <c r="A2056" t="n">
        <v>15809</v>
      </c>
      <c r="B2056" s="38" t="n">
        <v>28</v>
      </c>
    </row>
    <row r="2057" spans="1:8">
      <c r="A2057" t="s">
        <v>4</v>
      </c>
      <c r="B2057" s="4" t="s">
        <v>5</v>
      </c>
      <c r="C2057" s="4" t="s">
        <v>10</v>
      </c>
      <c r="D2057" s="4" t="s">
        <v>26</v>
      </c>
      <c r="E2057" s="4" t="s">
        <v>26</v>
      </c>
      <c r="F2057" s="4" t="s">
        <v>26</v>
      </c>
      <c r="G2057" s="4" t="s">
        <v>10</v>
      </c>
      <c r="H2057" s="4" t="s">
        <v>10</v>
      </c>
    </row>
    <row r="2058" spans="1:8">
      <c r="A2058" t="n">
        <v>15810</v>
      </c>
      <c r="B2058" s="60" t="n">
        <v>60</v>
      </c>
      <c r="C2058" s="7" t="n">
        <v>0</v>
      </c>
      <c r="D2058" s="7" t="n">
        <v>0</v>
      </c>
      <c r="E2058" s="7" t="n">
        <v>-15</v>
      </c>
      <c r="F2058" s="7" t="n">
        <v>0</v>
      </c>
      <c r="G2058" s="7" t="n">
        <v>1000</v>
      </c>
      <c r="H2058" s="7" t="n">
        <v>0</v>
      </c>
    </row>
    <row r="2059" spans="1:8">
      <c r="A2059" t="s">
        <v>4</v>
      </c>
      <c r="B2059" s="4" t="s">
        <v>5</v>
      </c>
      <c r="C2059" s="4" t="s">
        <v>14</v>
      </c>
      <c r="D2059" s="4" t="s">
        <v>10</v>
      </c>
      <c r="E2059" s="4" t="s">
        <v>6</v>
      </c>
    </row>
    <row r="2060" spans="1:8">
      <c r="A2060" t="n">
        <v>15829</v>
      </c>
      <c r="B2060" s="57" t="n">
        <v>51</v>
      </c>
      <c r="C2060" s="7" t="n">
        <v>4</v>
      </c>
      <c r="D2060" s="7" t="n">
        <v>0</v>
      </c>
      <c r="E2060" s="7" t="s">
        <v>190</v>
      </c>
    </row>
    <row r="2061" spans="1:8">
      <c r="A2061" t="s">
        <v>4</v>
      </c>
      <c r="B2061" s="4" t="s">
        <v>5</v>
      </c>
      <c r="C2061" s="4" t="s">
        <v>10</v>
      </c>
    </row>
    <row r="2062" spans="1:8">
      <c r="A2062" t="n">
        <v>15843</v>
      </c>
      <c r="B2062" s="44" t="n">
        <v>16</v>
      </c>
      <c r="C2062" s="7" t="n">
        <v>0</v>
      </c>
    </row>
    <row r="2063" spans="1:8">
      <c r="A2063" t="s">
        <v>4</v>
      </c>
      <c r="B2063" s="4" t="s">
        <v>5</v>
      </c>
      <c r="C2063" s="4" t="s">
        <v>10</v>
      </c>
      <c r="D2063" s="4" t="s">
        <v>14</v>
      </c>
      <c r="E2063" s="4" t="s">
        <v>9</v>
      </c>
      <c r="F2063" s="4" t="s">
        <v>65</v>
      </c>
      <c r="G2063" s="4" t="s">
        <v>14</v>
      </c>
      <c r="H2063" s="4" t="s">
        <v>14</v>
      </c>
      <c r="I2063" s="4" t="s">
        <v>14</v>
      </c>
      <c r="J2063" s="4" t="s">
        <v>9</v>
      </c>
      <c r="K2063" s="4" t="s">
        <v>65</v>
      </c>
      <c r="L2063" s="4" t="s">
        <v>14</v>
      </c>
      <c r="M2063" s="4" t="s">
        <v>14</v>
      </c>
      <c r="N2063" s="4" t="s">
        <v>14</v>
      </c>
      <c r="O2063" s="4" t="s">
        <v>9</v>
      </c>
      <c r="P2063" s="4" t="s">
        <v>65</v>
      </c>
      <c r="Q2063" s="4" t="s">
        <v>14</v>
      </c>
      <c r="R2063" s="4" t="s">
        <v>14</v>
      </c>
    </row>
    <row r="2064" spans="1:8">
      <c r="A2064" t="n">
        <v>15846</v>
      </c>
      <c r="B2064" s="58" t="n">
        <v>26</v>
      </c>
      <c r="C2064" s="7" t="n">
        <v>0</v>
      </c>
      <c r="D2064" s="7" t="n">
        <v>17</v>
      </c>
      <c r="E2064" s="7" t="n">
        <v>52500</v>
      </c>
      <c r="F2064" s="7" t="s">
        <v>191</v>
      </c>
      <c r="G2064" s="7" t="n">
        <v>2</v>
      </c>
      <c r="H2064" s="7" t="n">
        <v>3</v>
      </c>
      <c r="I2064" s="7" t="n">
        <v>17</v>
      </c>
      <c r="J2064" s="7" t="n">
        <v>52501</v>
      </c>
      <c r="K2064" s="7" t="s">
        <v>192</v>
      </c>
      <c r="L2064" s="7" t="n">
        <v>2</v>
      </c>
      <c r="M2064" s="7" t="n">
        <v>3</v>
      </c>
      <c r="N2064" s="7" t="n">
        <v>17</v>
      </c>
      <c r="O2064" s="7" t="n">
        <v>52502</v>
      </c>
      <c r="P2064" s="7" t="s">
        <v>193</v>
      </c>
      <c r="Q2064" s="7" t="n">
        <v>2</v>
      </c>
      <c r="R2064" s="7" t="n">
        <v>0</v>
      </c>
    </row>
    <row r="2065" spans="1:18">
      <c r="A2065" t="s">
        <v>4</v>
      </c>
      <c r="B2065" s="4" t="s">
        <v>5</v>
      </c>
    </row>
    <row r="2066" spans="1:18">
      <c r="A2066" t="n">
        <v>16034</v>
      </c>
      <c r="B2066" s="38" t="n">
        <v>28</v>
      </c>
    </row>
    <row r="2067" spans="1:18">
      <c r="A2067" t="s">
        <v>4</v>
      </c>
      <c r="B2067" s="4" t="s">
        <v>5</v>
      </c>
      <c r="C2067" s="4" t="s">
        <v>10</v>
      </c>
      <c r="D2067" s="4" t="s">
        <v>14</v>
      </c>
    </row>
    <row r="2068" spans="1:18">
      <c r="A2068" t="n">
        <v>16035</v>
      </c>
      <c r="B2068" s="68" t="n">
        <v>89</v>
      </c>
      <c r="C2068" s="7" t="n">
        <v>65533</v>
      </c>
      <c r="D2068" s="7" t="n">
        <v>1</v>
      </c>
    </row>
    <row r="2069" spans="1:18">
      <c r="A2069" t="s">
        <v>4</v>
      </c>
      <c r="B2069" s="4" t="s">
        <v>5</v>
      </c>
      <c r="C2069" s="4" t="s">
        <v>14</v>
      </c>
      <c r="D2069" s="4" t="s">
        <v>10</v>
      </c>
      <c r="E2069" s="4" t="s">
        <v>26</v>
      </c>
    </row>
    <row r="2070" spans="1:18">
      <c r="A2070" t="n">
        <v>16039</v>
      </c>
      <c r="B2070" s="40" t="n">
        <v>58</v>
      </c>
      <c r="C2070" s="7" t="n">
        <v>101</v>
      </c>
      <c r="D2070" s="7" t="n">
        <v>500</v>
      </c>
      <c r="E2070" s="7" t="n">
        <v>1</v>
      </c>
    </row>
    <row r="2071" spans="1:18">
      <c r="A2071" t="s">
        <v>4</v>
      </c>
      <c r="B2071" s="4" t="s">
        <v>5</v>
      </c>
      <c r="C2071" s="4" t="s">
        <v>14</v>
      </c>
      <c r="D2071" s="4" t="s">
        <v>10</v>
      </c>
    </row>
    <row r="2072" spans="1:18">
      <c r="A2072" t="n">
        <v>16047</v>
      </c>
      <c r="B2072" s="40" t="n">
        <v>58</v>
      </c>
      <c r="C2072" s="7" t="n">
        <v>254</v>
      </c>
      <c r="D2072" s="7" t="n">
        <v>0</v>
      </c>
    </row>
    <row r="2073" spans="1:18">
      <c r="A2073" t="s">
        <v>4</v>
      </c>
      <c r="B2073" s="4" t="s">
        <v>5</v>
      </c>
      <c r="C2073" s="4" t="s">
        <v>14</v>
      </c>
    </row>
    <row r="2074" spans="1:18">
      <c r="A2074" t="n">
        <v>16051</v>
      </c>
      <c r="B2074" s="56" t="n">
        <v>45</v>
      </c>
      <c r="C2074" s="7" t="n">
        <v>0</v>
      </c>
    </row>
    <row r="2075" spans="1:18">
      <c r="A2075" t="s">
        <v>4</v>
      </c>
      <c r="B2075" s="4" t="s">
        <v>5</v>
      </c>
      <c r="C2075" s="4" t="s">
        <v>14</v>
      </c>
      <c r="D2075" s="4" t="s">
        <v>14</v>
      </c>
      <c r="E2075" s="4" t="s">
        <v>26</v>
      </c>
      <c r="F2075" s="4" t="s">
        <v>26</v>
      </c>
      <c r="G2075" s="4" t="s">
        <v>26</v>
      </c>
      <c r="H2075" s="4" t="s">
        <v>10</v>
      </c>
    </row>
    <row r="2076" spans="1:18">
      <c r="A2076" t="n">
        <v>16053</v>
      </c>
      <c r="B2076" s="56" t="n">
        <v>45</v>
      </c>
      <c r="C2076" s="7" t="n">
        <v>2</v>
      </c>
      <c r="D2076" s="7" t="n">
        <v>3</v>
      </c>
      <c r="E2076" s="7" t="n">
        <v>258</v>
      </c>
      <c r="F2076" s="7" t="n">
        <v>0.689999997615814</v>
      </c>
      <c r="G2076" s="7" t="n">
        <v>-210.720001220703</v>
      </c>
      <c r="H2076" s="7" t="n">
        <v>0</v>
      </c>
    </row>
    <row r="2077" spans="1:18">
      <c r="A2077" t="s">
        <v>4</v>
      </c>
      <c r="B2077" s="4" t="s">
        <v>5</v>
      </c>
      <c r="C2077" s="4" t="s">
        <v>14</v>
      </c>
      <c r="D2077" s="4" t="s">
        <v>14</v>
      </c>
      <c r="E2077" s="4" t="s">
        <v>26</v>
      </c>
      <c r="F2077" s="4" t="s">
        <v>26</v>
      </c>
      <c r="G2077" s="4" t="s">
        <v>26</v>
      </c>
      <c r="H2077" s="4" t="s">
        <v>10</v>
      </c>
      <c r="I2077" s="4" t="s">
        <v>14</v>
      </c>
    </row>
    <row r="2078" spans="1:18">
      <c r="A2078" t="n">
        <v>16070</v>
      </c>
      <c r="B2078" s="56" t="n">
        <v>45</v>
      </c>
      <c r="C2078" s="7" t="n">
        <v>4</v>
      </c>
      <c r="D2078" s="7" t="n">
        <v>3</v>
      </c>
      <c r="E2078" s="7" t="n">
        <v>320.709991455078</v>
      </c>
      <c r="F2078" s="7" t="n">
        <v>219.550003051758</v>
      </c>
      <c r="G2078" s="7" t="n">
        <v>352</v>
      </c>
      <c r="H2078" s="7" t="n">
        <v>0</v>
      </c>
      <c r="I2078" s="7" t="n">
        <v>1</v>
      </c>
    </row>
    <row r="2079" spans="1:18">
      <c r="A2079" t="s">
        <v>4</v>
      </c>
      <c r="B2079" s="4" t="s">
        <v>5</v>
      </c>
      <c r="C2079" s="4" t="s">
        <v>14</v>
      </c>
      <c r="D2079" s="4" t="s">
        <v>14</v>
      </c>
      <c r="E2079" s="4" t="s">
        <v>26</v>
      </c>
      <c r="F2079" s="4" t="s">
        <v>10</v>
      </c>
    </row>
    <row r="2080" spans="1:18">
      <c r="A2080" t="n">
        <v>16088</v>
      </c>
      <c r="B2080" s="56" t="n">
        <v>45</v>
      </c>
      <c r="C2080" s="7" t="n">
        <v>5</v>
      </c>
      <c r="D2080" s="7" t="n">
        <v>3</v>
      </c>
      <c r="E2080" s="7" t="n">
        <v>1.60000002384186</v>
      </c>
      <c r="F2080" s="7" t="n">
        <v>0</v>
      </c>
    </row>
    <row r="2081" spans="1:9">
      <c r="A2081" t="s">
        <v>4</v>
      </c>
      <c r="B2081" s="4" t="s">
        <v>5</v>
      </c>
      <c r="C2081" s="4" t="s">
        <v>14</v>
      </c>
      <c r="D2081" s="4" t="s">
        <v>14</v>
      </c>
      <c r="E2081" s="4" t="s">
        <v>26</v>
      </c>
      <c r="F2081" s="4" t="s">
        <v>10</v>
      </c>
    </row>
    <row r="2082" spans="1:9">
      <c r="A2082" t="n">
        <v>16097</v>
      </c>
      <c r="B2082" s="56" t="n">
        <v>45</v>
      </c>
      <c r="C2082" s="7" t="n">
        <v>11</v>
      </c>
      <c r="D2082" s="7" t="n">
        <v>3</v>
      </c>
      <c r="E2082" s="7" t="n">
        <v>28</v>
      </c>
      <c r="F2082" s="7" t="n">
        <v>0</v>
      </c>
    </row>
    <row r="2083" spans="1:9">
      <c r="A2083" t="s">
        <v>4</v>
      </c>
      <c r="B2083" s="4" t="s">
        <v>5</v>
      </c>
      <c r="C2083" s="4" t="s">
        <v>14</v>
      </c>
    </row>
    <row r="2084" spans="1:9">
      <c r="A2084" t="n">
        <v>16106</v>
      </c>
      <c r="B2084" s="65" t="n">
        <v>116</v>
      </c>
      <c r="C2084" s="7" t="n">
        <v>1</v>
      </c>
    </row>
    <row r="2085" spans="1:9">
      <c r="A2085" t="s">
        <v>4</v>
      </c>
      <c r="B2085" s="4" t="s">
        <v>5</v>
      </c>
      <c r="C2085" s="4" t="s">
        <v>14</v>
      </c>
      <c r="D2085" s="4" t="s">
        <v>10</v>
      </c>
      <c r="E2085" s="4" t="s">
        <v>10</v>
      </c>
      <c r="F2085" s="4" t="s">
        <v>9</v>
      </c>
    </row>
    <row r="2086" spans="1:9">
      <c r="A2086" t="n">
        <v>16108</v>
      </c>
      <c r="B2086" s="72" t="n">
        <v>84</v>
      </c>
      <c r="C2086" s="7" t="n">
        <v>0</v>
      </c>
      <c r="D2086" s="7" t="n">
        <v>0</v>
      </c>
      <c r="E2086" s="7" t="n">
        <v>0</v>
      </c>
      <c r="F2086" s="7" t="n">
        <v>1036831949</v>
      </c>
    </row>
    <row r="2087" spans="1:9">
      <c r="A2087" t="s">
        <v>4</v>
      </c>
      <c r="B2087" s="4" t="s">
        <v>5</v>
      </c>
      <c r="C2087" s="4" t="s">
        <v>10</v>
      </c>
      <c r="D2087" s="4" t="s">
        <v>10</v>
      </c>
      <c r="E2087" s="4" t="s">
        <v>10</v>
      </c>
    </row>
    <row r="2088" spans="1:9">
      <c r="A2088" t="n">
        <v>16118</v>
      </c>
      <c r="B2088" s="61" t="n">
        <v>61</v>
      </c>
      <c r="C2088" s="7" t="n">
        <v>7</v>
      </c>
      <c r="D2088" s="7" t="n">
        <v>65533</v>
      </c>
      <c r="E2088" s="7" t="n">
        <v>1000</v>
      </c>
    </row>
    <row r="2089" spans="1:9">
      <c r="A2089" t="s">
        <v>4</v>
      </c>
      <c r="B2089" s="4" t="s">
        <v>5</v>
      </c>
      <c r="C2089" s="4" t="s">
        <v>10</v>
      </c>
      <c r="D2089" s="4" t="s">
        <v>10</v>
      </c>
      <c r="E2089" s="4" t="s">
        <v>10</v>
      </c>
    </row>
    <row r="2090" spans="1:9">
      <c r="A2090" t="n">
        <v>16125</v>
      </c>
      <c r="B2090" s="61" t="n">
        <v>61</v>
      </c>
      <c r="C2090" s="7" t="n">
        <v>2</v>
      </c>
      <c r="D2090" s="7" t="n">
        <v>65533</v>
      </c>
      <c r="E2090" s="7" t="n">
        <v>1000</v>
      </c>
    </row>
    <row r="2091" spans="1:9">
      <c r="A2091" t="s">
        <v>4</v>
      </c>
      <c r="B2091" s="4" t="s">
        <v>5</v>
      </c>
      <c r="C2091" s="4" t="s">
        <v>14</v>
      </c>
      <c r="D2091" s="4" t="s">
        <v>14</v>
      </c>
      <c r="E2091" s="4" t="s">
        <v>26</v>
      </c>
      <c r="F2091" s="4" t="s">
        <v>26</v>
      </c>
      <c r="G2091" s="4" t="s">
        <v>26</v>
      </c>
      <c r="H2091" s="4" t="s">
        <v>10</v>
      </c>
    </row>
    <row r="2092" spans="1:9">
      <c r="A2092" t="n">
        <v>16132</v>
      </c>
      <c r="B2092" s="56" t="n">
        <v>45</v>
      </c>
      <c r="C2092" s="7" t="n">
        <v>2</v>
      </c>
      <c r="D2092" s="7" t="n">
        <v>3</v>
      </c>
      <c r="E2092" s="7" t="n">
        <v>258.029998779297</v>
      </c>
      <c r="F2092" s="7" t="n">
        <v>0.649999976158142</v>
      </c>
      <c r="G2092" s="7" t="n">
        <v>-210.779998779297</v>
      </c>
      <c r="H2092" s="7" t="n">
        <v>10000</v>
      </c>
    </row>
    <row r="2093" spans="1:9">
      <c r="A2093" t="s">
        <v>4</v>
      </c>
      <c r="B2093" s="4" t="s">
        <v>5</v>
      </c>
      <c r="C2093" s="4" t="s">
        <v>14</v>
      </c>
      <c r="D2093" s="4" t="s">
        <v>14</v>
      </c>
      <c r="E2093" s="4" t="s">
        <v>26</v>
      </c>
      <c r="F2093" s="4" t="s">
        <v>26</v>
      </c>
      <c r="G2093" s="4" t="s">
        <v>26</v>
      </c>
      <c r="H2093" s="4" t="s">
        <v>10</v>
      </c>
      <c r="I2093" s="4" t="s">
        <v>14</v>
      </c>
    </row>
    <row r="2094" spans="1:9">
      <c r="A2094" t="n">
        <v>16149</v>
      </c>
      <c r="B2094" s="56" t="n">
        <v>45</v>
      </c>
      <c r="C2094" s="7" t="n">
        <v>4</v>
      </c>
      <c r="D2094" s="7" t="n">
        <v>3</v>
      </c>
      <c r="E2094" s="7" t="n">
        <v>321.100006103516</v>
      </c>
      <c r="F2094" s="7" t="n">
        <v>216.789993286133</v>
      </c>
      <c r="G2094" s="7" t="n">
        <v>352</v>
      </c>
      <c r="H2094" s="7" t="n">
        <v>10000</v>
      </c>
      <c r="I2094" s="7" t="n">
        <v>0</v>
      </c>
    </row>
    <row r="2095" spans="1:9">
      <c r="A2095" t="s">
        <v>4</v>
      </c>
      <c r="B2095" s="4" t="s">
        <v>5</v>
      </c>
      <c r="C2095" s="4" t="s">
        <v>14</v>
      </c>
      <c r="D2095" s="4" t="s">
        <v>14</v>
      </c>
      <c r="E2095" s="4" t="s">
        <v>26</v>
      </c>
      <c r="F2095" s="4" t="s">
        <v>10</v>
      </c>
    </row>
    <row r="2096" spans="1:9">
      <c r="A2096" t="n">
        <v>16167</v>
      </c>
      <c r="B2096" s="56" t="n">
        <v>45</v>
      </c>
      <c r="C2096" s="7" t="n">
        <v>5</v>
      </c>
      <c r="D2096" s="7" t="n">
        <v>3</v>
      </c>
      <c r="E2096" s="7" t="n">
        <v>1.29999995231628</v>
      </c>
      <c r="F2096" s="7" t="n">
        <v>10000</v>
      </c>
    </row>
    <row r="2097" spans="1:9">
      <c r="A2097" t="s">
        <v>4</v>
      </c>
      <c r="B2097" s="4" t="s">
        <v>5</v>
      </c>
      <c r="C2097" s="4" t="s">
        <v>14</v>
      </c>
      <c r="D2097" s="4" t="s">
        <v>14</v>
      </c>
      <c r="E2097" s="4" t="s">
        <v>26</v>
      </c>
      <c r="F2097" s="4" t="s">
        <v>10</v>
      </c>
    </row>
    <row r="2098" spans="1:9">
      <c r="A2098" t="n">
        <v>16176</v>
      </c>
      <c r="B2098" s="56" t="n">
        <v>45</v>
      </c>
      <c r="C2098" s="7" t="n">
        <v>11</v>
      </c>
      <c r="D2098" s="7" t="n">
        <v>3</v>
      </c>
      <c r="E2098" s="7" t="n">
        <v>28</v>
      </c>
      <c r="F2098" s="7" t="n">
        <v>10000</v>
      </c>
    </row>
    <row r="2099" spans="1:9">
      <c r="A2099" t="s">
        <v>4</v>
      </c>
      <c r="B2099" s="4" t="s">
        <v>5</v>
      </c>
      <c r="C2099" s="4" t="s">
        <v>14</v>
      </c>
      <c r="D2099" s="4" t="s">
        <v>10</v>
      </c>
      <c r="E2099" s="4" t="s">
        <v>10</v>
      </c>
      <c r="F2099" s="4" t="s">
        <v>9</v>
      </c>
      <c r="G2099" s="4" t="s">
        <v>9</v>
      </c>
      <c r="H2099" s="4" t="s">
        <v>9</v>
      </c>
    </row>
    <row r="2100" spans="1:9">
      <c r="A2100" t="n">
        <v>16185</v>
      </c>
      <c r="B2100" s="74" t="n">
        <v>97</v>
      </c>
      <c r="C2100" s="7" t="n">
        <v>6</v>
      </c>
      <c r="D2100" s="7" t="n">
        <v>0</v>
      </c>
      <c r="E2100" s="7" t="n">
        <v>0</v>
      </c>
      <c r="F2100" s="7" t="n">
        <v>-1074580685</v>
      </c>
      <c r="G2100" s="7" t="n">
        <v>1062836634</v>
      </c>
      <c r="H2100" s="7" t="n">
        <v>-1049257574</v>
      </c>
    </row>
    <row r="2101" spans="1:9">
      <c r="A2101" t="s">
        <v>4</v>
      </c>
      <c r="B2101" s="4" t="s">
        <v>5</v>
      </c>
      <c r="C2101" s="4" t="s">
        <v>14</v>
      </c>
      <c r="D2101" s="4" t="s">
        <v>10</v>
      </c>
    </row>
    <row r="2102" spans="1:9">
      <c r="A2102" t="n">
        <v>16203</v>
      </c>
      <c r="B2102" s="40" t="n">
        <v>58</v>
      </c>
      <c r="C2102" s="7" t="n">
        <v>255</v>
      </c>
      <c r="D2102" s="7" t="n">
        <v>0</v>
      </c>
    </row>
    <row r="2103" spans="1:9">
      <c r="A2103" t="s">
        <v>4</v>
      </c>
      <c r="B2103" s="4" t="s">
        <v>5</v>
      </c>
      <c r="C2103" s="4" t="s">
        <v>14</v>
      </c>
      <c r="D2103" s="4" t="s">
        <v>10</v>
      </c>
      <c r="E2103" s="4" t="s">
        <v>6</v>
      </c>
    </row>
    <row r="2104" spans="1:9">
      <c r="A2104" t="n">
        <v>16207</v>
      </c>
      <c r="B2104" s="57" t="n">
        <v>51</v>
      </c>
      <c r="C2104" s="7" t="n">
        <v>4</v>
      </c>
      <c r="D2104" s="7" t="n">
        <v>7</v>
      </c>
      <c r="E2104" s="7" t="s">
        <v>194</v>
      </c>
    </row>
    <row r="2105" spans="1:9">
      <c r="A2105" t="s">
        <v>4</v>
      </c>
      <c r="B2105" s="4" t="s">
        <v>5</v>
      </c>
      <c r="C2105" s="4" t="s">
        <v>10</v>
      </c>
    </row>
    <row r="2106" spans="1:9">
      <c r="A2106" t="n">
        <v>16221</v>
      </c>
      <c r="B2106" s="44" t="n">
        <v>16</v>
      </c>
      <c r="C2106" s="7" t="n">
        <v>0</v>
      </c>
    </row>
    <row r="2107" spans="1:9">
      <c r="A2107" t="s">
        <v>4</v>
      </c>
      <c r="B2107" s="4" t="s">
        <v>5</v>
      </c>
      <c r="C2107" s="4" t="s">
        <v>10</v>
      </c>
      <c r="D2107" s="4" t="s">
        <v>14</v>
      </c>
      <c r="E2107" s="4" t="s">
        <v>9</v>
      </c>
      <c r="F2107" s="4" t="s">
        <v>65</v>
      </c>
      <c r="G2107" s="4" t="s">
        <v>14</v>
      </c>
      <c r="H2107" s="4" t="s">
        <v>14</v>
      </c>
    </row>
    <row r="2108" spans="1:9">
      <c r="A2108" t="n">
        <v>16224</v>
      </c>
      <c r="B2108" s="58" t="n">
        <v>26</v>
      </c>
      <c r="C2108" s="7" t="n">
        <v>7</v>
      </c>
      <c r="D2108" s="7" t="n">
        <v>17</v>
      </c>
      <c r="E2108" s="7" t="n">
        <v>4954</v>
      </c>
      <c r="F2108" s="7" t="s">
        <v>195</v>
      </c>
      <c r="G2108" s="7" t="n">
        <v>2</v>
      </c>
      <c r="H2108" s="7" t="n">
        <v>0</v>
      </c>
    </row>
    <row r="2109" spans="1:9">
      <c r="A2109" t="s">
        <v>4</v>
      </c>
      <c r="B2109" s="4" t="s">
        <v>5</v>
      </c>
    </row>
    <row r="2110" spans="1:9">
      <c r="A2110" t="n">
        <v>16240</v>
      </c>
      <c r="B2110" s="38" t="n">
        <v>28</v>
      </c>
    </row>
    <row r="2111" spans="1:9">
      <c r="A2111" t="s">
        <v>4</v>
      </c>
      <c r="B2111" s="4" t="s">
        <v>5</v>
      </c>
      <c r="C2111" s="4" t="s">
        <v>10</v>
      </c>
      <c r="D2111" s="4" t="s">
        <v>14</v>
      </c>
    </row>
    <row r="2112" spans="1:9">
      <c r="A2112" t="n">
        <v>16241</v>
      </c>
      <c r="B2112" s="68" t="n">
        <v>89</v>
      </c>
      <c r="C2112" s="7" t="n">
        <v>65533</v>
      </c>
      <c r="D2112" s="7" t="n">
        <v>1</v>
      </c>
    </row>
    <row r="2113" spans="1:8">
      <c r="A2113" t="s">
        <v>4</v>
      </c>
      <c r="B2113" s="4" t="s">
        <v>5</v>
      </c>
      <c r="C2113" s="4" t="s">
        <v>14</v>
      </c>
      <c r="D2113" s="4" t="s">
        <v>10</v>
      </c>
      <c r="E2113" s="4" t="s">
        <v>6</v>
      </c>
    </row>
    <row r="2114" spans="1:8">
      <c r="A2114" t="n">
        <v>16245</v>
      </c>
      <c r="B2114" s="57" t="n">
        <v>51</v>
      </c>
      <c r="C2114" s="7" t="n">
        <v>4</v>
      </c>
      <c r="D2114" s="7" t="n">
        <v>0</v>
      </c>
      <c r="E2114" s="7" t="s">
        <v>171</v>
      </c>
    </row>
    <row r="2115" spans="1:8">
      <c r="A2115" t="s">
        <v>4</v>
      </c>
      <c r="B2115" s="4" t="s">
        <v>5</v>
      </c>
      <c r="C2115" s="4" t="s">
        <v>10</v>
      </c>
    </row>
    <row r="2116" spans="1:8">
      <c r="A2116" t="n">
        <v>16259</v>
      </c>
      <c r="B2116" s="44" t="n">
        <v>16</v>
      </c>
      <c r="C2116" s="7" t="n">
        <v>0</v>
      </c>
    </row>
    <row r="2117" spans="1:8">
      <c r="A2117" t="s">
        <v>4</v>
      </c>
      <c r="B2117" s="4" t="s">
        <v>5</v>
      </c>
      <c r="C2117" s="4" t="s">
        <v>10</v>
      </c>
      <c r="D2117" s="4" t="s">
        <v>14</v>
      </c>
      <c r="E2117" s="4" t="s">
        <v>9</v>
      </c>
      <c r="F2117" s="4" t="s">
        <v>65</v>
      </c>
      <c r="G2117" s="4" t="s">
        <v>14</v>
      </c>
      <c r="H2117" s="4" t="s">
        <v>14</v>
      </c>
      <c r="I2117" s="4" t="s">
        <v>14</v>
      </c>
      <c r="J2117" s="4" t="s">
        <v>9</v>
      </c>
      <c r="K2117" s="4" t="s">
        <v>65</v>
      </c>
      <c r="L2117" s="4" t="s">
        <v>14</v>
      </c>
      <c r="M2117" s="4" t="s">
        <v>14</v>
      </c>
    </row>
    <row r="2118" spans="1:8">
      <c r="A2118" t="n">
        <v>16262</v>
      </c>
      <c r="B2118" s="58" t="n">
        <v>26</v>
      </c>
      <c r="C2118" s="7" t="n">
        <v>0</v>
      </c>
      <c r="D2118" s="7" t="n">
        <v>17</v>
      </c>
      <c r="E2118" s="7" t="n">
        <v>52503</v>
      </c>
      <c r="F2118" s="7" t="s">
        <v>196</v>
      </c>
      <c r="G2118" s="7" t="n">
        <v>2</v>
      </c>
      <c r="H2118" s="7" t="n">
        <v>3</v>
      </c>
      <c r="I2118" s="7" t="n">
        <v>17</v>
      </c>
      <c r="J2118" s="7" t="n">
        <v>52504</v>
      </c>
      <c r="K2118" s="7" t="s">
        <v>197</v>
      </c>
      <c r="L2118" s="7" t="n">
        <v>2</v>
      </c>
      <c r="M2118" s="7" t="n">
        <v>0</v>
      </c>
    </row>
    <row r="2119" spans="1:8">
      <c r="A2119" t="s">
        <v>4</v>
      </c>
      <c r="B2119" s="4" t="s">
        <v>5</v>
      </c>
    </row>
    <row r="2120" spans="1:8">
      <c r="A2120" t="n">
        <v>16347</v>
      </c>
      <c r="B2120" s="38" t="n">
        <v>28</v>
      </c>
    </row>
    <row r="2121" spans="1:8">
      <c r="A2121" t="s">
        <v>4</v>
      </c>
      <c r="B2121" s="4" t="s">
        <v>5</v>
      </c>
      <c r="C2121" s="4" t="s">
        <v>10</v>
      </c>
      <c r="D2121" s="4" t="s">
        <v>14</v>
      </c>
    </row>
    <row r="2122" spans="1:8">
      <c r="A2122" t="n">
        <v>16348</v>
      </c>
      <c r="B2122" s="68" t="n">
        <v>89</v>
      </c>
      <c r="C2122" s="7" t="n">
        <v>65533</v>
      </c>
      <c r="D2122" s="7" t="n">
        <v>1</v>
      </c>
    </row>
    <row r="2123" spans="1:8">
      <c r="A2123" t="s">
        <v>4</v>
      </c>
      <c r="B2123" s="4" t="s">
        <v>5</v>
      </c>
      <c r="C2123" s="4" t="s">
        <v>14</v>
      </c>
      <c r="D2123" s="4" t="s">
        <v>10</v>
      </c>
      <c r="E2123" s="4" t="s">
        <v>6</v>
      </c>
      <c r="F2123" s="4" t="s">
        <v>6</v>
      </c>
      <c r="G2123" s="4" t="s">
        <v>6</v>
      </c>
      <c r="H2123" s="4" t="s">
        <v>6</v>
      </c>
    </row>
    <row r="2124" spans="1:8">
      <c r="A2124" t="n">
        <v>16352</v>
      </c>
      <c r="B2124" s="57" t="n">
        <v>51</v>
      </c>
      <c r="C2124" s="7" t="n">
        <v>3</v>
      </c>
      <c r="D2124" s="7" t="n">
        <v>7</v>
      </c>
      <c r="E2124" s="7" t="s">
        <v>174</v>
      </c>
      <c r="F2124" s="7" t="s">
        <v>149</v>
      </c>
      <c r="G2124" s="7" t="s">
        <v>150</v>
      </c>
      <c r="H2124" s="7" t="s">
        <v>148</v>
      </c>
    </row>
    <row r="2125" spans="1:8">
      <c r="A2125" t="s">
        <v>4</v>
      </c>
      <c r="B2125" s="4" t="s">
        <v>5</v>
      </c>
      <c r="C2125" s="4" t="s">
        <v>10</v>
      </c>
      <c r="D2125" s="4" t="s">
        <v>14</v>
      </c>
      <c r="E2125" s="4" t="s">
        <v>14</v>
      </c>
      <c r="F2125" s="4" t="s">
        <v>6</v>
      </c>
    </row>
    <row r="2126" spans="1:8">
      <c r="A2126" t="n">
        <v>16365</v>
      </c>
      <c r="B2126" s="32" t="n">
        <v>20</v>
      </c>
      <c r="C2126" s="7" t="n">
        <v>7</v>
      </c>
      <c r="D2126" s="7" t="n">
        <v>2</v>
      </c>
      <c r="E2126" s="7" t="n">
        <v>10</v>
      </c>
      <c r="F2126" s="7" t="s">
        <v>136</v>
      </c>
    </row>
    <row r="2127" spans="1:8">
      <c r="A2127" t="s">
        <v>4</v>
      </c>
      <c r="B2127" s="4" t="s">
        <v>5</v>
      </c>
      <c r="C2127" s="4" t="s">
        <v>10</v>
      </c>
    </row>
    <row r="2128" spans="1:8">
      <c r="A2128" t="n">
        <v>16385</v>
      </c>
      <c r="B2128" s="44" t="n">
        <v>16</v>
      </c>
      <c r="C2128" s="7" t="n">
        <v>500</v>
      </c>
    </row>
    <row r="2129" spans="1:13">
      <c r="A2129" t="s">
        <v>4</v>
      </c>
      <c r="B2129" s="4" t="s">
        <v>5</v>
      </c>
      <c r="C2129" s="4" t="s">
        <v>14</v>
      </c>
      <c r="D2129" s="4" t="s">
        <v>10</v>
      </c>
      <c r="E2129" s="4" t="s">
        <v>6</v>
      </c>
    </row>
    <row r="2130" spans="1:13">
      <c r="A2130" t="n">
        <v>16388</v>
      </c>
      <c r="B2130" s="57" t="n">
        <v>51</v>
      </c>
      <c r="C2130" s="7" t="n">
        <v>4</v>
      </c>
      <c r="D2130" s="7" t="n">
        <v>7</v>
      </c>
      <c r="E2130" s="7" t="s">
        <v>198</v>
      </c>
    </row>
    <row r="2131" spans="1:13">
      <c r="A2131" t="s">
        <v>4</v>
      </c>
      <c r="B2131" s="4" t="s">
        <v>5</v>
      </c>
      <c r="C2131" s="4" t="s">
        <v>10</v>
      </c>
    </row>
    <row r="2132" spans="1:13">
      <c r="A2132" t="n">
        <v>16402</v>
      </c>
      <c r="B2132" s="44" t="n">
        <v>16</v>
      </c>
      <c r="C2132" s="7" t="n">
        <v>0</v>
      </c>
    </row>
    <row r="2133" spans="1:13">
      <c r="A2133" t="s">
        <v>4</v>
      </c>
      <c r="B2133" s="4" t="s">
        <v>5</v>
      </c>
      <c r="C2133" s="4" t="s">
        <v>10</v>
      </c>
      <c r="D2133" s="4" t="s">
        <v>14</v>
      </c>
      <c r="E2133" s="4" t="s">
        <v>9</v>
      </c>
      <c r="F2133" s="4" t="s">
        <v>65</v>
      </c>
      <c r="G2133" s="4" t="s">
        <v>14</v>
      </c>
      <c r="H2133" s="4" t="s">
        <v>14</v>
      </c>
    </row>
    <row r="2134" spans="1:13">
      <c r="A2134" t="n">
        <v>16405</v>
      </c>
      <c r="B2134" s="58" t="n">
        <v>26</v>
      </c>
      <c r="C2134" s="7" t="n">
        <v>7</v>
      </c>
      <c r="D2134" s="7" t="n">
        <v>17</v>
      </c>
      <c r="E2134" s="7" t="n">
        <v>4317</v>
      </c>
      <c r="F2134" s="7" t="s">
        <v>199</v>
      </c>
      <c r="G2134" s="7" t="n">
        <v>2</v>
      </c>
      <c r="H2134" s="7" t="n">
        <v>0</v>
      </c>
    </row>
    <row r="2135" spans="1:13">
      <c r="A2135" t="s">
        <v>4</v>
      </c>
      <c r="B2135" s="4" t="s">
        <v>5</v>
      </c>
    </row>
    <row r="2136" spans="1:13">
      <c r="A2136" t="n">
        <v>16433</v>
      </c>
      <c r="B2136" s="38" t="n">
        <v>28</v>
      </c>
    </row>
    <row r="2137" spans="1:13">
      <c r="A2137" t="s">
        <v>4</v>
      </c>
      <c r="B2137" s="4" t="s">
        <v>5</v>
      </c>
      <c r="C2137" s="4" t="s">
        <v>10</v>
      </c>
      <c r="D2137" s="4" t="s">
        <v>10</v>
      </c>
      <c r="E2137" s="4" t="s">
        <v>10</v>
      </c>
    </row>
    <row r="2138" spans="1:13">
      <c r="A2138" t="n">
        <v>16434</v>
      </c>
      <c r="B2138" s="61" t="n">
        <v>61</v>
      </c>
      <c r="C2138" s="7" t="n">
        <v>7</v>
      </c>
      <c r="D2138" s="7" t="n">
        <v>0</v>
      </c>
      <c r="E2138" s="7" t="n">
        <v>1000</v>
      </c>
    </row>
    <row r="2139" spans="1:13">
      <c r="A2139" t="s">
        <v>4</v>
      </c>
      <c r="B2139" s="4" t="s">
        <v>5</v>
      </c>
      <c r="C2139" s="4" t="s">
        <v>14</v>
      </c>
      <c r="D2139" s="4" t="s">
        <v>10</v>
      </c>
      <c r="E2139" s="4" t="s">
        <v>6</v>
      </c>
    </row>
    <row r="2140" spans="1:13">
      <c r="A2140" t="n">
        <v>16441</v>
      </c>
      <c r="B2140" s="57" t="n">
        <v>51</v>
      </c>
      <c r="C2140" s="7" t="n">
        <v>4</v>
      </c>
      <c r="D2140" s="7" t="n">
        <v>7</v>
      </c>
      <c r="E2140" s="7" t="s">
        <v>200</v>
      </c>
    </row>
    <row r="2141" spans="1:13">
      <c r="A2141" t="s">
        <v>4</v>
      </c>
      <c r="B2141" s="4" t="s">
        <v>5</v>
      </c>
      <c r="C2141" s="4" t="s">
        <v>10</v>
      </c>
    </row>
    <row r="2142" spans="1:13">
      <c r="A2142" t="n">
        <v>16454</v>
      </c>
      <c r="B2142" s="44" t="n">
        <v>16</v>
      </c>
      <c r="C2142" s="7" t="n">
        <v>0</v>
      </c>
    </row>
    <row r="2143" spans="1:13">
      <c r="A2143" t="s">
        <v>4</v>
      </c>
      <c r="B2143" s="4" t="s">
        <v>5</v>
      </c>
      <c r="C2143" s="4" t="s">
        <v>10</v>
      </c>
      <c r="D2143" s="4" t="s">
        <v>14</v>
      </c>
      <c r="E2143" s="4" t="s">
        <v>9</v>
      </c>
      <c r="F2143" s="4" t="s">
        <v>65</v>
      </c>
      <c r="G2143" s="4" t="s">
        <v>14</v>
      </c>
      <c r="H2143" s="4" t="s">
        <v>14</v>
      </c>
    </row>
    <row r="2144" spans="1:13">
      <c r="A2144" t="n">
        <v>16457</v>
      </c>
      <c r="B2144" s="58" t="n">
        <v>26</v>
      </c>
      <c r="C2144" s="7" t="n">
        <v>7</v>
      </c>
      <c r="D2144" s="7" t="n">
        <v>17</v>
      </c>
      <c r="E2144" s="7" t="n">
        <v>4318</v>
      </c>
      <c r="F2144" s="7" t="s">
        <v>201</v>
      </c>
      <c r="G2144" s="7" t="n">
        <v>2</v>
      </c>
      <c r="H2144" s="7" t="n">
        <v>0</v>
      </c>
    </row>
    <row r="2145" spans="1:8">
      <c r="A2145" t="s">
        <v>4</v>
      </c>
      <c r="B2145" s="4" t="s">
        <v>5</v>
      </c>
    </row>
    <row r="2146" spans="1:8">
      <c r="A2146" t="n">
        <v>16507</v>
      </c>
      <c r="B2146" s="38" t="n">
        <v>28</v>
      </c>
    </row>
    <row r="2147" spans="1:8">
      <c r="A2147" t="s">
        <v>4</v>
      </c>
      <c r="B2147" s="4" t="s">
        <v>5</v>
      </c>
      <c r="C2147" s="4" t="s">
        <v>10</v>
      </c>
      <c r="D2147" s="4" t="s">
        <v>14</v>
      </c>
    </row>
    <row r="2148" spans="1:8">
      <c r="A2148" t="n">
        <v>16508</v>
      </c>
      <c r="B2148" s="68" t="n">
        <v>89</v>
      </c>
      <c r="C2148" s="7" t="n">
        <v>65533</v>
      </c>
      <c r="D2148" s="7" t="n">
        <v>1</v>
      </c>
    </row>
    <row r="2149" spans="1:8">
      <c r="A2149" t="s">
        <v>4</v>
      </c>
      <c r="B2149" s="4" t="s">
        <v>5</v>
      </c>
      <c r="C2149" s="4" t="s">
        <v>10</v>
      </c>
      <c r="D2149" s="4" t="s">
        <v>14</v>
      </c>
      <c r="E2149" s="4" t="s">
        <v>26</v>
      </c>
      <c r="F2149" s="4" t="s">
        <v>10</v>
      </c>
    </row>
    <row r="2150" spans="1:8">
      <c r="A2150" t="n">
        <v>16512</v>
      </c>
      <c r="B2150" s="70" t="n">
        <v>59</v>
      </c>
      <c r="C2150" s="7" t="n">
        <v>0</v>
      </c>
      <c r="D2150" s="7" t="n">
        <v>13</v>
      </c>
      <c r="E2150" s="7" t="n">
        <v>0.150000005960464</v>
      </c>
      <c r="F2150" s="7" t="n">
        <v>0</v>
      </c>
    </row>
    <row r="2151" spans="1:8">
      <c r="A2151" t="s">
        <v>4</v>
      </c>
      <c r="B2151" s="4" t="s">
        <v>5</v>
      </c>
      <c r="C2151" s="4" t="s">
        <v>14</v>
      </c>
      <c r="D2151" s="4" t="s">
        <v>10</v>
      </c>
      <c r="E2151" s="4" t="s">
        <v>6</v>
      </c>
      <c r="F2151" s="4" t="s">
        <v>6</v>
      </c>
      <c r="G2151" s="4" t="s">
        <v>6</v>
      </c>
      <c r="H2151" s="4" t="s">
        <v>6</v>
      </c>
    </row>
    <row r="2152" spans="1:8">
      <c r="A2152" t="n">
        <v>16522</v>
      </c>
      <c r="B2152" s="57" t="n">
        <v>51</v>
      </c>
      <c r="C2152" s="7" t="n">
        <v>3</v>
      </c>
      <c r="D2152" s="7" t="n">
        <v>0</v>
      </c>
      <c r="E2152" s="7" t="s">
        <v>181</v>
      </c>
      <c r="F2152" s="7" t="s">
        <v>148</v>
      </c>
      <c r="G2152" s="7" t="s">
        <v>150</v>
      </c>
      <c r="H2152" s="7" t="s">
        <v>148</v>
      </c>
    </row>
    <row r="2153" spans="1:8">
      <c r="A2153" t="s">
        <v>4</v>
      </c>
      <c r="B2153" s="4" t="s">
        <v>5</v>
      </c>
      <c r="C2153" s="4" t="s">
        <v>10</v>
      </c>
    </row>
    <row r="2154" spans="1:8">
      <c r="A2154" t="n">
        <v>16535</v>
      </c>
      <c r="B2154" s="44" t="n">
        <v>16</v>
      </c>
      <c r="C2154" s="7" t="n">
        <v>1000</v>
      </c>
    </row>
    <row r="2155" spans="1:8">
      <c r="A2155" t="s">
        <v>4</v>
      </c>
      <c r="B2155" s="4" t="s">
        <v>5</v>
      </c>
      <c r="C2155" s="4" t="s">
        <v>14</v>
      </c>
      <c r="D2155" s="4" t="s">
        <v>10</v>
      </c>
      <c r="E2155" s="4" t="s">
        <v>26</v>
      </c>
    </row>
    <row r="2156" spans="1:8">
      <c r="A2156" t="n">
        <v>16538</v>
      </c>
      <c r="B2156" s="40" t="n">
        <v>58</v>
      </c>
      <c r="C2156" s="7" t="n">
        <v>101</v>
      </c>
      <c r="D2156" s="7" t="n">
        <v>500</v>
      </c>
      <c r="E2156" s="7" t="n">
        <v>1</v>
      </c>
    </row>
    <row r="2157" spans="1:8">
      <c r="A2157" t="s">
        <v>4</v>
      </c>
      <c r="B2157" s="4" t="s">
        <v>5</v>
      </c>
      <c r="C2157" s="4" t="s">
        <v>14</v>
      </c>
      <c r="D2157" s="4" t="s">
        <v>10</v>
      </c>
    </row>
    <row r="2158" spans="1:8">
      <c r="A2158" t="n">
        <v>16546</v>
      </c>
      <c r="B2158" s="40" t="n">
        <v>58</v>
      </c>
      <c r="C2158" s="7" t="n">
        <v>254</v>
      </c>
      <c r="D2158" s="7" t="n">
        <v>0</v>
      </c>
    </row>
    <row r="2159" spans="1:8">
      <c r="A2159" t="s">
        <v>4</v>
      </c>
      <c r="B2159" s="4" t="s">
        <v>5</v>
      </c>
      <c r="C2159" s="4" t="s">
        <v>14</v>
      </c>
      <c r="D2159" s="4" t="s">
        <v>10</v>
      </c>
      <c r="E2159" s="4" t="s">
        <v>10</v>
      </c>
      <c r="F2159" s="4" t="s">
        <v>9</v>
      </c>
      <c r="G2159" s="4" t="s">
        <v>9</v>
      </c>
      <c r="H2159" s="4" t="s">
        <v>9</v>
      </c>
    </row>
    <row r="2160" spans="1:8">
      <c r="A2160" t="n">
        <v>16550</v>
      </c>
      <c r="B2160" s="74" t="n">
        <v>97</v>
      </c>
      <c r="C2160" s="7" t="n">
        <v>7</v>
      </c>
      <c r="D2160" s="7" t="n">
        <v>0</v>
      </c>
      <c r="E2160" s="7" t="n">
        <v>0</v>
      </c>
      <c r="F2160" s="7" t="n">
        <v>0</v>
      </c>
      <c r="G2160" s="7" t="n">
        <v>0</v>
      </c>
      <c r="H2160" s="7" t="n">
        <v>0</v>
      </c>
    </row>
    <row r="2161" spans="1:8">
      <c r="A2161" t="s">
        <v>4</v>
      </c>
      <c r="B2161" s="4" t="s">
        <v>5</v>
      </c>
      <c r="C2161" s="4" t="s">
        <v>14</v>
      </c>
    </row>
    <row r="2162" spans="1:8">
      <c r="A2162" t="n">
        <v>16568</v>
      </c>
      <c r="B2162" s="56" t="n">
        <v>45</v>
      </c>
      <c r="C2162" s="7" t="n">
        <v>0</v>
      </c>
    </row>
    <row r="2163" spans="1:8">
      <c r="A2163" t="s">
        <v>4</v>
      </c>
      <c r="B2163" s="4" t="s">
        <v>5</v>
      </c>
      <c r="C2163" s="4" t="s">
        <v>14</v>
      </c>
      <c r="D2163" s="4" t="s">
        <v>14</v>
      </c>
      <c r="E2163" s="4" t="s">
        <v>26</v>
      </c>
      <c r="F2163" s="4" t="s">
        <v>26</v>
      </c>
      <c r="G2163" s="4" t="s">
        <v>26</v>
      </c>
      <c r="H2163" s="4" t="s">
        <v>10</v>
      </c>
    </row>
    <row r="2164" spans="1:8">
      <c r="A2164" t="n">
        <v>16570</v>
      </c>
      <c r="B2164" s="56" t="n">
        <v>45</v>
      </c>
      <c r="C2164" s="7" t="n">
        <v>2</v>
      </c>
      <c r="D2164" s="7" t="n">
        <v>3</v>
      </c>
      <c r="E2164" s="7" t="n">
        <v>258</v>
      </c>
      <c r="F2164" s="7" t="n">
        <v>0.529999971389771</v>
      </c>
      <c r="G2164" s="7" t="n">
        <v>-210.860000610352</v>
      </c>
      <c r="H2164" s="7" t="n">
        <v>0</v>
      </c>
    </row>
    <row r="2165" spans="1:8">
      <c r="A2165" t="s">
        <v>4</v>
      </c>
      <c r="B2165" s="4" t="s">
        <v>5</v>
      </c>
      <c r="C2165" s="4" t="s">
        <v>14</v>
      </c>
      <c r="D2165" s="4" t="s">
        <v>14</v>
      </c>
      <c r="E2165" s="4" t="s">
        <v>26</v>
      </c>
      <c r="F2165" s="4" t="s">
        <v>26</v>
      </c>
      <c r="G2165" s="4" t="s">
        <v>26</v>
      </c>
      <c r="H2165" s="4" t="s">
        <v>10</v>
      </c>
      <c r="I2165" s="4" t="s">
        <v>14</v>
      </c>
    </row>
    <row r="2166" spans="1:8">
      <c r="A2166" t="n">
        <v>16587</v>
      </c>
      <c r="B2166" s="56" t="n">
        <v>45</v>
      </c>
      <c r="C2166" s="7" t="n">
        <v>4</v>
      </c>
      <c r="D2166" s="7" t="n">
        <v>3</v>
      </c>
      <c r="E2166" s="7" t="n">
        <v>57.6300010681152</v>
      </c>
      <c r="F2166" s="7" t="n">
        <v>68.4599990844727</v>
      </c>
      <c r="G2166" s="7" t="n">
        <v>352</v>
      </c>
      <c r="H2166" s="7" t="n">
        <v>0</v>
      </c>
      <c r="I2166" s="7" t="n">
        <v>1</v>
      </c>
    </row>
    <row r="2167" spans="1:8">
      <c r="A2167" t="s">
        <v>4</v>
      </c>
      <c r="B2167" s="4" t="s">
        <v>5</v>
      </c>
      <c r="C2167" s="4" t="s">
        <v>14</v>
      </c>
      <c r="D2167" s="4" t="s">
        <v>14</v>
      </c>
      <c r="E2167" s="4" t="s">
        <v>26</v>
      </c>
      <c r="F2167" s="4" t="s">
        <v>10</v>
      </c>
    </row>
    <row r="2168" spans="1:8">
      <c r="A2168" t="n">
        <v>16605</v>
      </c>
      <c r="B2168" s="56" t="n">
        <v>45</v>
      </c>
      <c r="C2168" s="7" t="n">
        <v>5</v>
      </c>
      <c r="D2168" s="7" t="n">
        <v>3</v>
      </c>
      <c r="E2168" s="7" t="n">
        <v>1.79999995231628</v>
      </c>
      <c r="F2168" s="7" t="n">
        <v>0</v>
      </c>
    </row>
    <row r="2169" spans="1:8">
      <c r="A2169" t="s">
        <v>4</v>
      </c>
      <c r="B2169" s="4" t="s">
        <v>5</v>
      </c>
      <c r="C2169" s="4" t="s">
        <v>14</v>
      </c>
      <c r="D2169" s="4" t="s">
        <v>14</v>
      </c>
      <c r="E2169" s="4" t="s">
        <v>26</v>
      </c>
      <c r="F2169" s="4" t="s">
        <v>10</v>
      </c>
    </row>
    <row r="2170" spans="1:8">
      <c r="A2170" t="n">
        <v>16614</v>
      </c>
      <c r="B2170" s="56" t="n">
        <v>45</v>
      </c>
      <c r="C2170" s="7" t="n">
        <v>11</v>
      </c>
      <c r="D2170" s="7" t="n">
        <v>3</v>
      </c>
      <c r="E2170" s="7" t="n">
        <v>20.6000003814697</v>
      </c>
      <c r="F2170" s="7" t="n">
        <v>0</v>
      </c>
    </row>
    <row r="2171" spans="1:8">
      <c r="A2171" t="s">
        <v>4</v>
      </c>
      <c r="B2171" s="4" t="s">
        <v>5</v>
      </c>
      <c r="C2171" s="4" t="s">
        <v>14</v>
      </c>
      <c r="D2171" s="4" t="s">
        <v>14</v>
      </c>
      <c r="E2171" s="4" t="s">
        <v>26</v>
      </c>
      <c r="F2171" s="4" t="s">
        <v>26</v>
      </c>
      <c r="G2171" s="4" t="s">
        <v>26</v>
      </c>
      <c r="H2171" s="4" t="s">
        <v>10</v>
      </c>
    </row>
    <row r="2172" spans="1:8">
      <c r="A2172" t="n">
        <v>16623</v>
      </c>
      <c r="B2172" s="56" t="n">
        <v>45</v>
      </c>
      <c r="C2172" s="7" t="n">
        <v>2</v>
      </c>
      <c r="D2172" s="7" t="n">
        <v>3</v>
      </c>
      <c r="E2172" s="7" t="n">
        <v>258</v>
      </c>
      <c r="F2172" s="7" t="n">
        <v>0.529999971389771</v>
      </c>
      <c r="G2172" s="7" t="n">
        <v>-210.860000610352</v>
      </c>
      <c r="H2172" s="7" t="n">
        <v>10000</v>
      </c>
    </row>
    <row r="2173" spans="1:8">
      <c r="A2173" t="s">
        <v>4</v>
      </c>
      <c r="B2173" s="4" t="s">
        <v>5</v>
      </c>
      <c r="C2173" s="4" t="s">
        <v>14</v>
      </c>
      <c r="D2173" s="4" t="s">
        <v>14</v>
      </c>
      <c r="E2173" s="4" t="s">
        <v>26</v>
      </c>
      <c r="F2173" s="4" t="s">
        <v>26</v>
      </c>
      <c r="G2173" s="4" t="s">
        <v>26</v>
      </c>
      <c r="H2173" s="4" t="s">
        <v>10</v>
      </c>
      <c r="I2173" s="4" t="s">
        <v>14</v>
      </c>
    </row>
    <row r="2174" spans="1:8">
      <c r="A2174" t="n">
        <v>16640</v>
      </c>
      <c r="B2174" s="56" t="n">
        <v>45</v>
      </c>
      <c r="C2174" s="7" t="n">
        <v>4</v>
      </c>
      <c r="D2174" s="7" t="n">
        <v>3</v>
      </c>
      <c r="E2174" s="7" t="n">
        <v>52.0699996948242</v>
      </c>
      <c r="F2174" s="7" t="n">
        <v>78.1100006103516</v>
      </c>
      <c r="G2174" s="7" t="n">
        <v>352</v>
      </c>
      <c r="H2174" s="7" t="n">
        <v>10000</v>
      </c>
      <c r="I2174" s="7" t="n">
        <v>1</v>
      </c>
    </row>
    <row r="2175" spans="1:8">
      <c r="A2175" t="s">
        <v>4</v>
      </c>
      <c r="B2175" s="4" t="s">
        <v>5</v>
      </c>
      <c r="C2175" s="4" t="s">
        <v>14</v>
      </c>
      <c r="D2175" s="4" t="s">
        <v>14</v>
      </c>
      <c r="E2175" s="4" t="s">
        <v>26</v>
      </c>
      <c r="F2175" s="4" t="s">
        <v>10</v>
      </c>
    </row>
    <row r="2176" spans="1:8">
      <c r="A2176" t="n">
        <v>16658</v>
      </c>
      <c r="B2176" s="56" t="n">
        <v>45</v>
      </c>
      <c r="C2176" s="7" t="n">
        <v>5</v>
      </c>
      <c r="D2176" s="7" t="n">
        <v>3</v>
      </c>
      <c r="E2176" s="7" t="n">
        <v>1.70000004768372</v>
      </c>
      <c r="F2176" s="7" t="n">
        <v>10000</v>
      </c>
    </row>
    <row r="2177" spans="1:9">
      <c r="A2177" t="s">
        <v>4</v>
      </c>
      <c r="B2177" s="4" t="s">
        <v>5</v>
      </c>
      <c r="C2177" s="4" t="s">
        <v>14</v>
      </c>
      <c r="D2177" s="4" t="s">
        <v>14</v>
      </c>
      <c r="E2177" s="4" t="s">
        <v>26</v>
      </c>
      <c r="F2177" s="4" t="s">
        <v>10</v>
      </c>
    </row>
    <row r="2178" spans="1:9">
      <c r="A2178" t="n">
        <v>16667</v>
      </c>
      <c r="B2178" s="56" t="n">
        <v>45</v>
      </c>
      <c r="C2178" s="7" t="n">
        <v>11</v>
      </c>
      <c r="D2178" s="7" t="n">
        <v>3</v>
      </c>
      <c r="E2178" s="7" t="n">
        <v>20.6000003814697</v>
      </c>
      <c r="F2178" s="7" t="n">
        <v>10000</v>
      </c>
    </row>
    <row r="2179" spans="1:9">
      <c r="A2179" t="s">
        <v>4</v>
      </c>
      <c r="B2179" s="4" t="s">
        <v>5</v>
      </c>
      <c r="C2179" s="4" t="s">
        <v>14</v>
      </c>
      <c r="D2179" s="4" t="s">
        <v>10</v>
      </c>
    </row>
    <row r="2180" spans="1:9">
      <c r="A2180" t="n">
        <v>16676</v>
      </c>
      <c r="B2180" s="40" t="n">
        <v>58</v>
      </c>
      <c r="C2180" s="7" t="n">
        <v>255</v>
      </c>
      <c r="D2180" s="7" t="n">
        <v>0</v>
      </c>
    </row>
    <row r="2181" spans="1:9">
      <c r="A2181" t="s">
        <v>4</v>
      </c>
      <c r="B2181" s="4" t="s">
        <v>5</v>
      </c>
      <c r="C2181" s="4" t="s">
        <v>14</v>
      </c>
      <c r="D2181" s="4" t="s">
        <v>10</v>
      </c>
      <c r="E2181" s="4" t="s">
        <v>6</v>
      </c>
    </row>
    <row r="2182" spans="1:9">
      <c r="A2182" t="n">
        <v>16680</v>
      </c>
      <c r="B2182" s="57" t="n">
        <v>51</v>
      </c>
      <c r="C2182" s="7" t="n">
        <v>4</v>
      </c>
      <c r="D2182" s="7" t="n">
        <v>0</v>
      </c>
      <c r="E2182" s="7" t="s">
        <v>202</v>
      </c>
    </row>
    <row r="2183" spans="1:9">
      <c r="A2183" t="s">
        <v>4</v>
      </c>
      <c r="B2183" s="4" t="s">
        <v>5</v>
      </c>
      <c r="C2183" s="4" t="s">
        <v>10</v>
      </c>
    </row>
    <row r="2184" spans="1:9">
      <c r="A2184" t="n">
        <v>16694</v>
      </c>
      <c r="B2184" s="44" t="n">
        <v>16</v>
      </c>
      <c r="C2184" s="7" t="n">
        <v>0</v>
      </c>
    </row>
    <row r="2185" spans="1:9">
      <c r="A2185" t="s">
        <v>4</v>
      </c>
      <c r="B2185" s="4" t="s">
        <v>5</v>
      </c>
      <c r="C2185" s="4" t="s">
        <v>10</v>
      </c>
      <c r="D2185" s="4" t="s">
        <v>14</v>
      </c>
      <c r="E2185" s="4" t="s">
        <v>9</v>
      </c>
      <c r="F2185" s="4" t="s">
        <v>65</v>
      </c>
      <c r="G2185" s="4" t="s">
        <v>14</v>
      </c>
      <c r="H2185" s="4" t="s">
        <v>14</v>
      </c>
      <c r="I2185" s="4" t="s">
        <v>14</v>
      </c>
      <c r="J2185" s="4" t="s">
        <v>9</v>
      </c>
      <c r="K2185" s="4" t="s">
        <v>65</v>
      </c>
      <c r="L2185" s="4" t="s">
        <v>14</v>
      </c>
      <c r="M2185" s="4" t="s">
        <v>14</v>
      </c>
    </row>
    <row r="2186" spans="1:9">
      <c r="A2186" t="n">
        <v>16697</v>
      </c>
      <c r="B2186" s="58" t="n">
        <v>26</v>
      </c>
      <c r="C2186" s="7" t="n">
        <v>0</v>
      </c>
      <c r="D2186" s="7" t="n">
        <v>17</v>
      </c>
      <c r="E2186" s="7" t="n">
        <v>52505</v>
      </c>
      <c r="F2186" s="7" t="s">
        <v>203</v>
      </c>
      <c r="G2186" s="7" t="n">
        <v>2</v>
      </c>
      <c r="H2186" s="7" t="n">
        <v>3</v>
      </c>
      <c r="I2186" s="7" t="n">
        <v>17</v>
      </c>
      <c r="J2186" s="7" t="n">
        <v>52506</v>
      </c>
      <c r="K2186" s="7" t="s">
        <v>204</v>
      </c>
      <c r="L2186" s="7" t="n">
        <v>2</v>
      </c>
      <c r="M2186" s="7" t="n">
        <v>0</v>
      </c>
    </row>
    <row r="2187" spans="1:9">
      <c r="A2187" t="s">
        <v>4</v>
      </c>
      <c r="B2187" s="4" t="s">
        <v>5</v>
      </c>
    </row>
    <row r="2188" spans="1:9">
      <c r="A2188" t="n">
        <v>16781</v>
      </c>
      <c r="B2188" s="38" t="n">
        <v>28</v>
      </c>
    </row>
    <row r="2189" spans="1:9">
      <c r="A2189" t="s">
        <v>4</v>
      </c>
      <c r="B2189" s="4" t="s">
        <v>5</v>
      </c>
      <c r="C2189" s="4" t="s">
        <v>10</v>
      </c>
      <c r="D2189" s="4" t="s">
        <v>14</v>
      </c>
    </row>
    <row r="2190" spans="1:9">
      <c r="A2190" t="n">
        <v>16782</v>
      </c>
      <c r="B2190" s="68" t="n">
        <v>89</v>
      </c>
      <c r="C2190" s="7" t="n">
        <v>65533</v>
      </c>
      <c r="D2190" s="7" t="n">
        <v>1</v>
      </c>
    </row>
    <row r="2191" spans="1:9">
      <c r="A2191" t="s">
        <v>4</v>
      </c>
      <c r="B2191" s="4" t="s">
        <v>5</v>
      </c>
      <c r="C2191" s="4" t="s">
        <v>14</v>
      </c>
      <c r="D2191" s="4" t="s">
        <v>10</v>
      </c>
      <c r="E2191" s="4" t="s">
        <v>14</v>
      </c>
      <c r="F2191" s="4" t="s">
        <v>30</v>
      </c>
    </row>
    <row r="2192" spans="1:9">
      <c r="A2192" t="n">
        <v>16786</v>
      </c>
      <c r="B2192" s="13" t="n">
        <v>5</v>
      </c>
      <c r="C2192" s="7" t="n">
        <v>30</v>
      </c>
      <c r="D2192" s="7" t="n">
        <v>6663</v>
      </c>
      <c r="E2192" s="7" t="n">
        <v>1</v>
      </c>
      <c r="F2192" s="16" t="n">
        <f t="normal" ca="1">A2248</f>
        <v>0</v>
      </c>
    </row>
    <row r="2193" spans="1:13">
      <c r="A2193" t="s">
        <v>4</v>
      </c>
      <c r="B2193" s="4" t="s">
        <v>5</v>
      </c>
      <c r="C2193" s="4" t="s">
        <v>14</v>
      </c>
      <c r="D2193" s="4" t="s">
        <v>10</v>
      </c>
      <c r="E2193" s="4" t="s">
        <v>26</v>
      </c>
    </row>
    <row r="2194" spans="1:13">
      <c r="A2194" t="n">
        <v>16795</v>
      </c>
      <c r="B2194" s="40" t="n">
        <v>58</v>
      </c>
      <c r="C2194" s="7" t="n">
        <v>101</v>
      </c>
      <c r="D2194" s="7" t="n">
        <v>300</v>
      </c>
      <c r="E2194" s="7" t="n">
        <v>1</v>
      </c>
    </row>
    <row r="2195" spans="1:13">
      <c r="A2195" t="s">
        <v>4</v>
      </c>
      <c r="B2195" s="4" t="s">
        <v>5</v>
      </c>
      <c r="C2195" s="4" t="s">
        <v>14</v>
      </c>
      <c r="D2195" s="4" t="s">
        <v>10</v>
      </c>
    </row>
    <row r="2196" spans="1:13">
      <c r="A2196" t="n">
        <v>16803</v>
      </c>
      <c r="B2196" s="40" t="n">
        <v>58</v>
      </c>
      <c r="C2196" s="7" t="n">
        <v>254</v>
      </c>
      <c r="D2196" s="7" t="n">
        <v>0</v>
      </c>
    </row>
    <row r="2197" spans="1:13">
      <c r="A2197" t="s">
        <v>4</v>
      </c>
      <c r="B2197" s="4" t="s">
        <v>5</v>
      </c>
      <c r="C2197" s="4" t="s">
        <v>14</v>
      </c>
      <c r="D2197" s="4" t="s">
        <v>10</v>
      </c>
      <c r="E2197" s="4" t="s">
        <v>10</v>
      </c>
      <c r="F2197" s="4" t="s">
        <v>9</v>
      </c>
      <c r="G2197" s="4" t="s">
        <v>9</v>
      </c>
      <c r="H2197" s="4" t="s">
        <v>9</v>
      </c>
    </row>
    <row r="2198" spans="1:13">
      <c r="A2198" t="n">
        <v>16807</v>
      </c>
      <c r="B2198" s="74" t="n">
        <v>97</v>
      </c>
      <c r="C2198" s="7" t="n">
        <v>6</v>
      </c>
      <c r="D2198" s="7" t="n">
        <v>0</v>
      </c>
      <c r="E2198" s="7" t="n">
        <v>0</v>
      </c>
      <c r="F2198" s="7" t="n">
        <v>-1074580685</v>
      </c>
      <c r="G2198" s="7" t="n">
        <v>1062836634</v>
      </c>
      <c r="H2198" s="7" t="n">
        <v>-1049257574</v>
      </c>
    </row>
    <row r="2199" spans="1:13">
      <c r="A2199" t="s">
        <v>4</v>
      </c>
      <c r="B2199" s="4" t="s">
        <v>5</v>
      </c>
      <c r="C2199" s="4" t="s">
        <v>14</v>
      </c>
    </row>
    <row r="2200" spans="1:13">
      <c r="A2200" t="n">
        <v>16825</v>
      </c>
      <c r="B2200" s="56" t="n">
        <v>45</v>
      </c>
      <c r="C2200" s="7" t="n">
        <v>0</v>
      </c>
    </row>
    <row r="2201" spans="1:13">
      <c r="A2201" t="s">
        <v>4</v>
      </c>
      <c r="B2201" s="4" t="s">
        <v>5</v>
      </c>
      <c r="C2201" s="4" t="s">
        <v>14</v>
      </c>
      <c r="D2201" s="4" t="s">
        <v>14</v>
      </c>
      <c r="E2201" s="4" t="s">
        <v>26</v>
      </c>
      <c r="F2201" s="4" t="s">
        <v>26</v>
      </c>
      <c r="G2201" s="4" t="s">
        <v>26</v>
      </c>
      <c r="H2201" s="4" t="s">
        <v>10</v>
      </c>
    </row>
    <row r="2202" spans="1:13">
      <c r="A2202" t="n">
        <v>16827</v>
      </c>
      <c r="B2202" s="56" t="n">
        <v>45</v>
      </c>
      <c r="C2202" s="7" t="n">
        <v>2</v>
      </c>
      <c r="D2202" s="7" t="n">
        <v>3</v>
      </c>
      <c r="E2202" s="7" t="n">
        <v>258.049987792969</v>
      </c>
      <c r="F2202" s="7" t="n">
        <v>0.589999973773956</v>
      </c>
      <c r="G2202" s="7" t="n">
        <v>-210.860000610352</v>
      </c>
      <c r="H2202" s="7" t="n">
        <v>0</v>
      </c>
    </row>
    <row r="2203" spans="1:13">
      <c r="A2203" t="s">
        <v>4</v>
      </c>
      <c r="B2203" s="4" t="s">
        <v>5</v>
      </c>
      <c r="C2203" s="4" t="s">
        <v>14</v>
      </c>
      <c r="D2203" s="4" t="s">
        <v>14</v>
      </c>
      <c r="E2203" s="4" t="s">
        <v>26</v>
      </c>
      <c r="F2203" s="4" t="s">
        <v>26</v>
      </c>
      <c r="G2203" s="4" t="s">
        <v>26</v>
      </c>
      <c r="H2203" s="4" t="s">
        <v>10</v>
      </c>
      <c r="I2203" s="4" t="s">
        <v>14</v>
      </c>
    </row>
    <row r="2204" spans="1:13">
      <c r="A2204" t="n">
        <v>16844</v>
      </c>
      <c r="B2204" s="56" t="n">
        <v>45</v>
      </c>
      <c r="C2204" s="7" t="n">
        <v>4</v>
      </c>
      <c r="D2204" s="7" t="n">
        <v>3</v>
      </c>
      <c r="E2204" s="7" t="n">
        <v>313.519989013672</v>
      </c>
      <c r="F2204" s="7" t="n">
        <v>143.160003662109</v>
      </c>
      <c r="G2204" s="7" t="n">
        <v>358</v>
      </c>
      <c r="H2204" s="7" t="n">
        <v>0</v>
      </c>
      <c r="I2204" s="7" t="n">
        <v>0</v>
      </c>
    </row>
    <row r="2205" spans="1:13">
      <c r="A2205" t="s">
        <v>4</v>
      </c>
      <c r="B2205" s="4" t="s">
        <v>5</v>
      </c>
      <c r="C2205" s="4" t="s">
        <v>14</v>
      </c>
      <c r="D2205" s="4" t="s">
        <v>14</v>
      </c>
      <c r="E2205" s="4" t="s">
        <v>26</v>
      </c>
      <c r="F2205" s="4" t="s">
        <v>10</v>
      </c>
    </row>
    <row r="2206" spans="1:13">
      <c r="A2206" t="n">
        <v>16862</v>
      </c>
      <c r="B2206" s="56" t="n">
        <v>45</v>
      </c>
      <c r="C2206" s="7" t="n">
        <v>5</v>
      </c>
      <c r="D2206" s="7" t="n">
        <v>3</v>
      </c>
      <c r="E2206" s="7" t="n">
        <v>1.39999997615814</v>
      </c>
      <c r="F2206" s="7" t="n">
        <v>0</v>
      </c>
    </row>
    <row r="2207" spans="1:13">
      <c r="A2207" t="s">
        <v>4</v>
      </c>
      <c r="B2207" s="4" t="s">
        <v>5</v>
      </c>
      <c r="C2207" s="4" t="s">
        <v>14</v>
      </c>
      <c r="D2207" s="4" t="s">
        <v>14</v>
      </c>
      <c r="E2207" s="4" t="s">
        <v>26</v>
      </c>
      <c r="F2207" s="4" t="s">
        <v>10</v>
      </c>
    </row>
    <row r="2208" spans="1:13">
      <c r="A2208" t="n">
        <v>16871</v>
      </c>
      <c r="B2208" s="56" t="n">
        <v>45</v>
      </c>
      <c r="C2208" s="7" t="n">
        <v>11</v>
      </c>
      <c r="D2208" s="7" t="n">
        <v>3</v>
      </c>
      <c r="E2208" s="7" t="n">
        <v>23.5</v>
      </c>
      <c r="F2208" s="7" t="n">
        <v>0</v>
      </c>
    </row>
    <row r="2209" spans="1:9">
      <c r="A2209" t="s">
        <v>4</v>
      </c>
      <c r="B2209" s="4" t="s">
        <v>5</v>
      </c>
      <c r="C2209" s="4" t="s">
        <v>14</v>
      </c>
      <c r="D2209" s="4" t="s">
        <v>14</v>
      </c>
      <c r="E2209" s="4" t="s">
        <v>26</v>
      </c>
      <c r="F2209" s="4" t="s">
        <v>10</v>
      </c>
    </row>
    <row r="2210" spans="1:9">
      <c r="A2210" t="n">
        <v>16880</v>
      </c>
      <c r="B2210" s="56" t="n">
        <v>45</v>
      </c>
      <c r="C2210" s="7" t="n">
        <v>5</v>
      </c>
      <c r="D2210" s="7" t="n">
        <v>3</v>
      </c>
      <c r="E2210" s="7" t="n">
        <v>1.29999995231628</v>
      </c>
      <c r="F2210" s="7" t="n">
        <v>3000</v>
      </c>
    </row>
    <row r="2211" spans="1:9">
      <c r="A2211" t="s">
        <v>4</v>
      </c>
      <c r="B2211" s="4" t="s">
        <v>5</v>
      </c>
      <c r="C2211" s="4" t="s">
        <v>14</v>
      </c>
      <c r="D2211" s="4" t="s">
        <v>10</v>
      </c>
    </row>
    <row r="2212" spans="1:9">
      <c r="A2212" t="n">
        <v>16889</v>
      </c>
      <c r="B2212" s="40" t="n">
        <v>58</v>
      </c>
      <c r="C2212" s="7" t="n">
        <v>255</v>
      </c>
      <c r="D2212" s="7" t="n">
        <v>0</v>
      </c>
    </row>
    <row r="2213" spans="1:9">
      <c r="A2213" t="s">
        <v>4</v>
      </c>
      <c r="B2213" s="4" t="s">
        <v>5</v>
      </c>
      <c r="C2213" s="4" t="s">
        <v>14</v>
      </c>
      <c r="D2213" s="4" t="s">
        <v>10</v>
      </c>
      <c r="E2213" s="4" t="s">
        <v>6</v>
      </c>
    </row>
    <row r="2214" spans="1:9">
      <c r="A2214" t="n">
        <v>16893</v>
      </c>
      <c r="B2214" s="57" t="n">
        <v>51</v>
      </c>
      <c r="C2214" s="7" t="n">
        <v>4</v>
      </c>
      <c r="D2214" s="7" t="n">
        <v>7</v>
      </c>
      <c r="E2214" s="7" t="s">
        <v>143</v>
      </c>
    </row>
    <row r="2215" spans="1:9">
      <c r="A2215" t="s">
        <v>4</v>
      </c>
      <c r="B2215" s="4" t="s">
        <v>5</v>
      </c>
      <c r="C2215" s="4" t="s">
        <v>10</v>
      </c>
    </row>
    <row r="2216" spans="1:9">
      <c r="A2216" t="n">
        <v>16906</v>
      </c>
      <c r="B2216" s="44" t="n">
        <v>16</v>
      </c>
      <c r="C2216" s="7" t="n">
        <v>0</v>
      </c>
    </row>
    <row r="2217" spans="1:9">
      <c r="A2217" t="s">
        <v>4</v>
      </c>
      <c r="B2217" s="4" t="s">
        <v>5</v>
      </c>
      <c r="C2217" s="4" t="s">
        <v>10</v>
      </c>
      <c r="D2217" s="4" t="s">
        <v>14</v>
      </c>
      <c r="E2217" s="4" t="s">
        <v>9</v>
      </c>
      <c r="F2217" s="4" t="s">
        <v>65</v>
      </c>
      <c r="G2217" s="4" t="s">
        <v>14</v>
      </c>
      <c r="H2217" s="4" t="s">
        <v>14</v>
      </c>
      <c r="I2217" s="4" t="s">
        <v>14</v>
      </c>
      <c r="J2217" s="4" t="s">
        <v>9</v>
      </c>
      <c r="K2217" s="4" t="s">
        <v>65</v>
      </c>
      <c r="L2217" s="4" t="s">
        <v>14</v>
      </c>
      <c r="M2217" s="4" t="s">
        <v>14</v>
      </c>
      <c r="N2217" s="4" t="s">
        <v>14</v>
      </c>
      <c r="O2217" s="4" t="s">
        <v>9</v>
      </c>
      <c r="P2217" s="4" t="s">
        <v>65</v>
      </c>
      <c r="Q2217" s="4" t="s">
        <v>14</v>
      </c>
      <c r="R2217" s="4" t="s">
        <v>14</v>
      </c>
    </row>
    <row r="2218" spans="1:9">
      <c r="A2218" t="n">
        <v>16909</v>
      </c>
      <c r="B2218" s="58" t="n">
        <v>26</v>
      </c>
      <c r="C2218" s="7" t="n">
        <v>7</v>
      </c>
      <c r="D2218" s="7" t="n">
        <v>17</v>
      </c>
      <c r="E2218" s="7" t="n">
        <v>4319</v>
      </c>
      <c r="F2218" s="7" t="s">
        <v>205</v>
      </c>
      <c r="G2218" s="7" t="n">
        <v>2</v>
      </c>
      <c r="H2218" s="7" t="n">
        <v>3</v>
      </c>
      <c r="I2218" s="7" t="n">
        <v>17</v>
      </c>
      <c r="J2218" s="7" t="n">
        <v>4320</v>
      </c>
      <c r="K2218" s="7" t="s">
        <v>206</v>
      </c>
      <c r="L2218" s="7" t="n">
        <v>2</v>
      </c>
      <c r="M2218" s="7" t="n">
        <v>3</v>
      </c>
      <c r="N2218" s="7" t="n">
        <v>17</v>
      </c>
      <c r="O2218" s="7" t="n">
        <v>4321</v>
      </c>
      <c r="P2218" s="7" t="s">
        <v>207</v>
      </c>
      <c r="Q2218" s="7" t="n">
        <v>2</v>
      </c>
      <c r="R2218" s="7" t="n">
        <v>0</v>
      </c>
    </row>
    <row r="2219" spans="1:9">
      <c r="A2219" t="s">
        <v>4</v>
      </c>
      <c r="B2219" s="4" t="s">
        <v>5</v>
      </c>
    </row>
    <row r="2220" spans="1:9">
      <c r="A2220" t="n">
        <v>17067</v>
      </c>
      <c r="B2220" s="38" t="n">
        <v>28</v>
      </c>
    </row>
    <row r="2221" spans="1:9">
      <c r="A2221" t="s">
        <v>4</v>
      </c>
      <c r="B2221" s="4" t="s">
        <v>5</v>
      </c>
      <c r="C2221" s="4" t="s">
        <v>10</v>
      </c>
      <c r="D2221" s="4" t="s">
        <v>14</v>
      </c>
    </row>
    <row r="2222" spans="1:9">
      <c r="A2222" t="n">
        <v>17068</v>
      </c>
      <c r="B2222" s="68" t="n">
        <v>89</v>
      </c>
      <c r="C2222" s="7" t="n">
        <v>65533</v>
      </c>
      <c r="D2222" s="7" t="n">
        <v>1</v>
      </c>
    </row>
    <row r="2223" spans="1:9">
      <c r="A2223" t="s">
        <v>4</v>
      </c>
      <c r="B2223" s="4" t="s">
        <v>5</v>
      </c>
      <c r="C2223" s="4" t="s">
        <v>10</v>
      </c>
      <c r="D2223" s="4" t="s">
        <v>14</v>
      </c>
      <c r="E2223" s="4" t="s">
        <v>26</v>
      </c>
      <c r="F2223" s="4" t="s">
        <v>10</v>
      </c>
    </row>
    <row r="2224" spans="1:9">
      <c r="A2224" t="n">
        <v>17072</v>
      </c>
      <c r="B2224" s="70" t="n">
        <v>59</v>
      </c>
      <c r="C2224" s="7" t="n">
        <v>0</v>
      </c>
      <c r="D2224" s="7" t="n">
        <v>13</v>
      </c>
      <c r="E2224" s="7" t="n">
        <v>0.150000005960464</v>
      </c>
      <c r="F2224" s="7" t="n">
        <v>0</v>
      </c>
    </row>
    <row r="2225" spans="1:18">
      <c r="A2225" t="s">
        <v>4</v>
      </c>
      <c r="B2225" s="4" t="s">
        <v>5</v>
      </c>
      <c r="C2225" s="4" t="s">
        <v>10</v>
      </c>
    </row>
    <row r="2226" spans="1:18">
      <c r="A2226" t="n">
        <v>17082</v>
      </c>
      <c r="B2226" s="44" t="n">
        <v>16</v>
      </c>
      <c r="C2226" s="7" t="n">
        <v>1300</v>
      </c>
    </row>
    <row r="2227" spans="1:18">
      <c r="A2227" t="s">
        <v>4</v>
      </c>
      <c r="B2227" s="4" t="s">
        <v>5</v>
      </c>
      <c r="C2227" s="4" t="s">
        <v>14</v>
      </c>
      <c r="D2227" s="4" t="s">
        <v>10</v>
      </c>
      <c r="E2227" s="4" t="s">
        <v>6</v>
      </c>
    </row>
    <row r="2228" spans="1:18">
      <c r="A2228" t="n">
        <v>17085</v>
      </c>
      <c r="B2228" s="57" t="n">
        <v>51</v>
      </c>
      <c r="C2228" s="7" t="n">
        <v>4</v>
      </c>
      <c r="D2228" s="7" t="n">
        <v>0</v>
      </c>
      <c r="E2228" s="7" t="s">
        <v>198</v>
      </c>
    </row>
    <row r="2229" spans="1:18">
      <c r="A2229" t="s">
        <v>4</v>
      </c>
      <c r="B2229" s="4" t="s">
        <v>5</v>
      </c>
      <c r="C2229" s="4" t="s">
        <v>10</v>
      </c>
    </row>
    <row r="2230" spans="1:18">
      <c r="A2230" t="n">
        <v>17099</v>
      </c>
      <c r="B2230" s="44" t="n">
        <v>16</v>
      </c>
      <c r="C2230" s="7" t="n">
        <v>0</v>
      </c>
    </row>
    <row r="2231" spans="1:18">
      <c r="A2231" t="s">
        <v>4</v>
      </c>
      <c r="B2231" s="4" t="s">
        <v>5</v>
      </c>
      <c r="C2231" s="4" t="s">
        <v>10</v>
      </c>
      <c r="D2231" s="4" t="s">
        <v>14</v>
      </c>
      <c r="E2231" s="4" t="s">
        <v>9</v>
      </c>
      <c r="F2231" s="4" t="s">
        <v>65</v>
      </c>
      <c r="G2231" s="4" t="s">
        <v>14</v>
      </c>
      <c r="H2231" s="4" t="s">
        <v>14</v>
      </c>
      <c r="I2231" s="4" t="s">
        <v>14</v>
      </c>
      <c r="J2231" s="4" t="s">
        <v>9</v>
      </c>
      <c r="K2231" s="4" t="s">
        <v>65</v>
      </c>
      <c r="L2231" s="4" t="s">
        <v>14</v>
      </c>
      <c r="M2231" s="4" t="s">
        <v>14</v>
      </c>
    </row>
    <row r="2232" spans="1:18">
      <c r="A2232" t="n">
        <v>17102</v>
      </c>
      <c r="B2232" s="58" t="n">
        <v>26</v>
      </c>
      <c r="C2232" s="7" t="n">
        <v>0</v>
      </c>
      <c r="D2232" s="7" t="n">
        <v>17</v>
      </c>
      <c r="E2232" s="7" t="n">
        <v>52507</v>
      </c>
      <c r="F2232" s="7" t="s">
        <v>208</v>
      </c>
      <c r="G2232" s="7" t="n">
        <v>2</v>
      </c>
      <c r="H2232" s="7" t="n">
        <v>3</v>
      </c>
      <c r="I2232" s="7" t="n">
        <v>17</v>
      </c>
      <c r="J2232" s="7" t="n">
        <v>52508</v>
      </c>
      <c r="K2232" s="7" t="s">
        <v>209</v>
      </c>
      <c r="L2232" s="7" t="n">
        <v>2</v>
      </c>
      <c r="M2232" s="7" t="n">
        <v>0</v>
      </c>
    </row>
    <row r="2233" spans="1:18">
      <c r="A2233" t="s">
        <v>4</v>
      </c>
      <c r="B2233" s="4" t="s">
        <v>5</v>
      </c>
    </row>
    <row r="2234" spans="1:18">
      <c r="A2234" t="n">
        <v>17179</v>
      </c>
      <c r="B2234" s="38" t="n">
        <v>28</v>
      </c>
    </row>
    <row r="2235" spans="1:18">
      <c r="A2235" t="s">
        <v>4</v>
      </c>
      <c r="B2235" s="4" t="s">
        <v>5</v>
      </c>
      <c r="C2235" s="4" t="s">
        <v>14</v>
      </c>
      <c r="D2235" s="4" t="s">
        <v>10</v>
      </c>
      <c r="E2235" s="4" t="s">
        <v>6</v>
      </c>
    </row>
    <row r="2236" spans="1:18">
      <c r="A2236" t="n">
        <v>17180</v>
      </c>
      <c r="B2236" s="57" t="n">
        <v>51</v>
      </c>
      <c r="C2236" s="7" t="n">
        <v>4</v>
      </c>
      <c r="D2236" s="7" t="n">
        <v>7</v>
      </c>
      <c r="E2236" s="7" t="s">
        <v>198</v>
      </c>
    </row>
    <row r="2237" spans="1:18">
      <c r="A2237" t="s">
        <v>4</v>
      </c>
      <c r="B2237" s="4" t="s">
        <v>5</v>
      </c>
      <c r="C2237" s="4" t="s">
        <v>10</v>
      </c>
    </row>
    <row r="2238" spans="1:18">
      <c r="A2238" t="n">
        <v>17194</v>
      </c>
      <c r="B2238" s="44" t="n">
        <v>16</v>
      </c>
      <c r="C2238" s="7" t="n">
        <v>0</v>
      </c>
    </row>
    <row r="2239" spans="1:18">
      <c r="A2239" t="s">
        <v>4</v>
      </c>
      <c r="B2239" s="4" t="s">
        <v>5</v>
      </c>
      <c r="C2239" s="4" t="s">
        <v>10</v>
      </c>
      <c r="D2239" s="4" t="s">
        <v>14</v>
      </c>
      <c r="E2239" s="4" t="s">
        <v>9</v>
      </c>
      <c r="F2239" s="4" t="s">
        <v>65</v>
      </c>
      <c r="G2239" s="4" t="s">
        <v>14</v>
      </c>
      <c r="H2239" s="4" t="s">
        <v>14</v>
      </c>
      <c r="I2239" s="4" t="s">
        <v>14</v>
      </c>
      <c r="J2239" s="4" t="s">
        <v>9</v>
      </c>
      <c r="K2239" s="4" t="s">
        <v>65</v>
      </c>
      <c r="L2239" s="4" t="s">
        <v>14</v>
      </c>
      <c r="M2239" s="4" t="s">
        <v>14</v>
      </c>
    </row>
    <row r="2240" spans="1:18">
      <c r="A2240" t="n">
        <v>17197</v>
      </c>
      <c r="B2240" s="58" t="n">
        <v>26</v>
      </c>
      <c r="C2240" s="7" t="n">
        <v>7</v>
      </c>
      <c r="D2240" s="7" t="n">
        <v>17</v>
      </c>
      <c r="E2240" s="7" t="n">
        <v>4322</v>
      </c>
      <c r="F2240" s="7" t="s">
        <v>210</v>
      </c>
      <c r="G2240" s="7" t="n">
        <v>2</v>
      </c>
      <c r="H2240" s="7" t="n">
        <v>3</v>
      </c>
      <c r="I2240" s="7" t="n">
        <v>17</v>
      </c>
      <c r="J2240" s="7" t="n">
        <v>4323</v>
      </c>
      <c r="K2240" s="7" t="s">
        <v>211</v>
      </c>
      <c r="L2240" s="7" t="n">
        <v>2</v>
      </c>
      <c r="M2240" s="7" t="n">
        <v>0</v>
      </c>
    </row>
    <row r="2241" spans="1:13">
      <c r="A2241" t="s">
        <v>4</v>
      </c>
      <c r="B2241" s="4" t="s">
        <v>5</v>
      </c>
    </row>
    <row r="2242" spans="1:13">
      <c r="A2242" t="n">
        <v>17270</v>
      </c>
      <c r="B2242" s="38" t="n">
        <v>28</v>
      </c>
    </row>
    <row r="2243" spans="1:13">
      <c r="A2243" t="s">
        <v>4</v>
      </c>
      <c r="B2243" s="4" t="s">
        <v>5</v>
      </c>
      <c r="C2243" s="4" t="s">
        <v>10</v>
      </c>
      <c r="D2243" s="4" t="s">
        <v>14</v>
      </c>
    </row>
    <row r="2244" spans="1:13">
      <c r="A2244" t="n">
        <v>17271</v>
      </c>
      <c r="B2244" s="68" t="n">
        <v>89</v>
      </c>
      <c r="C2244" s="7" t="n">
        <v>65533</v>
      </c>
      <c r="D2244" s="7" t="n">
        <v>1</v>
      </c>
    </row>
    <row r="2245" spans="1:13">
      <c r="A2245" t="s">
        <v>4</v>
      </c>
      <c r="B2245" s="4" t="s">
        <v>5</v>
      </c>
      <c r="C2245" s="4" t="s">
        <v>30</v>
      </c>
    </row>
    <row r="2246" spans="1:13">
      <c r="A2246" t="n">
        <v>17275</v>
      </c>
      <c r="B2246" s="22" t="n">
        <v>3</v>
      </c>
      <c r="C2246" s="16" t="n">
        <f t="normal" ca="1">A2278</f>
        <v>0</v>
      </c>
    </row>
    <row r="2247" spans="1:13">
      <c r="A2247" t="s">
        <v>4</v>
      </c>
      <c r="B2247" s="4" t="s">
        <v>5</v>
      </c>
      <c r="C2247" s="4" t="s">
        <v>14</v>
      </c>
      <c r="D2247" s="4" t="s">
        <v>10</v>
      </c>
      <c r="E2247" s="4" t="s">
        <v>26</v>
      </c>
    </row>
    <row r="2248" spans="1:13">
      <c r="A2248" t="n">
        <v>17280</v>
      </c>
      <c r="B2248" s="40" t="n">
        <v>58</v>
      </c>
      <c r="C2248" s="7" t="n">
        <v>101</v>
      </c>
      <c r="D2248" s="7" t="n">
        <v>500</v>
      </c>
      <c r="E2248" s="7" t="n">
        <v>1</v>
      </c>
    </row>
    <row r="2249" spans="1:13">
      <c r="A2249" t="s">
        <v>4</v>
      </c>
      <c r="B2249" s="4" t="s">
        <v>5</v>
      </c>
      <c r="C2249" s="4" t="s">
        <v>14</v>
      </c>
      <c r="D2249" s="4" t="s">
        <v>10</v>
      </c>
    </row>
    <row r="2250" spans="1:13">
      <c r="A2250" t="n">
        <v>17288</v>
      </c>
      <c r="B2250" s="40" t="n">
        <v>58</v>
      </c>
      <c r="C2250" s="7" t="n">
        <v>254</v>
      </c>
      <c r="D2250" s="7" t="n">
        <v>0</v>
      </c>
    </row>
    <row r="2251" spans="1:13">
      <c r="A2251" t="s">
        <v>4</v>
      </c>
      <c r="B2251" s="4" t="s">
        <v>5</v>
      </c>
      <c r="C2251" s="4" t="s">
        <v>14</v>
      </c>
      <c r="D2251" s="4" t="s">
        <v>10</v>
      </c>
      <c r="E2251" s="4" t="s">
        <v>10</v>
      </c>
      <c r="F2251" s="4" t="s">
        <v>9</v>
      </c>
      <c r="G2251" s="4" t="s">
        <v>9</v>
      </c>
      <c r="H2251" s="4" t="s">
        <v>9</v>
      </c>
    </row>
    <row r="2252" spans="1:13">
      <c r="A2252" t="n">
        <v>17292</v>
      </c>
      <c r="B2252" s="74" t="n">
        <v>97</v>
      </c>
      <c r="C2252" s="7" t="n">
        <v>6</v>
      </c>
      <c r="D2252" s="7" t="n">
        <v>0</v>
      </c>
      <c r="E2252" s="7" t="n">
        <v>0</v>
      </c>
      <c r="F2252" s="7" t="n">
        <v>-1074580685</v>
      </c>
      <c r="G2252" s="7" t="n">
        <v>1062836634</v>
      </c>
      <c r="H2252" s="7" t="n">
        <v>-1049257574</v>
      </c>
    </row>
    <row r="2253" spans="1:13">
      <c r="A2253" t="s">
        <v>4</v>
      </c>
      <c r="B2253" s="4" t="s">
        <v>5</v>
      </c>
      <c r="C2253" s="4" t="s">
        <v>14</v>
      </c>
    </row>
    <row r="2254" spans="1:13">
      <c r="A2254" t="n">
        <v>17310</v>
      </c>
      <c r="B2254" s="56" t="n">
        <v>45</v>
      </c>
      <c r="C2254" s="7" t="n">
        <v>0</v>
      </c>
    </row>
    <row r="2255" spans="1:13">
      <c r="A2255" t="s">
        <v>4</v>
      </c>
      <c r="B2255" s="4" t="s">
        <v>5</v>
      </c>
      <c r="C2255" s="4" t="s">
        <v>14</v>
      </c>
      <c r="D2255" s="4" t="s">
        <v>14</v>
      </c>
      <c r="E2255" s="4" t="s">
        <v>26</v>
      </c>
      <c r="F2255" s="4" t="s">
        <v>26</v>
      </c>
      <c r="G2255" s="4" t="s">
        <v>26</v>
      </c>
      <c r="H2255" s="4" t="s">
        <v>10</v>
      </c>
    </row>
    <row r="2256" spans="1:13">
      <c r="A2256" t="n">
        <v>17312</v>
      </c>
      <c r="B2256" s="56" t="n">
        <v>45</v>
      </c>
      <c r="C2256" s="7" t="n">
        <v>2</v>
      </c>
      <c r="D2256" s="7" t="n">
        <v>3</v>
      </c>
      <c r="E2256" s="7" t="n">
        <v>258.049987792969</v>
      </c>
      <c r="F2256" s="7" t="n">
        <v>0.589999973773956</v>
      </c>
      <c r="G2256" s="7" t="n">
        <v>-210.860000610352</v>
      </c>
      <c r="H2256" s="7" t="n">
        <v>0</v>
      </c>
    </row>
    <row r="2257" spans="1:8">
      <c r="A2257" t="s">
        <v>4</v>
      </c>
      <c r="B2257" s="4" t="s">
        <v>5</v>
      </c>
      <c r="C2257" s="4" t="s">
        <v>14</v>
      </c>
      <c r="D2257" s="4" t="s">
        <v>14</v>
      </c>
      <c r="E2257" s="4" t="s">
        <v>26</v>
      </c>
      <c r="F2257" s="4" t="s">
        <v>26</v>
      </c>
      <c r="G2257" s="4" t="s">
        <v>26</v>
      </c>
      <c r="H2257" s="4" t="s">
        <v>10</v>
      </c>
      <c r="I2257" s="4" t="s">
        <v>14</v>
      </c>
    </row>
    <row r="2258" spans="1:8">
      <c r="A2258" t="n">
        <v>17329</v>
      </c>
      <c r="B2258" s="56" t="n">
        <v>45</v>
      </c>
      <c r="C2258" s="7" t="n">
        <v>4</v>
      </c>
      <c r="D2258" s="7" t="n">
        <v>3</v>
      </c>
      <c r="E2258" s="7" t="n">
        <v>313.519989013672</v>
      </c>
      <c r="F2258" s="7" t="n">
        <v>143.160003662109</v>
      </c>
      <c r="G2258" s="7" t="n">
        <v>358</v>
      </c>
      <c r="H2258" s="7" t="n">
        <v>0</v>
      </c>
      <c r="I2258" s="7" t="n">
        <v>0</v>
      </c>
    </row>
    <row r="2259" spans="1:8">
      <c r="A2259" t="s">
        <v>4</v>
      </c>
      <c r="B2259" s="4" t="s">
        <v>5</v>
      </c>
      <c r="C2259" s="4" t="s">
        <v>14</v>
      </c>
      <c r="D2259" s="4" t="s">
        <v>14</v>
      </c>
      <c r="E2259" s="4" t="s">
        <v>26</v>
      </c>
      <c r="F2259" s="4" t="s">
        <v>10</v>
      </c>
    </row>
    <row r="2260" spans="1:8">
      <c r="A2260" t="n">
        <v>17347</v>
      </c>
      <c r="B2260" s="56" t="n">
        <v>45</v>
      </c>
      <c r="C2260" s="7" t="n">
        <v>5</v>
      </c>
      <c r="D2260" s="7" t="n">
        <v>3</v>
      </c>
      <c r="E2260" s="7" t="n">
        <v>1.39999997615814</v>
      </c>
      <c r="F2260" s="7" t="n">
        <v>0</v>
      </c>
    </row>
    <row r="2261" spans="1:8">
      <c r="A2261" t="s">
        <v>4</v>
      </c>
      <c r="B2261" s="4" t="s">
        <v>5</v>
      </c>
      <c r="C2261" s="4" t="s">
        <v>14</v>
      </c>
      <c r="D2261" s="4" t="s">
        <v>14</v>
      </c>
      <c r="E2261" s="4" t="s">
        <v>26</v>
      </c>
      <c r="F2261" s="4" t="s">
        <v>10</v>
      </c>
    </row>
    <row r="2262" spans="1:8">
      <c r="A2262" t="n">
        <v>17356</v>
      </c>
      <c r="B2262" s="56" t="n">
        <v>45</v>
      </c>
      <c r="C2262" s="7" t="n">
        <v>11</v>
      </c>
      <c r="D2262" s="7" t="n">
        <v>3</v>
      </c>
      <c r="E2262" s="7" t="n">
        <v>23.5</v>
      </c>
      <c r="F2262" s="7" t="n">
        <v>0</v>
      </c>
    </row>
    <row r="2263" spans="1:8">
      <c r="A2263" t="s">
        <v>4</v>
      </c>
      <c r="B2263" s="4" t="s">
        <v>5</v>
      </c>
      <c r="C2263" s="4" t="s">
        <v>14</v>
      </c>
      <c r="D2263" s="4" t="s">
        <v>14</v>
      </c>
      <c r="E2263" s="4" t="s">
        <v>26</v>
      </c>
      <c r="F2263" s="4" t="s">
        <v>10</v>
      </c>
    </row>
    <row r="2264" spans="1:8">
      <c r="A2264" t="n">
        <v>17365</v>
      </c>
      <c r="B2264" s="56" t="n">
        <v>45</v>
      </c>
      <c r="C2264" s="7" t="n">
        <v>5</v>
      </c>
      <c r="D2264" s="7" t="n">
        <v>3</v>
      </c>
      <c r="E2264" s="7" t="n">
        <v>1.29999995231628</v>
      </c>
      <c r="F2264" s="7" t="n">
        <v>3000</v>
      </c>
    </row>
    <row r="2265" spans="1:8">
      <c r="A2265" t="s">
        <v>4</v>
      </c>
      <c r="B2265" s="4" t="s">
        <v>5</v>
      </c>
      <c r="C2265" s="4" t="s">
        <v>14</v>
      </c>
      <c r="D2265" s="4" t="s">
        <v>10</v>
      </c>
    </row>
    <row r="2266" spans="1:8">
      <c r="A2266" t="n">
        <v>17374</v>
      </c>
      <c r="B2266" s="40" t="n">
        <v>58</v>
      </c>
      <c r="C2266" s="7" t="n">
        <v>255</v>
      </c>
      <c r="D2266" s="7" t="n">
        <v>0</v>
      </c>
    </row>
    <row r="2267" spans="1:8">
      <c r="A2267" t="s">
        <v>4</v>
      </c>
      <c r="B2267" s="4" t="s">
        <v>5</v>
      </c>
      <c r="C2267" s="4" t="s">
        <v>14</v>
      </c>
      <c r="D2267" s="4" t="s">
        <v>10</v>
      </c>
      <c r="E2267" s="4" t="s">
        <v>6</v>
      </c>
    </row>
    <row r="2268" spans="1:8">
      <c r="A2268" t="n">
        <v>17378</v>
      </c>
      <c r="B2268" s="57" t="n">
        <v>51</v>
      </c>
      <c r="C2268" s="7" t="n">
        <v>4</v>
      </c>
      <c r="D2268" s="7" t="n">
        <v>7</v>
      </c>
      <c r="E2268" s="7" t="s">
        <v>198</v>
      </c>
    </row>
    <row r="2269" spans="1:8">
      <c r="A2269" t="s">
        <v>4</v>
      </c>
      <c r="B2269" s="4" t="s">
        <v>5</v>
      </c>
      <c r="C2269" s="4" t="s">
        <v>10</v>
      </c>
    </row>
    <row r="2270" spans="1:8">
      <c r="A2270" t="n">
        <v>17392</v>
      </c>
      <c r="B2270" s="44" t="n">
        <v>16</v>
      </c>
      <c r="C2270" s="7" t="n">
        <v>0</v>
      </c>
    </row>
    <row r="2271" spans="1:8">
      <c r="A2271" t="s">
        <v>4</v>
      </c>
      <c r="B2271" s="4" t="s">
        <v>5</v>
      </c>
      <c r="C2271" s="4" t="s">
        <v>10</v>
      </c>
      <c r="D2271" s="4" t="s">
        <v>14</v>
      </c>
      <c r="E2271" s="4" t="s">
        <v>9</v>
      </c>
      <c r="F2271" s="4" t="s">
        <v>65</v>
      </c>
      <c r="G2271" s="4" t="s">
        <v>14</v>
      </c>
      <c r="H2271" s="4" t="s">
        <v>14</v>
      </c>
      <c r="I2271" s="4" t="s">
        <v>14</v>
      </c>
      <c r="J2271" s="4" t="s">
        <v>9</v>
      </c>
      <c r="K2271" s="4" t="s">
        <v>65</v>
      </c>
      <c r="L2271" s="4" t="s">
        <v>14</v>
      </c>
      <c r="M2271" s="4" t="s">
        <v>14</v>
      </c>
    </row>
    <row r="2272" spans="1:8">
      <c r="A2272" t="n">
        <v>17395</v>
      </c>
      <c r="B2272" s="58" t="n">
        <v>26</v>
      </c>
      <c r="C2272" s="7" t="n">
        <v>7</v>
      </c>
      <c r="D2272" s="7" t="n">
        <v>17</v>
      </c>
      <c r="E2272" s="7" t="n">
        <v>4324</v>
      </c>
      <c r="F2272" s="7" t="s">
        <v>210</v>
      </c>
      <c r="G2272" s="7" t="n">
        <v>2</v>
      </c>
      <c r="H2272" s="7" t="n">
        <v>3</v>
      </c>
      <c r="I2272" s="7" t="n">
        <v>17</v>
      </c>
      <c r="J2272" s="7" t="n">
        <v>4325</v>
      </c>
      <c r="K2272" s="7" t="s">
        <v>212</v>
      </c>
      <c r="L2272" s="7" t="n">
        <v>2</v>
      </c>
      <c r="M2272" s="7" t="n">
        <v>0</v>
      </c>
    </row>
    <row r="2273" spans="1:13">
      <c r="A2273" t="s">
        <v>4</v>
      </c>
      <c r="B2273" s="4" t="s">
        <v>5</v>
      </c>
    </row>
    <row r="2274" spans="1:13">
      <c r="A2274" t="n">
        <v>17469</v>
      </c>
      <c r="B2274" s="38" t="n">
        <v>28</v>
      </c>
    </row>
    <row r="2275" spans="1:13">
      <c r="A2275" t="s">
        <v>4</v>
      </c>
      <c r="B2275" s="4" t="s">
        <v>5</v>
      </c>
      <c r="C2275" s="4" t="s">
        <v>10</v>
      </c>
      <c r="D2275" s="4" t="s">
        <v>14</v>
      </c>
    </row>
    <row r="2276" spans="1:13">
      <c r="A2276" t="n">
        <v>17470</v>
      </c>
      <c r="B2276" s="68" t="n">
        <v>89</v>
      </c>
      <c r="C2276" s="7" t="n">
        <v>65533</v>
      </c>
      <c r="D2276" s="7" t="n">
        <v>1</v>
      </c>
    </row>
    <row r="2277" spans="1:13">
      <c r="A2277" t="s">
        <v>4</v>
      </c>
      <c r="B2277" s="4" t="s">
        <v>5</v>
      </c>
      <c r="C2277" s="4" t="s">
        <v>14</v>
      </c>
      <c r="D2277" s="4" t="s">
        <v>10</v>
      </c>
      <c r="E2277" s="4" t="s">
        <v>10</v>
      </c>
      <c r="F2277" s="4" t="s">
        <v>14</v>
      </c>
    </row>
    <row r="2278" spans="1:13">
      <c r="A2278" t="n">
        <v>17474</v>
      </c>
      <c r="B2278" s="36" t="n">
        <v>25</v>
      </c>
      <c r="C2278" s="7" t="n">
        <v>1</v>
      </c>
      <c r="D2278" s="7" t="n">
        <v>60</v>
      </c>
      <c r="E2278" s="7" t="n">
        <v>640</v>
      </c>
      <c r="F2278" s="7" t="n">
        <v>2</v>
      </c>
    </row>
    <row r="2279" spans="1:13">
      <c r="A2279" t="s">
        <v>4</v>
      </c>
      <c r="B2279" s="4" t="s">
        <v>5</v>
      </c>
      <c r="C2279" s="4" t="s">
        <v>14</v>
      </c>
      <c r="D2279" s="4" t="s">
        <v>10</v>
      </c>
      <c r="E2279" s="4" t="s">
        <v>6</v>
      </c>
    </row>
    <row r="2280" spans="1:13">
      <c r="A2280" t="n">
        <v>17481</v>
      </c>
      <c r="B2280" s="57" t="n">
        <v>51</v>
      </c>
      <c r="C2280" s="7" t="n">
        <v>4</v>
      </c>
      <c r="D2280" s="7" t="n">
        <v>0</v>
      </c>
      <c r="E2280" s="7" t="s">
        <v>168</v>
      </c>
    </row>
    <row r="2281" spans="1:13">
      <c r="A2281" t="s">
        <v>4</v>
      </c>
      <c r="B2281" s="4" t="s">
        <v>5</v>
      </c>
      <c r="C2281" s="4" t="s">
        <v>10</v>
      </c>
    </row>
    <row r="2282" spans="1:13">
      <c r="A2282" t="n">
        <v>17494</v>
      </c>
      <c r="B2282" s="44" t="n">
        <v>16</v>
      </c>
      <c r="C2282" s="7" t="n">
        <v>0</v>
      </c>
    </row>
    <row r="2283" spans="1:13">
      <c r="A2283" t="s">
        <v>4</v>
      </c>
      <c r="B2283" s="4" t="s">
        <v>5</v>
      </c>
      <c r="C2283" s="4" t="s">
        <v>10</v>
      </c>
      <c r="D2283" s="4" t="s">
        <v>14</v>
      </c>
      <c r="E2283" s="4" t="s">
        <v>9</v>
      </c>
      <c r="F2283" s="4" t="s">
        <v>65</v>
      </c>
      <c r="G2283" s="4" t="s">
        <v>14</v>
      </c>
      <c r="H2283" s="4" t="s">
        <v>14</v>
      </c>
    </row>
    <row r="2284" spans="1:13">
      <c r="A2284" t="n">
        <v>17497</v>
      </c>
      <c r="B2284" s="58" t="n">
        <v>26</v>
      </c>
      <c r="C2284" s="7" t="n">
        <v>0</v>
      </c>
      <c r="D2284" s="7" t="n">
        <v>17</v>
      </c>
      <c r="E2284" s="7" t="n">
        <v>52509</v>
      </c>
      <c r="F2284" s="7" t="s">
        <v>213</v>
      </c>
      <c r="G2284" s="7" t="n">
        <v>2</v>
      </c>
      <c r="H2284" s="7" t="n">
        <v>0</v>
      </c>
    </row>
    <row r="2285" spans="1:13">
      <c r="A2285" t="s">
        <v>4</v>
      </c>
      <c r="B2285" s="4" t="s">
        <v>5</v>
      </c>
    </row>
    <row r="2286" spans="1:13">
      <c r="A2286" t="n">
        <v>17570</v>
      </c>
      <c r="B2286" s="38" t="n">
        <v>28</v>
      </c>
    </row>
    <row r="2287" spans="1:13">
      <c r="A2287" t="s">
        <v>4</v>
      </c>
      <c r="B2287" s="4" t="s">
        <v>5</v>
      </c>
      <c r="C2287" s="4" t="s">
        <v>10</v>
      </c>
      <c r="D2287" s="4" t="s">
        <v>14</v>
      </c>
    </row>
    <row r="2288" spans="1:13">
      <c r="A2288" t="n">
        <v>17571</v>
      </c>
      <c r="B2288" s="68" t="n">
        <v>89</v>
      </c>
      <c r="C2288" s="7" t="n">
        <v>65533</v>
      </c>
      <c r="D2288" s="7" t="n">
        <v>1</v>
      </c>
    </row>
    <row r="2289" spans="1:8">
      <c r="A2289" t="s">
        <v>4</v>
      </c>
      <c r="B2289" s="4" t="s">
        <v>5</v>
      </c>
      <c r="C2289" s="4" t="s">
        <v>14</v>
      </c>
      <c r="D2289" s="4" t="s">
        <v>10</v>
      </c>
      <c r="E2289" s="4" t="s">
        <v>10</v>
      </c>
      <c r="F2289" s="4" t="s">
        <v>14</v>
      </c>
    </row>
    <row r="2290" spans="1:8">
      <c r="A2290" t="n">
        <v>17575</v>
      </c>
      <c r="B2290" s="36" t="n">
        <v>25</v>
      </c>
      <c r="C2290" s="7" t="n">
        <v>1</v>
      </c>
      <c r="D2290" s="7" t="n">
        <v>65535</v>
      </c>
      <c r="E2290" s="7" t="n">
        <v>65535</v>
      </c>
      <c r="F2290" s="7" t="n">
        <v>0</v>
      </c>
    </row>
    <row r="2291" spans="1:8">
      <c r="A2291" t="s">
        <v>4</v>
      </c>
      <c r="B2291" s="4" t="s">
        <v>5</v>
      </c>
      <c r="C2291" s="4" t="s">
        <v>14</v>
      </c>
      <c r="D2291" s="4" t="s">
        <v>10</v>
      </c>
      <c r="E2291" s="4" t="s">
        <v>26</v>
      </c>
    </row>
    <row r="2292" spans="1:8">
      <c r="A2292" t="n">
        <v>17582</v>
      </c>
      <c r="B2292" s="40" t="n">
        <v>58</v>
      </c>
      <c r="C2292" s="7" t="n">
        <v>101</v>
      </c>
      <c r="D2292" s="7" t="n">
        <v>500</v>
      </c>
      <c r="E2292" s="7" t="n">
        <v>1</v>
      </c>
    </row>
    <row r="2293" spans="1:8">
      <c r="A2293" t="s">
        <v>4</v>
      </c>
      <c r="B2293" s="4" t="s">
        <v>5</v>
      </c>
      <c r="C2293" s="4" t="s">
        <v>14</v>
      </c>
      <c r="D2293" s="4" t="s">
        <v>10</v>
      </c>
    </row>
    <row r="2294" spans="1:8">
      <c r="A2294" t="n">
        <v>17590</v>
      </c>
      <c r="B2294" s="40" t="n">
        <v>58</v>
      </c>
      <c r="C2294" s="7" t="n">
        <v>254</v>
      </c>
      <c r="D2294" s="7" t="n">
        <v>0</v>
      </c>
    </row>
    <row r="2295" spans="1:8">
      <c r="A2295" t="s">
        <v>4</v>
      </c>
      <c r="B2295" s="4" t="s">
        <v>5</v>
      </c>
      <c r="C2295" s="4" t="s">
        <v>14</v>
      </c>
    </row>
    <row r="2296" spans="1:8">
      <c r="A2296" t="n">
        <v>17594</v>
      </c>
      <c r="B2296" s="56" t="n">
        <v>45</v>
      </c>
      <c r="C2296" s="7" t="n">
        <v>0</v>
      </c>
    </row>
    <row r="2297" spans="1:8">
      <c r="A2297" t="s">
        <v>4</v>
      </c>
      <c r="B2297" s="4" t="s">
        <v>5</v>
      </c>
      <c r="C2297" s="4" t="s">
        <v>14</v>
      </c>
      <c r="D2297" s="4" t="s">
        <v>10</v>
      </c>
      <c r="E2297" s="4" t="s">
        <v>10</v>
      </c>
      <c r="F2297" s="4" t="s">
        <v>9</v>
      </c>
    </row>
    <row r="2298" spans="1:8">
      <c r="A2298" t="n">
        <v>17596</v>
      </c>
      <c r="B2298" s="72" t="n">
        <v>84</v>
      </c>
      <c r="C2298" s="7" t="n">
        <v>1</v>
      </c>
      <c r="D2298" s="7" t="n">
        <v>0</v>
      </c>
      <c r="E2298" s="7" t="n">
        <v>0</v>
      </c>
      <c r="F2298" s="7" t="n">
        <v>0</v>
      </c>
    </row>
    <row r="2299" spans="1:8">
      <c r="A2299" t="s">
        <v>4</v>
      </c>
      <c r="B2299" s="4" t="s">
        <v>5</v>
      </c>
      <c r="C2299" s="4" t="s">
        <v>14</v>
      </c>
      <c r="D2299" s="4" t="s">
        <v>10</v>
      </c>
      <c r="E2299" s="4" t="s">
        <v>10</v>
      </c>
      <c r="F2299" s="4" t="s">
        <v>9</v>
      </c>
      <c r="G2299" s="4" t="s">
        <v>9</v>
      </c>
      <c r="H2299" s="4" t="s">
        <v>9</v>
      </c>
    </row>
    <row r="2300" spans="1:8">
      <c r="A2300" t="n">
        <v>17606</v>
      </c>
      <c r="B2300" s="74" t="n">
        <v>97</v>
      </c>
      <c r="C2300" s="7" t="n">
        <v>7</v>
      </c>
      <c r="D2300" s="7" t="n">
        <v>0</v>
      </c>
      <c r="E2300" s="7" t="n">
        <v>0</v>
      </c>
      <c r="F2300" s="7" t="n">
        <v>0</v>
      </c>
      <c r="G2300" s="7" t="n">
        <v>0</v>
      </c>
      <c r="H2300" s="7" t="n">
        <v>0</v>
      </c>
    </row>
    <row r="2301" spans="1:8">
      <c r="A2301" t="s">
        <v>4</v>
      </c>
      <c r="B2301" s="4" t="s">
        <v>5</v>
      </c>
      <c r="C2301" s="4" t="s">
        <v>14</v>
      </c>
    </row>
    <row r="2302" spans="1:8">
      <c r="A2302" t="n">
        <v>17624</v>
      </c>
      <c r="B2302" s="65" t="n">
        <v>116</v>
      </c>
      <c r="C2302" s="7" t="n">
        <v>0</v>
      </c>
    </row>
    <row r="2303" spans="1:8">
      <c r="A2303" t="s">
        <v>4</v>
      </c>
      <c r="B2303" s="4" t="s">
        <v>5</v>
      </c>
      <c r="C2303" s="4" t="s">
        <v>14</v>
      </c>
      <c r="D2303" s="4" t="s">
        <v>10</v>
      </c>
    </row>
    <row r="2304" spans="1:8">
      <c r="A2304" t="n">
        <v>17626</v>
      </c>
      <c r="B2304" s="65" t="n">
        <v>116</v>
      </c>
      <c r="C2304" s="7" t="n">
        <v>2</v>
      </c>
      <c r="D2304" s="7" t="n">
        <v>1</v>
      </c>
    </row>
    <row r="2305" spans="1:8">
      <c r="A2305" t="s">
        <v>4</v>
      </c>
      <c r="B2305" s="4" t="s">
        <v>5</v>
      </c>
      <c r="C2305" s="4" t="s">
        <v>14</v>
      </c>
      <c r="D2305" s="4" t="s">
        <v>9</v>
      </c>
    </row>
    <row r="2306" spans="1:8">
      <c r="A2306" t="n">
        <v>17630</v>
      </c>
      <c r="B2306" s="65" t="n">
        <v>116</v>
      </c>
      <c r="C2306" s="7" t="n">
        <v>5</v>
      </c>
      <c r="D2306" s="7" t="n">
        <v>1109393408</v>
      </c>
    </row>
    <row r="2307" spans="1:8">
      <c r="A2307" t="s">
        <v>4</v>
      </c>
      <c r="B2307" s="4" t="s">
        <v>5</v>
      </c>
      <c r="C2307" s="4" t="s">
        <v>14</v>
      </c>
      <c r="D2307" s="4" t="s">
        <v>10</v>
      </c>
    </row>
    <row r="2308" spans="1:8">
      <c r="A2308" t="n">
        <v>17636</v>
      </c>
      <c r="B2308" s="65" t="n">
        <v>116</v>
      </c>
      <c r="C2308" s="7" t="n">
        <v>6</v>
      </c>
      <c r="D2308" s="7" t="n">
        <v>1</v>
      </c>
    </row>
    <row r="2309" spans="1:8">
      <c r="A2309" t="s">
        <v>4</v>
      </c>
      <c r="B2309" s="4" t="s">
        <v>5</v>
      </c>
      <c r="C2309" s="4" t="s">
        <v>14</v>
      </c>
      <c r="D2309" s="4" t="s">
        <v>14</v>
      </c>
      <c r="E2309" s="4" t="s">
        <v>14</v>
      </c>
      <c r="F2309" s="4" t="s">
        <v>14</v>
      </c>
    </row>
    <row r="2310" spans="1:8">
      <c r="A2310" t="n">
        <v>17640</v>
      </c>
      <c r="B2310" s="8" t="n">
        <v>14</v>
      </c>
      <c r="C2310" s="7" t="n">
        <v>0</v>
      </c>
      <c r="D2310" s="7" t="n">
        <v>1</v>
      </c>
      <c r="E2310" s="7" t="n">
        <v>0</v>
      </c>
      <c r="F2310" s="7" t="n">
        <v>0</v>
      </c>
    </row>
    <row r="2311" spans="1:8">
      <c r="A2311" t="s">
        <v>4</v>
      </c>
      <c r="B2311" s="4" t="s">
        <v>5</v>
      </c>
      <c r="C2311" s="4" t="s">
        <v>10</v>
      </c>
      <c r="D2311" s="4" t="s">
        <v>26</v>
      </c>
      <c r="E2311" s="4" t="s">
        <v>26</v>
      </c>
      <c r="F2311" s="4" t="s">
        <v>26</v>
      </c>
      <c r="G2311" s="4" t="s">
        <v>10</v>
      </c>
      <c r="H2311" s="4" t="s">
        <v>10</v>
      </c>
    </row>
    <row r="2312" spans="1:8">
      <c r="A2312" t="n">
        <v>17645</v>
      </c>
      <c r="B2312" s="60" t="n">
        <v>60</v>
      </c>
      <c r="C2312" s="7" t="n">
        <v>0</v>
      </c>
      <c r="D2312" s="7" t="n">
        <v>0</v>
      </c>
      <c r="E2312" s="7" t="n">
        <v>0</v>
      </c>
      <c r="F2312" s="7" t="n">
        <v>0</v>
      </c>
      <c r="G2312" s="7" t="n">
        <v>0</v>
      </c>
      <c r="H2312" s="7" t="n">
        <v>0</v>
      </c>
    </row>
    <row r="2313" spans="1:8">
      <c r="A2313" t="s">
        <v>4</v>
      </c>
      <c r="B2313" s="4" t="s">
        <v>5</v>
      </c>
      <c r="C2313" s="4" t="s">
        <v>14</v>
      </c>
      <c r="D2313" s="4" t="s">
        <v>10</v>
      </c>
      <c r="E2313" s="4" t="s">
        <v>6</v>
      </c>
      <c r="F2313" s="4" t="s">
        <v>6</v>
      </c>
      <c r="G2313" s="4" t="s">
        <v>6</v>
      </c>
      <c r="H2313" s="4" t="s">
        <v>6</v>
      </c>
    </row>
    <row r="2314" spans="1:8">
      <c r="A2314" t="n">
        <v>17664</v>
      </c>
      <c r="B2314" s="57" t="n">
        <v>51</v>
      </c>
      <c r="C2314" s="7" t="n">
        <v>3</v>
      </c>
      <c r="D2314" s="7" t="n">
        <v>0</v>
      </c>
      <c r="E2314" s="7" t="s">
        <v>148</v>
      </c>
      <c r="F2314" s="7" t="s">
        <v>214</v>
      </c>
      <c r="G2314" s="7" t="s">
        <v>150</v>
      </c>
      <c r="H2314" s="7" t="s">
        <v>148</v>
      </c>
    </row>
    <row r="2315" spans="1:8">
      <c r="A2315" t="s">
        <v>4</v>
      </c>
      <c r="B2315" s="4" t="s">
        <v>5</v>
      </c>
      <c r="C2315" s="4" t="s">
        <v>14</v>
      </c>
      <c r="D2315" s="4" t="s">
        <v>10</v>
      </c>
      <c r="E2315" s="4" t="s">
        <v>6</v>
      </c>
      <c r="F2315" s="4" t="s">
        <v>6</v>
      </c>
      <c r="G2315" s="4" t="s">
        <v>6</v>
      </c>
      <c r="H2315" s="4" t="s">
        <v>6</v>
      </c>
    </row>
    <row r="2316" spans="1:8">
      <c r="A2316" t="n">
        <v>17677</v>
      </c>
      <c r="B2316" s="57" t="n">
        <v>51</v>
      </c>
      <c r="C2316" s="7" t="n">
        <v>3</v>
      </c>
      <c r="D2316" s="7" t="n">
        <v>7</v>
      </c>
      <c r="E2316" s="7" t="s">
        <v>148</v>
      </c>
      <c r="F2316" s="7" t="s">
        <v>214</v>
      </c>
      <c r="G2316" s="7" t="s">
        <v>150</v>
      </c>
      <c r="H2316" s="7" t="s">
        <v>148</v>
      </c>
    </row>
    <row r="2317" spans="1:8">
      <c r="A2317" t="s">
        <v>4</v>
      </c>
      <c r="B2317" s="4" t="s">
        <v>5</v>
      </c>
      <c r="C2317" s="4" t="s">
        <v>14</v>
      </c>
      <c r="D2317" s="4" t="s">
        <v>10</v>
      </c>
      <c r="E2317" s="4" t="s">
        <v>6</v>
      </c>
      <c r="F2317" s="4" t="s">
        <v>6</v>
      </c>
      <c r="G2317" s="4" t="s">
        <v>6</v>
      </c>
      <c r="H2317" s="4" t="s">
        <v>6</v>
      </c>
    </row>
    <row r="2318" spans="1:8">
      <c r="A2318" t="n">
        <v>17690</v>
      </c>
      <c r="B2318" s="57" t="n">
        <v>51</v>
      </c>
      <c r="C2318" s="7" t="n">
        <v>3</v>
      </c>
      <c r="D2318" s="7" t="n">
        <v>2</v>
      </c>
      <c r="E2318" s="7" t="s">
        <v>148</v>
      </c>
      <c r="F2318" s="7" t="s">
        <v>214</v>
      </c>
      <c r="G2318" s="7" t="s">
        <v>150</v>
      </c>
      <c r="H2318" s="7" t="s">
        <v>148</v>
      </c>
    </row>
    <row r="2319" spans="1:8">
      <c r="A2319" t="s">
        <v>4</v>
      </c>
      <c r="B2319" s="4" t="s">
        <v>5</v>
      </c>
      <c r="C2319" s="4" t="s">
        <v>14</v>
      </c>
      <c r="D2319" s="4" t="s">
        <v>10</v>
      </c>
      <c r="E2319" s="4" t="s">
        <v>6</v>
      </c>
      <c r="F2319" s="4" t="s">
        <v>6</v>
      </c>
      <c r="G2319" s="4" t="s">
        <v>6</v>
      </c>
      <c r="H2319" s="4" t="s">
        <v>6</v>
      </c>
    </row>
    <row r="2320" spans="1:8">
      <c r="A2320" t="n">
        <v>17703</v>
      </c>
      <c r="B2320" s="57" t="n">
        <v>51</v>
      </c>
      <c r="C2320" s="7" t="n">
        <v>3</v>
      </c>
      <c r="D2320" s="7" t="n">
        <v>4</v>
      </c>
      <c r="E2320" s="7" t="s">
        <v>148</v>
      </c>
      <c r="F2320" s="7" t="s">
        <v>214</v>
      </c>
      <c r="G2320" s="7" t="s">
        <v>150</v>
      </c>
      <c r="H2320" s="7" t="s">
        <v>148</v>
      </c>
    </row>
    <row r="2321" spans="1:8">
      <c r="A2321" t="s">
        <v>4</v>
      </c>
      <c r="B2321" s="4" t="s">
        <v>5</v>
      </c>
      <c r="C2321" s="4" t="s">
        <v>10</v>
      </c>
      <c r="D2321" s="4" t="s">
        <v>9</v>
      </c>
    </row>
    <row r="2322" spans="1:8">
      <c r="A2322" t="n">
        <v>17716</v>
      </c>
      <c r="B2322" s="59" t="n">
        <v>44</v>
      </c>
      <c r="C2322" s="7" t="n">
        <v>7</v>
      </c>
      <c r="D2322" s="7" t="n">
        <v>256</v>
      </c>
    </row>
    <row r="2323" spans="1:8">
      <c r="A2323" t="s">
        <v>4</v>
      </c>
      <c r="B2323" s="4" t="s">
        <v>5</v>
      </c>
      <c r="C2323" s="4" t="s">
        <v>10</v>
      </c>
      <c r="D2323" s="4" t="s">
        <v>9</v>
      </c>
    </row>
    <row r="2324" spans="1:8">
      <c r="A2324" t="n">
        <v>17723</v>
      </c>
      <c r="B2324" s="59" t="n">
        <v>44</v>
      </c>
      <c r="C2324" s="7" t="n">
        <v>7</v>
      </c>
      <c r="D2324" s="7" t="n">
        <v>8388608</v>
      </c>
    </row>
    <row r="2325" spans="1:8">
      <c r="A2325" t="s">
        <v>4</v>
      </c>
      <c r="B2325" s="4" t="s">
        <v>5</v>
      </c>
      <c r="C2325" s="4" t="s">
        <v>10</v>
      </c>
      <c r="D2325" s="4" t="s">
        <v>9</v>
      </c>
    </row>
    <row r="2326" spans="1:8">
      <c r="A2326" t="n">
        <v>17730</v>
      </c>
      <c r="B2326" s="59" t="n">
        <v>44</v>
      </c>
      <c r="C2326" s="7" t="n">
        <v>7</v>
      </c>
      <c r="D2326" s="7" t="n">
        <v>512</v>
      </c>
    </row>
    <row r="2327" spans="1:8">
      <c r="A2327" t="s">
        <v>4</v>
      </c>
      <c r="B2327" s="4" t="s">
        <v>5</v>
      </c>
      <c r="C2327" s="4" t="s">
        <v>10</v>
      </c>
      <c r="D2327" s="4" t="s">
        <v>26</v>
      </c>
      <c r="E2327" s="4" t="s">
        <v>26</v>
      </c>
      <c r="F2327" s="4" t="s">
        <v>26</v>
      </c>
      <c r="G2327" s="4" t="s">
        <v>26</v>
      </c>
    </row>
    <row r="2328" spans="1:8">
      <c r="A2328" t="n">
        <v>17737</v>
      </c>
      <c r="B2328" s="63" t="n">
        <v>46</v>
      </c>
      <c r="C2328" s="7" t="n">
        <v>0</v>
      </c>
      <c r="D2328" s="7" t="n">
        <v>258</v>
      </c>
      <c r="E2328" s="7" t="n">
        <v>0.189999997615814</v>
      </c>
      <c r="F2328" s="7" t="n">
        <v>-212.100006103516</v>
      </c>
      <c r="G2328" s="7" t="n">
        <v>0</v>
      </c>
    </row>
    <row r="2329" spans="1:8">
      <c r="A2329" t="s">
        <v>4</v>
      </c>
      <c r="B2329" s="4" t="s">
        <v>5</v>
      </c>
      <c r="C2329" s="4" t="s">
        <v>10</v>
      </c>
      <c r="D2329" s="4" t="s">
        <v>26</v>
      </c>
      <c r="E2329" s="4" t="s">
        <v>26</v>
      </c>
      <c r="F2329" s="4" t="s">
        <v>26</v>
      </c>
      <c r="G2329" s="4" t="s">
        <v>26</v>
      </c>
    </row>
    <row r="2330" spans="1:8">
      <c r="A2330" t="n">
        <v>17756</v>
      </c>
      <c r="B2330" s="63" t="n">
        <v>46</v>
      </c>
      <c r="C2330" s="7" t="n">
        <v>7</v>
      </c>
      <c r="D2330" s="7" t="n">
        <v>258</v>
      </c>
      <c r="E2330" s="7" t="n">
        <v>0.189999997615814</v>
      </c>
      <c r="F2330" s="7" t="n">
        <v>-210.899993896484</v>
      </c>
      <c r="G2330" s="7" t="n">
        <v>180</v>
      </c>
    </row>
    <row r="2331" spans="1:8">
      <c r="A2331" t="s">
        <v>4</v>
      </c>
      <c r="B2331" s="4" t="s">
        <v>5</v>
      </c>
      <c r="C2331" s="4" t="s">
        <v>10</v>
      </c>
      <c r="D2331" s="4" t="s">
        <v>26</v>
      </c>
      <c r="E2331" s="4" t="s">
        <v>26</v>
      </c>
      <c r="F2331" s="4" t="s">
        <v>26</v>
      </c>
      <c r="G2331" s="4" t="s">
        <v>26</v>
      </c>
    </row>
    <row r="2332" spans="1:8">
      <c r="A2332" t="n">
        <v>17775</v>
      </c>
      <c r="B2332" s="63" t="n">
        <v>46</v>
      </c>
      <c r="C2332" s="7" t="n">
        <v>2</v>
      </c>
      <c r="D2332" s="7" t="n">
        <v>255.940002441406</v>
      </c>
      <c r="E2332" s="7" t="n">
        <v>0.189999997615814</v>
      </c>
      <c r="F2332" s="7" t="n">
        <v>-211.570007324219</v>
      </c>
      <c r="G2332" s="7" t="n">
        <v>90</v>
      </c>
    </row>
    <row r="2333" spans="1:8">
      <c r="A2333" t="s">
        <v>4</v>
      </c>
      <c r="B2333" s="4" t="s">
        <v>5</v>
      </c>
      <c r="C2333" s="4" t="s">
        <v>10</v>
      </c>
      <c r="D2333" s="4" t="s">
        <v>26</v>
      </c>
      <c r="E2333" s="4" t="s">
        <v>26</v>
      </c>
      <c r="F2333" s="4" t="s">
        <v>26</v>
      </c>
      <c r="G2333" s="4" t="s">
        <v>26</v>
      </c>
    </row>
    <row r="2334" spans="1:8">
      <c r="A2334" t="n">
        <v>17794</v>
      </c>
      <c r="B2334" s="63" t="n">
        <v>46</v>
      </c>
      <c r="C2334" s="7" t="n">
        <v>4</v>
      </c>
      <c r="D2334" s="7" t="n">
        <v>257.239990234375</v>
      </c>
      <c r="E2334" s="7" t="n">
        <v>0.189999997615814</v>
      </c>
      <c r="F2334" s="7" t="n">
        <v>-213.380004882813</v>
      </c>
      <c r="G2334" s="7" t="n">
        <v>353.5</v>
      </c>
    </row>
    <row r="2335" spans="1:8">
      <c r="A2335" t="s">
        <v>4</v>
      </c>
      <c r="B2335" s="4" t="s">
        <v>5</v>
      </c>
      <c r="C2335" s="4" t="s">
        <v>10</v>
      </c>
      <c r="D2335" s="4" t="s">
        <v>26</v>
      </c>
      <c r="E2335" s="4" t="s">
        <v>26</v>
      </c>
      <c r="F2335" s="4" t="s">
        <v>26</v>
      </c>
      <c r="G2335" s="4" t="s">
        <v>26</v>
      </c>
    </row>
    <row r="2336" spans="1:8">
      <c r="A2336" t="n">
        <v>17813</v>
      </c>
      <c r="B2336" s="63" t="n">
        <v>46</v>
      </c>
      <c r="C2336" s="7" t="n">
        <v>16</v>
      </c>
      <c r="D2336" s="7" t="n">
        <v>256.010009765625</v>
      </c>
      <c r="E2336" s="7" t="n">
        <v>0.189999997615814</v>
      </c>
      <c r="F2336" s="7" t="n">
        <v>-213.729995727539</v>
      </c>
      <c r="G2336" s="7" t="n">
        <v>22.2000007629395</v>
      </c>
    </row>
    <row r="2337" spans="1:7">
      <c r="A2337" t="s">
        <v>4</v>
      </c>
      <c r="B2337" s="4" t="s">
        <v>5</v>
      </c>
      <c r="C2337" s="4" t="s">
        <v>10</v>
      </c>
      <c r="D2337" s="4" t="s">
        <v>26</v>
      </c>
      <c r="E2337" s="4" t="s">
        <v>26</v>
      </c>
      <c r="F2337" s="4" t="s">
        <v>26</v>
      </c>
      <c r="G2337" s="4" t="s">
        <v>26</v>
      </c>
    </row>
    <row r="2338" spans="1:7">
      <c r="A2338" t="n">
        <v>17832</v>
      </c>
      <c r="B2338" s="63" t="n">
        <v>46</v>
      </c>
      <c r="C2338" s="7" t="n">
        <v>7032</v>
      </c>
      <c r="D2338" s="7" t="n">
        <v>255.559997558594</v>
      </c>
      <c r="E2338" s="7" t="n">
        <v>0.189999997615814</v>
      </c>
      <c r="F2338" s="7" t="n">
        <v>-213.240005493164</v>
      </c>
      <c r="G2338" s="7" t="n">
        <v>104.300003051758</v>
      </c>
    </row>
    <row r="2339" spans="1:7">
      <c r="A2339" t="s">
        <v>4</v>
      </c>
      <c r="B2339" s="4" t="s">
        <v>5</v>
      </c>
      <c r="C2339" s="4" t="s">
        <v>10</v>
      </c>
      <c r="D2339" s="4" t="s">
        <v>14</v>
      </c>
      <c r="E2339" s="4" t="s">
        <v>6</v>
      </c>
      <c r="F2339" s="4" t="s">
        <v>26</v>
      </c>
      <c r="G2339" s="4" t="s">
        <v>26</v>
      </c>
      <c r="H2339" s="4" t="s">
        <v>26</v>
      </c>
    </row>
    <row r="2340" spans="1:7">
      <c r="A2340" t="n">
        <v>17851</v>
      </c>
      <c r="B2340" s="73" t="n">
        <v>48</v>
      </c>
      <c r="C2340" s="7" t="n">
        <v>7</v>
      </c>
      <c r="D2340" s="7" t="n">
        <v>0</v>
      </c>
      <c r="E2340" s="7" t="s">
        <v>86</v>
      </c>
      <c r="F2340" s="7" t="n">
        <v>0</v>
      </c>
      <c r="G2340" s="7" t="n">
        <v>1</v>
      </c>
      <c r="H2340" s="7" t="n">
        <v>0</v>
      </c>
    </row>
    <row r="2341" spans="1:7">
      <c r="A2341" t="s">
        <v>4</v>
      </c>
      <c r="B2341" s="4" t="s">
        <v>5</v>
      </c>
      <c r="C2341" s="4" t="s">
        <v>10</v>
      </c>
      <c r="D2341" s="4" t="s">
        <v>14</v>
      </c>
      <c r="E2341" s="4" t="s">
        <v>6</v>
      </c>
      <c r="F2341" s="4" t="s">
        <v>26</v>
      </c>
      <c r="G2341" s="4" t="s">
        <v>26</v>
      </c>
      <c r="H2341" s="4" t="s">
        <v>26</v>
      </c>
    </row>
    <row r="2342" spans="1:7">
      <c r="A2342" t="n">
        <v>17875</v>
      </c>
      <c r="B2342" s="73" t="n">
        <v>48</v>
      </c>
      <c r="C2342" s="7" t="n">
        <v>0</v>
      </c>
      <c r="D2342" s="7" t="n">
        <v>0</v>
      </c>
      <c r="E2342" s="7" t="s">
        <v>130</v>
      </c>
      <c r="F2342" s="7" t="n">
        <v>0</v>
      </c>
      <c r="G2342" s="7" t="n">
        <v>0.75</v>
      </c>
      <c r="H2342" s="7" t="n">
        <v>2.80259692864963e-45</v>
      </c>
    </row>
    <row r="2343" spans="1:7">
      <c r="A2343" t="s">
        <v>4</v>
      </c>
      <c r="B2343" s="4" t="s">
        <v>5</v>
      </c>
      <c r="C2343" s="4" t="s">
        <v>14</v>
      </c>
      <c r="D2343" s="4" t="s">
        <v>10</v>
      </c>
      <c r="E2343" s="4" t="s">
        <v>26</v>
      </c>
      <c r="F2343" s="4" t="s">
        <v>10</v>
      </c>
      <c r="G2343" s="4" t="s">
        <v>9</v>
      </c>
      <c r="H2343" s="4" t="s">
        <v>9</v>
      </c>
      <c r="I2343" s="4" t="s">
        <v>10</v>
      </c>
      <c r="J2343" s="4" t="s">
        <v>10</v>
      </c>
      <c r="K2343" s="4" t="s">
        <v>9</v>
      </c>
      <c r="L2343" s="4" t="s">
        <v>9</v>
      </c>
      <c r="M2343" s="4" t="s">
        <v>9</v>
      </c>
      <c r="N2343" s="4" t="s">
        <v>9</v>
      </c>
      <c r="O2343" s="4" t="s">
        <v>6</v>
      </c>
    </row>
    <row r="2344" spans="1:7">
      <c r="A2344" t="n">
        <v>17904</v>
      </c>
      <c r="B2344" s="18" t="n">
        <v>50</v>
      </c>
      <c r="C2344" s="7" t="n">
        <v>0</v>
      </c>
      <c r="D2344" s="7" t="n">
        <v>2000</v>
      </c>
      <c r="E2344" s="7" t="n">
        <v>0.600000023841858</v>
      </c>
      <c r="F2344" s="7" t="n">
        <v>0</v>
      </c>
      <c r="G2344" s="7" t="n">
        <v>0</v>
      </c>
      <c r="H2344" s="7" t="n">
        <v>-1069547520</v>
      </c>
      <c r="I2344" s="7" t="n">
        <v>0</v>
      </c>
      <c r="J2344" s="7" t="n">
        <v>65533</v>
      </c>
      <c r="K2344" s="7" t="n">
        <v>0</v>
      </c>
      <c r="L2344" s="7" t="n">
        <v>0</v>
      </c>
      <c r="M2344" s="7" t="n">
        <v>0</v>
      </c>
      <c r="N2344" s="7" t="n">
        <v>0</v>
      </c>
      <c r="O2344" s="7" t="s">
        <v>13</v>
      </c>
    </row>
    <row r="2345" spans="1:7">
      <c r="A2345" t="s">
        <v>4</v>
      </c>
      <c r="B2345" s="4" t="s">
        <v>5</v>
      </c>
      <c r="C2345" s="4" t="s">
        <v>10</v>
      </c>
      <c r="D2345" s="4" t="s">
        <v>10</v>
      </c>
      <c r="E2345" s="4" t="s">
        <v>10</v>
      </c>
    </row>
    <row r="2346" spans="1:7">
      <c r="A2346" t="n">
        <v>17943</v>
      </c>
      <c r="B2346" s="61" t="n">
        <v>61</v>
      </c>
      <c r="C2346" s="7" t="n">
        <v>7</v>
      </c>
      <c r="D2346" s="7" t="n">
        <v>0</v>
      </c>
      <c r="E2346" s="7" t="n">
        <v>1000</v>
      </c>
    </row>
    <row r="2347" spans="1:7">
      <c r="A2347" t="s">
        <v>4</v>
      </c>
      <c r="B2347" s="4" t="s">
        <v>5</v>
      </c>
      <c r="C2347" s="4" t="s">
        <v>10</v>
      </c>
      <c r="D2347" s="4" t="s">
        <v>10</v>
      </c>
      <c r="E2347" s="4" t="s">
        <v>10</v>
      </c>
    </row>
    <row r="2348" spans="1:7">
      <c r="A2348" t="n">
        <v>17950</v>
      </c>
      <c r="B2348" s="61" t="n">
        <v>61</v>
      </c>
      <c r="C2348" s="7" t="n">
        <v>4</v>
      </c>
      <c r="D2348" s="7" t="n">
        <v>0</v>
      </c>
      <c r="E2348" s="7" t="n">
        <v>1000</v>
      </c>
    </row>
    <row r="2349" spans="1:7">
      <c r="A2349" t="s">
        <v>4</v>
      </c>
      <c r="B2349" s="4" t="s">
        <v>5</v>
      </c>
      <c r="C2349" s="4" t="s">
        <v>10</v>
      </c>
      <c r="D2349" s="4" t="s">
        <v>10</v>
      </c>
      <c r="E2349" s="4" t="s">
        <v>10</v>
      </c>
    </row>
    <row r="2350" spans="1:7">
      <c r="A2350" t="n">
        <v>17957</v>
      </c>
      <c r="B2350" s="61" t="n">
        <v>61</v>
      </c>
      <c r="C2350" s="7" t="n">
        <v>2</v>
      </c>
      <c r="D2350" s="7" t="n">
        <v>0</v>
      </c>
      <c r="E2350" s="7" t="n">
        <v>1000</v>
      </c>
    </row>
    <row r="2351" spans="1:7">
      <c r="A2351" t="s">
        <v>4</v>
      </c>
      <c r="B2351" s="4" t="s">
        <v>5</v>
      </c>
      <c r="C2351" s="4" t="s">
        <v>10</v>
      </c>
      <c r="D2351" s="4" t="s">
        <v>10</v>
      </c>
      <c r="E2351" s="4" t="s">
        <v>10</v>
      </c>
    </row>
    <row r="2352" spans="1:7">
      <c r="A2352" t="n">
        <v>17964</v>
      </c>
      <c r="B2352" s="61" t="n">
        <v>61</v>
      </c>
      <c r="C2352" s="7" t="n">
        <v>16</v>
      </c>
      <c r="D2352" s="7" t="n">
        <v>0</v>
      </c>
      <c r="E2352" s="7" t="n">
        <v>1000</v>
      </c>
    </row>
    <row r="2353" spans="1:15">
      <c r="A2353" t="s">
        <v>4</v>
      </c>
      <c r="B2353" s="4" t="s">
        <v>5</v>
      </c>
      <c r="C2353" s="4" t="s">
        <v>10</v>
      </c>
      <c r="D2353" s="4" t="s">
        <v>10</v>
      </c>
      <c r="E2353" s="4" t="s">
        <v>10</v>
      </c>
    </row>
    <row r="2354" spans="1:15">
      <c r="A2354" t="n">
        <v>17971</v>
      </c>
      <c r="B2354" s="61" t="n">
        <v>61</v>
      </c>
      <c r="C2354" s="7" t="n">
        <v>7032</v>
      </c>
      <c r="D2354" s="7" t="n">
        <v>0</v>
      </c>
      <c r="E2354" s="7" t="n">
        <v>1000</v>
      </c>
    </row>
    <row r="2355" spans="1:15">
      <c r="A2355" t="s">
        <v>4</v>
      </c>
      <c r="B2355" s="4" t="s">
        <v>5</v>
      </c>
      <c r="C2355" s="4" t="s">
        <v>14</v>
      </c>
      <c r="D2355" s="4" t="s">
        <v>14</v>
      </c>
      <c r="E2355" s="4" t="s">
        <v>26</v>
      </c>
      <c r="F2355" s="4" t="s">
        <v>26</v>
      </c>
      <c r="G2355" s="4" t="s">
        <v>26</v>
      </c>
      <c r="H2355" s="4" t="s">
        <v>10</v>
      </c>
    </row>
    <row r="2356" spans="1:15">
      <c r="A2356" t="n">
        <v>17978</v>
      </c>
      <c r="B2356" s="56" t="n">
        <v>45</v>
      </c>
      <c r="C2356" s="7" t="n">
        <v>2</v>
      </c>
      <c r="D2356" s="7" t="n">
        <v>3</v>
      </c>
      <c r="E2356" s="7" t="n">
        <v>255.75</v>
      </c>
      <c r="F2356" s="7" t="n">
        <v>1.20000004768372</v>
      </c>
      <c r="G2356" s="7" t="n">
        <v>-212.800003051758</v>
      </c>
      <c r="H2356" s="7" t="n">
        <v>0</v>
      </c>
    </row>
    <row r="2357" spans="1:15">
      <c r="A2357" t="s">
        <v>4</v>
      </c>
      <c r="B2357" s="4" t="s">
        <v>5</v>
      </c>
      <c r="C2357" s="4" t="s">
        <v>14</v>
      </c>
      <c r="D2357" s="4" t="s">
        <v>14</v>
      </c>
      <c r="E2357" s="4" t="s">
        <v>26</v>
      </c>
      <c r="F2357" s="4" t="s">
        <v>26</v>
      </c>
      <c r="G2357" s="4" t="s">
        <v>26</v>
      </c>
      <c r="H2357" s="4" t="s">
        <v>10</v>
      </c>
      <c r="I2357" s="4" t="s">
        <v>14</v>
      </c>
    </row>
    <row r="2358" spans="1:15">
      <c r="A2358" t="n">
        <v>17995</v>
      </c>
      <c r="B2358" s="56" t="n">
        <v>45</v>
      </c>
      <c r="C2358" s="7" t="n">
        <v>4</v>
      </c>
      <c r="D2358" s="7" t="n">
        <v>3</v>
      </c>
      <c r="E2358" s="7" t="n">
        <v>0.639999985694885</v>
      </c>
      <c r="F2358" s="7" t="n">
        <v>239.910003662109</v>
      </c>
      <c r="G2358" s="7" t="n">
        <v>358</v>
      </c>
      <c r="H2358" s="7" t="n">
        <v>0</v>
      </c>
      <c r="I2358" s="7" t="n">
        <v>0</v>
      </c>
    </row>
    <row r="2359" spans="1:15">
      <c r="A2359" t="s">
        <v>4</v>
      </c>
      <c r="B2359" s="4" t="s">
        <v>5</v>
      </c>
      <c r="C2359" s="4" t="s">
        <v>14</v>
      </c>
      <c r="D2359" s="4" t="s">
        <v>14</v>
      </c>
      <c r="E2359" s="4" t="s">
        <v>26</v>
      </c>
      <c r="F2359" s="4" t="s">
        <v>10</v>
      </c>
    </row>
    <row r="2360" spans="1:15">
      <c r="A2360" t="n">
        <v>18013</v>
      </c>
      <c r="B2360" s="56" t="n">
        <v>45</v>
      </c>
      <c r="C2360" s="7" t="n">
        <v>5</v>
      </c>
      <c r="D2360" s="7" t="n">
        <v>3</v>
      </c>
      <c r="E2360" s="7" t="n">
        <v>2.40000009536743</v>
      </c>
      <c r="F2360" s="7" t="n">
        <v>0</v>
      </c>
    </row>
    <row r="2361" spans="1:15">
      <c r="A2361" t="s">
        <v>4</v>
      </c>
      <c r="B2361" s="4" t="s">
        <v>5</v>
      </c>
      <c r="C2361" s="4" t="s">
        <v>14</v>
      </c>
      <c r="D2361" s="4" t="s">
        <v>14</v>
      </c>
      <c r="E2361" s="4" t="s">
        <v>26</v>
      </c>
      <c r="F2361" s="4" t="s">
        <v>10</v>
      </c>
    </row>
    <row r="2362" spans="1:15">
      <c r="A2362" t="n">
        <v>18022</v>
      </c>
      <c r="B2362" s="56" t="n">
        <v>45</v>
      </c>
      <c r="C2362" s="7" t="n">
        <v>11</v>
      </c>
      <c r="D2362" s="7" t="n">
        <v>3</v>
      </c>
      <c r="E2362" s="7" t="n">
        <v>38.4000015258789</v>
      </c>
      <c r="F2362" s="7" t="n">
        <v>0</v>
      </c>
    </row>
    <row r="2363" spans="1:15">
      <c r="A2363" t="s">
        <v>4</v>
      </c>
      <c r="B2363" s="4" t="s">
        <v>5</v>
      </c>
      <c r="C2363" s="4" t="s">
        <v>14</v>
      </c>
      <c r="D2363" s="4" t="s">
        <v>14</v>
      </c>
      <c r="E2363" s="4" t="s">
        <v>26</v>
      </c>
      <c r="F2363" s="4" t="s">
        <v>26</v>
      </c>
      <c r="G2363" s="4" t="s">
        <v>26</v>
      </c>
      <c r="H2363" s="4" t="s">
        <v>10</v>
      </c>
    </row>
    <row r="2364" spans="1:15">
      <c r="A2364" t="n">
        <v>18031</v>
      </c>
      <c r="B2364" s="56" t="n">
        <v>45</v>
      </c>
      <c r="C2364" s="7" t="n">
        <v>2</v>
      </c>
      <c r="D2364" s="7" t="n">
        <v>3</v>
      </c>
      <c r="E2364" s="7" t="n">
        <v>255.289993286133</v>
      </c>
      <c r="F2364" s="7" t="n">
        <v>1.20000004768372</v>
      </c>
      <c r="G2364" s="7" t="n">
        <v>-212.860000610352</v>
      </c>
      <c r="H2364" s="7" t="n">
        <v>4000</v>
      </c>
    </row>
    <row r="2365" spans="1:15">
      <c r="A2365" t="s">
        <v>4</v>
      </c>
      <c r="B2365" s="4" t="s">
        <v>5</v>
      </c>
      <c r="C2365" s="4" t="s">
        <v>14</v>
      </c>
      <c r="D2365" s="4" t="s">
        <v>14</v>
      </c>
      <c r="E2365" s="4" t="s">
        <v>26</v>
      </c>
      <c r="F2365" s="4" t="s">
        <v>26</v>
      </c>
      <c r="G2365" s="4" t="s">
        <v>26</v>
      </c>
      <c r="H2365" s="4" t="s">
        <v>10</v>
      </c>
      <c r="I2365" s="4" t="s">
        <v>14</v>
      </c>
    </row>
    <row r="2366" spans="1:15">
      <c r="A2366" t="n">
        <v>18048</v>
      </c>
      <c r="B2366" s="56" t="n">
        <v>45</v>
      </c>
      <c r="C2366" s="7" t="n">
        <v>4</v>
      </c>
      <c r="D2366" s="7" t="n">
        <v>3</v>
      </c>
      <c r="E2366" s="7" t="n">
        <v>0.639999985694885</v>
      </c>
      <c r="F2366" s="7" t="n">
        <v>259.859985351563</v>
      </c>
      <c r="G2366" s="7" t="n">
        <v>358</v>
      </c>
      <c r="H2366" s="7" t="n">
        <v>4000</v>
      </c>
      <c r="I2366" s="7" t="n">
        <v>1</v>
      </c>
    </row>
    <row r="2367" spans="1:15">
      <c r="A2367" t="s">
        <v>4</v>
      </c>
      <c r="B2367" s="4" t="s">
        <v>5</v>
      </c>
      <c r="C2367" s="4" t="s">
        <v>14</v>
      </c>
      <c r="D2367" s="4" t="s">
        <v>14</v>
      </c>
      <c r="E2367" s="4" t="s">
        <v>26</v>
      </c>
      <c r="F2367" s="4" t="s">
        <v>10</v>
      </c>
    </row>
    <row r="2368" spans="1:15">
      <c r="A2368" t="n">
        <v>18066</v>
      </c>
      <c r="B2368" s="56" t="n">
        <v>45</v>
      </c>
      <c r="C2368" s="7" t="n">
        <v>5</v>
      </c>
      <c r="D2368" s="7" t="n">
        <v>3</v>
      </c>
      <c r="E2368" s="7" t="n">
        <v>2.40000009536743</v>
      </c>
      <c r="F2368" s="7" t="n">
        <v>4000</v>
      </c>
    </row>
    <row r="2369" spans="1:9">
      <c r="A2369" t="s">
        <v>4</v>
      </c>
      <c r="B2369" s="4" t="s">
        <v>5</v>
      </c>
      <c r="C2369" s="4" t="s">
        <v>14</v>
      </c>
      <c r="D2369" s="4" t="s">
        <v>14</v>
      </c>
      <c r="E2369" s="4" t="s">
        <v>26</v>
      </c>
      <c r="F2369" s="4" t="s">
        <v>10</v>
      </c>
    </row>
    <row r="2370" spans="1:9">
      <c r="A2370" t="n">
        <v>18075</v>
      </c>
      <c r="B2370" s="56" t="n">
        <v>45</v>
      </c>
      <c r="C2370" s="7" t="n">
        <v>11</v>
      </c>
      <c r="D2370" s="7" t="n">
        <v>3</v>
      </c>
      <c r="E2370" s="7" t="n">
        <v>38.4000015258789</v>
      </c>
      <c r="F2370" s="7" t="n">
        <v>4000</v>
      </c>
    </row>
    <row r="2371" spans="1:9">
      <c r="A2371" t="s">
        <v>4</v>
      </c>
      <c r="B2371" s="4" t="s">
        <v>5</v>
      </c>
      <c r="C2371" s="4" t="s">
        <v>14</v>
      </c>
      <c r="D2371" s="4" t="s">
        <v>10</v>
      </c>
    </row>
    <row r="2372" spans="1:9">
      <c r="A2372" t="n">
        <v>18084</v>
      </c>
      <c r="B2372" s="40" t="n">
        <v>58</v>
      </c>
      <c r="C2372" s="7" t="n">
        <v>255</v>
      </c>
      <c r="D2372" s="7" t="n">
        <v>0</v>
      </c>
    </row>
    <row r="2373" spans="1:9">
      <c r="A2373" t="s">
        <v>4</v>
      </c>
      <c r="B2373" s="4" t="s">
        <v>5</v>
      </c>
      <c r="C2373" s="4" t="s">
        <v>14</v>
      </c>
      <c r="D2373" s="4" t="s">
        <v>10</v>
      </c>
      <c r="E2373" s="4" t="s">
        <v>6</v>
      </c>
    </row>
    <row r="2374" spans="1:9">
      <c r="A2374" t="n">
        <v>18088</v>
      </c>
      <c r="B2374" s="57" t="n">
        <v>51</v>
      </c>
      <c r="C2374" s="7" t="n">
        <v>4</v>
      </c>
      <c r="D2374" s="7" t="n">
        <v>2</v>
      </c>
      <c r="E2374" s="7" t="s">
        <v>145</v>
      </c>
    </row>
    <row r="2375" spans="1:9">
      <c r="A2375" t="s">
        <v>4</v>
      </c>
      <c r="B2375" s="4" t="s">
        <v>5</v>
      </c>
      <c r="C2375" s="4" t="s">
        <v>10</v>
      </c>
    </row>
    <row r="2376" spans="1:9">
      <c r="A2376" t="n">
        <v>18102</v>
      </c>
      <c r="B2376" s="44" t="n">
        <v>16</v>
      </c>
      <c r="C2376" s="7" t="n">
        <v>0</v>
      </c>
    </row>
    <row r="2377" spans="1:9">
      <c r="A2377" t="s">
        <v>4</v>
      </c>
      <c r="B2377" s="4" t="s">
        <v>5</v>
      </c>
      <c r="C2377" s="4" t="s">
        <v>10</v>
      </c>
      <c r="D2377" s="4" t="s">
        <v>14</v>
      </c>
      <c r="E2377" s="4" t="s">
        <v>9</v>
      </c>
      <c r="F2377" s="4" t="s">
        <v>65</v>
      </c>
      <c r="G2377" s="4" t="s">
        <v>14</v>
      </c>
      <c r="H2377" s="4" t="s">
        <v>14</v>
      </c>
    </row>
    <row r="2378" spans="1:9">
      <c r="A2378" t="n">
        <v>18105</v>
      </c>
      <c r="B2378" s="58" t="n">
        <v>26</v>
      </c>
      <c r="C2378" s="7" t="n">
        <v>2</v>
      </c>
      <c r="D2378" s="7" t="n">
        <v>17</v>
      </c>
      <c r="E2378" s="7" t="n">
        <v>6337</v>
      </c>
      <c r="F2378" s="7" t="s">
        <v>215</v>
      </c>
      <c r="G2378" s="7" t="n">
        <v>2</v>
      </c>
      <c r="H2378" s="7" t="n">
        <v>0</v>
      </c>
    </row>
    <row r="2379" spans="1:9">
      <c r="A2379" t="s">
        <v>4</v>
      </c>
      <c r="B2379" s="4" t="s">
        <v>5</v>
      </c>
    </row>
    <row r="2380" spans="1:9">
      <c r="A2380" t="n">
        <v>18126</v>
      </c>
      <c r="B2380" s="38" t="n">
        <v>28</v>
      </c>
    </row>
    <row r="2381" spans="1:9">
      <c r="A2381" t="s">
        <v>4</v>
      </c>
      <c r="B2381" s="4" t="s">
        <v>5</v>
      </c>
      <c r="C2381" s="4" t="s">
        <v>14</v>
      </c>
      <c r="D2381" s="4" t="s">
        <v>10</v>
      </c>
      <c r="E2381" s="4" t="s">
        <v>6</v>
      </c>
    </row>
    <row r="2382" spans="1:9">
      <c r="A2382" t="n">
        <v>18127</v>
      </c>
      <c r="B2382" s="57" t="n">
        <v>51</v>
      </c>
      <c r="C2382" s="7" t="n">
        <v>4</v>
      </c>
      <c r="D2382" s="7" t="n">
        <v>4</v>
      </c>
      <c r="E2382" s="7" t="s">
        <v>200</v>
      </c>
    </row>
    <row r="2383" spans="1:9">
      <c r="A2383" t="s">
        <v>4</v>
      </c>
      <c r="B2383" s="4" t="s">
        <v>5</v>
      </c>
      <c r="C2383" s="4" t="s">
        <v>10</v>
      </c>
    </row>
    <row r="2384" spans="1:9">
      <c r="A2384" t="n">
        <v>18140</v>
      </c>
      <c r="B2384" s="44" t="n">
        <v>16</v>
      </c>
      <c r="C2384" s="7" t="n">
        <v>0</v>
      </c>
    </row>
    <row r="2385" spans="1:8">
      <c r="A2385" t="s">
        <v>4</v>
      </c>
      <c r="B2385" s="4" t="s">
        <v>5</v>
      </c>
      <c r="C2385" s="4" t="s">
        <v>10</v>
      </c>
      <c r="D2385" s="4" t="s">
        <v>14</v>
      </c>
      <c r="E2385" s="4" t="s">
        <v>9</v>
      </c>
      <c r="F2385" s="4" t="s">
        <v>65</v>
      </c>
      <c r="G2385" s="4" t="s">
        <v>14</v>
      </c>
      <c r="H2385" s="4" t="s">
        <v>14</v>
      </c>
    </row>
    <row r="2386" spans="1:8">
      <c r="A2386" t="n">
        <v>18143</v>
      </c>
      <c r="B2386" s="58" t="n">
        <v>26</v>
      </c>
      <c r="C2386" s="7" t="n">
        <v>4</v>
      </c>
      <c r="D2386" s="7" t="n">
        <v>17</v>
      </c>
      <c r="E2386" s="7" t="n">
        <v>7329</v>
      </c>
      <c r="F2386" s="7" t="s">
        <v>216</v>
      </c>
      <c r="G2386" s="7" t="n">
        <v>2</v>
      </c>
      <c r="H2386" s="7" t="n">
        <v>0</v>
      </c>
    </row>
    <row r="2387" spans="1:8">
      <c r="A2387" t="s">
        <v>4</v>
      </c>
      <c r="B2387" s="4" t="s">
        <v>5</v>
      </c>
    </row>
    <row r="2388" spans="1:8">
      <c r="A2388" t="n">
        <v>18194</v>
      </c>
      <c r="B2388" s="38" t="n">
        <v>28</v>
      </c>
    </row>
    <row r="2389" spans="1:8">
      <c r="A2389" t="s">
        <v>4</v>
      </c>
      <c r="B2389" s="4" t="s">
        <v>5</v>
      </c>
      <c r="C2389" s="4" t="s">
        <v>10</v>
      </c>
      <c r="D2389" s="4" t="s">
        <v>14</v>
      </c>
    </row>
    <row r="2390" spans="1:8">
      <c r="A2390" t="n">
        <v>18195</v>
      </c>
      <c r="B2390" s="68" t="n">
        <v>89</v>
      </c>
      <c r="C2390" s="7" t="n">
        <v>65533</v>
      </c>
      <c r="D2390" s="7" t="n">
        <v>1</v>
      </c>
    </row>
    <row r="2391" spans="1:8">
      <c r="A2391" t="s">
        <v>4</v>
      </c>
      <c r="B2391" s="4" t="s">
        <v>5</v>
      </c>
      <c r="C2391" s="4" t="s">
        <v>9</v>
      </c>
    </row>
    <row r="2392" spans="1:8">
      <c r="A2392" t="n">
        <v>18199</v>
      </c>
      <c r="B2392" s="47" t="n">
        <v>15</v>
      </c>
      <c r="C2392" s="7" t="n">
        <v>256</v>
      </c>
    </row>
    <row r="2393" spans="1:8">
      <c r="A2393" t="s">
        <v>4</v>
      </c>
      <c r="B2393" s="4" t="s">
        <v>5</v>
      </c>
      <c r="C2393" s="4" t="s">
        <v>14</v>
      </c>
      <c r="D2393" s="4" t="s">
        <v>10</v>
      </c>
    </row>
    <row r="2394" spans="1:8">
      <c r="A2394" t="n">
        <v>18204</v>
      </c>
      <c r="B2394" s="56" t="n">
        <v>45</v>
      </c>
      <c r="C2394" s="7" t="n">
        <v>7</v>
      </c>
      <c r="D2394" s="7" t="n">
        <v>255</v>
      </c>
    </row>
    <row r="2395" spans="1:8">
      <c r="A2395" t="s">
        <v>4</v>
      </c>
      <c r="B2395" s="4" t="s">
        <v>5</v>
      </c>
      <c r="C2395" s="4" t="s">
        <v>14</v>
      </c>
      <c r="D2395" s="4" t="s">
        <v>10</v>
      </c>
      <c r="E2395" s="4" t="s">
        <v>6</v>
      </c>
    </row>
    <row r="2396" spans="1:8">
      <c r="A2396" t="n">
        <v>18208</v>
      </c>
      <c r="B2396" s="57" t="n">
        <v>51</v>
      </c>
      <c r="C2396" s="7" t="n">
        <v>4</v>
      </c>
      <c r="D2396" s="7" t="n">
        <v>16</v>
      </c>
      <c r="E2396" s="7" t="s">
        <v>145</v>
      </c>
    </row>
    <row r="2397" spans="1:8">
      <c r="A2397" t="s">
        <v>4</v>
      </c>
      <c r="B2397" s="4" t="s">
        <v>5</v>
      </c>
      <c r="C2397" s="4" t="s">
        <v>10</v>
      </c>
    </row>
    <row r="2398" spans="1:8">
      <c r="A2398" t="n">
        <v>18222</v>
      </c>
      <c r="B2398" s="44" t="n">
        <v>16</v>
      </c>
      <c r="C2398" s="7" t="n">
        <v>0</v>
      </c>
    </row>
    <row r="2399" spans="1:8">
      <c r="A2399" t="s">
        <v>4</v>
      </c>
      <c r="B2399" s="4" t="s">
        <v>5</v>
      </c>
      <c r="C2399" s="4" t="s">
        <v>10</v>
      </c>
      <c r="D2399" s="4" t="s">
        <v>14</v>
      </c>
      <c r="E2399" s="4" t="s">
        <v>9</v>
      </c>
      <c r="F2399" s="4" t="s">
        <v>65</v>
      </c>
      <c r="G2399" s="4" t="s">
        <v>14</v>
      </c>
      <c r="H2399" s="4" t="s">
        <v>14</v>
      </c>
      <c r="I2399" s="4" t="s">
        <v>14</v>
      </c>
      <c r="J2399" s="4" t="s">
        <v>9</v>
      </c>
      <c r="K2399" s="4" t="s">
        <v>65</v>
      </c>
      <c r="L2399" s="4" t="s">
        <v>14</v>
      </c>
      <c r="M2399" s="4" t="s">
        <v>14</v>
      </c>
    </row>
    <row r="2400" spans="1:8">
      <c r="A2400" t="n">
        <v>18225</v>
      </c>
      <c r="B2400" s="58" t="n">
        <v>26</v>
      </c>
      <c r="C2400" s="7" t="n">
        <v>16</v>
      </c>
      <c r="D2400" s="7" t="n">
        <v>17</v>
      </c>
      <c r="E2400" s="7" t="n">
        <v>14337</v>
      </c>
      <c r="F2400" s="7" t="s">
        <v>217</v>
      </c>
      <c r="G2400" s="7" t="n">
        <v>2</v>
      </c>
      <c r="H2400" s="7" t="n">
        <v>3</v>
      </c>
      <c r="I2400" s="7" t="n">
        <v>17</v>
      </c>
      <c r="J2400" s="7" t="n">
        <v>14338</v>
      </c>
      <c r="K2400" s="7" t="s">
        <v>218</v>
      </c>
      <c r="L2400" s="7" t="n">
        <v>2</v>
      </c>
      <c r="M2400" s="7" t="n">
        <v>0</v>
      </c>
    </row>
    <row r="2401" spans="1:13">
      <c r="A2401" t="s">
        <v>4</v>
      </c>
      <c r="B2401" s="4" t="s">
        <v>5</v>
      </c>
    </row>
    <row r="2402" spans="1:13">
      <c r="A2402" t="n">
        <v>18394</v>
      </c>
      <c r="B2402" s="38" t="n">
        <v>28</v>
      </c>
    </row>
    <row r="2403" spans="1:13">
      <c r="A2403" t="s">
        <v>4</v>
      </c>
      <c r="B2403" s="4" t="s">
        <v>5</v>
      </c>
      <c r="C2403" s="4" t="s">
        <v>14</v>
      </c>
      <c r="D2403" s="4" t="s">
        <v>10</v>
      </c>
      <c r="E2403" s="4" t="s">
        <v>6</v>
      </c>
    </row>
    <row r="2404" spans="1:13">
      <c r="A2404" t="n">
        <v>18395</v>
      </c>
      <c r="B2404" s="57" t="n">
        <v>51</v>
      </c>
      <c r="C2404" s="7" t="n">
        <v>4</v>
      </c>
      <c r="D2404" s="7" t="n">
        <v>7032</v>
      </c>
      <c r="E2404" s="7" t="s">
        <v>155</v>
      </c>
    </row>
    <row r="2405" spans="1:13">
      <c r="A2405" t="s">
        <v>4</v>
      </c>
      <c r="B2405" s="4" t="s">
        <v>5</v>
      </c>
      <c r="C2405" s="4" t="s">
        <v>10</v>
      </c>
    </row>
    <row r="2406" spans="1:13">
      <c r="A2406" t="n">
        <v>18408</v>
      </c>
      <c r="B2406" s="44" t="n">
        <v>16</v>
      </c>
      <c r="C2406" s="7" t="n">
        <v>0</v>
      </c>
    </row>
    <row r="2407" spans="1:13">
      <c r="A2407" t="s">
        <v>4</v>
      </c>
      <c r="B2407" s="4" t="s">
        <v>5</v>
      </c>
      <c r="C2407" s="4" t="s">
        <v>10</v>
      </c>
      <c r="D2407" s="4" t="s">
        <v>14</v>
      </c>
      <c r="E2407" s="4" t="s">
        <v>9</v>
      </c>
      <c r="F2407" s="4" t="s">
        <v>65</v>
      </c>
      <c r="G2407" s="4" t="s">
        <v>14</v>
      </c>
      <c r="H2407" s="4" t="s">
        <v>14</v>
      </c>
    </row>
    <row r="2408" spans="1:13">
      <c r="A2408" t="n">
        <v>18411</v>
      </c>
      <c r="B2408" s="58" t="n">
        <v>26</v>
      </c>
      <c r="C2408" s="7" t="n">
        <v>7032</v>
      </c>
      <c r="D2408" s="7" t="n">
        <v>17</v>
      </c>
      <c r="E2408" s="7" t="n">
        <v>18423</v>
      </c>
      <c r="F2408" s="7" t="s">
        <v>219</v>
      </c>
      <c r="G2408" s="7" t="n">
        <v>2</v>
      </c>
      <c r="H2408" s="7" t="n">
        <v>0</v>
      </c>
    </row>
    <row r="2409" spans="1:13">
      <c r="A2409" t="s">
        <v>4</v>
      </c>
      <c r="B2409" s="4" t="s">
        <v>5</v>
      </c>
    </row>
    <row r="2410" spans="1:13">
      <c r="A2410" t="n">
        <v>18476</v>
      </c>
      <c r="B2410" s="38" t="n">
        <v>28</v>
      </c>
    </row>
    <row r="2411" spans="1:13">
      <c r="A2411" t="s">
        <v>4</v>
      </c>
      <c r="B2411" s="4" t="s">
        <v>5</v>
      </c>
      <c r="C2411" s="4" t="s">
        <v>10</v>
      </c>
      <c r="D2411" s="4" t="s">
        <v>14</v>
      </c>
    </row>
    <row r="2412" spans="1:13">
      <c r="A2412" t="n">
        <v>18477</v>
      </c>
      <c r="B2412" s="68" t="n">
        <v>89</v>
      </c>
      <c r="C2412" s="7" t="n">
        <v>65533</v>
      </c>
      <c r="D2412" s="7" t="n">
        <v>1</v>
      </c>
    </row>
    <row r="2413" spans="1:13">
      <c r="A2413" t="s">
        <v>4</v>
      </c>
      <c r="B2413" s="4" t="s">
        <v>5</v>
      </c>
      <c r="C2413" s="4" t="s">
        <v>14</v>
      </c>
      <c r="D2413" s="4" t="s">
        <v>10</v>
      </c>
      <c r="E2413" s="4" t="s">
        <v>14</v>
      </c>
    </row>
    <row r="2414" spans="1:13">
      <c r="A2414" t="n">
        <v>18481</v>
      </c>
      <c r="B2414" s="17" t="n">
        <v>49</v>
      </c>
      <c r="C2414" s="7" t="n">
        <v>1</v>
      </c>
      <c r="D2414" s="7" t="n">
        <v>4000</v>
      </c>
      <c r="E2414" s="7" t="n">
        <v>0</v>
      </c>
    </row>
    <row r="2415" spans="1:13">
      <c r="A2415" t="s">
        <v>4</v>
      </c>
      <c r="B2415" s="4" t="s">
        <v>5</v>
      </c>
      <c r="C2415" s="4" t="s">
        <v>14</v>
      </c>
      <c r="D2415" s="4" t="s">
        <v>10</v>
      </c>
      <c r="E2415" s="4" t="s">
        <v>9</v>
      </c>
      <c r="F2415" s="4" t="s">
        <v>10</v>
      </c>
    </row>
    <row r="2416" spans="1:13">
      <c r="A2416" t="n">
        <v>18486</v>
      </c>
      <c r="B2416" s="18" t="n">
        <v>50</v>
      </c>
      <c r="C2416" s="7" t="n">
        <v>3</v>
      </c>
      <c r="D2416" s="7" t="n">
        <v>8022</v>
      </c>
      <c r="E2416" s="7" t="n">
        <v>0</v>
      </c>
      <c r="F2416" s="7" t="n">
        <v>2000</v>
      </c>
    </row>
    <row r="2417" spans="1:8">
      <c r="A2417" t="s">
        <v>4</v>
      </c>
      <c r="B2417" s="4" t="s">
        <v>5</v>
      </c>
      <c r="C2417" s="4" t="s">
        <v>14</v>
      </c>
      <c r="D2417" s="4" t="s">
        <v>10</v>
      </c>
      <c r="E2417" s="4" t="s">
        <v>9</v>
      </c>
      <c r="F2417" s="4" t="s">
        <v>10</v>
      </c>
    </row>
    <row r="2418" spans="1:8">
      <c r="A2418" t="n">
        <v>18496</v>
      </c>
      <c r="B2418" s="18" t="n">
        <v>50</v>
      </c>
      <c r="C2418" s="7" t="n">
        <v>3</v>
      </c>
      <c r="D2418" s="7" t="n">
        <v>8060</v>
      </c>
      <c r="E2418" s="7" t="n">
        <v>0</v>
      </c>
      <c r="F2418" s="7" t="n">
        <v>2000</v>
      </c>
    </row>
    <row r="2419" spans="1:8">
      <c r="A2419" t="s">
        <v>4</v>
      </c>
      <c r="B2419" s="4" t="s">
        <v>5</v>
      </c>
      <c r="C2419" s="4" t="s">
        <v>14</v>
      </c>
      <c r="D2419" s="4" t="s">
        <v>10</v>
      </c>
      <c r="E2419" s="4" t="s">
        <v>26</v>
      </c>
    </row>
    <row r="2420" spans="1:8">
      <c r="A2420" t="n">
        <v>18506</v>
      </c>
      <c r="B2420" s="40" t="n">
        <v>58</v>
      </c>
      <c r="C2420" s="7" t="n">
        <v>0</v>
      </c>
      <c r="D2420" s="7" t="n">
        <v>1000</v>
      </c>
      <c r="E2420" s="7" t="n">
        <v>1</v>
      </c>
    </row>
    <row r="2421" spans="1:8">
      <c r="A2421" t="s">
        <v>4</v>
      </c>
      <c r="B2421" s="4" t="s">
        <v>5</v>
      </c>
      <c r="C2421" s="4" t="s">
        <v>14</v>
      </c>
      <c r="D2421" s="4" t="s">
        <v>10</v>
      </c>
    </row>
    <row r="2422" spans="1:8">
      <c r="A2422" t="n">
        <v>18514</v>
      </c>
      <c r="B2422" s="40" t="n">
        <v>58</v>
      </c>
      <c r="C2422" s="7" t="n">
        <v>255</v>
      </c>
      <c r="D2422" s="7" t="n">
        <v>0</v>
      </c>
    </row>
    <row r="2423" spans="1:8">
      <c r="A2423" t="s">
        <v>4</v>
      </c>
      <c r="B2423" s="4" t="s">
        <v>5</v>
      </c>
      <c r="C2423" s="4" t="s">
        <v>14</v>
      </c>
      <c r="D2423" s="4" t="s">
        <v>14</v>
      </c>
    </row>
    <row r="2424" spans="1:8">
      <c r="A2424" t="n">
        <v>18518</v>
      </c>
      <c r="B2424" s="17" t="n">
        <v>49</v>
      </c>
      <c r="C2424" s="7" t="n">
        <v>2</v>
      </c>
      <c r="D2424" s="7" t="n">
        <v>0</v>
      </c>
    </row>
    <row r="2425" spans="1:8">
      <c r="A2425" t="s">
        <v>4</v>
      </c>
      <c r="B2425" s="4" t="s">
        <v>5</v>
      </c>
      <c r="C2425" s="4" t="s">
        <v>14</v>
      </c>
      <c r="D2425" s="4" t="s">
        <v>10</v>
      </c>
      <c r="E2425" s="4" t="s">
        <v>10</v>
      </c>
      <c r="F2425" s="4" t="s">
        <v>10</v>
      </c>
      <c r="G2425" s="4" t="s">
        <v>10</v>
      </c>
      <c r="H2425" s="4" t="s">
        <v>14</v>
      </c>
    </row>
    <row r="2426" spans="1:8">
      <c r="A2426" t="n">
        <v>18521</v>
      </c>
      <c r="B2426" s="36" t="n">
        <v>25</v>
      </c>
      <c r="C2426" s="7" t="n">
        <v>5</v>
      </c>
      <c r="D2426" s="7" t="n">
        <v>65535</v>
      </c>
      <c r="E2426" s="7" t="n">
        <v>500</v>
      </c>
      <c r="F2426" s="7" t="n">
        <v>800</v>
      </c>
      <c r="G2426" s="7" t="n">
        <v>140</v>
      </c>
      <c r="H2426" s="7" t="n">
        <v>0</v>
      </c>
    </row>
    <row r="2427" spans="1:8">
      <c r="A2427" t="s">
        <v>4</v>
      </c>
      <c r="B2427" s="4" t="s">
        <v>5</v>
      </c>
      <c r="C2427" s="4" t="s">
        <v>10</v>
      </c>
      <c r="D2427" s="4" t="s">
        <v>14</v>
      </c>
      <c r="E2427" s="4" t="s">
        <v>65</v>
      </c>
      <c r="F2427" s="4" t="s">
        <v>14</v>
      </c>
      <c r="G2427" s="4" t="s">
        <v>14</v>
      </c>
    </row>
    <row r="2428" spans="1:8">
      <c r="A2428" t="n">
        <v>18532</v>
      </c>
      <c r="B2428" s="37" t="n">
        <v>24</v>
      </c>
      <c r="C2428" s="7" t="n">
        <v>65533</v>
      </c>
      <c r="D2428" s="7" t="n">
        <v>11</v>
      </c>
      <c r="E2428" s="7" t="s">
        <v>220</v>
      </c>
      <c r="F2428" s="7" t="n">
        <v>2</v>
      </c>
      <c r="G2428" s="7" t="n">
        <v>0</v>
      </c>
    </row>
    <row r="2429" spans="1:8">
      <c r="A2429" t="s">
        <v>4</v>
      </c>
      <c r="B2429" s="4" t="s">
        <v>5</v>
      </c>
    </row>
    <row r="2430" spans="1:8">
      <c r="A2430" t="n">
        <v>18592</v>
      </c>
      <c r="B2430" s="38" t="n">
        <v>28</v>
      </c>
    </row>
    <row r="2431" spans="1:8">
      <c r="A2431" t="s">
        <v>4</v>
      </c>
      <c r="B2431" s="4" t="s">
        <v>5</v>
      </c>
      <c r="C2431" s="4" t="s">
        <v>10</v>
      </c>
      <c r="D2431" s="4" t="s">
        <v>14</v>
      </c>
      <c r="E2431" s="4" t="s">
        <v>65</v>
      </c>
      <c r="F2431" s="4" t="s">
        <v>14</v>
      </c>
      <c r="G2431" s="4" t="s">
        <v>14</v>
      </c>
    </row>
    <row r="2432" spans="1:8">
      <c r="A2432" t="n">
        <v>18593</v>
      </c>
      <c r="B2432" s="37" t="n">
        <v>24</v>
      </c>
      <c r="C2432" s="7" t="n">
        <v>65533</v>
      </c>
      <c r="D2432" s="7" t="n">
        <v>11</v>
      </c>
      <c r="E2432" s="7" t="s">
        <v>221</v>
      </c>
      <c r="F2432" s="7" t="n">
        <v>2</v>
      </c>
      <c r="G2432" s="7" t="n">
        <v>0</v>
      </c>
    </row>
    <row r="2433" spans="1:8">
      <c r="A2433" t="s">
        <v>4</v>
      </c>
      <c r="B2433" s="4" t="s">
        <v>5</v>
      </c>
    </row>
    <row r="2434" spans="1:8">
      <c r="A2434" t="n">
        <v>18763</v>
      </c>
      <c r="B2434" s="38" t="n">
        <v>28</v>
      </c>
    </row>
    <row r="2435" spans="1:8">
      <c r="A2435" t="s">
        <v>4</v>
      </c>
      <c r="B2435" s="4" t="s">
        <v>5</v>
      </c>
      <c r="C2435" s="4" t="s">
        <v>14</v>
      </c>
    </row>
    <row r="2436" spans="1:8">
      <c r="A2436" t="n">
        <v>18764</v>
      </c>
      <c r="B2436" s="39" t="n">
        <v>27</v>
      </c>
      <c r="C2436" s="7" t="n">
        <v>0</v>
      </c>
    </row>
    <row r="2437" spans="1:8">
      <c r="A2437" t="s">
        <v>4</v>
      </c>
      <c r="B2437" s="4" t="s">
        <v>5</v>
      </c>
      <c r="C2437" s="4" t="s">
        <v>14</v>
      </c>
    </row>
    <row r="2438" spans="1:8">
      <c r="A2438" t="n">
        <v>18766</v>
      </c>
      <c r="B2438" s="39" t="n">
        <v>27</v>
      </c>
      <c r="C2438" s="7" t="n">
        <v>1</v>
      </c>
    </row>
    <row r="2439" spans="1:8">
      <c r="A2439" t="s">
        <v>4</v>
      </c>
      <c r="B2439" s="4" t="s">
        <v>5</v>
      </c>
      <c r="C2439" s="4" t="s">
        <v>14</v>
      </c>
      <c r="D2439" s="4" t="s">
        <v>10</v>
      </c>
      <c r="E2439" s="4" t="s">
        <v>10</v>
      </c>
      <c r="F2439" s="4" t="s">
        <v>10</v>
      </c>
      <c r="G2439" s="4" t="s">
        <v>10</v>
      </c>
      <c r="H2439" s="4" t="s">
        <v>14</v>
      </c>
    </row>
    <row r="2440" spans="1:8">
      <c r="A2440" t="n">
        <v>18768</v>
      </c>
      <c r="B2440" s="36" t="n">
        <v>25</v>
      </c>
      <c r="C2440" s="7" t="n">
        <v>5</v>
      </c>
      <c r="D2440" s="7" t="n">
        <v>65535</v>
      </c>
      <c r="E2440" s="7" t="n">
        <v>65535</v>
      </c>
      <c r="F2440" s="7" t="n">
        <v>65535</v>
      </c>
      <c r="G2440" s="7" t="n">
        <v>65535</v>
      </c>
      <c r="H2440" s="7" t="n">
        <v>0</v>
      </c>
    </row>
    <row r="2441" spans="1:8">
      <c r="A2441" t="s">
        <v>4</v>
      </c>
      <c r="B2441" s="4" t="s">
        <v>5</v>
      </c>
      <c r="C2441" s="4" t="s">
        <v>14</v>
      </c>
      <c r="D2441" s="4" t="s">
        <v>14</v>
      </c>
      <c r="E2441" s="4" t="s">
        <v>26</v>
      </c>
      <c r="F2441" s="4" t="s">
        <v>26</v>
      </c>
      <c r="G2441" s="4" t="s">
        <v>26</v>
      </c>
      <c r="H2441" s="4" t="s">
        <v>10</v>
      </c>
    </row>
    <row r="2442" spans="1:8">
      <c r="A2442" t="n">
        <v>18779</v>
      </c>
      <c r="B2442" s="56" t="n">
        <v>45</v>
      </c>
      <c r="C2442" s="7" t="n">
        <v>2</v>
      </c>
      <c r="D2442" s="7" t="n">
        <v>3</v>
      </c>
      <c r="E2442" s="7" t="n">
        <v>257.010009765625</v>
      </c>
      <c r="F2442" s="7" t="n">
        <v>1.20000004768372</v>
      </c>
      <c r="G2442" s="7" t="n">
        <v>-210</v>
      </c>
      <c r="H2442" s="7" t="n">
        <v>0</v>
      </c>
    </row>
    <row r="2443" spans="1:8">
      <c r="A2443" t="s">
        <v>4</v>
      </c>
      <c r="B2443" s="4" t="s">
        <v>5</v>
      </c>
      <c r="C2443" s="4" t="s">
        <v>14</v>
      </c>
      <c r="D2443" s="4" t="s">
        <v>14</v>
      </c>
      <c r="E2443" s="4" t="s">
        <v>26</v>
      </c>
      <c r="F2443" s="4" t="s">
        <v>26</v>
      </c>
      <c r="G2443" s="4" t="s">
        <v>26</v>
      </c>
      <c r="H2443" s="4" t="s">
        <v>10</v>
      </c>
      <c r="I2443" s="4" t="s">
        <v>14</v>
      </c>
    </row>
    <row r="2444" spans="1:8">
      <c r="A2444" t="n">
        <v>18796</v>
      </c>
      <c r="B2444" s="56" t="n">
        <v>45</v>
      </c>
      <c r="C2444" s="7" t="n">
        <v>4</v>
      </c>
      <c r="D2444" s="7" t="n">
        <v>3</v>
      </c>
      <c r="E2444" s="7" t="n">
        <v>13.1000003814697</v>
      </c>
      <c r="F2444" s="7" t="n">
        <v>190.839996337891</v>
      </c>
      <c r="G2444" s="7" t="n">
        <v>360</v>
      </c>
      <c r="H2444" s="7" t="n">
        <v>0</v>
      </c>
      <c r="I2444" s="7" t="n">
        <v>1</v>
      </c>
    </row>
    <row r="2445" spans="1:8">
      <c r="A2445" t="s">
        <v>4</v>
      </c>
      <c r="B2445" s="4" t="s">
        <v>5</v>
      </c>
      <c r="C2445" s="4" t="s">
        <v>14</v>
      </c>
      <c r="D2445" s="4" t="s">
        <v>14</v>
      </c>
      <c r="E2445" s="4" t="s">
        <v>26</v>
      </c>
      <c r="F2445" s="4" t="s">
        <v>10</v>
      </c>
    </row>
    <row r="2446" spans="1:8">
      <c r="A2446" t="n">
        <v>18814</v>
      </c>
      <c r="B2446" s="56" t="n">
        <v>45</v>
      </c>
      <c r="C2446" s="7" t="n">
        <v>5</v>
      </c>
      <c r="D2446" s="7" t="n">
        <v>3</v>
      </c>
      <c r="E2446" s="7" t="n">
        <v>6.40000009536743</v>
      </c>
      <c r="F2446" s="7" t="n">
        <v>0</v>
      </c>
    </row>
    <row r="2447" spans="1:8">
      <c r="A2447" t="s">
        <v>4</v>
      </c>
      <c r="B2447" s="4" t="s">
        <v>5</v>
      </c>
      <c r="C2447" s="4" t="s">
        <v>14</v>
      </c>
      <c r="D2447" s="4" t="s">
        <v>14</v>
      </c>
      <c r="E2447" s="4" t="s">
        <v>26</v>
      </c>
      <c r="F2447" s="4" t="s">
        <v>10</v>
      </c>
    </row>
    <row r="2448" spans="1:8">
      <c r="A2448" t="n">
        <v>18823</v>
      </c>
      <c r="B2448" s="56" t="n">
        <v>45</v>
      </c>
      <c r="C2448" s="7" t="n">
        <v>11</v>
      </c>
      <c r="D2448" s="7" t="n">
        <v>3</v>
      </c>
      <c r="E2448" s="7" t="n">
        <v>30.2999992370605</v>
      </c>
      <c r="F2448" s="7" t="n">
        <v>0</v>
      </c>
    </row>
    <row r="2449" spans="1:9">
      <c r="A2449" t="s">
        <v>4</v>
      </c>
      <c r="B2449" s="4" t="s">
        <v>5</v>
      </c>
      <c r="C2449" s="4" t="s">
        <v>14</v>
      </c>
    </row>
    <row r="2450" spans="1:9">
      <c r="A2450" t="n">
        <v>18832</v>
      </c>
      <c r="B2450" s="65" t="n">
        <v>116</v>
      </c>
      <c r="C2450" s="7" t="n">
        <v>0</v>
      </c>
    </row>
    <row r="2451" spans="1:9">
      <c r="A2451" t="s">
        <v>4</v>
      </c>
      <c r="B2451" s="4" t="s">
        <v>5</v>
      </c>
      <c r="C2451" s="4" t="s">
        <v>14</v>
      </c>
      <c r="D2451" s="4" t="s">
        <v>10</v>
      </c>
    </row>
    <row r="2452" spans="1:9">
      <c r="A2452" t="n">
        <v>18834</v>
      </c>
      <c r="B2452" s="65" t="n">
        <v>116</v>
      </c>
      <c r="C2452" s="7" t="n">
        <v>2</v>
      </c>
      <c r="D2452" s="7" t="n">
        <v>1</v>
      </c>
    </row>
    <row r="2453" spans="1:9">
      <c r="A2453" t="s">
        <v>4</v>
      </c>
      <c r="B2453" s="4" t="s">
        <v>5</v>
      </c>
      <c r="C2453" s="4" t="s">
        <v>14</v>
      </c>
      <c r="D2453" s="4" t="s">
        <v>9</v>
      </c>
    </row>
    <row r="2454" spans="1:9">
      <c r="A2454" t="n">
        <v>18838</v>
      </c>
      <c r="B2454" s="65" t="n">
        <v>116</v>
      </c>
      <c r="C2454" s="7" t="n">
        <v>5</v>
      </c>
      <c r="D2454" s="7" t="n">
        <v>1109393408</v>
      </c>
    </row>
    <row r="2455" spans="1:9">
      <c r="A2455" t="s">
        <v>4</v>
      </c>
      <c r="B2455" s="4" t="s">
        <v>5</v>
      </c>
      <c r="C2455" s="4" t="s">
        <v>14</v>
      </c>
      <c r="D2455" s="4" t="s">
        <v>10</v>
      </c>
    </row>
    <row r="2456" spans="1:9">
      <c r="A2456" t="n">
        <v>18844</v>
      </c>
      <c r="B2456" s="65" t="n">
        <v>116</v>
      </c>
      <c r="C2456" s="7" t="n">
        <v>6</v>
      </c>
      <c r="D2456" s="7" t="n">
        <v>1</v>
      </c>
    </row>
    <row r="2457" spans="1:9">
      <c r="A2457" t="s">
        <v>4</v>
      </c>
      <c r="B2457" s="4" t="s">
        <v>5</v>
      </c>
      <c r="C2457" s="4" t="s">
        <v>10</v>
      </c>
      <c r="D2457" s="4" t="s">
        <v>9</v>
      </c>
    </row>
    <row r="2458" spans="1:9">
      <c r="A2458" t="n">
        <v>18848</v>
      </c>
      <c r="B2458" s="59" t="n">
        <v>44</v>
      </c>
      <c r="C2458" s="7" t="n">
        <v>0</v>
      </c>
      <c r="D2458" s="7" t="n">
        <v>128</v>
      </c>
    </row>
    <row r="2459" spans="1:9">
      <c r="A2459" t="s">
        <v>4</v>
      </c>
      <c r="B2459" s="4" t="s">
        <v>5</v>
      </c>
      <c r="C2459" s="4" t="s">
        <v>10</v>
      </c>
      <c r="D2459" s="4" t="s">
        <v>9</v>
      </c>
    </row>
    <row r="2460" spans="1:9">
      <c r="A2460" t="n">
        <v>18855</v>
      </c>
      <c r="B2460" s="59" t="n">
        <v>44</v>
      </c>
      <c r="C2460" s="7" t="n">
        <v>7</v>
      </c>
      <c r="D2460" s="7" t="n">
        <v>128</v>
      </c>
    </row>
    <row r="2461" spans="1:9">
      <c r="A2461" t="s">
        <v>4</v>
      </c>
      <c r="B2461" s="4" t="s">
        <v>5</v>
      </c>
      <c r="C2461" s="4" t="s">
        <v>10</v>
      </c>
      <c r="D2461" s="4" t="s">
        <v>9</v>
      </c>
    </row>
    <row r="2462" spans="1:9">
      <c r="A2462" t="n">
        <v>18862</v>
      </c>
      <c r="B2462" s="59" t="n">
        <v>44</v>
      </c>
      <c r="C2462" s="7" t="n">
        <v>2</v>
      </c>
      <c r="D2462" s="7" t="n">
        <v>128</v>
      </c>
    </row>
    <row r="2463" spans="1:9">
      <c r="A2463" t="s">
        <v>4</v>
      </c>
      <c r="B2463" s="4" t="s">
        <v>5</v>
      </c>
      <c r="C2463" s="4" t="s">
        <v>10</v>
      </c>
      <c r="D2463" s="4" t="s">
        <v>9</v>
      </c>
    </row>
    <row r="2464" spans="1:9">
      <c r="A2464" t="n">
        <v>18869</v>
      </c>
      <c r="B2464" s="59" t="n">
        <v>44</v>
      </c>
      <c r="C2464" s="7" t="n">
        <v>4</v>
      </c>
      <c r="D2464" s="7" t="n">
        <v>128</v>
      </c>
    </row>
    <row r="2465" spans="1:4">
      <c r="A2465" t="s">
        <v>4</v>
      </c>
      <c r="B2465" s="4" t="s">
        <v>5</v>
      </c>
      <c r="C2465" s="4" t="s">
        <v>10</v>
      </c>
      <c r="D2465" s="4" t="s">
        <v>9</v>
      </c>
    </row>
    <row r="2466" spans="1:4">
      <c r="A2466" t="n">
        <v>18876</v>
      </c>
      <c r="B2466" s="59" t="n">
        <v>44</v>
      </c>
      <c r="C2466" s="7" t="n">
        <v>16</v>
      </c>
      <c r="D2466" s="7" t="n">
        <v>128</v>
      </c>
    </row>
    <row r="2467" spans="1:4">
      <c r="A2467" t="s">
        <v>4</v>
      </c>
      <c r="B2467" s="4" t="s">
        <v>5</v>
      </c>
      <c r="C2467" s="4" t="s">
        <v>10</v>
      </c>
      <c r="D2467" s="4" t="s">
        <v>9</v>
      </c>
    </row>
    <row r="2468" spans="1:4">
      <c r="A2468" t="n">
        <v>18883</v>
      </c>
      <c r="B2468" s="59" t="n">
        <v>44</v>
      </c>
      <c r="C2468" s="7" t="n">
        <v>7032</v>
      </c>
      <c r="D2468" s="7" t="n">
        <v>128</v>
      </c>
    </row>
    <row r="2469" spans="1:4">
      <c r="A2469" t="s">
        <v>4</v>
      </c>
      <c r="B2469" s="4" t="s">
        <v>5</v>
      </c>
      <c r="C2469" s="4" t="s">
        <v>10</v>
      </c>
      <c r="D2469" s="4" t="s">
        <v>10</v>
      </c>
      <c r="E2469" s="4" t="s">
        <v>10</v>
      </c>
    </row>
    <row r="2470" spans="1:4">
      <c r="A2470" t="n">
        <v>18890</v>
      </c>
      <c r="B2470" s="61" t="n">
        <v>61</v>
      </c>
      <c r="C2470" s="7" t="n">
        <v>7032</v>
      </c>
      <c r="D2470" s="7" t="n">
        <v>65533</v>
      </c>
      <c r="E2470" s="7" t="n">
        <v>1000</v>
      </c>
    </row>
    <row r="2471" spans="1:4">
      <c r="A2471" t="s">
        <v>4</v>
      </c>
      <c r="B2471" s="4" t="s">
        <v>5</v>
      </c>
      <c r="C2471" s="4" t="s">
        <v>10</v>
      </c>
      <c r="D2471" s="4" t="s">
        <v>10</v>
      </c>
      <c r="E2471" s="4" t="s">
        <v>10</v>
      </c>
    </row>
    <row r="2472" spans="1:4">
      <c r="A2472" t="n">
        <v>18897</v>
      </c>
      <c r="B2472" s="61" t="n">
        <v>61</v>
      </c>
      <c r="C2472" s="7" t="n">
        <v>0</v>
      </c>
      <c r="D2472" s="7" t="n">
        <v>16</v>
      </c>
      <c r="E2472" s="7" t="n">
        <v>1000</v>
      </c>
    </row>
    <row r="2473" spans="1:4">
      <c r="A2473" t="s">
        <v>4</v>
      </c>
      <c r="B2473" s="4" t="s">
        <v>5</v>
      </c>
      <c r="C2473" s="4" t="s">
        <v>10</v>
      </c>
      <c r="D2473" s="4" t="s">
        <v>10</v>
      </c>
      <c r="E2473" s="4" t="s">
        <v>10</v>
      </c>
    </row>
    <row r="2474" spans="1:4">
      <c r="A2474" t="n">
        <v>18904</v>
      </c>
      <c r="B2474" s="61" t="n">
        <v>61</v>
      </c>
      <c r="C2474" s="7" t="n">
        <v>4</v>
      </c>
      <c r="D2474" s="7" t="n">
        <v>16</v>
      </c>
      <c r="E2474" s="7" t="n">
        <v>1000</v>
      </c>
    </row>
    <row r="2475" spans="1:4">
      <c r="A2475" t="s">
        <v>4</v>
      </c>
      <c r="B2475" s="4" t="s">
        <v>5</v>
      </c>
      <c r="C2475" s="4" t="s">
        <v>10</v>
      </c>
      <c r="D2475" s="4" t="s">
        <v>10</v>
      </c>
      <c r="E2475" s="4" t="s">
        <v>10</v>
      </c>
    </row>
    <row r="2476" spans="1:4">
      <c r="A2476" t="n">
        <v>18911</v>
      </c>
      <c r="B2476" s="61" t="n">
        <v>61</v>
      </c>
      <c r="C2476" s="7" t="n">
        <v>2</v>
      </c>
      <c r="D2476" s="7" t="n">
        <v>16</v>
      </c>
      <c r="E2476" s="7" t="n">
        <v>1000</v>
      </c>
    </row>
    <row r="2477" spans="1:4">
      <c r="A2477" t="s">
        <v>4</v>
      </c>
      <c r="B2477" s="4" t="s">
        <v>5</v>
      </c>
      <c r="C2477" s="4" t="s">
        <v>10</v>
      </c>
      <c r="D2477" s="4" t="s">
        <v>10</v>
      </c>
      <c r="E2477" s="4" t="s">
        <v>10</v>
      </c>
    </row>
    <row r="2478" spans="1:4">
      <c r="A2478" t="n">
        <v>18918</v>
      </c>
      <c r="B2478" s="61" t="n">
        <v>61</v>
      </c>
      <c r="C2478" s="7" t="n">
        <v>7</v>
      </c>
      <c r="D2478" s="7" t="n">
        <v>16</v>
      </c>
      <c r="E2478" s="7" t="n">
        <v>1000</v>
      </c>
    </row>
    <row r="2479" spans="1:4">
      <c r="A2479" t="s">
        <v>4</v>
      </c>
      <c r="B2479" s="4" t="s">
        <v>5</v>
      </c>
      <c r="C2479" s="4" t="s">
        <v>10</v>
      </c>
      <c r="D2479" s="4" t="s">
        <v>26</v>
      </c>
      <c r="E2479" s="4" t="s">
        <v>26</v>
      </c>
      <c r="F2479" s="4" t="s">
        <v>26</v>
      </c>
      <c r="G2479" s="4" t="s">
        <v>26</v>
      </c>
    </row>
    <row r="2480" spans="1:4">
      <c r="A2480" t="n">
        <v>18925</v>
      </c>
      <c r="B2480" s="63" t="n">
        <v>46</v>
      </c>
      <c r="C2480" s="7" t="n">
        <v>0</v>
      </c>
      <c r="D2480" s="7" t="n">
        <v>256.410003662109</v>
      </c>
      <c r="E2480" s="7" t="n">
        <v>0.189999997615814</v>
      </c>
      <c r="F2480" s="7" t="n">
        <v>-212.100006103516</v>
      </c>
      <c r="G2480" s="7" t="n">
        <v>17.2000007629395</v>
      </c>
    </row>
    <row r="2481" spans="1:7">
      <c r="A2481" t="s">
        <v>4</v>
      </c>
      <c r="B2481" s="4" t="s">
        <v>5</v>
      </c>
      <c r="C2481" s="4" t="s">
        <v>10</v>
      </c>
      <c r="D2481" s="4" t="s">
        <v>26</v>
      </c>
      <c r="E2481" s="4" t="s">
        <v>26</v>
      </c>
      <c r="F2481" s="4" t="s">
        <v>26</v>
      </c>
      <c r="G2481" s="4" t="s">
        <v>26</v>
      </c>
    </row>
    <row r="2482" spans="1:7">
      <c r="A2482" t="n">
        <v>18944</v>
      </c>
      <c r="B2482" s="63" t="n">
        <v>46</v>
      </c>
      <c r="C2482" s="7" t="n">
        <v>7</v>
      </c>
      <c r="D2482" s="7" t="n">
        <v>257.820007324219</v>
      </c>
      <c r="E2482" s="7" t="n">
        <v>0.189999997615814</v>
      </c>
      <c r="F2482" s="7" t="n">
        <v>-212.199996948242</v>
      </c>
      <c r="G2482" s="7" t="n">
        <v>346.200012207031</v>
      </c>
    </row>
    <row r="2483" spans="1:7">
      <c r="A2483" t="s">
        <v>4</v>
      </c>
      <c r="B2483" s="4" t="s">
        <v>5</v>
      </c>
      <c r="C2483" s="4" t="s">
        <v>10</v>
      </c>
      <c r="D2483" s="4" t="s">
        <v>26</v>
      </c>
      <c r="E2483" s="4" t="s">
        <v>26</v>
      </c>
      <c r="F2483" s="4" t="s">
        <v>26</v>
      </c>
      <c r="G2483" s="4" t="s">
        <v>26</v>
      </c>
    </row>
    <row r="2484" spans="1:7">
      <c r="A2484" t="n">
        <v>18963</v>
      </c>
      <c r="B2484" s="63" t="n">
        <v>46</v>
      </c>
      <c r="C2484" s="7" t="n">
        <v>2</v>
      </c>
      <c r="D2484" s="7" t="n">
        <v>258.5</v>
      </c>
      <c r="E2484" s="7" t="n">
        <v>0.189999997615814</v>
      </c>
      <c r="F2484" s="7" t="n">
        <v>-211.240005493164</v>
      </c>
      <c r="G2484" s="7" t="n">
        <v>303.899993896484</v>
      </c>
    </row>
    <row r="2485" spans="1:7">
      <c r="A2485" t="s">
        <v>4</v>
      </c>
      <c r="B2485" s="4" t="s">
        <v>5</v>
      </c>
      <c r="C2485" s="4" t="s">
        <v>10</v>
      </c>
      <c r="D2485" s="4" t="s">
        <v>26</v>
      </c>
      <c r="E2485" s="4" t="s">
        <v>26</v>
      </c>
      <c r="F2485" s="4" t="s">
        <v>26</v>
      </c>
      <c r="G2485" s="4" t="s">
        <v>26</v>
      </c>
    </row>
    <row r="2486" spans="1:7">
      <c r="A2486" t="n">
        <v>18982</v>
      </c>
      <c r="B2486" s="63" t="n">
        <v>46</v>
      </c>
      <c r="C2486" s="7" t="n">
        <v>4</v>
      </c>
      <c r="D2486" s="7" t="n">
        <v>255.330001831055</v>
      </c>
      <c r="E2486" s="7" t="n">
        <v>0.189999997615814</v>
      </c>
      <c r="F2486" s="7" t="n">
        <v>-211.369995117188</v>
      </c>
      <c r="G2486" s="7" t="n">
        <v>45.0999984741211</v>
      </c>
    </row>
    <row r="2487" spans="1:7">
      <c r="A2487" t="s">
        <v>4</v>
      </c>
      <c r="B2487" s="4" t="s">
        <v>5</v>
      </c>
      <c r="C2487" s="4" t="s">
        <v>10</v>
      </c>
      <c r="D2487" s="4" t="s">
        <v>26</v>
      </c>
      <c r="E2487" s="4" t="s">
        <v>26</v>
      </c>
      <c r="F2487" s="4" t="s">
        <v>26</v>
      </c>
      <c r="G2487" s="4" t="s">
        <v>26</v>
      </c>
    </row>
    <row r="2488" spans="1:7">
      <c r="A2488" t="n">
        <v>19001</v>
      </c>
      <c r="B2488" s="63" t="n">
        <v>46</v>
      </c>
      <c r="C2488" s="7" t="n">
        <v>16</v>
      </c>
      <c r="D2488" s="7" t="n">
        <v>256.829986572266</v>
      </c>
      <c r="E2488" s="7" t="n">
        <v>0.189999997615814</v>
      </c>
      <c r="F2488" s="7" t="n">
        <v>-209.919998168945</v>
      </c>
      <c r="G2488" s="7" t="n">
        <v>176.899993896484</v>
      </c>
    </row>
    <row r="2489" spans="1:7">
      <c r="A2489" t="s">
        <v>4</v>
      </c>
      <c r="B2489" s="4" t="s">
        <v>5</v>
      </c>
      <c r="C2489" s="4" t="s">
        <v>10</v>
      </c>
      <c r="D2489" s="4" t="s">
        <v>26</v>
      </c>
      <c r="E2489" s="4" t="s">
        <v>26</v>
      </c>
      <c r="F2489" s="4" t="s">
        <v>26</v>
      </c>
      <c r="G2489" s="4" t="s">
        <v>26</v>
      </c>
    </row>
    <row r="2490" spans="1:7">
      <c r="A2490" t="n">
        <v>19020</v>
      </c>
      <c r="B2490" s="63" t="n">
        <v>46</v>
      </c>
      <c r="C2490" s="7" t="n">
        <v>7032</v>
      </c>
      <c r="D2490" s="7" t="n">
        <v>257.380004882813</v>
      </c>
      <c r="E2490" s="7" t="n">
        <v>0.189999997615814</v>
      </c>
      <c r="F2490" s="7" t="n">
        <v>-210.320007324219</v>
      </c>
      <c r="G2490" s="7" t="n">
        <v>184.5</v>
      </c>
    </row>
    <row r="2491" spans="1:7">
      <c r="A2491" t="s">
        <v>4</v>
      </c>
      <c r="B2491" s="4" t="s">
        <v>5</v>
      </c>
      <c r="C2491" s="4" t="s">
        <v>14</v>
      </c>
      <c r="D2491" s="4" t="s">
        <v>10</v>
      </c>
      <c r="E2491" s="4" t="s">
        <v>9</v>
      </c>
      <c r="F2491" s="4" t="s">
        <v>10</v>
      </c>
      <c r="G2491" s="4" t="s">
        <v>9</v>
      </c>
      <c r="H2491" s="4" t="s">
        <v>14</v>
      </c>
    </row>
    <row r="2492" spans="1:7">
      <c r="A2492" t="n">
        <v>19039</v>
      </c>
      <c r="B2492" s="17" t="n">
        <v>49</v>
      </c>
      <c r="C2492" s="7" t="n">
        <v>0</v>
      </c>
      <c r="D2492" s="7" t="n">
        <v>210</v>
      </c>
      <c r="E2492" s="7" t="n">
        <v>1065353216</v>
      </c>
      <c r="F2492" s="7" t="n">
        <v>0</v>
      </c>
      <c r="G2492" s="7" t="n">
        <v>0</v>
      </c>
      <c r="H2492" s="7" t="n">
        <v>0</v>
      </c>
    </row>
    <row r="2493" spans="1:7">
      <c r="A2493" t="s">
        <v>4</v>
      </c>
      <c r="B2493" s="4" t="s">
        <v>5</v>
      </c>
      <c r="C2493" s="4" t="s">
        <v>14</v>
      </c>
      <c r="D2493" s="4" t="s">
        <v>10</v>
      </c>
      <c r="E2493" s="4" t="s">
        <v>9</v>
      </c>
      <c r="F2493" s="4" t="s">
        <v>10</v>
      </c>
    </row>
    <row r="2494" spans="1:7">
      <c r="A2494" t="n">
        <v>19054</v>
      </c>
      <c r="B2494" s="18" t="n">
        <v>50</v>
      </c>
      <c r="C2494" s="7" t="n">
        <v>3</v>
      </c>
      <c r="D2494" s="7" t="n">
        <v>8022</v>
      </c>
      <c r="E2494" s="7" t="n">
        <v>1056964608</v>
      </c>
      <c r="F2494" s="7" t="n">
        <v>1000</v>
      </c>
    </row>
    <row r="2495" spans="1:7">
      <c r="A2495" t="s">
        <v>4</v>
      </c>
      <c r="B2495" s="4" t="s">
        <v>5</v>
      </c>
      <c r="C2495" s="4" t="s">
        <v>14</v>
      </c>
      <c r="D2495" s="4" t="s">
        <v>10</v>
      </c>
      <c r="E2495" s="4" t="s">
        <v>9</v>
      </c>
      <c r="F2495" s="4" t="s">
        <v>10</v>
      </c>
    </row>
    <row r="2496" spans="1:7">
      <c r="A2496" t="n">
        <v>19064</v>
      </c>
      <c r="B2496" s="18" t="n">
        <v>50</v>
      </c>
      <c r="C2496" s="7" t="n">
        <v>3</v>
      </c>
      <c r="D2496" s="7" t="n">
        <v>8060</v>
      </c>
      <c r="E2496" s="7" t="n">
        <v>1053609165</v>
      </c>
      <c r="F2496" s="7" t="n">
        <v>1000</v>
      </c>
    </row>
    <row r="2497" spans="1:8">
      <c r="A2497" t="s">
        <v>4</v>
      </c>
      <c r="B2497" s="4" t="s">
        <v>5</v>
      </c>
      <c r="C2497" s="4" t="s">
        <v>14</v>
      </c>
      <c r="D2497" s="4" t="s">
        <v>14</v>
      </c>
      <c r="E2497" s="4" t="s">
        <v>26</v>
      </c>
      <c r="F2497" s="4" t="s">
        <v>26</v>
      </c>
      <c r="G2497" s="4" t="s">
        <v>26</v>
      </c>
      <c r="H2497" s="4" t="s">
        <v>10</v>
      </c>
    </row>
    <row r="2498" spans="1:8">
      <c r="A2498" t="n">
        <v>19074</v>
      </c>
      <c r="B2498" s="56" t="n">
        <v>45</v>
      </c>
      <c r="C2498" s="7" t="n">
        <v>2</v>
      </c>
      <c r="D2498" s="7" t="n">
        <v>3</v>
      </c>
      <c r="E2498" s="7" t="n">
        <v>257.010009765625</v>
      </c>
      <c r="F2498" s="7" t="n">
        <v>1.20000004768372</v>
      </c>
      <c r="G2498" s="7" t="n">
        <v>-210</v>
      </c>
      <c r="H2498" s="7" t="n">
        <v>0</v>
      </c>
    </row>
    <row r="2499" spans="1:8">
      <c r="A2499" t="s">
        <v>4</v>
      </c>
      <c r="B2499" s="4" t="s">
        <v>5</v>
      </c>
      <c r="C2499" s="4" t="s">
        <v>14</v>
      </c>
      <c r="D2499" s="4" t="s">
        <v>14</v>
      </c>
      <c r="E2499" s="4" t="s">
        <v>26</v>
      </c>
      <c r="F2499" s="4" t="s">
        <v>26</v>
      </c>
      <c r="G2499" s="4" t="s">
        <v>26</v>
      </c>
      <c r="H2499" s="4" t="s">
        <v>10</v>
      </c>
      <c r="I2499" s="4" t="s">
        <v>14</v>
      </c>
    </row>
    <row r="2500" spans="1:8">
      <c r="A2500" t="n">
        <v>19091</v>
      </c>
      <c r="B2500" s="56" t="n">
        <v>45</v>
      </c>
      <c r="C2500" s="7" t="n">
        <v>4</v>
      </c>
      <c r="D2500" s="7" t="n">
        <v>3</v>
      </c>
      <c r="E2500" s="7" t="n">
        <v>13.1000003814697</v>
      </c>
      <c r="F2500" s="7" t="n">
        <v>186.229995727539</v>
      </c>
      <c r="G2500" s="7" t="n">
        <v>360</v>
      </c>
      <c r="H2500" s="7" t="n">
        <v>0</v>
      </c>
      <c r="I2500" s="7" t="n">
        <v>0</v>
      </c>
    </row>
    <row r="2501" spans="1:8">
      <c r="A2501" t="s">
        <v>4</v>
      </c>
      <c r="B2501" s="4" t="s">
        <v>5</v>
      </c>
      <c r="C2501" s="4" t="s">
        <v>14</v>
      </c>
      <c r="D2501" s="4" t="s">
        <v>14</v>
      </c>
      <c r="E2501" s="4" t="s">
        <v>26</v>
      </c>
      <c r="F2501" s="4" t="s">
        <v>10</v>
      </c>
    </row>
    <row r="2502" spans="1:8">
      <c r="A2502" t="n">
        <v>19109</v>
      </c>
      <c r="B2502" s="56" t="n">
        <v>45</v>
      </c>
      <c r="C2502" s="7" t="n">
        <v>5</v>
      </c>
      <c r="D2502" s="7" t="n">
        <v>3</v>
      </c>
      <c r="E2502" s="7" t="n">
        <v>5.5</v>
      </c>
      <c r="F2502" s="7" t="n">
        <v>0</v>
      </c>
    </row>
    <row r="2503" spans="1:8">
      <c r="A2503" t="s">
        <v>4</v>
      </c>
      <c r="B2503" s="4" t="s">
        <v>5</v>
      </c>
      <c r="C2503" s="4" t="s">
        <v>14</v>
      </c>
      <c r="D2503" s="4" t="s">
        <v>14</v>
      </c>
      <c r="E2503" s="4" t="s">
        <v>26</v>
      </c>
      <c r="F2503" s="4" t="s">
        <v>10</v>
      </c>
    </row>
    <row r="2504" spans="1:8">
      <c r="A2504" t="n">
        <v>19118</v>
      </c>
      <c r="B2504" s="56" t="n">
        <v>45</v>
      </c>
      <c r="C2504" s="7" t="n">
        <v>11</v>
      </c>
      <c r="D2504" s="7" t="n">
        <v>3</v>
      </c>
      <c r="E2504" s="7" t="n">
        <v>30.2999992370605</v>
      </c>
      <c r="F2504" s="7" t="n">
        <v>0</v>
      </c>
    </row>
    <row r="2505" spans="1:8">
      <c r="A2505" t="s">
        <v>4</v>
      </c>
      <c r="B2505" s="4" t="s">
        <v>5</v>
      </c>
      <c r="C2505" s="4" t="s">
        <v>14</v>
      </c>
      <c r="D2505" s="4" t="s">
        <v>14</v>
      </c>
      <c r="E2505" s="4" t="s">
        <v>26</v>
      </c>
      <c r="F2505" s="4" t="s">
        <v>10</v>
      </c>
    </row>
    <row r="2506" spans="1:8">
      <c r="A2506" t="n">
        <v>19127</v>
      </c>
      <c r="B2506" s="56" t="n">
        <v>45</v>
      </c>
      <c r="C2506" s="7" t="n">
        <v>5</v>
      </c>
      <c r="D2506" s="7" t="n">
        <v>3</v>
      </c>
      <c r="E2506" s="7" t="n">
        <v>5.30000019073486</v>
      </c>
      <c r="F2506" s="7" t="n">
        <v>3000</v>
      </c>
    </row>
    <row r="2507" spans="1:8">
      <c r="A2507" t="s">
        <v>4</v>
      </c>
      <c r="B2507" s="4" t="s">
        <v>5</v>
      </c>
      <c r="C2507" s="4" t="s">
        <v>14</v>
      </c>
      <c r="D2507" s="4" t="s">
        <v>10</v>
      </c>
      <c r="E2507" s="4" t="s">
        <v>26</v>
      </c>
    </row>
    <row r="2508" spans="1:8">
      <c r="A2508" t="n">
        <v>19136</v>
      </c>
      <c r="B2508" s="40" t="n">
        <v>58</v>
      </c>
      <c r="C2508" s="7" t="n">
        <v>100</v>
      </c>
      <c r="D2508" s="7" t="n">
        <v>1000</v>
      </c>
      <c r="E2508" s="7" t="n">
        <v>1</v>
      </c>
    </row>
    <row r="2509" spans="1:8">
      <c r="A2509" t="s">
        <v>4</v>
      </c>
      <c r="B2509" s="4" t="s">
        <v>5</v>
      </c>
      <c r="C2509" s="4" t="s">
        <v>14</v>
      </c>
      <c r="D2509" s="4" t="s">
        <v>10</v>
      </c>
    </row>
    <row r="2510" spans="1:8">
      <c r="A2510" t="n">
        <v>19144</v>
      </c>
      <c r="B2510" s="40" t="n">
        <v>58</v>
      </c>
      <c r="C2510" s="7" t="n">
        <v>255</v>
      </c>
      <c r="D2510" s="7" t="n">
        <v>0</v>
      </c>
    </row>
    <row r="2511" spans="1:8">
      <c r="A2511" t="s">
        <v>4</v>
      </c>
      <c r="B2511" s="4" t="s">
        <v>5</v>
      </c>
      <c r="C2511" s="4" t="s">
        <v>10</v>
      </c>
      <c r="D2511" s="4" t="s">
        <v>10</v>
      </c>
      <c r="E2511" s="4" t="s">
        <v>10</v>
      </c>
    </row>
    <row r="2512" spans="1:8">
      <c r="A2512" t="n">
        <v>19148</v>
      </c>
      <c r="B2512" s="61" t="n">
        <v>61</v>
      </c>
      <c r="C2512" s="7" t="n">
        <v>16</v>
      </c>
      <c r="D2512" s="7" t="n">
        <v>7</v>
      </c>
      <c r="E2512" s="7" t="n">
        <v>1000</v>
      </c>
    </row>
    <row r="2513" spans="1:9">
      <c r="A2513" t="s">
        <v>4</v>
      </c>
      <c r="B2513" s="4" t="s">
        <v>5</v>
      </c>
      <c r="C2513" s="4" t="s">
        <v>10</v>
      </c>
    </row>
    <row r="2514" spans="1:9">
      <c r="A2514" t="n">
        <v>19155</v>
      </c>
      <c r="B2514" s="44" t="n">
        <v>16</v>
      </c>
      <c r="C2514" s="7" t="n">
        <v>1000</v>
      </c>
    </row>
    <row r="2515" spans="1:9">
      <c r="A2515" t="s">
        <v>4</v>
      </c>
      <c r="B2515" s="4" t="s">
        <v>5</v>
      </c>
      <c r="C2515" s="4" t="s">
        <v>10</v>
      </c>
      <c r="D2515" s="4" t="s">
        <v>10</v>
      </c>
      <c r="E2515" s="4" t="s">
        <v>10</v>
      </c>
    </row>
    <row r="2516" spans="1:9">
      <c r="A2516" t="n">
        <v>19158</v>
      </c>
      <c r="B2516" s="61" t="n">
        <v>61</v>
      </c>
      <c r="C2516" s="7" t="n">
        <v>16</v>
      </c>
      <c r="D2516" s="7" t="n">
        <v>0</v>
      </c>
      <c r="E2516" s="7" t="n">
        <v>1000</v>
      </c>
    </row>
    <row r="2517" spans="1:9">
      <c r="A2517" t="s">
        <v>4</v>
      </c>
      <c r="B2517" s="4" t="s">
        <v>5</v>
      </c>
      <c r="C2517" s="4" t="s">
        <v>10</v>
      </c>
    </row>
    <row r="2518" spans="1:9">
      <c r="A2518" t="n">
        <v>19165</v>
      </c>
      <c r="B2518" s="44" t="n">
        <v>16</v>
      </c>
      <c r="C2518" s="7" t="n">
        <v>1000</v>
      </c>
    </row>
    <row r="2519" spans="1:9">
      <c r="A2519" t="s">
        <v>4</v>
      </c>
      <c r="B2519" s="4" t="s">
        <v>5</v>
      </c>
      <c r="C2519" s="4" t="s">
        <v>10</v>
      </c>
      <c r="D2519" s="4" t="s">
        <v>14</v>
      </c>
      <c r="E2519" s="4" t="s">
        <v>6</v>
      </c>
      <c r="F2519" s="4" t="s">
        <v>26</v>
      </c>
      <c r="G2519" s="4" t="s">
        <v>26</v>
      </c>
      <c r="H2519" s="4" t="s">
        <v>26</v>
      </c>
    </row>
    <row r="2520" spans="1:9">
      <c r="A2520" t="n">
        <v>19168</v>
      </c>
      <c r="B2520" s="73" t="n">
        <v>48</v>
      </c>
      <c r="C2520" s="7" t="n">
        <v>16</v>
      </c>
      <c r="D2520" s="7" t="n">
        <v>0</v>
      </c>
      <c r="E2520" s="7" t="s">
        <v>129</v>
      </c>
      <c r="F2520" s="7" t="n">
        <v>-1</v>
      </c>
      <c r="G2520" s="7" t="n">
        <v>1</v>
      </c>
      <c r="H2520" s="7" t="n">
        <v>0</v>
      </c>
    </row>
    <row r="2521" spans="1:9">
      <c r="A2521" t="s">
        <v>4</v>
      </c>
      <c r="B2521" s="4" t="s">
        <v>5</v>
      </c>
      <c r="C2521" s="4" t="s">
        <v>14</v>
      </c>
      <c r="D2521" s="4" t="s">
        <v>10</v>
      </c>
      <c r="E2521" s="4" t="s">
        <v>6</v>
      </c>
    </row>
    <row r="2522" spans="1:9">
      <c r="A2522" t="n">
        <v>19196</v>
      </c>
      <c r="B2522" s="57" t="n">
        <v>51</v>
      </c>
      <c r="C2522" s="7" t="n">
        <v>4</v>
      </c>
      <c r="D2522" s="7" t="n">
        <v>16</v>
      </c>
      <c r="E2522" s="7" t="s">
        <v>93</v>
      </c>
    </row>
    <row r="2523" spans="1:9">
      <c r="A2523" t="s">
        <v>4</v>
      </c>
      <c r="B2523" s="4" t="s">
        <v>5</v>
      </c>
      <c r="C2523" s="4" t="s">
        <v>10</v>
      </c>
    </row>
    <row r="2524" spans="1:9">
      <c r="A2524" t="n">
        <v>19210</v>
      </c>
      <c r="B2524" s="44" t="n">
        <v>16</v>
      </c>
      <c r="C2524" s="7" t="n">
        <v>0</v>
      </c>
    </row>
    <row r="2525" spans="1:9">
      <c r="A2525" t="s">
        <v>4</v>
      </c>
      <c r="B2525" s="4" t="s">
        <v>5</v>
      </c>
      <c r="C2525" s="4" t="s">
        <v>10</v>
      </c>
      <c r="D2525" s="4" t="s">
        <v>65</v>
      </c>
      <c r="E2525" s="4" t="s">
        <v>14</v>
      </c>
      <c r="F2525" s="4" t="s">
        <v>14</v>
      </c>
      <c r="G2525" s="4" t="s">
        <v>65</v>
      </c>
      <c r="H2525" s="4" t="s">
        <v>14</v>
      </c>
      <c r="I2525" s="4" t="s">
        <v>14</v>
      </c>
    </row>
    <row r="2526" spans="1:9">
      <c r="A2526" t="n">
        <v>19213</v>
      </c>
      <c r="B2526" s="58" t="n">
        <v>26</v>
      </c>
      <c r="C2526" s="7" t="n">
        <v>16</v>
      </c>
      <c r="D2526" s="7" t="s">
        <v>222</v>
      </c>
      <c r="E2526" s="7" t="n">
        <v>2</v>
      </c>
      <c r="F2526" s="7" t="n">
        <v>3</v>
      </c>
      <c r="G2526" s="7" t="s">
        <v>223</v>
      </c>
      <c r="H2526" s="7" t="n">
        <v>2</v>
      </c>
      <c r="I2526" s="7" t="n">
        <v>0</v>
      </c>
    </row>
    <row r="2527" spans="1:9">
      <c r="A2527" t="s">
        <v>4</v>
      </c>
      <c r="B2527" s="4" t="s">
        <v>5</v>
      </c>
    </row>
    <row r="2528" spans="1:9">
      <c r="A2528" t="n">
        <v>19379</v>
      </c>
      <c r="B2528" s="38" t="n">
        <v>28</v>
      </c>
    </row>
    <row r="2529" spans="1:9">
      <c r="A2529" t="s">
        <v>4</v>
      </c>
      <c r="B2529" s="4" t="s">
        <v>5</v>
      </c>
      <c r="C2529" s="4" t="s">
        <v>10</v>
      </c>
      <c r="D2529" s="4" t="s">
        <v>14</v>
      </c>
      <c r="E2529" s="4" t="s">
        <v>14</v>
      </c>
      <c r="F2529" s="4" t="s">
        <v>6</v>
      </c>
    </row>
    <row r="2530" spans="1:9">
      <c r="A2530" t="n">
        <v>19380</v>
      </c>
      <c r="B2530" s="32" t="n">
        <v>20</v>
      </c>
      <c r="C2530" s="7" t="n">
        <v>0</v>
      </c>
      <c r="D2530" s="7" t="n">
        <v>2</v>
      </c>
      <c r="E2530" s="7" t="n">
        <v>10</v>
      </c>
      <c r="F2530" s="7" t="s">
        <v>175</v>
      </c>
    </row>
    <row r="2531" spans="1:9">
      <c r="A2531" t="s">
        <v>4</v>
      </c>
      <c r="B2531" s="4" t="s">
        <v>5</v>
      </c>
      <c r="C2531" s="4" t="s">
        <v>10</v>
      </c>
    </row>
    <row r="2532" spans="1:9">
      <c r="A2532" t="n">
        <v>19401</v>
      </c>
      <c r="B2532" s="44" t="n">
        <v>16</v>
      </c>
      <c r="C2532" s="7" t="n">
        <v>500</v>
      </c>
    </row>
    <row r="2533" spans="1:9">
      <c r="A2533" t="s">
        <v>4</v>
      </c>
      <c r="B2533" s="4" t="s">
        <v>5</v>
      </c>
      <c r="C2533" s="4" t="s">
        <v>14</v>
      </c>
      <c r="D2533" s="4" t="s">
        <v>10</v>
      </c>
      <c r="E2533" s="4" t="s">
        <v>6</v>
      </c>
    </row>
    <row r="2534" spans="1:9">
      <c r="A2534" t="n">
        <v>19404</v>
      </c>
      <c r="B2534" s="57" t="n">
        <v>51</v>
      </c>
      <c r="C2534" s="7" t="n">
        <v>4</v>
      </c>
      <c r="D2534" s="7" t="n">
        <v>0</v>
      </c>
      <c r="E2534" s="7" t="s">
        <v>143</v>
      </c>
    </row>
    <row r="2535" spans="1:9">
      <c r="A2535" t="s">
        <v>4</v>
      </c>
      <c r="B2535" s="4" t="s">
        <v>5</v>
      </c>
      <c r="C2535" s="4" t="s">
        <v>10</v>
      </c>
    </row>
    <row r="2536" spans="1:9">
      <c r="A2536" t="n">
        <v>19417</v>
      </c>
      <c r="B2536" s="44" t="n">
        <v>16</v>
      </c>
      <c r="C2536" s="7" t="n">
        <v>0</v>
      </c>
    </row>
    <row r="2537" spans="1:9">
      <c r="A2537" t="s">
        <v>4</v>
      </c>
      <c r="B2537" s="4" t="s">
        <v>5</v>
      </c>
      <c r="C2537" s="4" t="s">
        <v>10</v>
      </c>
      <c r="D2537" s="4" t="s">
        <v>65</v>
      </c>
      <c r="E2537" s="4" t="s">
        <v>14</v>
      </c>
      <c r="F2537" s="4" t="s">
        <v>14</v>
      </c>
    </row>
    <row r="2538" spans="1:9">
      <c r="A2538" t="n">
        <v>19420</v>
      </c>
      <c r="B2538" s="58" t="n">
        <v>26</v>
      </c>
      <c r="C2538" s="7" t="n">
        <v>0</v>
      </c>
      <c r="D2538" s="7" t="s">
        <v>224</v>
      </c>
      <c r="E2538" s="7" t="n">
        <v>2</v>
      </c>
      <c r="F2538" s="7" t="n">
        <v>0</v>
      </c>
    </row>
    <row r="2539" spans="1:9">
      <c r="A2539" t="s">
        <v>4</v>
      </c>
      <c r="B2539" s="4" t="s">
        <v>5</v>
      </c>
    </row>
    <row r="2540" spans="1:9">
      <c r="A2540" t="n">
        <v>19496</v>
      </c>
      <c r="B2540" s="38" t="n">
        <v>28</v>
      </c>
    </row>
    <row r="2541" spans="1:9">
      <c r="A2541" t="s">
        <v>4</v>
      </c>
      <c r="B2541" s="4" t="s">
        <v>5</v>
      </c>
      <c r="C2541" s="4" t="s">
        <v>10</v>
      </c>
      <c r="D2541" s="4" t="s">
        <v>14</v>
      </c>
      <c r="E2541" s="4" t="s">
        <v>6</v>
      </c>
      <c r="F2541" s="4" t="s">
        <v>26</v>
      </c>
      <c r="G2541" s="4" t="s">
        <v>26</v>
      </c>
      <c r="H2541" s="4" t="s">
        <v>26</v>
      </c>
    </row>
    <row r="2542" spans="1:9">
      <c r="A2542" t="n">
        <v>19497</v>
      </c>
      <c r="B2542" s="73" t="n">
        <v>48</v>
      </c>
      <c r="C2542" s="7" t="n">
        <v>4</v>
      </c>
      <c r="D2542" s="7" t="n">
        <v>0</v>
      </c>
      <c r="E2542" s="7" t="s">
        <v>134</v>
      </c>
      <c r="F2542" s="7" t="n">
        <v>-1</v>
      </c>
      <c r="G2542" s="7" t="n">
        <v>1</v>
      </c>
      <c r="H2542" s="7" t="n">
        <v>1.12103877145985e-44</v>
      </c>
    </row>
    <row r="2543" spans="1:9">
      <c r="A2543" t="s">
        <v>4</v>
      </c>
      <c r="B2543" s="4" t="s">
        <v>5</v>
      </c>
      <c r="C2543" s="4" t="s">
        <v>10</v>
      </c>
    </row>
    <row r="2544" spans="1:9">
      <c r="A2544" t="n">
        <v>19525</v>
      </c>
      <c r="B2544" s="44" t="n">
        <v>16</v>
      </c>
      <c r="C2544" s="7" t="n">
        <v>500</v>
      </c>
    </row>
    <row r="2545" spans="1:8">
      <c r="A2545" t="s">
        <v>4</v>
      </c>
      <c r="B2545" s="4" t="s">
        <v>5</v>
      </c>
      <c r="C2545" s="4" t="s">
        <v>14</v>
      </c>
      <c r="D2545" s="4" t="s">
        <v>10</v>
      </c>
      <c r="E2545" s="4" t="s">
        <v>6</v>
      </c>
    </row>
    <row r="2546" spans="1:8">
      <c r="A2546" t="n">
        <v>19528</v>
      </c>
      <c r="B2546" s="57" t="n">
        <v>51</v>
      </c>
      <c r="C2546" s="7" t="n">
        <v>4</v>
      </c>
      <c r="D2546" s="7" t="n">
        <v>4</v>
      </c>
      <c r="E2546" s="7" t="s">
        <v>198</v>
      </c>
    </row>
    <row r="2547" spans="1:8">
      <c r="A2547" t="s">
        <v>4</v>
      </c>
      <c r="B2547" s="4" t="s">
        <v>5</v>
      </c>
      <c r="C2547" s="4" t="s">
        <v>10</v>
      </c>
    </row>
    <row r="2548" spans="1:8">
      <c r="A2548" t="n">
        <v>19542</v>
      </c>
      <c r="B2548" s="44" t="n">
        <v>16</v>
      </c>
      <c r="C2548" s="7" t="n">
        <v>0</v>
      </c>
    </row>
    <row r="2549" spans="1:8">
      <c r="A2549" t="s">
        <v>4</v>
      </c>
      <c r="B2549" s="4" t="s">
        <v>5</v>
      </c>
      <c r="C2549" s="4" t="s">
        <v>10</v>
      </c>
      <c r="D2549" s="4" t="s">
        <v>65</v>
      </c>
      <c r="E2549" s="4" t="s">
        <v>14</v>
      </c>
      <c r="F2549" s="4" t="s">
        <v>14</v>
      </c>
      <c r="G2549" s="4" t="s">
        <v>65</v>
      </c>
      <c r="H2549" s="4" t="s">
        <v>14</v>
      </c>
      <c r="I2549" s="4" t="s">
        <v>14</v>
      </c>
    </row>
    <row r="2550" spans="1:8">
      <c r="A2550" t="n">
        <v>19545</v>
      </c>
      <c r="B2550" s="58" t="n">
        <v>26</v>
      </c>
      <c r="C2550" s="7" t="n">
        <v>4</v>
      </c>
      <c r="D2550" s="7" t="s">
        <v>225</v>
      </c>
      <c r="E2550" s="7" t="n">
        <v>2</v>
      </c>
      <c r="F2550" s="7" t="n">
        <v>3</v>
      </c>
      <c r="G2550" s="7" t="s">
        <v>226</v>
      </c>
      <c r="H2550" s="7" t="n">
        <v>2</v>
      </c>
      <c r="I2550" s="7" t="n">
        <v>0</v>
      </c>
    </row>
    <row r="2551" spans="1:8">
      <c r="A2551" t="s">
        <v>4</v>
      </c>
      <c r="B2551" s="4" t="s">
        <v>5</v>
      </c>
    </row>
    <row r="2552" spans="1:8">
      <c r="A2552" t="n">
        <v>19681</v>
      </c>
      <c r="B2552" s="38" t="n">
        <v>28</v>
      </c>
    </row>
    <row r="2553" spans="1:8">
      <c r="A2553" t="s">
        <v>4</v>
      </c>
      <c r="B2553" s="4" t="s">
        <v>5</v>
      </c>
      <c r="C2553" s="4" t="s">
        <v>10</v>
      </c>
      <c r="D2553" s="4" t="s">
        <v>14</v>
      </c>
    </row>
    <row r="2554" spans="1:8">
      <c r="A2554" t="n">
        <v>19682</v>
      </c>
      <c r="B2554" s="68" t="n">
        <v>89</v>
      </c>
      <c r="C2554" s="7" t="n">
        <v>65533</v>
      </c>
      <c r="D2554" s="7" t="n">
        <v>1</v>
      </c>
    </row>
    <row r="2555" spans="1:8">
      <c r="A2555" t="s">
        <v>4</v>
      </c>
      <c r="B2555" s="4" t="s">
        <v>5</v>
      </c>
      <c r="C2555" s="4" t="s">
        <v>14</v>
      </c>
      <c r="D2555" s="4" t="s">
        <v>10</v>
      </c>
      <c r="E2555" s="4" t="s">
        <v>26</v>
      </c>
    </row>
    <row r="2556" spans="1:8">
      <c r="A2556" t="n">
        <v>19686</v>
      </c>
      <c r="B2556" s="40" t="n">
        <v>58</v>
      </c>
      <c r="C2556" s="7" t="n">
        <v>101</v>
      </c>
      <c r="D2556" s="7" t="n">
        <v>500</v>
      </c>
      <c r="E2556" s="7" t="n">
        <v>1</v>
      </c>
    </row>
    <row r="2557" spans="1:8">
      <c r="A2557" t="s">
        <v>4</v>
      </c>
      <c r="B2557" s="4" t="s">
        <v>5</v>
      </c>
      <c r="C2557" s="4" t="s">
        <v>14</v>
      </c>
      <c r="D2557" s="4" t="s">
        <v>10</v>
      </c>
    </row>
    <row r="2558" spans="1:8">
      <c r="A2558" t="n">
        <v>19694</v>
      </c>
      <c r="B2558" s="40" t="n">
        <v>58</v>
      </c>
      <c r="C2558" s="7" t="n">
        <v>254</v>
      </c>
      <c r="D2558" s="7" t="n">
        <v>0</v>
      </c>
    </row>
    <row r="2559" spans="1:8">
      <c r="A2559" t="s">
        <v>4</v>
      </c>
      <c r="B2559" s="4" t="s">
        <v>5</v>
      </c>
      <c r="C2559" s="4" t="s">
        <v>14</v>
      </c>
    </row>
    <row r="2560" spans="1:8">
      <c r="A2560" t="n">
        <v>19698</v>
      </c>
      <c r="B2560" s="56" t="n">
        <v>45</v>
      </c>
      <c r="C2560" s="7" t="n">
        <v>0</v>
      </c>
    </row>
    <row r="2561" spans="1:9">
      <c r="A2561" t="s">
        <v>4</v>
      </c>
      <c r="B2561" s="4" t="s">
        <v>5</v>
      </c>
      <c r="C2561" s="4" t="s">
        <v>14</v>
      </c>
    </row>
    <row r="2562" spans="1:9">
      <c r="A2562" t="n">
        <v>19700</v>
      </c>
      <c r="B2562" s="65" t="n">
        <v>116</v>
      </c>
      <c r="C2562" s="7" t="n">
        <v>1</v>
      </c>
    </row>
    <row r="2563" spans="1:9">
      <c r="A2563" t="s">
        <v>4</v>
      </c>
      <c r="B2563" s="4" t="s">
        <v>5</v>
      </c>
      <c r="C2563" s="4" t="s">
        <v>10</v>
      </c>
      <c r="D2563" s="4" t="s">
        <v>14</v>
      </c>
      <c r="E2563" s="4" t="s">
        <v>6</v>
      </c>
      <c r="F2563" s="4" t="s">
        <v>26</v>
      </c>
      <c r="G2563" s="4" t="s">
        <v>26</v>
      </c>
      <c r="H2563" s="4" t="s">
        <v>26</v>
      </c>
    </row>
    <row r="2564" spans="1:9">
      <c r="A2564" t="n">
        <v>19702</v>
      </c>
      <c r="B2564" s="73" t="n">
        <v>48</v>
      </c>
      <c r="C2564" s="7" t="n">
        <v>4</v>
      </c>
      <c r="D2564" s="7" t="n">
        <v>0</v>
      </c>
      <c r="E2564" s="7" t="s">
        <v>227</v>
      </c>
      <c r="F2564" s="7" t="n">
        <v>0</v>
      </c>
      <c r="G2564" s="7" t="n">
        <v>1</v>
      </c>
      <c r="H2564" s="7" t="n">
        <v>0</v>
      </c>
    </row>
    <row r="2565" spans="1:9">
      <c r="A2565" t="s">
        <v>4</v>
      </c>
      <c r="B2565" s="4" t="s">
        <v>5</v>
      </c>
      <c r="C2565" s="4" t="s">
        <v>14</v>
      </c>
      <c r="D2565" s="4" t="s">
        <v>14</v>
      </c>
      <c r="E2565" s="4" t="s">
        <v>26</v>
      </c>
      <c r="F2565" s="4" t="s">
        <v>26</v>
      </c>
      <c r="G2565" s="4" t="s">
        <v>26</v>
      </c>
      <c r="H2565" s="4" t="s">
        <v>10</v>
      </c>
    </row>
    <row r="2566" spans="1:9">
      <c r="A2566" t="n">
        <v>19728</v>
      </c>
      <c r="B2566" s="56" t="n">
        <v>45</v>
      </c>
      <c r="C2566" s="7" t="n">
        <v>2</v>
      </c>
      <c r="D2566" s="7" t="n">
        <v>3</v>
      </c>
      <c r="E2566" s="7" t="n">
        <v>257.470001220703</v>
      </c>
      <c r="F2566" s="7" t="n">
        <v>1.17999994754791</v>
      </c>
      <c r="G2566" s="7" t="n">
        <v>-210.800003051758</v>
      </c>
      <c r="H2566" s="7" t="n">
        <v>0</v>
      </c>
    </row>
    <row r="2567" spans="1:9">
      <c r="A2567" t="s">
        <v>4</v>
      </c>
      <c r="B2567" s="4" t="s">
        <v>5</v>
      </c>
      <c r="C2567" s="4" t="s">
        <v>14</v>
      </c>
      <c r="D2567" s="4" t="s">
        <v>14</v>
      </c>
      <c r="E2567" s="4" t="s">
        <v>26</v>
      </c>
      <c r="F2567" s="4" t="s">
        <v>26</v>
      </c>
      <c r="G2567" s="4" t="s">
        <v>26</v>
      </c>
      <c r="H2567" s="4" t="s">
        <v>10</v>
      </c>
      <c r="I2567" s="4" t="s">
        <v>14</v>
      </c>
    </row>
    <row r="2568" spans="1:9">
      <c r="A2568" t="n">
        <v>19745</v>
      </c>
      <c r="B2568" s="56" t="n">
        <v>45</v>
      </c>
      <c r="C2568" s="7" t="n">
        <v>4</v>
      </c>
      <c r="D2568" s="7" t="n">
        <v>3</v>
      </c>
      <c r="E2568" s="7" t="n">
        <v>344.899993896484</v>
      </c>
      <c r="F2568" s="7" t="n">
        <v>8.56999969482422</v>
      </c>
      <c r="G2568" s="7" t="n">
        <v>360</v>
      </c>
      <c r="H2568" s="7" t="n">
        <v>0</v>
      </c>
      <c r="I2568" s="7" t="n">
        <v>0</v>
      </c>
    </row>
    <row r="2569" spans="1:9">
      <c r="A2569" t="s">
        <v>4</v>
      </c>
      <c r="B2569" s="4" t="s">
        <v>5</v>
      </c>
      <c r="C2569" s="4" t="s">
        <v>14</v>
      </c>
      <c r="D2569" s="4" t="s">
        <v>14</v>
      </c>
      <c r="E2569" s="4" t="s">
        <v>26</v>
      </c>
      <c r="F2569" s="4" t="s">
        <v>10</v>
      </c>
    </row>
    <row r="2570" spans="1:9">
      <c r="A2570" t="n">
        <v>19763</v>
      </c>
      <c r="B2570" s="56" t="n">
        <v>45</v>
      </c>
      <c r="C2570" s="7" t="n">
        <v>5</v>
      </c>
      <c r="D2570" s="7" t="n">
        <v>3</v>
      </c>
      <c r="E2570" s="7" t="n">
        <v>2.5</v>
      </c>
      <c r="F2570" s="7" t="n">
        <v>0</v>
      </c>
    </row>
    <row r="2571" spans="1:9">
      <c r="A2571" t="s">
        <v>4</v>
      </c>
      <c r="B2571" s="4" t="s">
        <v>5</v>
      </c>
      <c r="C2571" s="4" t="s">
        <v>14</v>
      </c>
      <c r="D2571" s="4" t="s">
        <v>14</v>
      </c>
      <c r="E2571" s="4" t="s">
        <v>26</v>
      </c>
      <c r="F2571" s="4" t="s">
        <v>10</v>
      </c>
    </row>
    <row r="2572" spans="1:9">
      <c r="A2572" t="n">
        <v>19772</v>
      </c>
      <c r="B2572" s="56" t="n">
        <v>45</v>
      </c>
      <c r="C2572" s="7" t="n">
        <v>11</v>
      </c>
      <c r="D2572" s="7" t="n">
        <v>3</v>
      </c>
      <c r="E2572" s="7" t="n">
        <v>38.9000015258789</v>
      </c>
      <c r="F2572" s="7" t="n">
        <v>0</v>
      </c>
    </row>
    <row r="2573" spans="1:9">
      <c r="A2573" t="s">
        <v>4</v>
      </c>
      <c r="B2573" s="4" t="s">
        <v>5</v>
      </c>
      <c r="C2573" s="4" t="s">
        <v>14</v>
      </c>
      <c r="D2573" s="4" t="s">
        <v>14</v>
      </c>
      <c r="E2573" s="4" t="s">
        <v>26</v>
      </c>
      <c r="F2573" s="4" t="s">
        <v>26</v>
      </c>
      <c r="G2573" s="4" t="s">
        <v>26</v>
      </c>
      <c r="H2573" s="4" t="s">
        <v>10</v>
      </c>
      <c r="I2573" s="4" t="s">
        <v>14</v>
      </c>
    </row>
    <row r="2574" spans="1:9">
      <c r="A2574" t="n">
        <v>19781</v>
      </c>
      <c r="B2574" s="56" t="n">
        <v>45</v>
      </c>
      <c r="C2574" s="7" t="n">
        <v>4</v>
      </c>
      <c r="D2574" s="7" t="n">
        <v>3</v>
      </c>
      <c r="E2574" s="7" t="n">
        <v>344.899993896484</v>
      </c>
      <c r="F2574" s="7" t="n">
        <v>12.9099998474121</v>
      </c>
      <c r="G2574" s="7" t="n">
        <v>360</v>
      </c>
      <c r="H2574" s="7" t="n">
        <v>8000</v>
      </c>
      <c r="I2574" s="7" t="n">
        <v>1</v>
      </c>
    </row>
    <row r="2575" spans="1:9">
      <c r="A2575" t="s">
        <v>4</v>
      </c>
      <c r="B2575" s="4" t="s">
        <v>5</v>
      </c>
      <c r="C2575" s="4" t="s">
        <v>14</v>
      </c>
      <c r="D2575" s="4" t="s">
        <v>10</v>
      </c>
      <c r="E2575" s="4" t="s">
        <v>10</v>
      </c>
      <c r="F2575" s="4" t="s">
        <v>9</v>
      </c>
    </row>
    <row r="2576" spans="1:9">
      <c r="A2576" t="n">
        <v>19799</v>
      </c>
      <c r="B2576" s="72" t="n">
        <v>84</v>
      </c>
      <c r="C2576" s="7" t="n">
        <v>0</v>
      </c>
      <c r="D2576" s="7" t="n">
        <v>0</v>
      </c>
      <c r="E2576" s="7" t="n">
        <v>0</v>
      </c>
      <c r="F2576" s="7" t="n">
        <v>1036831949</v>
      </c>
    </row>
    <row r="2577" spans="1:9">
      <c r="A2577" t="s">
        <v>4</v>
      </c>
      <c r="B2577" s="4" t="s">
        <v>5</v>
      </c>
      <c r="C2577" s="4" t="s">
        <v>14</v>
      </c>
      <c r="D2577" s="4" t="s">
        <v>10</v>
      </c>
    </row>
    <row r="2578" spans="1:9">
      <c r="A2578" t="n">
        <v>19809</v>
      </c>
      <c r="B2578" s="40" t="n">
        <v>58</v>
      </c>
      <c r="C2578" s="7" t="n">
        <v>255</v>
      </c>
      <c r="D2578" s="7" t="n">
        <v>0</v>
      </c>
    </row>
    <row r="2579" spans="1:9">
      <c r="A2579" t="s">
        <v>4</v>
      </c>
      <c r="B2579" s="4" t="s">
        <v>5</v>
      </c>
      <c r="C2579" s="4" t="s">
        <v>10</v>
      </c>
      <c r="D2579" s="4" t="s">
        <v>10</v>
      </c>
      <c r="E2579" s="4" t="s">
        <v>10</v>
      </c>
    </row>
    <row r="2580" spans="1:9">
      <c r="A2580" t="n">
        <v>19813</v>
      </c>
      <c r="B2580" s="61" t="n">
        <v>61</v>
      </c>
      <c r="C2580" s="7" t="n">
        <v>7</v>
      </c>
      <c r="D2580" s="7" t="n">
        <v>7032</v>
      </c>
      <c r="E2580" s="7" t="n">
        <v>1000</v>
      </c>
    </row>
    <row r="2581" spans="1:9">
      <c r="A2581" t="s">
        <v>4</v>
      </c>
      <c r="B2581" s="4" t="s">
        <v>5</v>
      </c>
      <c r="C2581" s="4" t="s">
        <v>14</v>
      </c>
      <c r="D2581" s="4" t="s">
        <v>10</v>
      </c>
      <c r="E2581" s="4" t="s">
        <v>6</v>
      </c>
    </row>
    <row r="2582" spans="1:9">
      <c r="A2582" t="n">
        <v>19820</v>
      </c>
      <c r="B2582" s="57" t="n">
        <v>51</v>
      </c>
      <c r="C2582" s="7" t="n">
        <v>4</v>
      </c>
      <c r="D2582" s="7" t="n">
        <v>7</v>
      </c>
      <c r="E2582" s="7" t="s">
        <v>200</v>
      </c>
    </row>
    <row r="2583" spans="1:9">
      <c r="A2583" t="s">
        <v>4</v>
      </c>
      <c r="B2583" s="4" t="s">
        <v>5</v>
      </c>
      <c r="C2583" s="4" t="s">
        <v>10</v>
      </c>
    </row>
    <row r="2584" spans="1:9">
      <c r="A2584" t="n">
        <v>19833</v>
      </c>
      <c r="B2584" s="44" t="n">
        <v>16</v>
      </c>
      <c r="C2584" s="7" t="n">
        <v>0</v>
      </c>
    </row>
    <row r="2585" spans="1:9">
      <c r="A2585" t="s">
        <v>4</v>
      </c>
      <c r="B2585" s="4" t="s">
        <v>5</v>
      </c>
      <c r="C2585" s="4" t="s">
        <v>10</v>
      </c>
      <c r="D2585" s="4" t="s">
        <v>65</v>
      </c>
      <c r="E2585" s="4" t="s">
        <v>14</v>
      </c>
      <c r="F2585" s="4" t="s">
        <v>14</v>
      </c>
    </row>
    <row r="2586" spans="1:9">
      <c r="A2586" t="n">
        <v>19836</v>
      </c>
      <c r="B2586" s="58" t="n">
        <v>26</v>
      </c>
      <c r="C2586" s="7" t="n">
        <v>7</v>
      </c>
      <c r="D2586" s="7" t="s">
        <v>228</v>
      </c>
      <c r="E2586" s="7" t="n">
        <v>2</v>
      </c>
      <c r="F2586" s="7" t="n">
        <v>0</v>
      </c>
    </row>
    <row r="2587" spans="1:9">
      <c r="A2587" t="s">
        <v>4</v>
      </c>
      <c r="B2587" s="4" t="s">
        <v>5</v>
      </c>
      <c r="C2587" s="4" t="s">
        <v>10</v>
      </c>
    </row>
    <row r="2588" spans="1:9">
      <c r="A2588" t="n">
        <v>19869</v>
      </c>
      <c r="B2588" s="44" t="n">
        <v>16</v>
      </c>
      <c r="C2588" s="7" t="n">
        <v>300</v>
      </c>
    </row>
    <row r="2589" spans="1:9">
      <c r="A2589" t="s">
        <v>4</v>
      </c>
      <c r="B2589" s="4" t="s">
        <v>5</v>
      </c>
      <c r="C2589" s="4" t="s">
        <v>10</v>
      </c>
      <c r="D2589" s="4" t="s">
        <v>10</v>
      </c>
      <c r="E2589" s="4" t="s">
        <v>10</v>
      </c>
    </row>
    <row r="2590" spans="1:9">
      <c r="A2590" t="n">
        <v>19872</v>
      </c>
      <c r="B2590" s="61" t="n">
        <v>61</v>
      </c>
      <c r="C2590" s="7" t="n">
        <v>0</v>
      </c>
      <c r="D2590" s="7" t="n">
        <v>7032</v>
      </c>
      <c r="E2590" s="7" t="n">
        <v>1000</v>
      </c>
    </row>
    <row r="2591" spans="1:9">
      <c r="A2591" t="s">
        <v>4</v>
      </c>
      <c r="B2591" s="4" t="s">
        <v>5</v>
      </c>
      <c r="C2591" s="4" t="s">
        <v>10</v>
      </c>
    </row>
    <row r="2592" spans="1:9">
      <c r="A2592" t="n">
        <v>19879</v>
      </c>
      <c r="B2592" s="44" t="n">
        <v>16</v>
      </c>
      <c r="C2592" s="7" t="n">
        <v>50</v>
      </c>
    </row>
    <row r="2593" spans="1:6">
      <c r="A2593" t="s">
        <v>4</v>
      </c>
      <c r="B2593" s="4" t="s">
        <v>5</v>
      </c>
      <c r="C2593" s="4" t="s">
        <v>10</v>
      </c>
      <c r="D2593" s="4" t="s">
        <v>10</v>
      </c>
      <c r="E2593" s="4" t="s">
        <v>10</v>
      </c>
    </row>
    <row r="2594" spans="1:6">
      <c r="A2594" t="n">
        <v>19882</v>
      </c>
      <c r="B2594" s="61" t="n">
        <v>61</v>
      </c>
      <c r="C2594" s="7" t="n">
        <v>2</v>
      </c>
      <c r="D2594" s="7" t="n">
        <v>7032</v>
      </c>
      <c r="E2594" s="7" t="n">
        <v>1000</v>
      </c>
    </row>
    <row r="2595" spans="1:6">
      <c r="A2595" t="s">
        <v>4</v>
      </c>
      <c r="B2595" s="4" t="s">
        <v>5</v>
      </c>
      <c r="C2595" s="4" t="s">
        <v>10</v>
      </c>
    </row>
    <row r="2596" spans="1:6">
      <c r="A2596" t="n">
        <v>19889</v>
      </c>
      <c r="B2596" s="44" t="n">
        <v>16</v>
      </c>
      <c r="C2596" s="7" t="n">
        <v>50</v>
      </c>
    </row>
    <row r="2597" spans="1:6">
      <c r="A2597" t="s">
        <v>4</v>
      </c>
      <c r="B2597" s="4" t="s">
        <v>5</v>
      </c>
      <c r="C2597" s="4" t="s">
        <v>10</v>
      </c>
      <c r="D2597" s="4" t="s">
        <v>10</v>
      </c>
      <c r="E2597" s="4" t="s">
        <v>10</v>
      </c>
    </row>
    <row r="2598" spans="1:6">
      <c r="A2598" t="n">
        <v>19892</v>
      </c>
      <c r="B2598" s="61" t="n">
        <v>61</v>
      </c>
      <c r="C2598" s="7" t="n">
        <v>4</v>
      </c>
      <c r="D2598" s="7" t="n">
        <v>7032</v>
      </c>
      <c r="E2598" s="7" t="n">
        <v>1000</v>
      </c>
    </row>
    <row r="2599" spans="1:6">
      <c r="A2599" t="s">
        <v>4</v>
      </c>
      <c r="B2599" s="4" t="s">
        <v>5</v>
      </c>
    </row>
    <row r="2600" spans="1:6">
      <c r="A2600" t="n">
        <v>19899</v>
      </c>
      <c r="B2600" s="38" t="n">
        <v>28</v>
      </c>
    </row>
    <row r="2601" spans="1:6">
      <c r="A2601" t="s">
        <v>4</v>
      </c>
      <c r="B2601" s="4" t="s">
        <v>5</v>
      </c>
      <c r="C2601" s="4" t="s">
        <v>14</v>
      </c>
      <c r="D2601" s="4" t="s">
        <v>10</v>
      </c>
      <c r="E2601" s="4" t="s">
        <v>6</v>
      </c>
    </row>
    <row r="2602" spans="1:6">
      <c r="A2602" t="n">
        <v>19900</v>
      </c>
      <c r="B2602" s="57" t="n">
        <v>51</v>
      </c>
      <c r="C2602" s="7" t="n">
        <v>4</v>
      </c>
      <c r="D2602" s="7" t="n">
        <v>7032</v>
      </c>
      <c r="E2602" s="7" t="s">
        <v>188</v>
      </c>
    </row>
    <row r="2603" spans="1:6">
      <c r="A2603" t="s">
        <v>4</v>
      </c>
      <c r="B2603" s="4" t="s">
        <v>5</v>
      </c>
      <c r="C2603" s="4" t="s">
        <v>10</v>
      </c>
    </row>
    <row r="2604" spans="1:6">
      <c r="A2604" t="n">
        <v>19913</v>
      </c>
      <c r="B2604" s="44" t="n">
        <v>16</v>
      </c>
      <c r="C2604" s="7" t="n">
        <v>0</v>
      </c>
    </row>
    <row r="2605" spans="1:6">
      <c r="A2605" t="s">
        <v>4</v>
      </c>
      <c r="B2605" s="4" t="s">
        <v>5</v>
      </c>
      <c r="C2605" s="4" t="s">
        <v>10</v>
      </c>
      <c r="D2605" s="4" t="s">
        <v>65</v>
      </c>
      <c r="E2605" s="4" t="s">
        <v>14</v>
      </c>
      <c r="F2605" s="4" t="s">
        <v>14</v>
      </c>
    </row>
    <row r="2606" spans="1:6">
      <c r="A2606" t="n">
        <v>19916</v>
      </c>
      <c r="B2606" s="58" t="n">
        <v>26</v>
      </c>
      <c r="C2606" s="7" t="n">
        <v>7032</v>
      </c>
      <c r="D2606" s="7" t="s">
        <v>229</v>
      </c>
      <c r="E2606" s="7" t="n">
        <v>2</v>
      </c>
      <c r="F2606" s="7" t="n">
        <v>0</v>
      </c>
    </row>
    <row r="2607" spans="1:6">
      <c r="A2607" t="s">
        <v>4</v>
      </c>
      <c r="B2607" s="4" t="s">
        <v>5</v>
      </c>
    </row>
    <row r="2608" spans="1:6">
      <c r="A2608" t="n">
        <v>19975</v>
      </c>
      <c r="B2608" s="38" t="n">
        <v>28</v>
      </c>
    </row>
    <row r="2609" spans="1:6">
      <c r="A2609" t="s">
        <v>4</v>
      </c>
      <c r="B2609" s="4" t="s">
        <v>5</v>
      </c>
      <c r="C2609" s="4" t="s">
        <v>10</v>
      </c>
      <c r="D2609" s="4" t="s">
        <v>14</v>
      </c>
      <c r="E2609" s="4" t="s">
        <v>6</v>
      </c>
      <c r="F2609" s="4" t="s">
        <v>26</v>
      </c>
      <c r="G2609" s="4" t="s">
        <v>26</v>
      </c>
      <c r="H2609" s="4" t="s">
        <v>26</v>
      </c>
    </row>
    <row r="2610" spans="1:6">
      <c r="A2610" t="n">
        <v>19976</v>
      </c>
      <c r="B2610" s="73" t="n">
        <v>48</v>
      </c>
      <c r="C2610" s="7" t="n">
        <v>2</v>
      </c>
      <c r="D2610" s="7" t="n">
        <v>0</v>
      </c>
      <c r="E2610" s="7" t="s">
        <v>129</v>
      </c>
      <c r="F2610" s="7" t="n">
        <v>-1</v>
      </c>
      <c r="G2610" s="7" t="n">
        <v>1</v>
      </c>
      <c r="H2610" s="7" t="n">
        <v>0</v>
      </c>
    </row>
    <row r="2611" spans="1:6">
      <c r="A2611" t="s">
        <v>4</v>
      </c>
      <c r="B2611" s="4" t="s">
        <v>5</v>
      </c>
      <c r="C2611" s="4" t="s">
        <v>14</v>
      </c>
      <c r="D2611" s="4" t="s">
        <v>10</v>
      </c>
      <c r="E2611" s="4" t="s">
        <v>6</v>
      </c>
    </row>
    <row r="2612" spans="1:6">
      <c r="A2612" t="n">
        <v>20004</v>
      </c>
      <c r="B2612" s="57" t="n">
        <v>51</v>
      </c>
      <c r="C2612" s="7" t="n">
        <v>4</v>
      </c>
      <c r="D2612" s="7" t="n">
        <v>2</v>
      </c>
      <c r="E2612" s="7" t="s">
        <v>95</v>
      </c>
    </row>
    <row r="2613" spans="1:6">
      <c r="A2613" t="s">
        <v>4</v>
      </c>
      <c r="B2613" s="4" t="s">
        <v>5</v>
      </c>
      <c r="C2613" s="4" t="s">
        <v>10</v>
      </c>
    </row>
    <row r="2614" spans="1:6">
      <c r="A2614" t="n">
        <v>20018</v>
      </c>
      <c r="B2614" s="44" t="n">
        <v>16</v>
      </c>
      <c r="C2614" s="7" t="n">
        <v>0</v>
      </c>
    </row>
    <row r="2615" spans="1:6">
      <c r="A2615" t="s">
        <v>4</v>
      </c>
      <c r="B2615" s="4" t="s">
        <v>5</v>
      </c>
      <c r="C2615" s="4" t="s">
        <v>10</v>
      </c>
      <c r="D2615" s="4" t="s">
        <v>65</v>
      </c>
      <c r="E2615" s="4" t="s">
        <v>14</v>
      </c>
      <c r="F2615" s="4" t="s">
        <v>14</v>
      </c>
      <c r="G2615" s="4" t="s">
        <v>65</v>
      </c>
      <c r="H2615" s="4" t="s">
        <v>14</v>
      </c>
      <c r="I2615" s="4" t="s">
        <v>14</v>
      </c>
      <c r="J2615" s="4" t="s">
        <v>65</v>
      </c>
      <c r="K2615" s="4" t="s">
        <v>14</v>
      </c>
      <c r="L2615" s="4" t="s">
        <v>14</v>
      </c>
      <c r="M2615" s="4" t="s">
        <v>65</v>
      </c>
      <c r="N2615" s="4" t="s">
        <v>14</v>
      </c>
      <c r="O2615" s="4" t="s">
        <v>14</v>
      </c>
    </row>
    <row r="2616" spans="1:6">
      <c r="A2616" t="n">
        <v>20021</v>
      </c>
      <c r="B2616" s="58" t="n">
        <v>26</v>
      </c>
      <c r="C2616" s="7" t="n">
        <v>2</v>
      </c>
      <c r="D2616" s="7" t="s">
        <v>230</v>
      </c>
      <c r="E2616" s="7" t="n">
        <v>2</v>
      </c>
      <c r="F2616" s="7" t="n">
        <v>3</v>
      </c>
      <c r="G2616" s="7" t="s">
        <v>231</v>
      </c>
      <c r="H2616" s="7" t="n">
        <v>2</v>
      </c>
      <c r="I2616" s="7" t="n">
        <v>3</v>
      </c>
      <c r="J2616" s="7" t="s">
        <v>232</v>
      </c>
      <c r="K2616" s="7" t="n">
        <v>2</v>
      </c>
      <c r="L2616" s="7" t="n">
        <v>3</v>
      </c>
      <c r="M2616" s="7" t="s">
        <v>233</v>
      </c>
      <c r="N2616" s="7" t="n">
        <v>2</v>
      </c>
      <c r="O2616" s="7" t="n">
        <v>0</v>
      </c>
    </row>
    <row r="2617" spans="1:6">
      <c r="A2617" t="s">
        <v>4</v>
      </c>
      <c r="B2617" s="4" t="s">
        <v>5</v>
      </c>
    </row>
    <row r="2618" spans="1:6">
      <c r="A2618" t="n">
        <v>20352</v>
      </c>
      <c r="B2618" s="38" t="n">
        <v>28</v>
      </c>
    </row>
    <row r="2619" spans="1:6">
      <c r="A2619" t="s">
        <v>4</v>
      </c>
      <c r="B2619" s="4" t="s">
        <v>5</v>
      </c>
      <c r="C2619" s="4" t="s">
        <v>14</v>
      </c>
      <c r="D2619" s="4" t="s">
        <v>10</v>
      </c>
      <c r="E2619" s="4" t="s">
        <v>6</v>
      </c>
    </row>
    <row r="2620" spans="1:6">
      <c r="A2620" t="n">
        <v>20353</v>
      </c>
      <c r="B2620" s="57" t="n">
        <v>51</v>
      </c>
      <c r="C2620" s="7" t="n">
        <v>4</v>
      </c>
      <c r="D2620" s="7" t="n">
        <v>7032</v>
      </c>
      <c r="E2620" s="7" t="s">
        <v>234</v>
      </c>
    </row>
    <row r="2621" spans="1:6">
      <c r="A2621" t="s">
        <v>4</v>
      </c>
      <c r="B2621" s="4" t="s">
        <v>5</v>
      </c>
      <c r="C2621" s="4" t="s">
        <v>10</v>
      </c>
    </row>
    <row r="2622" spans="1:6">
      <c r="A2622" t="n">
        <v>20368</v>
      </c>
      <c r="B2622" s="44" t="n">
        <v>16</v>
      </c>
      <c r="C2622" s="7" t="n">
        <v>0</v>
      </c>
    </row>
    <row r="2623" spans="1:6">
      <c r="A2623" t="s">
        <v>4</v>
      </c>
      <c r="B2623" s="4" t="s">
        <v>5</v>
      </c>
      <c r="C2623" s="4" t="s">
        <v>10</v>
      </c>
      <c r="D2623" s="4" t="s">
        <v>65</v>
      </c>
      <c r="E2623" s="4" t="s">
        <v>14</v>
      </c>
      <c r="F2623" s="4" t="s">
        <v>14</v>
      </c>
    </row>
    <row r="2624" spans="1:6">
      <c r="A2624" t="n">
        <v>20371</v>
      </c>
      <c r="B2624" s="58" t="n">
        <v>26</v>
      </c>
      <c r="C2624" s="7" t="n">
        <v>7032</v>
      </c>
      <c r="D2624" s="7" t="s">
        <v>235</v>
      </c>
      <c r="E2624" s="7" t="n">
        <v>2</v>
      </c>
      <c r="F2624" s="7" t="n">
        <v>0</v>
      </c>
    </row>
    <row r="2625" spans="1:15">
      <c r="A2625" t="s">
        <v>4</v>
      </c>
      <c r="B2625" s="4" t="s">
        <v>5</v>
      </c>
    </row>
    <row r="2626" spans="1:15">
      <c r="A2626" t="n">
        <v>20381</v>
      </c>
      <c r="B2626" s="38" t="n">
        <v>28</v>
      </c>
    </row>
    <row r="2627" spans="1:15">
      <c r="A2627" t="s">
        <v>4</v>
      </c>
      <c r="B2627" s="4" t="s">
        <v>5</v>
      </c>
      <c r="C2627" s="4" t="s">
        <v>14</v>
      </c>
      <c r="D2627" s="4" t="s">
        <v>10</v>
      </c>
      <c r="E2627" s="4" t="s">
        <v>6</v>
      </c>
    </row>
    <row r="2628" spans="1:15">
      <c r="A2628" t="n">
        <v>20382</v>
      </c>
      <c r="B2628" s="57" t="n">
        <v>51</v>
      </c>
      <c r="C2628" s="7" t="n">
        <v>4</v>
      </c>
      <c r="D2628" s="7" t="n">
        <v>0</v>
      </c>
      <c r="E2628" s="7" t="s">
        <v>236</v>
      </c>
    </row>
    <row r="2629" spans="1:15">
      <c r="A2629" t="s">
        <v>4</v>
      </c>
      <c r="B2629" s="4" t="s">
        <v>5</v>
      </c>
      <c r="C2629" s="4" t="s">
        <v>10</v>
      </c>
    </row>
    <row r="2630" spans="1:15">
      <c r="A2630" t="n">
        <v>20396</v>
      </c>
      <c r="B2630" s="44" t="n">
        <v>16</v>
      </c>
      <c r="C2630" s="7" t="n">
        <v>0</v>
      </c>
    </row>
    <row r="2631" spans="1:15">
      <c r="A2631" t="s">
        <v>4</v>
      </c>
      <c r="B2631" s="4" t="s">
        <v>5</v>
      </c>
      <c r="C2631" s="4" t="s">
        <v>10</v>
      </c>
      <c r="D2631" s="4" t="s">
        <v>65</v>
      </c>
      <c r="E2631" s="4" t="s">
        <v>14</v>
      </c>
      <c r="F2631" s="4" t="s">
        <v>14</v>
      </c>
      <c r="G2631" s="4" t="s">
        <v>65</v>
      </c>
      <c r="H2631" s="4" t="s">
        <v>14</v>
      </c>
      <c r="I2631" s="4" t="s">
        <v>14</v>
      </c>
    </row>
    <row r="2632" spans="1:15">
      <c r="A2632" t="n">
        <v>20399</v>
      </c>
      <c r="B2632" s="58" t="n">
        <v>26</v>
      </c>
      <c r="C2632" s="7" t="n">
        <v>0</v>
      </c>
      <c r="D2632" s="7" t="s">
        <v>237</v>
      </c>
      <c r="E2632" s="7" t="n">
        <v>2</v>
      </c>
      <c r="F2632" s="7" t="n">
        <v>3</v>
      </c>
      <c r="G2632" s="7" t="s">
        <v>238</v>
      </c>
      <c r="H2632" s="7" t="n">
        <v>2</v>
      </c>
      <c r="I2632" s="7" t="n">
        <v>0</v>
      </c>
    </row>
    <row r="2633" spans="1:15">
      <c r="A2633" t="s">
        <v>4</v>
      </c>
      <c r="B2633" s="4" t="s">
        <v>5</v>
      </c>
    </row>
    <row r="2634" spans="1:15">
      <c r="A2634" t="n">
        <v>20466</v>
      </c>
      <c r="B2634" s="38" t="n">
        <v>28</v>
      </c>
    </row>
    <row r="2635" spans="1:15">
      <c r="A2635" t="s">
        <v>4</v>
      </c>
      <c r="B2635" s="4" t="s">
        <v>5</v>
      </c>
      <c r="C2635" s="4" t="s">
        <v>10</v>
      </c>
      <c r="D2635" s="4" t="s">
        <v>14</v>
      </c>
    </row>
    <row r="2636" spans="1:15">
      <c r="A2636" t="n">
        <v>20467</v>
      </c>
      <c r="B2636" s="68" t="n">
        <v>89</v>
      </c>
      <c r="C2636" s="7" t="n">
        <v>65533</v>
      </c>
      <c r="D2636" s="7" t="n">
        <v>1</v>
      </c>
    </row>
    <row r="2637" spans="1:15">
      <c r="A2637" t="s">
        <v>4</v>
      </c>
      <c r="B2637" s="4" t="s">
        <v>5</v>
      </c>
      <c r="C2637" s="4" t="s">
        <v>14</v>
      </c>
      <c r="D2637" s="4" t="s">
        <v>10</v>
      </c>
      <c r="E2637" s="4" t="s">
        <v>26</v>
      </c>
    </row>
    <row r="2638" spans="1:15">
      <c r="A2638" t="n">
        <v>20471</v>
      </c>
      <c r="B2638" s="40" t="n">
        <v>58</v>
      </c>
      <c r="C2638" s="7" t="n">
        <v>101</v>
      </c>
      <c r="D2638" s="7" t="n">
        <v>500</v>
      </c>
      <c r="E2638" s="7" t="n">
        <v>1</v>
      </c>
    </row>
    <row r="2639" spans="1:15">
      <c r="A2639" t="s">
        <v>4</v>
      </c>
      <c r="B2639" s="4" t="s">
        <v>5</v>
      </c>
      <c r="C2639" s="4" t="s">
        <v>14</v>
      </c>
      <c r="D2639" s="4" t="s">
        <v>10</v>
      </c>
    </row>
    <row r="2640" spans="1:15">
      <c r="A2640" t="n">
        <v>20479</v>
      </c>
      <c r="B2640" s="40" t="n">
        <v>58</v>
      </c>
      <c r="C2640" s="7" t="n">
        <v>254</v>
      </c>
      <c r="D2640" s="7" t="n">
        <v>0</v>
      </c>
    </row>
    <row r="2641" spans="1:9">
      <c r="A2641" t="s">
        <v>4</v>
      </c>
      <c r="B2641" s="4" t="s">
        <v>5</v>
      </c>
      <c r="C2641" s="4" t="s">
        <v>14</v>
      </c>
    </row>
    <row r="2642" spans="1:9">
      <c r="A2642" t="n">
        <v>20483</v>
      </c>
      <c r="B2642" s="56" t="n">
        <v>45</v>
      </c>
      <c r="C2642" s="7" t="n">
        <v>0</v>
      </c>
    </row>
    <row r="2643" spans="1:9">
      <c r="A2643" t="s">
        <v>4</v>
      </c>
      <c r="B2643" s="4" t="s">
        <v>5</v>
      </c>
      <c r="C2643" s="4" t="s">
        <v>14</v>
      </c>
    </row>
    <row r="2644" spans="1:9">
      <c r="A2644" t="n">
        <v>20485</v>
      </c>
      <c r="B2644" s="65" t="n">
        <v>116</v>
      </c>
      <c r="C2644" s="7" t="n">
        <v>0</v>
      </c>
    </row>
    <row r="2645" spans="1:9">
      <c r="A2645" t="s">
        <v>4</v>
      </c>
      <c r="B2645" s="4" t="s">
        <v>5</v>
      </c>
      <c r="C2645" s="4" t="s">
        <v>14</v>
      </c>
      <c r="D2645" s="4" t="s">
        <v>10</v>
      </c>
    </row>
    <row r="2646" spans="1:9">
      <c r="A2646" t="n">
        <v>20487</v>
      </c>
      <c r="B2646" s="65" t="n">
        <v>116</v>
      </c>
      <c r="C2646" s="7" t="n">
        <v>2</v>
      </c>
      <c r="D2646" s="7" t="n">
        <v>1</v>
      </c>
    </row>
    <row r="2647" spans="1:9">
      <c r="A2647" t="s">
        <v>4</v>
      </c>
      <c r="B2647" s="4" t="s">
        <v>5</v>
      </c>
      <c r="C2647" s="4" t="s">
        <v>14</v>
      </c>
      <c r="D2647" s="4" t="s">
        <v>9</v>
      </c>
    </row>
    <row r="2648" spans="1:9">
      <c r="A2648" t="n">
        <v>20491</v>
      </c>
      <c r="B2648" s="65" t="n">
        <v>116</v>
      </c>
      <c r="C2648" s="7" t="n">
        <v>5</v>
      </c>
      <c r="D2648" s="7" t="n">
        <v>1109393408</v>
      </c>
    </row>
    <row r="2649" spans="1:9">
      <c r="A2649" t="s">
        <v>4</v>
      </c>
      <c r="B2649" s="4" t="s">
        <v>5</v>
      </c>
      <c r="C2649" s="4" t="s">
        <v>14</v>
      </c>
      <c r="D2649" s="4" t="s">
        <v>10</v>
      </c>
    </row>
    <row r="2650" spans="1:9">
      <c r="A2650" t="n">
        <v>20497</v>
      </c>
      <c r="B2650" s="65" t="n">
        <v>116</v>
      </c>
      <c r="C2650" s="7" t="n">
        <v>6</v>
      </c>
      <c r="D2650" s="7" t="n">
        <v>1</v>
      </c>
    </row>
    <row r="2651" spans="1:9">
      <c r="A2651" t="s">
        <v>4</v>
      </c>
      <c r="B2651" s="4" t="s">
        <v>5</v>
      </c>
      <c r="C2651" s="4" t="s">
        <v>14</v>
      </c>
      <c r="D2651" s="4" t="s">
        <v>10</v>
      </c>
      <c r="E2651" s="4" t="s">
        <v>10</v>
      </c>
      <c r="F2651" s="4" t="s">
        <v>9</v>
      </c>
    </row>
    <row r="2652" spans="1:9">
      <c r="A2652" t="n">
        <v>20501</v>
      </c>
      <c r="B2652" s="72" t="n">
        <v>84</v>
      </c>
      <c r="C2652" s="7" t="n">
        <v>1</v>
      </c>
      <c r="D2652" s="7" t="n">
        <v>0</v>
      </c>
      <c r="E2652" s="7" t="n">
        <v>0</v>
      </c>
      <c r="F2652" s="7" t="n">
        <v>0</v>
      </c>
    </row>
    <row r="2653" spans="1:9">
      <c r="A2653" t="s">
        <v>4</v>
      </c>
      <c r="B2653" s="4" t="s">
        <v>5</v>
      </c>
      <c r="C2653" s="4" t="s">
        <v>14</v>
      </c>
      <c r="D2653" s="4" t="s">
        <v>14</v>
      </c>
      <c r="E2653" s="4" t="s">
        <v>26</v>
      </c>
      <c r="F2653" s="4" t="s">
        <v>26</v>
      </c>
      <c r="G2653" s="4" t="s">
        <v>26</v>
      </c>
      <c r="H2653" s="4" t="s">
        <v>10</v>
      </c>
    </row>
    <row r="2654" spans="1:9">
      <c r="A2654" t="n">
        <v>20511</v>
      </c>
      <c r="B2654" s="56" t="n">
        <v>45</v>
      </c>
      <c r="C2654" s="7" t="n">
        <v>2</v>
      </c>
      <c r="D2654" s="7" t="n">
        <v>3</v>
      </c>
      <c r="E2654" s="7" t="n">
        <v>257.380004882813</v>
      </c>
      <c r="F2654" s="7" t="n">
        <v>0.550000011920929</v>
      </c>
      <c r="G2654" s="7" t="n">
        <v>-210.5</v>
      </c>
      <c r="H2654" s="7" t="n">
        <v>0</v>
      </c>
    </row>
    <row r="2655" spans="1:9">
      <c r="A2655" t="s">
        <v>4</v>
      </c>
      <c r="B2655" s="4" t="s">
        <v>5</v>
      </c>
      <c r="C2655" s="4" t="s">
        <v>14</v>
      </c>
      <c r="D2655" s="4" t="s">
        <v>14</v>
      </c>
      <c r="E2655" s="4" t="s">
        <v>26</v>
      </c>
      <c r="F2655" s="4" t="s">
        <v>26</v>
      </c>
      <c r="G2655" s="4" t="s">
        <v>26</v>
      </c>
      <c r="H2655" s="4" t="s">
        <v>10</v>
      </c>
      <c r="I2655" s="4" t="s">
        <v>14</v>
      </c>
    </row>
    <row r="2656" spans="1:9">
      <c r="A2656" t="n">
        <v>20528</v>
      </c>
      <c r="B2656" s="56" t="n">
        <v>45</v>
      </c>
      <c r="C2656" s="7" t="n">
        <v>4</v>
      </c>
      <c r="D2656" s="7" t="n">
        <v>3</v>
      </c>
      <c r="E2656" s="7" t="n">
        <v>358.5</v>
      </c>
      <c r="F2656" s="7" t="n">
        <v>211.899993896484</v>
      </c>
      <c r="G2656" s="7" t="n">
        <v>360</v>
      </c>
      <c r="H2656" s="7" t="n">
        <v>0</v>
      </c>
      <c r="I2656" s="7" t="n">
        <v>1</v>
      </c>
    </row>
    <row r="2657" spans="1:9">
      <c r="A2657" t="s">
        <v>4</v>
      </c>
      <c r="B2657" s="4" t="s">
        <v>5</v>
      </c>
      <c r="C2657" s="4" t="s">
        <v>14</v>
      </c>
      <c r="D2657" s="4" t="s">
        <v>14</v>
      </c>
      <c r="E2657" s="4" t="s">
        <v>26</v>
      </c>
      <c r="F2657" s="4" t="s">
        <v>10</v>
      </c>
    </row>
    <row r="2658" spans="1:9">
      <c r="A2658" t="n">
        <v>20546</v>
      </c>
      <c r="B2658" s="56" t="n">
        <v>45</v>
      </c>
      <c r="C2658" s="7" t="n">
        <v>5</v>
      </c>
      <c r="D2658" s="7" t="n">
        <v>3</v>
      </c>
      <c r="E2658" s="7" t="n">
        <v>1.10000002384186</v>
      </c>
      <c r="F2658" s="7" t="n">
        <v>0</v>
      </c>
    </row>
    <row r="2659" spans="1:9">
      <c r="A2659" t="s">
        <v>4</v>
      </c>
      <c r="B2659" s="4" t="s">
        <v>5</v>
      </c>
      <c r="C2659" s="4" t="s">
        <v>14</v>
      </c>
      <c r="D2659" s="4" t="s">
        <v>14</v>
      </c>
      <c r="E2659" s="4" t="s">
        <v>26</v>
      </c>
      <c r="F2659" s="4" t="s">
        <v>10</v>
      </c>
    </row>
    <row r="2660" spans="1:9">
      <c r="A2660" t="n">
        <v>20555</v>
      </c>
      <c r="B2660" s="56" t="n">
        <v>45</v>
      </c>
      <c r="C2660" s="7" t="n">
        <v>11</v>
      </c>
      <c r="D2660" s="7" t="n">
        <v>3</v>
      </c>
      <c r="E2660" s="7" t="n">
        <v>40.5999984741211</v>
      </c>
      <c r="F2660" s="7" t="n">
        <v>0</v>
      </c>
    </row>
    <row r="2661" spans="1:9">
      <c r="A2661" t="s">
        <v>4</v>
      </c>
      <c r="B2661" s="4" t="s">
        <v>5</v>
      </c>
      <c r="C2661" s="4" t="s">
        <v>14</v>
      </c>
      <c r="D2661" s="4" t="s">
        <v>10</v>
      </c>
      <c r="E2661" s="4" t="s">
        <v>6</v>
      </c>
      <c r="F2661" s="4" t="s">
        <v>6</v>
      </c>
      <c r="G2661" s="4" t="s">
        <v>6</v>
      </c>
      <c r="H2661" s="4" t="s">
        <v>6</v>
      </c>
    </row>
    <row r="2662" spans="1:9">
      <c r="A2662" t="n">
        <v>20564</v>
      </c>
      <c r="B2662" s="57" t="n">
        <v>51</v>
      </c>
      <c r="C2662" s="7" t="n">
        <v>3</v>
      </c>
      <c r="D2662" s="7" t="n">
        <v>7032</v>
      </c>
      <c r="E2662" s="7" t="s">
        <v>149</v>
      </c>
      <c r="F2662" s="7" t="s">
        <v>148</v>
      </c>
      <c r="G2662" s="7" t="s">
        <v>150</v>
      </c>
      <c r="H2662" s="7" t="s">
        <v>148</v>
      </c>
    </row>
    <row r="2663" spans="1:9">
      <c r="A2663" t="s">
        <v>4</v>
      </c>
      <c r="B2663" s="4" t="s">
        <v>5</v>
      </c>
      <c r="C2663" s="4" t="s">
        <v>10</v>
      </c>
      <c r="D2663" s="4" t="s">
        <v>26</v>
      </c>
      <c r="E2663" s="4" t="s">
        <v>26</v>
      </c>
      <c r="F2663" s="4" t="s">
        <v>26</v>
      </c>
      <c r="G2663" s="4" t="s">
        <v>10</v>
      </c>
      <c r="H2663" s="4" t="s">
        <v>10</v>
      </c>
    </row>
    <row r="2664" spans="1:9">
      <c r="A2664" t="n">
        <v>20577</v>
      </c>
      <c r="B2664" s="60" t="n">
        <v>60</v>
      </c>
      <c r="C2664" s="7" t="n">
        <v>7032</v>
      </c>
      <c r="D2664" s="7" t="n">
        <v>-30</v>
      </c>
      <c r="E2664" s="7" t="n">
        <v>-10</v>
      </c>
      <c r="F2664" s="7" t="n">
        <v>0</v>
      </c>
      <c r="G2664" s="7" t="n">
        <v>1000</v>
      </c>
      <c r="H2664" s="7" t="n">
        <v>0</v>
      </c>
    </row>
    <row r="2665" spans="1:9">
      <c r="A2665" t="s">
        <v>4</v>
      </c>
      <c r="B2665" s="4" t="s">
        <v>5</v>
      </c>
      <c r="C2665" s="4" t="s">
        <v>14</v>
      </c>
      <c r="D2665" s="4" t="s">
        <v>14</v>
      </c>
      <c r="E2665" s="4" t="s">
        <v>26</v>
      </c>
      <c r="F2665" s="4" t="s">
        <v>26</v>
      </c>
      <c r="G2665" s="4" t="s">
        <v>26</v>
      </c>
      <c r="H2665" s="4" t="s">
        <v>10</v>
      </c>
    </row>
    <row r="2666" spans="1:9">
      <c r="A2666" t="n">
        <v>20596</v>
      </c>
      <c r="B2666" s="56" t="n">
        <v>45</v>
      </c>
      <c r="C2666" s="7" t="n">
        <v>2</v>
      </c>
      <c r="D2666" s="7" t="n">
        <v>3</v>
      </c>
      <c r="E2666" s="7" t="n">
        <v>257.109985351563</v>
      </c>
      <c r="F2666" s="7" t="n">
        <v>0.550000011920929</v>
      </c>
      <c r="G2666" s="7" t="n">
        <v>-210.929992675781</v>
      </c>
      <c r="H2666" s="7" t="n">
        <v>8000</v>
      </c>
    </row>
    <row r="2667" spans="1:9">
      <c r="A2667" t="s">
        <v>4</v>
      </c>
      <c r="B2667" s="4" t="s">
        <v>5</v>
      </c>
      <c r="C2667" s="4" t="s">
        <v>14</v>
      </c>
      <c r="D2667" s="4" t="s">
        <v>14</v>
      </c>
      <c r="E2667" s="4" t="s">
        <v>26</v>
      </c>
      <c r="F2667" s="4" t="s">
        <v>26</v>
      </c>
      <c r="G2667" s="4" t="s">
        <v>26</v>
      </c>
      <c r="H2667" s="4" t="s">
        <v>10</v>
      </c>
      <c r="I2667" s="4" t="s">
        <v>14</v>
      </c>
    </row>
    <row r="2668" spans="1:9">
      <c r="A2668" t="n">
        <v>20613</v>
      </c>
      <c r="B2668" s="56" t="n">
        <v>45</v>
      </c>
      <c r="C2668" s="7" t="n">
        <v>4</v>
      </c>
      <c r="D2668" s="7" t="n">
        <v>3</v>
      </c>
      <c r="E2668" s="7" t="n">
        <v>358.5</v>
      </c>
      <c r="F2668" s="7" t="n">
        <v>211.899993896484</v>
      </c>
      <c r="G2668" s="7" t="n">
        <v>360</v>
      </c>
      <c r="H2668" s="7" t="n">
        <v>8000</v>
      </c>
      <c r="I2668" s="7" t="n">
        <v>1</v>
      </c>
    </row>
    <row r="2669" spans="1:9">
      <c r="A2669" t="s">
        <v>4</v>
      </c>
      <c r="B2669" s="4" t="s">
        <v>5</v>
      </c>
      <c r="C2669" s="4" t="s">
        <v>14</v>
      </c>
      <c r="D2669" s="4" t="s">
        <v>14</v>
      </c>
      <c r="E2669" s="4" t="s">
        <v>26</v>
      </c>
      <c r="F2669" s="4" t="s">
        <v>10</v>
      </c>
    </row>
    <row r="2670" spans="1:9">
      <c r="A2670" t="n">
        <v>20631</v>
      </c>
      <c r="B2670" s="56" t="n">
        <v>45</v>
      </c>
      <c r="C2670" s="7" t="n">
        <v>5</v>
      </c>
      <c r="D2670" s="7" t="n">
        <v>3</v>
      </c>
      <c r="E2670" s="7" t="n">
        <v>1</v>
      </c>
      <c r="F2670" s="7" t="n">
        <v>8000</v>
      </c>
    </row>
    <row r="2671" spans="1:9">
      <c r="A2671" t="s">
        <v>4</v>
      </c>
      <c r="B2671" s="4" t="s">
        <v>5</v>
      </c>
      <c r="C2671" s="4" t="s">
        <v>14</v>
      </c>
      <c r="D2671" s="4" t="s">
        <v>10</v>
      </c>
    </row>
    <row r="2672" spans="1:9">
      <c r="A2672" t="n">
        <v>20640</v>
      </c>
      <c r="B2672" s="40" t="n">
        <v>58</v>
      </c>
      <c r="C2672" s="7" t="n">
        <v>255</v>
      </c>
      <c r="D2672" s="7" t="n">
        <v>0</v>
      </c>
    </row>
    <row r="2673" spans="1:9">
      <c r="A2673" t="s">
        <v>4</v>
      </c>
      <c r="B2673" s="4" t="s">
        <v>5</v>
      </c>
      <c r="C2673" s="4" t="s">
        <v>10</v>
      </c>
      <c r="D2673" s="4" t="s">
        <v>14</v>
      </c>
      <c r="E2673" s="4" t="s">
        <v>26</v>
      </c>
      <c r="F2673" s="4" t="s">
        <v>10</v>
      </c>
    </row>
    <row r="2674" spans="1:9">
      <c r="A2674" t="n">
        <v>20644</v>
      </c>
      <c r="B2674" s="70" t="n">
        <v>59</v>
      </c>
      <c r="C2674" s="7" t="n">
        <v>7032</v>
      </c>
      <c r="D2674" s="7" t="n">
        <v>15</v>
      </c>
      <c r="E2674" s="7" t="n">
        <v>0.150000005960464</v>
      </c>
      <c r="F2674" s="7" t="n">
        <v>0</v>
      </c>
    </row>
    <row r="2675" spans="1:9">
      <c r="A2675" t="s">
        <v>4</v>
      </c>
      <c r="B2675" s="4" t="s">
        <v>5</v>
      </c>
      <c r="C2675" s="4" t="s">
        <v>10</v>
      </c>
    </row>
    <row r="2676" spans="1:9">
      <c r="A2676" t="n">
        <v>20654</v>
      </c>
      <c r="B2676" s="44" t="n">
        <v>16</v>
      </c>
      <c r="C2676" s="7" t="n">
        <v>1300</v>
      </c>
    </row>
    <row r="2677" spans="1:9">
      <c r="A2677" t="s">
        <v>4</v>
      </c>
      <c r="B2677" s="4" t="s">
        <v>5</v>
      </c>
      <c r="C2677" s="4" t="s">
        <v>10</v>
      </c>
      <c r="D2677" s="4" t="s">
        <v>14</v>
      </c>
      <c r="E2677" s="4" t="s">
        <v>26</v>
      </c>
      <c r="F2677" s="4" t="s">
        <v>10</v>
      </c>
    </row>
    <row r="2678" spans="1:9">
      <c r="A2678" t="n">
        <v>20657</v>
      </c>
      <c r="B2678" s="70" t="n">
        <v>59</v>
      </c>
      <c r="C2678" s="7" t="n">
        <v>7032</v>
      </c>
      <c r="D2678" s="7" t="n">
        <v>255</v>
      </c>
      <c r="E2678" s="7" t="n">
        <v>0</v>
      </c>
      <c r="F2678" s="7" t="n">
        <v>0</v>
      </c>
    </row>
    <row r="2679" spans="1:9">
      <c r="A2679" t="s">
        <v>4</v>
      </c>
      <c r="B2679" s="4" t="s">
        <v>5</v>
      </c>
      <c r="C2679" s="4" t="s">
        <v>14</v>
      </c>
      <c r="D2679" s="4" t="s">
        <v>10</v>
      </c>
      <c r="E2679" s="4" t="s">
        <v>6</v>
      </c>
    </row>
    <row r="2680" spans="1:9">
      <c r="A2680" t="n">
        <v>20667</v>
      </c>
      <c r="B2680" s="57" t="n">
        <v>51</v>
      </c>
      <c r="C2680" s="7" t="n">
        <v>4</v>
      </c>
      <c r="D2680" s="7" t="n">
        <v>7032</v>
      </c>
      <c r="E2680" s="7" t="s">
        <v>239</v>
      </c>
    </row>
    <row r="2681" spans="1:9">
      <c r="A2681" t="s">
        <v>4</v>
      </c>
      <c r="B2681" s="4" t="s">
        <v>5</v>
      </c>
      <c r="C2681" s="4" t="s">
        <v>10</v>
      </c>
    </row>
    <row r="2682" spans="1:9">
      <c r="A2682" t="n">
        <v>20680</v>
      </c>
      <c r="B2682" s="44" t="n">
        <v>16</v>
      </c>
      <c r="C2682" s="7" t="n">
        <v>0</v>
      </c>
    </row>
    <row r="2683" spans="1:9">
      <c r="A2683" t="s">
        <v>4</v>
      </c>
      <c r="B2683" s="4" t="s">
        <v>5</v>
      </c>
      <c r="C2683" s="4" t="s">
        <v>10</v>
      </c>
      <c r="D2683" s="4" t="s">
        <v>65</v>
      </c>
      <c r="E2683" s="4" t="s">
        <v>14</v>
      </c>
      <c r="F2683" s="4" t="s">
        <v>14</v>
      </c>
    </row>
    <row r="2684" spans="1:9">
      <c r="A2684" t="n">
        <v>20683</v>
      </c>
      <c r="B2684" s="58" t="n">
        <v>26</v>
      </c>
      <c r="C2684" s="7" t="n">
        <v>7032</v>
      </c>
      <c r="D2684" s="7" t="s">
        <v>240</v>
      </c>
      <c r="E2684" s="7" t="n">
        <v>2</v>
      </c>
      <c r="F2684" s="7" t="n">
        <v>0</v>
      </c>
    </row>
    <row r="2685" spans="1:9">
      <c r="A2685" t="s">
        <v>4</v>
      </c>
      <c r="B2685" s="4" t="s">
        <v>5</v>
      </c>
    </row>
    <row r="2686" spans="1:9">
      <c r="A2686" t="n">
        <v>20774</v>
      </c>
      <c r="B2686" s="38" t="n">
        <v>28</v>
      </c>
    </row>
    <row r="2687" spans="1:9">
      <c r="A2687" t="s">
        <v>4</v>
      </c>
      <c r="B2687" s="4" t="s">
        <v>5</v>
      </c>
      <c r="C2687" s="4" t="s">
        <v>10</v>
      </c>
      <c r="D2687" s="4" t="s">
        <v>14</v>
      </c>
    </row>
    <row r="2688" spans="1:9">
      <c r="A2688" t="n">
        <v>20775</v>
      </c>
      <c r="B2688" s="68" t="n">
        <v>89</v>
      </c>
      <c r="C2688" s="7" t="n">
        <v>65533</v>
      </c>
      <c r="D2688" s="7" t="n">
        <v>1</v>
      </c>
    </row>
    <row r="2689" spans="1:6">
      <c r="A2689" t="s">
        <v>4</v>
      </c>
      <c r="B2689" s="4" t="s">
        <v>5</v>
      </c>
      <c r="C2689" s="4" t="s">
        <v>10</v>
      </c>
    </row>
    <row r="2690" spans="1:6">
      <c r="A2690" t="n">
        <v>20779</v>
      </c>
      <c r="B2690" s="44" t="n">
        <v>16</v>
      </c>
      <c r="C2690" s="7" t="n">
        <v>500</v>
      </c>
    </row>
    <row r="2691" spans="1:6">
      <c r="A2691" t="s">
        <v>4</v>
      </c>
      <c r="B2691" s="4" t="s">
        <v>5</v>
      </c>
      <c r="C2691" s="4" t="s">
        <v>14</v>
      </c>
      <c r="D2691" s="4" t="s">
        <v>10</v>
      </c>
      <c r="E2691" s="4" t="s">
        <v>26</v>
      </c>
    </row>
    <row r="2692" spans="1:6">
      <c r="A2692" t="n">
        <v>20782</v>
      </c>
      <c r="B2692" s="40" t="n">
        <v>58</v>
      </c>
      <c r="C2692" s="7" t="n">
        <v>101</v>
      </c>
      <c r="D2692" s="7" t="n">
        <v>500</v>
      </c>
      <c r="E2692" s="7" t="n">
        <v>1</v>
      </c>
    </row>
    <row r="2693" spans="1:6">
      <c r="A2693" t="s">
        <v>4</v>
      </c>
      <c r="B2693" s="4" t="s">
        <v>5</v>
      </c>
      <c r="C2693" s="4" t="s">
        <v>14</v>
      </c>
      <c r="D2693" s="4" t="s">
        <v>10</v>
      </c>
    </row>
    <row r="2694" spans="1:6">
      <c r="A2694" t="n">
        <v>20790</v>
      </c>
      <c r="B2694" s="40" t="n">
        <v>58</v>
      </c>
      <c r="C2694" s="7" t="n">
        <v>254</v>
      </c>
      <c r="D2694" s="7" t="n">
        <v>0</v>
      </c>
    </row>
    <row r="2695" spans="1:6">
      <c r="A2695" t="s">
        <v>4</v>
      </c>
      <c r="B2695" s="4" t="s">
        <v>5</v>
      </c>
      <c r="C2695" s="4" t="s">
        <v>14</v>
      </c>
    </row>
    <row r="2696" spans="1:6">
      <c r="A2696" t="n">
        <v>20794</v>
      </c>
      <c r="B2696" s="56" t="n">
        <v>45</v>
      </c>
      <c r="C2696" s="7" t="n">
        <v>0</v>
      </c>
    </row>
    <row r="2697" spans="1:6">
      <c r="A2697" t="s">
        <v>4</v>
      </c>
      <c r="B2697" s="4" t="s">
        <v>5</v>
      </c>
      <c r="C2697" s="4" t="s">
        <v>14</v>
      </c>
      <c r="D2697" s="4" t="s">
        <v>14</v>
      </c>
      <c r="E2697" s="4" t="s">
        <v>26</v>
      </c>
      <c r="F2697" s="4" t="s">
        <v>26</v>
      </c>
      <c r="G2697" s="4" t="s">
        <v>26</v>
      </c>
      <c r="H2697" s="4" t="s">
        <v>10</v>
      </c>
    </row>
    <row r="2698" spans="1:6">
      <c r="A2698" t="n">
        <v>20796</v>
      </c>
      <c r="B2698" s="56" t="n">
        <v>45</v>
      </c>
      <c r="C2698" s="7" t="n">
        <v>2</v>
      </c>
      <c r="D2698" s="7" t="n">
        <v>3</v>
      </c>
      <c r="E2698" s="7" t="n">
        <v>256.100006103516</v>
      </c>
      <c r="F2698" s="7" t="n">
        <v>1.78999996185303</v>
      </c>
      <c r="G2698" s="7" t="n">
        <v>-210.559997558594</v>
      </c>
      <c r="H2698" s="7" t="n">
        <v>0</v>
      </c>
    </row>
    <row r="2699" spans="1:6">
      <c r="A2699" t="s">
        <v>4</v>
      </c>
      <c r="B2699" s="4" t="s">
        <v>5</v>
      </c>
      <c r="C2699" s="4" t="s">
        <v>14</v>
      </c>
      <c r="D2699" s="4" t="s">
        <v>14</v>
      </c>
      <c r="E2699" s="4" t="s">
        <v>26</v>
      </c>
      <c r="F2699" s="4" t="s">
        <v>26</v>
      </c>
      <c r="G2699" s="4" t="s">
        <v>26</v>
      </c>
      <c r="H2699" s="4" t="s">
        <v>10</v>
      </c>
      <c r="I2699" s="4" t="s">
        <v>14</v>
      </c>
    </row>
    <row r="2700" spans="1:6">
      <c r="A2700" t="n">
        <v>20813</v>
      </c>
      <c r="B2700" s="56" t="n">
        <v>45</v>
      </c>
      <c r="C2700" s="7" t="n">
        <v>4</v>
      </c>
      <c r="D2700" s="7" t="n">
        <v>3</v>
      </c>
      <c r="E2700" s="7" t="n">
        <v>13.289999961853</v>
      </c>
      <c r="F2700" s="7" t="n">
        <v>309.670013427734</v>
      </c>
      <c r="G2700" s="7" t="n">
        <v>0</v>
      </c>
      <c r="H2700" s="7" t="n">
        <v>0</v>
      </c>
      <c r="I2700" s="7" t="n">
        <v>1</v>
      </c>
    </row>
    <row r="2701" spans="1:6">
      <c r="A2701" t="s">
        <v>4</v>
      </c>
      <c r="B2701" s="4" t="s">
        <v>5</v>
      </c>
      <c r="C2701" s="4" t="s">
        <v>14</v>
      </c>
      <c r="D2701" s="4" t="s">
        <v>14</v>
      </c>
      <c r="E2701" s="4" t="s">
        <v>26</v>
      </c>
      <c r="F2701" s="4" t="s">
        <v>10</v>
      </c>
    </row>
    <row r="2702" spans="1:6">
      <c r="A2702" t="n">
        <v>20831</v>
      </c>
      <c r="B2702" s="56" t="n">
        <v>45</v>
      </c>
      <c r="C2702" s="7" t="n">
        <v>5</v>
      </c>
      <c r="D2702" s="7" t="n">
        <v>3</v>
      </c>
      <c r="E2702" s="7" t="n">
        <v>2.59999990463257</v>
      </c>
      <c r="F2702" s="7" t="n">
        <v>0</v>
      </c>
    </row>
    <row r="2703" spans="1:6">
      <c r="A2703" t="s">
        <v>4</v>
      </c>
      <c r="B2703" s="4" t="s">
        <v>5</v>
      </c>
      <c r="C2703" s="4" t="s">
        <v>14</v>
      </c>
      <c r="D2703" s="4" t="s">
        <v>14</v>
      </c>
      <c r="E2703" s="4" t="s">
        <v>26</v>
      </c>
      <c r="F2703" s="4" t="s">
        <v>10</v>
      </c>
    </row>
    <row r="2704" spans="1:6">
      <c r="A2704" t="n">
        <v>20840</v>
      </c>
      <c r="B2704" s="56" t="n">
        <v>45</v>
      </c>
      <c r="C2704" s="7" t="n">
        <v>11</v>
      </c>
      <c r="D2704" s="7" t="n">
        <v>3</v>
      </c>
      <c r="E2704" s="7" t="n">
        <v>30.7999992370605</v>
      </c>
      <c r="F2704" s="7" t="n">
        <v>0</v>
      </c>
    </row>
    <row r="2705" spans="1:9">
      <c r="A2705" t="s">
        <v>4</v>
      </c>
      <c r="B2705" s="4" t="s">
        <v>5</v>
      </c>
      <c r="C2705" s="4" t="s">
        <v>10</v>
      </c>
      <c r="D2705" s="4" t="s">
        <v>26</v>
      </c>
      <c r="E2705" s="4" t="s">
        <v>26</v>
      </c>
      <c r="F2705" s="4" t="s">
        <v>26</v>
      </c>
      <c r="G2705" s="4" t="s">
        <v>10</v>
      </c>
      <c r="H2705" s="4" t="s">
        <v>10</v>
      </c>
    </row>
    <row r="2706" spans="1:9">
      <c r="A2706" t="n">
        <v>20849</v>
      </c>
      <c r="B2706" s="60" t="n">
        <v>60</v>
      </c>
      <c r="C2706" s="7" t="n">
        <v>7032</v>
      </c>
      <c r="D2706" s="7" t="n">
        <v>0</v>
      </c>
      <c r="E2706" s="7" t="n">
        <v>10</v>
      </c>
      <c r="F2706" s="7" t="n">
        <v>0</v>
      </c>
      <c r="G2706" s="7" t="n">
        <v>0</v>
      </c>
      <c r="H2706" s="7" t="n">
        <v>0</v>
      </c>
    </row>
    <row r="2707" spans="1:9">
      <c r="A2707" t="s">
        <v>4</v>
      </c>
      <c r="B2707" s="4" t="s">
        <v>5</v>
      </c>
      <c r="C2707" s="4" t="s">
        <v>14</v>
      </c>
      <c r="D2707" s="4" t="s">
        <v>14</v>
      </c>
      <c r="E2707" s="4" t="s">
        <v>26</v>
      </c>
      <c r="F2707" s="4" t="s">
        <v>26</v>
      </c>
      <c r="G2707" s="4" t="s">
        <v>26</v>
      </c>
      <c r="H2707" s="4" t="s">
        <v>10</v>
      </c>
    </row>
    <row r="2708" spans="1:9">
      <c r="A2708" t="n">
        <v>20868</v>
      </c>
      <c r="B2708" s="56" t="n">
        <v>45</v>
      </c>
      <c r="C2708" s="7" t="n">
        <v>2</v>
      </c>
      <c r="D2708" s="7" t="n">
        <v>3</v>
      </c>
      <c r="E2708" s="7" t="n">
        <v>256.040008544922</v>
      </c>
      <c r="F2708" s="7" t="n">
        <v>1.71000003814697</v>
      </c>
      <c r="G2708" s="7" t="n">
        <v>-210.630004882813</v>
      </c>
      <c r="H2708" s="7" t="n">
        <v>8000</v>
      </c>
    </row>
    <row r="2709" spans="1:9">
      <c r="A2709" t="s">
        <v>4</v>
      </c>
      <c r="B2709" s="4" t="s">
        <v>5</v>
      </c>
      <c r="C2709" s="4" t="s">
        <v>14</v>
      </c>
      <c r="D2709" s="4" t="s">
        <v>14</v>
      </c>
      <c r="E2709" s="4" t="s">
        <v>26</v>
      </c>
      <c r="F2709" s="4" t="s">
        <v>26</v>
      </c>
      <c r="G2709" s="4" t="s">
        <v>26</v>
      </c>
      <c r="H2709" s="4" t="s">
        <v>10</v>
      </c>
      <c r="I2709" s="4" t="s">
        <v>14</v>
      </c>
    </row>
    <row r="2710" spans="1:9">
      <c r="A2710" t="n">
        <v>20885</v>
      </c>
      <c r="B2710" s="56" t="n">
        <v>45</v>
      </c>
      <c r="C2710" s="7" t="n">
        <v>4</v>
      </c>
      <c r="D2710" s="7" t="n">
        <v>3</v>
      </c>
      <c r="E2710" s="7" t="n">
        <v>13.289999961853</v>
      </c>
      <c r="F2710" s="7" t="n">
        <v>307.859985351563</v>
      </c>
      <c r="G2710" s="7" t="n">
        <v>0</v>
      </c>
      <c r="H2710" s="7" t="n">
        <v>8000</v>
      </c>
      <c r="I2710" s="7" t="n">
        <v>1</v>
      </c>
    </row>
    <row r="2711" spans="1:9">
      <c r="A2711" t="s">
        <v>4</v>
      </c>
      <c r="B2711" s="4" t="s">
        <v>5</v>
      </c>
      <c r="C2711" s="4" t="s">
        <v>14</v>
      </c>
      <c r="D2711" s="4" t="s">
        <v>14</v>
      </c>
      <c r="E2711" s="4" t="s">
        <v>26</v>
      </c>
      <c r="F2711" s="4" t="s">
        <v>10</v>
      </c>
    </row>
    <row r="2712" spans="1:9">
      <c r="A2712" t="n">
        <v>20903</v>
      </c>
      <c r="B2712" s="56" t="n">
        <v>45</v>
      </c>
      <c r="C2712" s="7" t="n">
        <v>5</v>
      </c>
      <c r="D2712" s="7" t="n">
        <v>3</v>
      </c>
      <c r="E2712" s="7" t="n">
        <v>2.70000004768372</v>
      </c>
      <c r="F2712" s="7" t="n">
        <v>8000</v>
      </c>
    </row>
    <row r="2713" spans="1:9">
      <c r="A2713" t="s">
        <v>4</v>
      </c>
      <c r="B2713" s="4" t="s">
        <v>5</v>
      </c>
      <c r="C2713" s="4" t="s">
        <v>14</v>
      </c>
      <c r="D2713" s="4" t="s">
        <v>14</v>
      </c>
      <c r="E2713" s="4" t="s">
        <v>26</v>
      </c>
      <c r="F2713" s="4" t="s">
        <v>10</v>
      </c>
    </row>
    <row r="2714" spans="1:9">
      <c r="A2714" t="n">
        <v>20912</v>
      </c>
      <c r="B2714" s="56" t="n">
        <v>45</v>
      </c>
      <c r="C2714" s="7" t="n">
        <v>11</v>
      </c>
      <c r="D2714" s="7" t="n">
        <v>3</v>
      </c>
      <c r="E2714" s="7" t="n">
        <v>30.7999992370605</v>
      </c>
      <c r="F2714" s="7" t="n">
        <v>8000</v>
      </c>
    </row>
    <row r="2715" spans="1:9">
      <c r="A2715" t="s">
        <v>4</v>
      </c>
      <c r="B2715" s="4" t="s">
        <v>5</v>
      </c>
      <c r="C2715" s="4" t="s">
        <v>14</v>
      </c>
      <c r="D2715" s="4" t="s">
        <v>10</v>
      </c>
    </row>
    <row r="2716" spans="1:9">
      <c r="A2716" t="n">
        <v>20921</v>
      </c>
      <c r="B2716" s="40" t="n">
        <v>58</v>
      </c>
      <c r="C2716" s="7" t="n">
        <v>255</v>
      </c>
      <c r="D2716" s="7" t="n">
        <v>0</v>
      </c>
    </row>
    <row r="2717" spans="1:9">
      <c r="A2717" t="s">
        <v>4</v>
      </c>
      <c r="B2717" s="4" t="s">
        <v>5</v>
      </c>
      <c r="C2717" s="4" t="s">
        <v>14</v>
      </c>
      <c r="D2717" s="4" t="s">
        <v>10</v>
      </c>
      <c r="E2717" s="4" t="s">
        <v>6</v>
      </c>
    </row>
    <row r="2718" spans="1:9">
      <c r="A2718" t="n">
        <v>20925</v>
      </c>
      <c r="B2718" s="57" t="n">
        <v>51</v>
      </c>
      <c r="C2718" s="7" t="n">
        <v>4</v>
      </c>
      <c r="D2718" s="7" t="n">
        <v>16</v>
      </c>
      <c r="E2718" s="7" t="s">
        <v>93</v>
      </c>
    </row>
    <row r="2719" spans="1:9">
      <c r="A2719" t="s">
        <v>4</v>
      </c>
      <c r="B2719" s="4" t="s">
        <v>5</v>
      </c>
      <c r="C2719" s="4" t="s">
        <v>10</v>
      </c>
    </row>
    <row r="2720" spans="1:9">
      <c r="A2720" t="n">
        <v>20939</v>
      </c>
      <c r="B2720" s="44" t="n">
        <v>16</v>
      </c>
      <c r="C2720" s="7" t="n">
        <v>0</v>
      </c>
    </row>
    <row r="2721" spans="1:9">
      <c r="A2721" t="s">
        <v>4</v>
      </c>
      <c r="B2721" s="4" t="s">
        <v>5</v>
      </c>
      <c r="C2721" s="4" t="s">
        <v>10</v>
      </c>
      <c r="D2721" s="4" t="s">
        <v>65</v>
      </c>
      <c r="E2721" s="4" t="s">
        <v>14</v>
      </c>
      <c r="F2721" s="4" t="s">
        <v>14</v>
      </c>
      <c r="G2721" s="4" t="s">
        <v>65</v>
      </c>
      <c r="H2721" s="4" t="s">
        <v>14</v>
      </c>
      <c r="I2721" s="4" t="s">
        <v>14</v>
      </c>
    </row>
    <row r="2722" spans="1:9">
      <c r="A2722" t="n">
        <v>20942</v>
      </c>
      <c r="B2722" s="58" t="n">
        <v>26</v>
      </c>
      <c r="C2722" s="7" t="n">
        <v>16</v>
      </c>
      <c r="D2722" s="7" t="s">
        <v>241</v>
      </c>
      <c r="E2722" s="7" t="n">
        <v>2</v>
      </c>
      <c r="F2722" s="7" t="n">
        <v>3</v>
      </c>
      <c r="G2722" s="7" t="s">
        <v>242</v>
      </c>
      <c r="H2722" s="7" t="n">
        <v>2</v>
      </c>
      <c r="I2722" s="7" t="n">
        <v>0</v>
      </c>
    </row>
    <row r="2723" spans="1:9">
      <c r="A2723" t="s">
        <v>4</v>
      </c>
      <c r="B2723" s="4" t="s">
        <v>5</v>
      </c>
    </row>
    <row r="2724" spans="1:9">
      <c r="A2724" t="n">
        <v>21031</v>
      </c>
      <c r="B2724" s="38" t="n">
        <v>28</v>
      </c>
    </row>
    <row r="2725" spans="1:9">
      <c r="A2725" t="s">
        <v>4</v>
      </c>
      <c r="B2725" s="4" t="s">
        <v>5</v>
      </c>
      <c r="C2725" s="4" t="s">
        <v>10</v>
      </c>
      <c r="D2725" s="4" t="s">
        <v>10</v>
      </c>
      <c r="E2725" s="4" t="s">
        <v>10</v>
      </c>
    </row>
    <row r="2726" spans="1:9">
      <c r="A2726" t="n">
        <v>21032</v>
      </c>
      <c r="B2726" s="61" t="n">
        <v>61</v>
      </c>
      <c r="C2726" s="7" t="n">
        <v>0</v>
      </c>
      <c r="D2726" s="7" t="n">
        <v>16</v>
      </c>
      <c r="E2726" s="7" t="n">
        <v>1000</v>
      </c>
    </row>
    <row r="2727" spans="1:9">
      <c r="A2727" t="s">
        <v>4</v>
      </c>
      <c r="B2727" s="4" t="s">
        <v>5</v>
      </c>
      <c r="C2727" s="4" t="s">
        <v>10</v>
      </c>
      <c r="D2727" s="4" t="s">
        <v>10</v>
      </c>
      <c r="E2727" s="4" t="s">
        <v>10</v>
      </c>
    </row>
    <row r="2728" spans="1:9">
      <c r="A2728" t="n">
        <v>21039</v>
      </c>
      <c r="B2728" s="61" t="n">
        <v>61</v>
      </c>
      <c r="C2728" s="7" t="n">
        <v>4</v>
      </c>
      <c r="D2728" s="7" t="n">
        <v>16</v>
      </c>
      <c r="E2728" s="7" t="n">
        <v>1000</v>
      </c>
    </row>
    <row r="2729" spans="1:9">
      <c r="A2729" t="s">
        <v>4</v>
      </c>
      <c r="B2729" s="4" t="s">
        <v>5</v>
      </c>
      <c r="C2729" s="4" t="s">
        <v>10</v>
      </c>
      <c r="D2729" s="4" t="s">
        <v>10</v>
      </c>
      <c r="E2729" s="4" t="s">
        <v>10</v>
      </c>
    </row>
    <row r="2730" spans="1:9">
      <c r="A2730" t="n">
        <v>21046</v>
      </c>
      <c r="B2730" s="61" t="n">
        <v>61</v>
      </c>
      <c r="C2730" s="7" t="n">
        <v>2</v>
      </c>
      <c r="D2730" s="7" t="n">
        <v>16</v>
      </c>
      <c r="E2730" s="7" t="n">
        <v>1000</v>
      </c>
    </row>
    <row r="2731" spans="1:9">
      <c r="A2731" t="s">
        <v>4</v>
      </c>
      <c r="B2731" s="4" t="s">
        <v>5</v>
      </c>
      <c r="C2731" s="4" t="s">
        <v>10</v>
      </c>
      <c r="D2731" s="4" t="s">
        <v>10</v>
      </c>
      <c r="E2731" s="4" t="s">
        <v>10</v>
      </c>
    </row>
    <row r="2732" spans="1:9">
      <c r="A2732" t="n">
        <v>21053</v>
      </c>
      <c r="B2732" s="61" t="n">
        <v>61</v>
      </c>
      <c r="C2732" s="7" t="n">
        <v>7</v>
      </c>
      <c r="D2732" s="7" t="n">
        <v>16</v>
      </c>
      <c r="E2732" s="7" t="n">
        <v>1000</v>
      </c>
    </row>
    <row r="2733" spans="1:9">
      <c r="A2733" t="s">
        <v>4</v>
      </c>
      <c r="B2733" s="4" t="s">
        <v>5</v>
      </c>
      <c r="C2733" s="4" t="s">
        <v>10</v>
      </c>
      <c r="D2733" s="4" t="s">
        <v>14</v>
      </c>
      <c r="E2733" s="4" t="s">
        <v>26</v>
      </c>
      <c r="F2733" s="4" t="s">
        <v>10</v>
      </c>
    </row>
    <row r="2734" spans="1:9">
      <c r="A2734" t="n">
        <v>21060</v>
      </c>
      <c r="B2734" s="70" t="n">
        <v>59</v>
      </c>
      <c r="C2734" s="7" t="n">
        <v>0</v>
      </c>
      <c r="D2734" s="7" t="n">
        <v>13</v>
      </c>
      <c r="E2734" s="7" t="n">
        <v>0.150000005960464</v>
      </c>
      <c r="F2734" s="7" t="n">
        <v>0</v>
      </c>
    </row>
    <row r="2735" spans="1:9">
      <c r="A2735" t="s">
        <v>4</v>
      </c>
      <c r="B2735" s="4" t="s">
        <v>5</v>
      </c>
      <c r="C2735" s="4" t="s">
        <v>10</v>
      </c>
    </row>
    <row r="2736" spans="1:9">
      <c r="A2736" t="n">
        <v>21070</v>
      </c>
      <c r="B2736" s="44" t="n">
        <v>16</v>
      </c>
      <c r="C2736" s="7" t="n">
        <v>50</v>
      </c>
    </row>
    <row r="2737" spans="1:9">
      <c r="A2737" t="s">
        <v>4</v>
      </c>
      <c r="B2737" s="4" t="s">
        <v>5</v>
      </c>
      <c r="C2737" s="4" t="s">
        <v>10</v>
      </c>
      <c r="D2737" s="4" t="s">
        <v>14</v>
      </c>
      <c r="E2737" s="4" t="s">
        <v>26</v>
      </c>
      <c r="F2737" s="4" t="s">
        <v>10</v>
      </c>
    </row>
    <row r="2738" spans="1:9">
      <c r="A2738" t="n">
        <v>21073</v>
      </c>
      <c r="B2738" s="70" t="n">
        <v>59</v>
      </c>
      <c r="C2738" s="7" t="n">
        <v>2</v>
      </c>
      <c r="D2738" s="7" t="n">
        <v>13</v>
      </c>
      <c r="E2738" s="7" t="n">
        <v>0.150000005960464</v>
      </c>
      <c r="F2738" s="7" t="n">
        <v>0</v>
      </c>
    </row>
    <row r="2739" spans="1:9">
      <c r="A2739" t="s">
        <v>4</v>
      </c>
      <c r="B2739" s="4" t="s">
        <v>5</v>
      </c>
      <c r="C2739" s="4" t="s">
        <v>10</v>
      </c>
    </row>
    <row r="2740" spans="1:9">
      <c r="A2740" t="n">
        <v>21083</v>
      </c>
      <c r="B2740" s="44" t="n">
        <v>16</v>
      </c>
      <c r="C2740" s="7" t="n">
        <v>50</v>
      </c>
    </row>
    <row r="2741" spans="1:9">
      <c r="A2741" t="s">
        <v>4</v>
      </c>
      <c r="B2741" s="4" t="s">
        <v>5</v>
      </c>
      <c r="C2741" s="4" t="s">
        <v>10</v>
      </c>
      <c r="D2741" s="4" t="s">
        <v>14</v>
      </c>
      <c r="E2741" s="4" t="s">
        <v>26</v>
      </c>
      <c r="F2741" s="4" t="s">
        <v>10</v>
      </c>
    </row>
    <row r="2742" spans="1:9">
      <c r="A2742" t="n">
        <v>21086</v>
      </c>
      <c r="B2742" s="70" t="n">
        <v>59</v>
      </c>
      <c r="C2742" s="7" t="n">
        <v>4</v>
      </c>
      <c r="D2742" s="7" t="n">
        <v>13</v>
      </c>
      <c r="E2742" s="7" t="n">
        <v>0.150000005960464</v>
      </c>
      <c r="F2742" s="7" t="n">
        <v>0</v>
      </c>
    </row>
    <row r="2743" spans="1:9">
      <c r="A2743" t="s">
        <v>4</v>
      </c>
      <c r="B2743" s="4" t="s">
        <v>5</v>
      </c>
      <c r="C2743" s="4" t="s">
        <v>10</v>
      </c>
    </row>
    <row r="2744" spans="1:9">
      <c r="A2744" t="n">
        <v>21096</v>
      </c>
      <c r="B2744" s="44" t="n">
        <v>16</v>
      </c>
      <c r="C2744" s="7" t="n">
        <v>50</v>
      </c>
    </row>
    <row r="2745" spans="1:9">
      <c r="A2745" t="s">
        <v>4</v>
      </c>
      <c r="B2745" s="4" t="s">
        <v>5</v>
      </c>
      <c r="C2745" s="4" t="s">
        <v>10</v>
      </c>
      <c r="D2745" s="4" t="s">
        <v>14</v>
      </c>
      <c r="E2745" s="4" t="s">
        <v>26</v>
      </c>
      <c r="F2745" s="4" t="s">
        <v>10</v>
      </c>
    </row>
    <row r="2746" spans="1:9">
      <c r="A2746" t="n">
        <v>21099</v>
      </c>
      <c r="B2746" s="70" t="n">
        <v>59</v>
      </c>
      <c r="C2746" s="7" t="n">
        <v>7</v>
      </c>
      <c r="D2746" s="7" t="n">
        <v>13</v>
      </c>
      <c r="E2746" s="7" t="n">
        <v>0.150000005960464</v>
      </c>
      <c r="F2746" s="7" t="n">
        <v>0</v>
      </c>
    </row>
    <row r="2747" spans="1:9">
      <c r="A2747" t="s">
        <v>4</v>
      </c>
      <c r="B2747" s="4" t="s">
        <v>5</v>
      </c>
      <c r="C2747" s="4" t="s">
        <v>10</v>
      </c>
    </row>
    <row r="2748" spans="1:9">
      <c r="A2748" t="n">
        <v>21109</v>
      </c>
      <c r="B2748" s="44" t="n">
        <v>16</v>
      </c>
      <c r="C2748" s="7" t="n">
        <v>50</v>
      </c>
    </row>
    <row r="2749" spans="1:9">
      <c r="A2749" t="s">
        <v>4</v>
      </c>
      <c r="B2749" s="4" t="s">
        <v>5</v>
      </c>
      <c r="C2749" s="4" t="s">
        <v>10</v>
      </c>
    </row>
    <row r="2750" spans="1:9">
      <c r="A2750" t="n">
        <v>21112</v>
      </c>
      <c r="B2750" s="44" t="n">
        <v>16</v>
      </c>
      <c r="C2750" s="7" t="n">
        <v>1300</v>
      </c>
    </row>
    <row r="2751" spans="1:9">
      <c r="A2751" t="s">
        <v>4</v>
      </c>
      <c r="B2751" s="4" t="s">
        <v>5</v>
      </c>
      <c r="C2751" s="4" t="s">
        <v>10</v>
      </c>
      <c r="D2751" s="4" t="s">
        <v>14</v>
      </c>
      <c r="E2751" s="4" t="s">
        <v>6</v>
      </c>
      <c r="F2751" s="4" t="s">
        <v>26</v>
      </c>
      <c r="G2751" s="4" t="s">
        <v>26</v>
      </c>
      <c r="H2751" s="4" t="s">
        <v>26</v>
      </c>
    </row>
    <row r="2752" spans="1:9">
      <c r="A2752" t="n">
        <v>21115</v>
      </c>
      <c r="B2752" s="73" t="n">
        <v>48</v>
      </c>
      <c r="C2752" s="7" t="n">
        <v>4</v>
      </c>
      <c r="D2752" s="7" t="n">
        <v>0</v>
      </c>
      <c r="E2752" s="7" t="s">
        <v>133</v>
      </c>
      <c r="F2752" s="7" t="n">
        <v>-1</v>
      </c>
      <c r="G2752" s="7" t="n">
        <v>1</v>
      </c>
      <c r="H2752" s="7" t="n">
        <v>0</v>
      </c>
    </row>
    <row r="2753" spans="1:8">
      <c r="A2753" t="s">
        <v>4</v>
      </c>
      <c r="B2753" s="4" t="s">
        <v>5</v>
      </c>
      <c r="C2753" s="4" t="s">
        <v>14</v>
      </c>
      <c r="D2753" s="4" t="s">
        <v>10</v>
      </c>
      <c r="E2753" s="4" t="s">
        <v>6</v>
      </c>
    </row>
    <row r="2754" spans="1:8">
      <c r="A2754" t="n">
        <v>21143</v>
      </c>
      <c r="B2754" s="57" t="n">
        <v>51</v>
      </c>
      <c r="C2754" s="7" t="n">
        <v>4</v>
      </c>
      <c r="D2754" s="7" t="n">
        <v>4</v>
      </c>
      <c r="E2754" s="7" t="s">
        <v>161</v>
      </c>
    </row>
    <row r="2755" spans="1:8">
      <c r="A2755" t="s">
        <v>4</v>
      </c>
      <c r="B2755" s="4" t="s">
        <v>5</v>
      </c>
      <c r="C2755" s="4" t="s">
        <v>10</v>
      </c>
    </row>
    <row r="2756" spans="1:8">
      <c r="A2756" t="n">
        <v>21157</v>
      </c>
      <c r="B2756" s="44" t="n">
        <v>16</v>
      </c>
      <c r="C2756" s="7" t="n">
        <v>0</v>
      </c>
    </row>
    <row r="2757" spans="1:8">
      <c r="A2757" t="s">
        <v>4</v>
      </c>
      <c r="B2757" s="4" t="s">
        <v>5</v>
      </c>
      <c r="C2757" s="4" t="s">
        <v>10</v>
      </c>
      <c r="D2757" s="4" t="s">
        <v>65</v>
      </c>
      <c r="E2757" s="4" t="s">
        <v>14</v>
      </c>
      <c r="F2757" s="4" t="s">
        <v>14</v>
      </c>
      <c r="G2757" s="4" t="s">
        <v>65</v>
      </c>
      <c r="H2757" s="4" t="s">
        <v>14</v>
      </c>
      <c r="I2757" s="4" t="s">
        <v>14</v>
      </c>
    </row>
    <row r="2758" spans="1:8">
      <c r="A2758" t="n">
        <v>21160</v>
      </c>
      <c r="B2758" s="58" t="n">
        <v>26</v>
      </c>
      <c r="C2758" s="7" t="n">
        <v>4</v>
      </c>
      <c r="D2758" s="7" t="s">
        <v>243</v>
      </c>
      <c r="E2758" s="7" t="n">
        <v>2</v>
      </c>
      <c r="F2758" s="7" t="n">
        <v>3</v>
      </c>
      <c r="G2758" s="7" t="s">
        <v>244</v>
      </c>
      <c r="H2758" s="7" t="n">
        <v>2</v>
      </c>
      <c r="I2758" s="7" t="n">
        <v>0</v>
      </c>
    </row>
    <row r="2759" spans="1:8">
      <c r="A2759" t="s">
        <v>4</v>
      </c>
      <c r="B2759" s="4" t="s">
        <v>5</v>
      </c>
    </row>
    <row r="2760" spans="1:8">
      <c r="A2760" t="n">
        <v>21320</v>
      </c>
      <c r="B2760" s="38" t="n">
        <v>28</v>
      </c>
    </row>
    <row r="2761" spans="1:8">
      <c r="A2761" t="s">
        <v>4</v>
      </c>
      <c r="B2761" s="4" t="s">
        <v>5</v>
      </c>
      <c r="C2761" s="4" t="s">
        <v>10</v>
      </c>
      <c r="D2761" s="4" t="s">
        <v>14</v>
      </c>
      <c r="E2761" s="4" t="s">
        <v>6</v>
      </c>
      <c r="F2761" s="4" t="s">
        <v>26</v>
      </c>
      <c r="G2761" s="4" t="s">
        <v>26</v>
      </c>
      <c r="H2761" s="4" t="s">
        <v>26</v>
      </c>
    </row>
    <row r="2762" spans="1:8">
      <c r="A2762" t="n">
        <v>21321</v>
      </c>
      <c r="B2762" s="73" t="n">
        <v>48</v>
      </c>
      <c r="C2762" s="7" t="n">
        <v>4</v>
      </c>
      <c r="D2762" s="7" t="n">
        <v>0</v>
      </c>
      <c r="E2762" s="7" t="s">
        <v>133</v>
      </c>
      <c r="F2762" s="7" t="n">
        <v>-1</v>
      </c>
      <c r="G2762" s="7" t="n">
        <v>1</v>
      </c>
      <c r="H2762" s="7" t="n">
        <v>2.80259692864963e-45</v>
      </c>
    </row>
    <row r="2763" spans="1:8">
      <c r="A2763" t="s">
        <v>4</v>
      </c>
      <c r="B2763" s="4" t="s">
        <v>5</v>
      </c>
      <c r="C2763" s="4" t="s">
        <v>10</v>
      </c>
      <c r="D2763" s="4" t="s">
        <v>26</v>
      </c>
      <c r="E2763" s="4" t="s">
        <v>26</v>
      </c>
      <c r="F2763" s="4" t="s">
        <v>26</v>
      </c>
      <c r="G2763" s="4" t="s">
        <v>10</v>
      </c>
      <c r="H2763" s="4" t="s">
        <v>10</v>
      </c>
    </row>
    <row r="2764" spans="1:8">
      <c r="A2764" t="n">
        <v>21349</v>
      </c>
      <c r="B2764" s="60" t="n">
        <v>60</v>
      </c>
      <c r="C2764" s="7" t="n">
        <v>0</v>
      </c>
      <c r="D2764" s="7" t="n">
        <v>-45</v>
      </c>
      <c r="E2764" s="7" t="n">
        <v>0</v>
      </c>
      <c r="F2764" s="7" t="n">
        <v>0</v>
      </c>
      <c r="G2764" s="7" t="n">
        <v>1000</v>
      </c>
      <c r="H2764" s="7" t="n">
        <v>0</v>
      </c>
    </row>
    <row r="2765" spans="1:8">
      <c r="A2765" t="s">
        <v>4</v>
      </c>
      <c r="B2765" s="4" t="s">
        <v>5</v>
      </c>
      <c r="C2765" s="4" t="s">
        <v>10</v>
      </c>
      <c r="D2765" s="4" t="s">
        <v>10</v>
      </c>
      <c r="E2765" s="4" t="s">
        <v>10</v>
      </c>
    </row>
    <row r="2766" spans="1:8">
      <c r="A2766" t="n">
        <v>21368</v>
      </c>
      <c r="B2766" s="61" t="n">
        <v>61</v>
      </c>
      <c r="C2766" s="7" t="n">
        <v>2</v>
      </c>
      <c r="D2766" s="7" t="n">
        <v>4</v>
      </c>
      <c r="E2766" s="7" t="n">
        <v>1000</v>
      </c>
    </row>
    <row r="2767" spans="1:8">
      <c r="A2767" t="s">
        <v>4</v>
      </c>
      <c r="B2767" s="4" t="s">
        <v>5</v>
      </c>
      <c r="C2767" s="4" t="s">
        <v>10</v>
      </c>
    </row>
    <row r="2768" spans="1:8">
      <c r="A2768" t="n">
        <v>21375</v>
      </c>
      <c r="B2768" s="44" t="n">
        <v>16</v>
      </c>
      <c r="C2768" s="7" t="n">
        <v>500</v>
      </c>
    </row>
    <row r="2769" spans="1:9">
      <c r="A2769" t="s">
        <v>4</v>
      </c>
      <c r="B2769" s="4" t="s">
        <v>5</v>
      </c>
      <c r="C2769" s="4" t="s">
        <v>14</v>
      </c>
      <c r="D2769" s="4" t="s">
        <v>10</v>
      </c>
      <c r="E2769" s="4" t="s">
        <v>6</v>
      </c>
    </row>
    <row r="2770" spans="1:9">
      <c r="A2770" t="n">
        <v>21378</v>
      </c>
      <c r="B2770" s="57" t="n">
        <v>51</v>
      </c>
      <c r="C2770" s="7" t="n">
        <v>4</v>
      </c>
      <c r="D2770" s="7" t="n">
        <v>2</v>
      </c>
      <c r="E2770" s="7" t="s">
        <v>245</v>
      </c>
    </row>
    <row r="2771" spans="1:9">
      <c r="A2771" t="s">
        <v>4</v>
      </c>
      <c r="B2771" s="4" t="s">
        <v>5</v>
      </c>
      <c r="C2771" s="4" t="s">
        <v>10</v>
      </c>
    </row>
    <row r="2772" spans="1:9">
      <c r="A2772" t="n">
        <v>21392</v>
      </c>
      <c r="B2772" s="44" t="n">
        <v>16</v>
      </c>
      <c r="C2772" s="7" t="n">
        <v>0</v>
      </c>
    </row>
    <row r="2773" spans="1:9">
      <c r="A2773" t="s">
        <v>4</v>
      </c>
      <c r="B2773" s="4" t="s">
        <v>5</v>
      </c>
      <c r="C2773" s="4" t="s">
        <v>10</v>
      </c>
      <c r="D2773" s="4" t="s">
        <v>65</v>
      </c>
      <c r="E2773" s="4" t="s">
        <v>14</v>
      </c>
      <c r="F2773" s="4" t="s">
        <v>14</v>
      </c>
      <c r="G2773" s="4" t="s">
        <v>65</v>
      </c>
      <c r="H2773" s="4" t="s">
        <v>14</v>
      </c>
      <c r="I2773" s="4" t="s">
        <v>14</v>
      </c>
    </row>
    <row r="2774" spans="1:9">
      <c r="A2774" t="n">
        <v>21395</v>
      </c>
      <c r="B2774" s="58" t="n">
        <v>26</v>
      </c>
      <c r="C2774" s="7" t="n">
        <v>2</v>
      </c>
      <c r="D2774" s="7" t="s">
        <v>246</v>
      </c>
      <c r="E2774" s="7" t="n">
        <v>2</v>
      </c>
      <c r="F2774" s="7" t="n">
        <v>3</v>
      </c>
      <c r="G2774" s="7" t="s">
        <v>247</v>
      </c>
      <c r="H2774" s="7" t="n">
        <v>2</v>
      </c>
      <c r="I2774" s="7" t="n">
        <v>0</v>
      </c>
    </row>
    <row r="2775" spans="1:9">
      <c r="A2775" t="s">
        <v>4</v>
      </c>
      <c r="B2775" s="4" t="s">
        <v>5</v>
      </c>
    </row>
    <row r="2776" spans="1:9">
      <c r="A2776" t="n">
        <v>21541</v>
      </c>
      <c r="B2776" s="38" t="n">
        <v>28</v>
      </c>
    </row>
    <row r="2777" spans="1:9">
      <c r="A2777" t="s">
        <v>4</v>
      </c>
      <c r="B2777" s="4" t="s">
        <v>5</v>
      </c>
      <c r="C2777" s="4" t="s">
        <v>10</v>
      </c>
      <c r="D2777" s="4" t="s">
        <v>26</v>
      </c>
      <c r="E2777" s="4" t="s">
        <v>26</v>
      </c>
      <c r="F2777" s="4" t="s">
        <v>26</v>
      </c>
      <c r="G2777" s="4" t="s">
        <v>10</v>
      </c>
      <c r="H2777" s="4" t="s">
        <v>10</v>
      </c>
    </row>
    <row r="2778" spans="1:9">
      <c r="A2778" t="n">
        <v>21542</v>
      </c>
      <c r="B2778" s="60" t="n">
        <v>60</v>
      </c>
      <c r="C2778" s="7" t="n">
        <v>0</v>
      </c>
      <c r="D2778" s="7" t="n">
        <v>45</v>
      </c>
      <c r="E2778" s="7" t="n">
        <v>0</v>
      </c>
      <c r="F2778" s="7" t="n">
        <v>0</v>
      </c>
      <c r="G2778" s="7" t="n">
        <v>1000</v>
      </c>
      <c r="H2778" s="7" t="n">
        <v>0</v>
      </c>
    </row>
    <row r="2779" spans="1:9">
      <c r="A2779" t="s">
        <v>4</v>
      </c>
      <c r="B2779" s="4" t="s">
        <v>5</v>
      </c>
      <c r="C2779" s="4" t="s">
        <v>14</v>
      </c>
      <c r="D2779" s="4" t="s">
        <v>10</v>
      </c>
      <c r="E2779" s="4" t="s">
        <v>6</v>
      </c>
    </row>
    <row r="2780" spans="1:9">
      <c r="A2780" t="n">
        <v>21561</v>
      </c>
      <c r="B2780" s="57" t="n">
        <v>51</v>
      </c>
      <c r="C2780" s="7" t="n">
        <v>4</v>
      </c>
      <c r="D2780" s="7" t="n">
        <v>7</v>
      </c>
      <c r="E2780" s="7" t="s">
        <v>198</v>
      </c>
    </row>
    <row r="2781" spans="1:9">
      <c r="A2781" t="s">
        <v>4</v>
      </c>
      <c r="B2781" s="4" t="s">
        <v>5</v>
      </c>
      <c r="C2781" s="4" t="s">
        <v>10</v>
      </c>
    </row>
    <row r="2782" spans="1:9">
      <c r="A2782" t="n">
        <v>21575</v>
      </c>
      <c r="B2782" s="44" t="n">
        <v>16</v>
      </c>
      <c r="C2782" s="7" t="n">
        <v>0</v>
      </c>
    </row>
    <row r="2783" spans="1:9">
      <c r="A2783" t="s">
        <v>4</v>
      </c>
      <c r="B2783" s="4" t="s">
        <v>5</v>
      </c>
      <c r="C2783" s="4" t="s">
        <v>10</v>
      </c>
      <c r="D2783" s="4" t="s">
        <v>65</v>
      </c>
      <c r="E2783" s="4" t="s">
        <v>14</v>
      </c>
      <c r="F2783" s="4" t="s">
        <v>14</v>
      </c>
    </row>
    <row r="2784" spans="1:9">
      <c r="A2784" t="n">
        <v>21578</v>
      </c>
      <c r="B2784" s="58" t="n">
        <v>26</v>
      </c>
      <c r="C2784" s="7" t="n">
        <v>7</v>
      </c>
      <c r="D2784" s="7" t="s">
        <v>248</v>
      </c>
      <c r="E2784" s="7" t="n">
        <v>2</v>
      </c>
      <c r="F2784" s="7" t="n">
        <v>0</v>
      </c>
    </row>
    <row r="2785" spans="1:9">
      <c r="A2785" t="s">
        <v>4</v>
      </c>
      <c r="B2785" s="4" t="s">
        <v>5</v>
      </c>
    </row>
    <row r="2786" spans="1:9">
      <c r="A2786" t="n">
        <v>21621</v>
      </c>
      <c r="B2786" s="38" t="n">
        <v>28</v>
      </c>
    </row>
    <row r="2787" spans="1:9">
      <c r="A2787" t="s">
        <v>4</v>
      </c>
      <c r="B2787" s="4" t="s">
        <v>5</v>
      </c>
      <c r="C2787" s="4" t="s">
        <v>14</v>
      </c>
      <c r="D2787" s="4" t="s">
        <v>10</v>
      </c>
      <c r="E2787" s="4" t="s">
        <v>6</v>
      </c>
    </row>
    <row r="2788" spans="1:9">
      <c r="A2788" t="n">
        <v>21622</v>
      </c>
      <c r="B2788" s="57" t="n">
        <v>51</v>
      </c>
      <c r="C2788" s="7" t="n">
        <v>4</v>
      </c>
      <c r="D2788" s="7" t="n">
        <v>0</v>
      </c>
      <c r="E2788" s="7" t="s">
        <v>198</v>
      </c>
    </row>
    <row r="2789" spans="1:9">
      <c r="A2789" t="s">
        <v>4</v>
      </c>
      <c r="B2789" s="4" t="s">
        <v>5</v>
      </c>
      <c r="C2789" s="4" t="s">
        <v>10</v>
      </c>
    </row>
    <row r="2790" spans="1:9">
      <c r="A2790" t="n">
        <v>21636</v>
      </c>
      <c r="B2790" s="44" t="n">
        <v>16</v>
      </c>
      <c r="C2790" s="7" t="n">
        <v>0</v>
      </c>
    </row>
    <row r="2791" spans="1:9">
      <c r="A2791" t="s">
        <v>4</v>
      </c>
      <c r="B2791" s="4" t="s">
        <v>5</v>
      </c>
      <c r="C2791" s="4" t="s">
        <v>10</v>
      </c>
      <c r="D2791" s="4" t="s">
        <v>65</v>
      </c>
      <c r="E2791" s="4" t="s">
        <v>14</v>
      </c>
      <c r="F2791" s="4" t="s">
        <v>14</v>
      </c>
      <c r="G2791" s="4" t="s">
        <v>65</v>
      </c>
      <c r="H2791" s="4" t="s">
        <v>14</v>
      </c>
      <c r="I2791" s="4" t="s">
        <v>14</v>
      </c>
    </row>
    <row r="2792" spans="1:9">
      <c r="A2792" t="n">
        <v>21639</v>
      </c>
      <c r="B2792" s="58" t="n">
        <v>26</v>
      </c>
      <c r="C2792" s="7" t="n">
        <v>0</v>
      </c>
      <c r="D2792" s="7" t="s">
        <v>249</v>
      </c>
      <c r="E2792" s="7" t="n">
        <v>2</v>
      </c>
      <c r="F2792" s="7" t="n">
        <v>3</v>
      </c>
      <c r="G2792" s="7" t="s">
        <v>250</v>
      </c>
      <c r="H2792" s="7" t="n">
        <v>2</v>
      </c>
      <c r="I2792" s="7" t="n">
        <v>0</v>
      </c>
    </row>
    <row r="2793" spans="1:9">
      <c r="A2793" t="s">
        <v>4</v>
      </c>
      <c r="B2793" s="4" t="s">
        <v>5</v>
      </c>
    </row>
    <row r="2794" spans="1:9">
      <c r="A2794" t="n">
        <v>21697</v>
      </c>
      <c r="B2794" s="38" t="n">
        <v>28</v>
      </c>
    </row>
    <row r="2795" spans="1:9">
      <c r="A2795" t="s">
        <v>4</v>
      </c>
      <c r="B2795" s="4" t="s">
        <v>5</v>
      </c>
      <c r="C2795" s="4" t="s">
        <v>10</v>
      </c>
      <c r="D2795" s="4" t="s">
        <v>14</v>
      </c>
    </row>
    <row r="2796" spans="1:9">
      <c r="A2796" t="n">
        <v>21698</v>
      </c>
      <c r="B2796" s="68" t="n">
        <v>89</v>
      </c>
      <c r="C2796" s="7" t="n">
        <v>65533</v>
      </c>
      <c r="D2796" s="7" t="n">
        <v>1</v>
      </c>
    </row>
    <row r="2797" spans="1:9">
      <c r="A2797" t="s">
        <v>4</v>
      </c>
      <c r="B2797" s="4" t="s">
        <v>5</v>
      </c>
      <c r="C2797" s="4" t="s">
        <v>14</v>
      </c>
      <c r="D2797" s="4" t="s">
        <v>10</v>
      </c>
      <c r="E2797" s="4" t="s">
        <v>6</v>
      </c>
    </row>
    <row r="2798" spans="1:9">
      <c r="A2798" t="n">
        <v>21702</v>
      </c>
      <c r="B2798" s="57" t="n">
        <v>51</v>
      </c>
      <c r="C2798" s="7" t="n">
        <v>4</v>
      </c>
      <c r="D2798" s="7" t="n">
        <v>7032</v>
      </c>
      <c r="E2798" s="7" t="s">
        <v>91</v>
      </c>
    </row>
    <row r="2799" spans="1:9">
      <c r="A2799" t="s">
        <v>4</v>
      </c>
      <c r="B2799" s="4" t="s">
        <v>5</v>
      </c>
      <c r="C2799" s="4" t="s">
        <v>10</v>
      </c>
    </row>
    <row r="2800" spans="1:9">
      <c r="A2800" t="n">
        <v>21715</v>
      </c>
      <c r="B2800" s="44" t="n">
        <v>16</v>
      </c>
      <c r="C2800" s="7" t="n">
        <v>0</v>
      </c>
    </row>
    <row r="2801" spans="1:9">
      <c r="A2801" t="s">
        <v>4</v>
      </c>
      <c r="B2801" s="4" t="s">
        <v>5</v>
      </c>
      <c r="C2801" s="4" t="s">
        <v>10</v>
      </c>
      <c r="D2801" s="4" t="s">
        <v>65</v>
      </c>
      <c r="E2801" s="4" t="s">
        <v>14</v>
      </c>
      <c r="F2801" s="4" t="s">
        <v>14</v>
      </c>
      <c r="G2801" s="4" t="s">
        <v>65</v>
      </c>
      <c r="H2801" s="4" t="s">
        <v>14</v>
      </c>
      <c r="I2801" s="4" t="s">
        <v>14</v>
      </c>
    </row>
    <row r="2802" spans="1:9">
      <c r="A2802" t="n">
        <v>21718</v>
      </c>
      <c r="B2802" s="58" t="n">
        <v>26</v>
      </c>
      <c r="C2802" s="7" t="n">
        <v>7032</v>
      </c>
      <c r="D2802" s="7" t="s">
        <v>251</v>
      </c>
      <c r="E2802" s="7" t="n">
        <v>2</v>
      </c>
      <c r="F2802" s="7" t="n">
        <v>3</v>
      </c>
      <c r="G2802" s="7" t="s">
        <v>252</v>
      </c>
      <c r="H2802" s="7" t="n">
        <v>2</v>
      </c>
      <c r="I2802" s="7" t="n">
        <v>0</v>
      </c>
    </row>
    <row r="2803" spans="1:9">
      <c r="A2803" t="s">
        <v>4</v>
      </c>
      <c r="B2803" s="4" t="s">
        <v>5</v>
      </c>
    </row>
    <row r="2804" spans="1:9">
      <c r="A2804" t="n">
        <v>21853</v>
      </c>
      <c r="B2804" s="38" t="n">
        <v>28</v>
      </c>
    </row>
    <row r="2805" spans="1:9">
      <c r="A2805" t="s">
        <v>4</v>
      </c>
      <c r="B2805" s="4" t="s">
        <v>5</v>
      </c>
      <c r="C2805" s="4" t="s">
        <v>10</v>
      </c>
      <c r="D2805" s="4" t="s">
        <v>14</v>
      </c>
    </row>
    <row r="2806" spans="1:9">
      <c r="A2806" t="n">
        <v>21854</v>
      </c>
      <c r="B2806" s="68" t="n">
        <v>89</v>
      </c>
      <c r="C2806" s="7" t="n">
        <v>65533</v>
      </c>
      <c r="D2806" s="7" t="n">
        <v>1</v>
      </c>
    </row>
    <row r="2807" spans="1:9">
      <c r="A2807" t="s">
        <v>4</v>
      </c>
      <c r="B2807" s="4" t="s">
        <v>5</v>
      </c>
      <c r="C2807" s="4" t="s">
        <v>10</v>
      </c>
      <c r="D2807" s="4" t="s">
        <v>26</v>
      </c>
      <c r="E2807" s="4" t="s">
        <v>26</v>
      </c>
      <c r="F2807" s="4" t="s">
        <v>26</v>
      </c>
      <c r="G2807" s="4" t="s">
        <v>10</v>
      </c>
      <c r="H2807" s="4" t="s">
        <v>10</v>
      </c>
    </row>
    <row r="2808" spans="1:9">
      <c r="A2808" t="n">
        <v>21858</v>
      </c>
      <c r="B2808" s="60" t="n">
        <v>60</v>
      </c>
      <c r="C2808" s="7" t="n">
        <v>0</v>
      </c>
      <c r="D2808" s="7" t="n">
        <v>0</v>
      </c>
      <c r="E2808" s="7" t="n">
        <v>0</v>
      </c>
      <c r="F2808" s="7" t="n">
        <v>0</v>
      </c>
      <c r="G2808" s="7" t="n">
        <v>1000</v>
      </c>
      <c r="H2808" s="7" t="n">
        <v>0</v>
      </c>
    </row>
    <row r="2809" spans="1:9">
      <c r="A2809" t="s">
        <v>4</v>
      </c>
      <c r="B2809" s="4" t="s">
        <v>5</v>
      </c>
      <c r="C2809" s="4" t="s">
        <v>10</v>
      </c>
    </row>
    <row r="2810" spans="1:9">
      <c r="A2810" t="n">
        <v>21877</v>
      </c>
      <c r="B2810" s="44" t="n">
        <v>16</v>
      </c>
      <c r="C2810" s="7" t="n">
        <v>500</v>
      </c>
    </row>
    <row r="2811" spans="1:9">
      <c r="A2811" t="s">
        <v>4</v>
      </c>
      <c r="B2811" s="4" t="s">
        <v>5</v>
      </c>
      <c r="C2811" s="4" t="s">
        <v>14</v>
      </c>
      <c r="D2811" s="4" t="s">
        <v>10</v>
      </c>
      <c r="E2811" s="4" t="s">
        <v>6</v>
      </c>
    </row>
    <row r="2812" spans="1:9">
      <c r="A2812" t="n">
        <v>21880</v>
      </c>
      <c r="B2812" s="57" t="n">
        <v>51</v>
      </c>
      <c r="C2812" s="7" t="n">
        <v>4</v>
      </c>
      <c r="D2812" s="7" t="n">
        <v>0</v>
      </c>
      <c r="E2812" s="7" t="s">
        <v>139</v>
      </c>
    </row>
    <row r="2813" spans="1:9">
      <c r="A2813" t="s">
        <v>4</v>
      </c>
      <c r="B2813" s="4" t="s">
        <v>5</v>
      </c>
      <c r="C2813" s="4" t="s">
        <v>10</v>
      </c>
    </row>
    <row r="2814" spans="1:9">
      <c r="A2814" t="n">
        <v>21893</v>
      </c>
      <c r="B2814" s="44" t="n">
        <v>16</v>
      </c>
      <c r="C2814" s="7" t="n">
        <v>0</v>
      </c>
    </row>
    <row r="2815" spans="1:9">
      <c r="A2815" t="s">
        <v>4</v>
      </c>
      <c r="B2815" s="4" t="s">
        <v>5</v>
      </c>
      <c r="C2815" s="4" t="s">
        <v>10</v>
      </c>
      <c r="D2815" s="4" t="s">
        <v>65</v>
      </c>
      <c r="E2815" s="4" t="s">
        <v>14</v>
      </c>
      <c r="F2815" s="4" t="s">
        <v>14</v>
      </c>
      <c r="G2815" s="4" t="s">
        <v>65</v>
      </c>
      <c r="H2815" s="4" t="s">
        <v>14</v>
      </c>
      <c r="I2815" s="4" t="s">
        <v>14</v>
      </c>
      <c r="J2815" s="4" t="s">
        <v>65</v>
      </c>
      <c r="K2815" s="4" t="s">
        <v>14</v>
      </c>
      <c r="L2815" s="4" t="s">
        <v>14</v>
      </c>
    </row>
    <row r="2816" spans="1:9">
      <c r="A2816" t="n">
        <v>21896</v>
      </c>
      <c r="B2816" s="58" t="n">
        <v>26</v>
      </c>
      <c r="C2816" s="7" t="n">
        <v>0</v>
      </c>
      <c r="D2816" s="7" t="s">
        <v>253</v>
      </c>
      <c r="E2816" s="7" t="n">
        <v>2</v>
      </c>
      <c r="F2816" s="7" t="n">
        <v>3</v>
      </c>
      <c r="G2816" s="7" t="s">
        <v>254</v>
      </c>
      <c r="H2816" s="7" t="n">
        <v>2</v>
      </c>
      <c r="I2816" s="7" t="n">
        <v>3</v>
      </c>
      <c r="J2816" s="7" t="s">
        <v>255</v>
      </c>
      <c r="K2816" s="7" t="n">
        <v>2</v>
      </c>
      <c r="L2816" s="7" t="n">
        <v>0</v>
      </c>
    </row>
    <row r="2817" spans="1:12">
      <c r="A2817" t="s">
        <v>4</v>
      </c>
      <c r="B2817" s="4" t="s">
        <v>5</v>
      </c>
    </row>
    <row r="2818" spans="1:12">
      <c r="A2818" t="n">
        <v>22112</v>
      </c>
      <c r="B2818" s="38" t="n">
        <v>28</v>
      </c>
    </row>
    <row r="2819" spans="1:12">
      <c r="A2819" t="s">
        <v>4</v>
      </c>
      <c r="B2819" s="4" t="s">
        <v>5</v>
      </c>
      <c r="C2819" s="4" t="s">
        <v>10</v>
      </c>
      <c r="D2819" s="4" t="s">
        <v>14</v>
      </c>
    </row>
    <row r="2820" spans="1:12">
      <c r="A2820" t="n">
        <v>22113</v>
      </c>
      <c r="B2820" s="68" t="n">
        <v>89</v>
      </c>
      <c r="C2820" s="7" t="n">
        <v>65533</v>
      </c>
      <c r="D2820" s="7" t="n">
        <v>1</v>
      </c>
    </row>
    <row r="2821" spans="1:12">
      <c r="A2821" t="s">
        <v>4</v>
      </c>
      <c r="B2821" s="4" t="s">
        <v>5</v>
      </c>
      <c r="C2821" s="4" t="s">
        <v>14</v>
      </c>
      <c r="D2821" s="4" t="s">
        <v>10</v>
      </c>
      <c r="E2821" s="4" t="s">
        <v>6</v>
      </c>
      <c r="F2821" s="4" t="s">
        <v>6</v>
      </c>
      <c r="G2821" s="4" t="s">
        <v>6</v>
      </c>
      <c r="H2821" s="4" t="s">
        <v>6</v>
      </c>
    </row>
    <row r="2822" spans="1:12">
      <c r="A2822" t="n">
        <v>22117</v>
      </c>
      <c r="B2822" s="57" t="n">
        <v>51</v>
      </c>
      <c r="C2822" s="7" t="n">
        <v>3</v>
      </c>
      <c r="D2822" s="7" t="n">
        <v>0</v>
      </c>
      <c r="E2822" s="7" t="s">
        <v>174</v>
      </c>
      <c r="F2822" s="7" t="s">
        <v>148</v>
      </c>
      <c r="G2822" s="7" t="s">
        <v>150</v>
      </c>
      <c r="H2822" s="7" t="s">
        <v>148</v>
      </c>
    </row>
    <row r="2823" spans="1:12">
      <c r="A2823" t="s">
        <v>4</v>
      </c>
      <c r="B2823" s="4" t="s">
        <v>5</v>
      </c>
      <c r="C2823" s="4" t="s">
        <v>10</v>
      </c>
      <c r="D2823" s="4" t="s">
        <v>26</v>
      </c>
      <c r="E2823" s="4" t="s">
        <v>26</v>
      </c>
      <c r="F2823" s="4" t="s">
        <v>26</v>
      </c>
      <c r="G2823" s="4" t="s">
        <v>10</v>
      </c>
      <c r="H2823" s="4" t="s">
        <v>10</v>
      </c>
    </row>
    <row r="2824" spans="1:12">
      <c r="A2824" t="n">
        <v>22130</v>
      </c>
      <c r="B2824" s="60" t="n">
        <v>60</v>
      </c>
      <c r="C2824" s="7" t="n">
        <v>0</v>
      </c>
      <c r="D2824" s="7" t="n">
        <v>0</v>
      </c>
      <c r="E2824" s="7" t="n">
        <v>-10</v>
      </c>
      <c r="F2824" s="7" t="n">
        <v>0</v>
      </c>
      <c r="G2824" s="7" t="n">
        <v>1000</v>
      </c>
      <c r="H2824" s="7" t="n">
        <v>0</v>
      </c>
    </row>
    <row r="2825" spans="1:12">
      <c r="A2825" t="s">
        <v>4</v>
      </c>
      <c r="B2825" s="4" t="s">
        <v>5</v>
      </c>
      <c r="C2825" s="4" t="s">
        <v>10</v>
      </c>
    </row>
    <row r="2826" spans="1:12">
      <c r="A2826" t="n">
        <v>22149</v>
      </c>
      <c r="B2826" s="44" t="n">
        <v>16</v>
      </c>
      <c r="C2826" s="7" t="n">
        <v>1000</v>
      </c>
    </row>
    <row r="2827" spans="1:12">
      <c r="A2827" t="s">
        <v>4</v>
      </c>
      <c r="B2827" s="4" t="s">
        <v>5</v>
      </c>
      <c r="C2827" s="4" t="s">
        <v>10</v>
      </c>
      <c r="D2827" s="4" t="s">
        <v>10</v>
      </c>
      <c r="E2827" s="4" t="s">
        <v>10</v>
      </c>
    </row>
    <row r="2828" spans="1:12">
      <c r="A2828" t="n">
        <v>22152</v>
      </c>
      <c r="B2828" s="61" t="n">
        <v>61</v>
      </c>
      <c r="C2828" s="7" t="n">
        <v>7</v>
      </c>
      <c r="D2828" s="7" t="n">
        <v>0</v>
      </c>
      <c r="E2828" s="7" t="n">
        <v>1000</v>
      </c>
    </row>
    <row r="2829" spans="1:12">
      <c r="A2829" t="s">
        <v>4</v>
      </c>
      <c r="B2829" s="4" t="s">
        <v>5</v>
      </c>
      <c r="C2829" s="4" t="s">
        <v>10</v>
      </c>
      <c r="D2829" s="4" t="s">
        <v>10</v>
      </c>
      <c r="E2829" s="4" t="s">
        <v>10</v>
      </c>
    </row>
    <row r="2830" spans="1:12">
      <c r="A2830" t="n">
        <v>22159</v>
      </c>
      <c r="B2830" s="61" t="n">
        <v>61</v>
      </c>
      <c r="C2830" s="7" t="n">
        <v>4</v>
      </c>
      <c r="D2830" s="7" t="n">
        <v>0</v>
      </c>
      <c r="E2830" s="7" t="n">
        <v>1000</v>
      </c>
    </row>
    <row r="2831" spans="1:12">
      <c r="A2831" t="s">
        <v>4</v>
      </c>
      <c r="B2831" s="4" t="s">
        <v>5</v>
      </c>
      <c r="C2831" s="4" t="s">
        <v>10</v>
      </c>
      <c r="D2831" s="4" t="s">
        <v>10</v>
      </c>
      <c r="E2831" s="4" t="s">
        <v>10</v>
      </c>
    </row>
    <row r="2832" spans="1:12">
      <c r="A2832" t="n">
        <v>22166</v>
      </c>
      <c r="B2832" s="61" t="n">
        <v>61</v>
      </c>
      <c r="C2832" s="7" t="n">
        <v>2</v>
      </c>
      <c r="D2832" s="7" t="n">
        <v>0</v>
      </c>
      <c r="E2832" s="7" t="n">
        <v>1000</v>
      </c>
    </row>
    <row r="2833" spans="1:8">
      <c r="A2833" t="s">
        <v>4</v>
      </c>
      <c r="B2833" s="4" t="s">
        <v>5</v>
      </c>
      <c r="C2833" s="4" t="s">
        <v>14</v>
      </c>
      <c r="D2833" s="4" t="s">
        <v>10</v>
      </c>
      <c r="E2833" s="4" t="s">
        <v>6</v>
      </c>
      <c r="F2833" s="4" t="s">
        <v>6</v>
      </c>
      <c r="G2833" s="4" t="s">
        <v>6</v>
      </c>
      <c r="H2833" s="4" t="s">
        <v>6</v>
      </c>
    </row>
    <row r="2834" spans="1:8">
      <c r="A2834" t="n">
        <v>22173</v>
      </c>
      <c r="B2834" s="57" t="n">
        <v>51</v>
      </c>
      <c r="C2834" s="7" t="n">
        <v>3</v>
      </c>
      <c r="D2834" s="7" t="n">
        <v>2</v>
      </c>
      <c r="E2834" s="7" t="s">
        <v>181</v>
      </c>
      <c r="F2834" s="7" t="s">
        <v>158</v>
      </c>
      <c r="G2834" s="7" t="s">
        <v>150</v>
      </c>
      <c r="H2834" s="7" t="s">
        <v>148</v>
      </c>
    </row>
    <row r="2835" spans="1:8">
      <c r="A2835" t="s">
        <v>4</v>
      </c>
      <c r="B2835" s="4" t="s">
        <v>5</v>
      </c>
      <c r="C2835" s="4" t="s">
        <v>14</v>
      </c>
      <c r="D2835" s="4" t="s">
        <v>10</v>
      </c>
      <c r="E2835" s="4" t="s">
        <v>6</v>
      </c>
      <c r="F2835" s="4" t="s">
        <v>6</v>
      </c>
      <c r="G2835" s="4" t="s">
        <v>6</v>
      </c>
      <c r="H2835" s="4" t="s">
        <v>6</v>
      </c>
    </row>
    <row r="2836" spans="1:8">
      <c r="A2836" t="n">
        <v>22186</v>
      </c>
      <c r="B2836" s="57" t="n">
        <v>51</v>
      </c>
      <c r="C2836" s="7" t="n">
        <v>3</v>
      </c>
      <c r="D2836" s="7" t="n">
        <v>4</v>
      </c>
      <c r="E2836" s="7" t="s">
        <v>181</v>
      </c>
      <c r="F2836" s="7" t="s">
        <v>148</v>
      </c>
      <c r="G2836" s="7" t="s">
        <v>150</v>
      </c>
      <c r="H2836" s="7" t="s">
        <v>148</v>
      </c>
    </row>
    <row r="2837" spans="1:8">
      <c r="A2837" t="s">
        <v>4</v>
      </c>
      <c r="B2837" s="4" t="s">
        <v>5</v>
      </c>
      <c r="C2837" s="4" t="s">
        <v>14</v>
      </c>
      <c r="D2837" s="4" t="s">
        <v>10</v>
      </c>
      <c r="E2837" s="4" t="s">
        <v>6</v>
      </c>
      <c r="F2837" s="4" t="s">
        <v>6</v>
      </c>
      <c r="G2837" s="4" t="s">
        <v>6</v>
      </c>
      <c r="H2837" s="4" t="s">
        <v>6</v>
      </c>
    </row>
    <row r="2838" spans="1:8">
      <c r="A2838" t="n">
        <v>22199</v>
      </c>
      <c r="B2838" s="57" t="n">
        <v>51</v>
      </c>
      <c r="C2838" s="7" t="n">
        <v>3</v>
      </c>
      <c r="D2838" s="7" t="n">
        <v>7</v>
      </c>
      <c r="E2838" s="7" t="s">
        <v>181</v>
      </c>
      <c r="F2838" s="7" t="s">
        <v>148</v>
      </c>
      <c r="G2838" s="7" t="s">
        <v>150</v>
      </c>
      <c r="H2838" s="7" t="s">
        <v>148</v>
      </c>
    </row>
    <row r="2839" spans="1:8">
      <c r="A2839" t="s">
        <v>4</v>
      </c>
      <c r="B2839" s="4" t="s">
        <v>5</v>
      </c>
      <c r="C2839" s="4" t="s">
        <v>14</v>
      </c>
      <c r="D2839" s="4" t="s">
        <v>10</v>
      </c>
      <c r="E2839" s="4" t="s">
        <v>6</v>
      </c>
      <c r="F2839" s="4" t="s">
        <v>6</v>
      </c>
      <c r="G2839" s="4" t="s">
        <v>6</v>
      </c>
      <c r="H2839" s="4" t="s">
        <v>6</v>
      </c>
    </row>
    <row r="2840" spans="1:8">
      <c r="A2840" t="n">
        <v>22212</v>
      </c>
      <c r="B2840" s="57" t="n">
        <v>51</v>
      </c>
      <c r="C2840" s="7" t="n">
        <v>3</v>
      </c>
      <c r="D2840" s="7" t="n">
        <v>16</v>
      </c>
      <c r="E2840" s="7" t="s">
        <v>181</v>
      </c>
      <c r="F2840" s="7" t="s">
        <v>148</v>
      </c>
      <c r="G2840" s="7" t="s">
        <v>150</v>
      </c>
      <c r="H2840" s="7" t="s">
        <v>148</v>
      </c>
    </row>
    <row r="2841" spans="1:8">
      <c r="A2841" t="s">
        <v>4</v>
      </c>
      <c r="B2841" s="4" t="s">
        <v>5</v>
      </c>
      <c r="C2841" s="4" t="s">
        <v>14</v>
      </c>
      <c r="D2841" s="4" t="s">
        <v>10</v>
      </c>
      <c r="E2841" s="4" t="s">
        <v>6</v>
      </c>
      <c r="F2841" s="4" t="s">
        <v>6</v>
      </c>
      <c r="G2841" s="4" t="s">
        <v>6</v>
      </c>
      <c r="H2841" s="4" t="s">
        <v>6</v>
      </c>
    </row>
    <row r="2842" spans="1:8">
      <c r="A2842" t="n">
        <v>22225</v>
      </c>
      <c r="B2842" s="57" t="n">
        <v>51</v>
      </c>
      <c r="C2842" s="7" t="n">
        <v>3</v>
      </c>
      <c r="D2842" s="7" t="n">
        <v>7032</v>
      </c>
      <c r="E2842" s="7" t="s">
        <v>181</v>
      </c>
      <c r="F2842" s="7" t="s">
        <v>148</v>
      </c>
      <c r="G2842" s="7" t="s">
        <v>150</v>
      </c>
      <c r="H2842" s="7" t="s">
        <v>148</v>
      </c>
    </row>
    <row r="2843" spans="1:8">
      <c r="A2843" t="s">
        <v>4</v>
      </c>
      <c r="B2843" s="4" t="s">
        <v>5</v>
      </c>
      <c r="C2843" s="4" t="s">
        <v>10</v>
      </c>
      <c r="D2843" s="4" t="s">
        <v>14</v>
      </c>
      <c r="E2843" s="4" t="s">
        <v>26</v>
      </c>
      <c r="F2843" s="4" t="s">
        <v>10</v>
      </c>
    </row>
    <row r="2844" spans="1:8">
      <c r="A2844" t="n">
        <v>22238</v>
      </c>
      <c r="B2844" s="70" t="n">
        <v>59</v>
      </c>
      <c r="C2844" s="7" t="n">
        <v>2</v>
      </c>
      <c r="D2844" s="7" t="n">
        <v>0</v>
      </c>
      <c r="E2844" s="7" t="n">
        <v>0.150000005960464</v>
      </c>
      <c r="F2844" s="7" t="n">
        <v>0</v>
      </c>
    </row>
    <row r="2845" spans="1:8">
      <c r="A2845" t="s">
        <v>4</v>
      </c>
      <c r="B2845" s="4" t="s">
        <v>5</v>
      </c>
      <c r="C2845" s="4" t="s">
        <v>10</v>
      </c>
      <c r="D2845" s="4" t="s">
        <v>14</v>
      </c>
      <c r="E2845" s="4" t="s">
        <v>26</v>
      </c>
      <c r="F2845" s="4" t="s">
        <v>10</v>
      </c>
    </row>
    <row r="2846" spans="1:8">
      <c r="A2846" t="n">
        <v>22248</v>
      </c>
      <c r="B2846" s="70" t="n">
        <v>59</v>
      </c>
      <c r="C2846" s="7" t="n">
        <v>4</v>
      </c>
      <c r="D2846" s="7" t="n">
        <v>0</v>
      </c>
      <c r="E2846" s="7" t="n">
        <v>0.150000005960464</v>
      </c>
      <c r="F2846" s="7" t="n">
        <v>0</v>
      </c>
    </row>
    <row r="2847" spans="1:8">
      <c r="A2847" t="s">
        <v>4</v>
      </c>
      <c r="B2847" s="4" t="s">
        <v>5</v>
      </c>
      <c r="C2847" s="4" t="s">
        <v>10</v>
      </c>
      <c r="D2847" s="4" t="s">
        <v>14</v>
      </c>
      <c r="E2847" s="4" t="s">
        <v>26</v>
      </c>
      <c r="F2847" s="4" t="s">
        <v>10</v>
      </c>
    </row>
    <row r="2848" spans="1:8">
      <c r="A2848" t="n">
        <v>22258</v>
      </c>
      <c r="B2848" s="70" t="n">
        <v>59</v>
      </c>
      <c r="C2848" s="7" t="n">
        <v>7</v>
      </c>
      <c r="D2848" s="7" t="n">
        <v>0</v>
      </c>
      <c r="E2848" s="7" t="n">
        <v>0.150000005960464</v>
      </c>
      <c r="F2848" s="7" t="n">
        <v>0</v>
      </c>
    </row>
    <row r="2849" spans="1:8">
      <c r="A2849" t="s">
        <v>4</v>
      </c>
      <c r="B2849" s="4" t="s">
        <v>5</v>
      </c>
      <c r="C2849" s="4" t="s">
        <v>10</v>
      </c>
      <c r="D2849" s="4" t="s">
        <v>14</v>
      </c>
      <c r="E2849" s="4" t="s">
        <v>26</v>
      </c>
      <c r="F2849" s="4" t="s">
        <v>10</v>
      </c>
    </row>
    <row r="2850" spans="1:8">
      <c r="A2850" t="n">
        <v>22268</v>
      </c>
      <c r="B2850" s="70" t="n">
        <v>59</v>
      </c>
      <c r="C2850" s="7" t="n">
        <v>16</v>
      </c>
      <c r="D2850" s="7" t="n">
        <v>0</v>
      </c>
      <c r="E2850" s="7" t="n">
        <v>0.150000005960464</v>
      </c>
      <c r="F2850" s="7" t="n">
        <v>0</v>
      </c>
    </row>
    <row r="2851" spans="1:8">
      <c r="A2851" t="s">
        <v>4</v>
      </c>
      <c r="B2851" s="4" t="s">
        <v>5</v>
      </c>
      <c r="C2851" s="4" t="s">
        <v>10</v>
      </c>
      <c r="D2851" s="4" t="s">
        <v>14</v>
      </c>
      <c r="E2851" s="4" t="s">
        <v>26</v>
      </c>
      <c r="F2851" s="4" t="s">
        <v>10</v>
      </c>
    </row>
    <row r="2852" spans="1:8">
      <c r="A2852" t="n">
        <v>22278</v>
      </c>
      <c r="B2852" s="70" t="n">
        <v>59</v>
      </c>
      <c r="C2852" s="7" t="n">
        <v>7032</v>
      </c>
      <c r="D2852" s="7" t="n">
        <v>0</v>
      </c>
      <c r="E2852" s="7" t="n">
        <v>0.150000005960464</v>
      </c>
      <c r="F2852" s="7" t="n">
        <v>0</v>
      </c>
    </row>
    <row r="2853" spans="1:8">
      <c r="A2853" t="s">
        <v>4</v>
      </c>
      <c r="B2853" s="4" t="s">
        <v>5</v>
      </c>
      <c r="C2853" s="4" t="s">
        <v>10</v>
      </c>
    </row>
    <row r="2854" spans="1:8">
      <c r="A2854" t="n">
        <v>22288</v>
      </c>
      <c r="B2854" s="44" t="n">
        <v>16</v>
      </c>
      <c r="C2854" s="7" t="n">
        <v>1300</v>
      </c>
    </row>
    <row r="2855" spans="1:8">
      <c r="A2855" t="s">
        <v>4</v>
      </c>
      <c r="B2855" s="4" t="s">
        <v>5</v>
      </c>
      <c r="C2855" s="4" t="s">
        <v>14</v>
      </c>
      <c r="D2855" s="4" t="s">
        <v>10</v>
      </c>
      <c r="E2855" s="4" t="s">
        <v>26</v>
      </c>
    </row>
    <row r="2856" spans="1:8">
      <c r="A2856" t="n">
        <v>22291</v>
      </c>
      <c r="B2856" s="40" t="n">
        <v>58</v>
      </c>
      <c r="C2856" s="7" t="n">
        <v>101</v>
      </c>
      <c r="D2856" s="7" t="n">
        <v>500</v>
      </c>
      <c r="E2856" s="7" t="n">
        <v>1</v>
      </c>
    </row>
    <row r="2857" spans="1:8">
      <c r="A2857" t="s">
        <v>4</v>
      </c>
      <c r="B2857" s="4" t="s">
        <v>5</v>
      </c>
      <c r="C2857" s="4" t="s">
        <v>14</v>
      </c>
      <c r="D2857" s="4" t="s">
        <v>10</v>
      </c>
    </row>
    <row r="2858" spans="1:8">
      <c r="A2858" t="n">
        <v>22299</v>
      </c>
      <c r="B2858" s="40" t="n">
        <v>58</v>
      </c>
      <c r="C2858" s="7" t="n">
        <v>254</v>
      </c>
      <c r="D2858" s="7" t="n">
        <v>0</v>
      </c>
    </row>
    <row r="2859" spans="1:8">
      <c r="A2859" t="s">
        <v>4</v>
      </c>
      <c r="B2859" s="4" t="s">
        <v>5</v>
      </c>
      <c r="C2859" s="4" t="s">
        <v>14</v>
      </c>
    </row>
    <row r="2860" spans="1:8">
      <c r="A2860" t="n">
        <v>22303</v>
      </c>
      <c r="B2860" s="56" t="n">
        <v>45</v>
      </c>
      <c r="C2860" s="7" t="n">
        <v>0</v>
      </c>
    </row>
    <row r="2861" spans="1:8">
      <c r="A2861" t="s">
        <v>4</v>
      </c>
      <c r="B2861" s="4" t="s">
        <v>5</v>
      </c>
      <c r="C2861" s="4" t="s">
        <v>14</v>
      </c>
      <c r="D2861" s="4" t="s">
        <v>14</v>
      </c>
      <c r="E2861" s="4" t="s">
        <v>26</v>
      </c>
      <c r="F2861" s="4" t="s">
        <v>26</v>
      </c>
      <c r="G2861" s="4" t="s">
        <v>26</v>
      </c>
      <c r="H2861" s="4" t="s">
        <v>10</v>
      </c>
    </row>
    <row r="2862" spans="1:8">
      <c r="A2862" t="n">
        <v>22305</v>
      </c>
      <c r="B2862" s="56" t="n">
        <v>45</v>
      </c>
      <c r="C2862" s="7" t="n">
        <v>2</v>
      </c>
      <c r="D2862" s="7" t="n">
        <v>3</v>
      </c>
      <c r="E2862" s="7" t="n">
        <v>256.200012207031</v>
      </c>
      <c r="F2862" s="7" t="n">
        <v>1.5</v>
      </c>
      <c r="G2862" s="7" t="n">
        <v>-211.649993896484</v>
      </c>
      <c r="H2862" s="7" t="n">
        <v>0</v>
      </c>
    </row>
    <row r="2863" spans="1:8">
      <c r="A2863" t="s">
        <v>4</v>
      </c>
      <c r="B2863" s="4" t="s">
        <v>5</v>
      </c>
      <c r="C2863" s="4" t="s">
        <v>14</v>
      </c>
      <c r="D2863" s="4" t="s">
        <v>14</v>
      </c>
      <c r="E2863" s="4" t="s">
        <v>26</v>
      </c>
      <c r="F2863" s="4" t="s">
        <v>26</v>
      </c>
      <c r="G2863" s="4" t="s">
        <v>26</v>
      </c>
      <c r="H2863" s="4" t="s">
        <v>10</v>
      </c>
      <c r="I2863" s="4" t="s">
        <v>14</v>
      </c>
    </row>
    <row r="2864" spans="1:8">
      <c r="A2864" t="n">
        <v>22322</v>
      </c>
      <c r="B2864" s="56" t="n">
        <v>45</v>
      </c>
      <c r="C2864" s="7" t="n">
        <v>4</v>
      </c>
      <c r="D2864" s="7" t="n">
        <v>3</v>
      </c>
      <c r="E2864" s="7" t="n">
        <v>3.61999988555908</v>
      </c>
      <c r="F2864" s="7" t="n">
        <v>327.399993896484</v>
      </c>
      <c r="G2864" s="7" t="n">
        <v>0</v>
      </c>
      <c r="H2864" s="7" t="n">
        <v>0</v>
      </c>
      <c r="I2864" s="7" t="n">
        <v>1</v>
      </c>
    </row>
    <row r="2865" spans="1:9">
      <c r="A2865" t="s">
        <v>4</v>
      </c>
      <c r="B2865" s="4" t="s">
        <v>5</v>
      </c>
      <c r="C2865" s="4" t="s">
        <v>14</v>
      </c>
      <c r="D2865" s="4" t="s">
        <v>14</v>
      </c>
      <c r="E2865" s="4" t="s">
        <v>26</v>
      </c>
      <c r="F2865" s="4" t="s">
        <v>10</v>
      </c>
    </row>
    <row r="2866" spans="1:9">
      <c r="A2866" t="n">
        <v>22340</v>
      </c>
      <c r="B2866" s="56" t="n">
        <v>45</v>
      </c>
      <c r="C2866" s="7" t="n">
        <v>5</v>
      </c>
      <c r="D2866" s="7" t="n">
        <v>3</v>
      </c>
      <c r="E2866" s="7" t="n">
        <v>2.59999990463257</v>
      </c>
      <c r="F2866" s="7" t="n">
        <v>0</v>
      </c>
    </row>
    <row r="2867" spans="1:9">
      <c r="A2867" t="s">
        <v>4</v>
      </c>
      <c r="B2867" s="4" t="s">
        <v>5</v>
      </c>
      <c r="C2867" s="4" t="s">
        <v>14</v>
      </c>
      <c r="D2867" s="4" t="s">
        <v>14</v>
      </c>
      <c r="E2867" s="4" t="s">
        <v>26</v>
      </c>
      <c r="F2867" s="4" t="s">
        <v>10</v>
      </c>
    </row>
    <row r="2868" spans="1:9">
      <c r="A2868" t="n">
        <v>22349</v>
      </c>
      <c r="B2868" s="56" t="n">
        <v>45</v>
      </c>
      <c r="C2868" s="7" t="n">
        <v>11</v>
      </c>
      <c r="D2868" s="7" t="n">
        <v>3</v>
      </c>
      <c r="E2868" s="7" t="n">
        <v>30.7999992370605</v>
      </c>
      <c r="F2868" s="7" t="n">
        <v>0</v>
      </c>
    </row>
    <row r="2869" spans="1:9">
      <c r="A2869" t="s">
        <v>4</v>
      </c>
      <c r="B2869" s="4" t="s">
        <v>5</v>
      </c>
      <c r="C2869" s="4" t="s">
        <v>10</v>
      </c>
      <c r="D2869" s="4" t="s">
        <v>10</v>
      </c>
      <c r="E2869" s="4" t="s">
        <v>10</v>
      </c>
    </row>
    <row r="2870" spans="1:9">
      <c r="A2870" t="n">
        <v>22358</v>
      </c>
      <c r="B2870" s="61" t="n">
        <v>61</v>
      </c>
      <c r="C2870" s="7" t="n">
        <v>7032</v>
      </c>
      <c r="D2870" s="7" t="n">
        <v>0</v>
      </c>
      <c r="E2870" s="7" t="n">
        <v>1000</v>
      </c>
    </row>
    <row r="2871" spans="1:9">
      <c r="A2871" t="s">
        <v>4</v>
      </c>
      <c r="B2871" s="4" t="s">
        <v>5</v>
      </c>
      <c r="C2871" s="4" t="s">
        <v>10</v>
      </c>
      <c r="D2871" s="4" t="s">
        <v>10</v>
      </c>
      <c r="E2871" s="4" t="s">
        <v>10</v>
      </c>
    </row>
    <row r="2872" spans="1:9">
      <c r="A2872" t="n">
        <v>22365</v>
      </c>
      <c r="B2872" s="61" t="n">
        <v>61</v>
      </c>
      <c r="C2872" s="7" t="n">
        <v>2</v>
      </c>
      <c r="D2872" s="7" t="n">
        <v>7032</v>
      </c>
      <c r="E2872" s="7" t="n">
        <v>1000</v>
      </c>
    </row>
    <row r="2873" spans="1:9">
      <c r="A2873" t="s">
        <v>4</v>
      </c>
      <c r="B2873" s="4" t="s">
        <v>5</v>
      </c>
      <c r="C2873" s="4" t="s">
        <v>10</v>
      </c>
      <c r="D2873" s="4" t="s">
        <v>10</v>
      </c>
      <c r="E2873" s="4" t="s">
        <v>10</v>
      </c>
    </row>
    <row r="2874" spans="1:9">
      <c r="A2874" t="n">
        <v>22372</v>
      </c>
      <c r="B2874" s="61" t="n">
        <v>61</v>
      </c>
      <c r="C2874" s="7" t="n">
        <v>7</v>
      </c>
      <c r="D2874" s="7" t="n">
        <v>7032</v>
      </c>
      <c r="E2874" s="7" t="n">
        <v>1000</v>
      </c>
    </row>
    <row r="2875" spans="1:9">
      <c r="A2875" t="s">
        <v>4</v>
      </c>
      <c r="B2875" s="4" t="s">
        <v>5</v>
      </c>
      <c r="C2875" s="4" t="s">
        <v>10</v>
      </c>
      <c r="D2875" s="4" t="s">
        <v>10</v>
      </c>
      <c r="E2875" s="4" t="s">
        <v>10</v>
      </c>
    </row>
    <row r="2876" spans="1:9">
      <c r="A2876" t="n">
        <v>22379</v>
      </c>
      <c r="B2876" s="61" t="n">
        <v>61</v>
      </c>
      <c r="C2876" s="7" t="n">
        <v>16</v>
      </c>
      <c r="D2876" s="7" t="n">
        <v>7032</v>
      </c>
      <c r="E2876" s="7" t="n">
        <v>1000</v>
      </c>
    </row>
    <row r="2877" spans="1:9">
      <c r="A2877" t="s">
        <v>4</v>
      </c>
      <c r="B2877" s="4" t="s">
        <v>5</v>
      </c>
      <c r="C2877" s="4" t="s">
        <v>10</v>
      </c>
      <c r="D2877" s="4" t="s">
        <v>10</v>
      </c>
      <c r="E2877" s="4" t="s">
        <v>10</v>
      </c>
    </row>
    <row r="2878" spans="1:9">
      <c r="A2878" t="n">
        <v>22386</v>
      </c>
      <c r="B2878" s="61" t="n">
        <v>61</v>
      </c>
      <c r="C2878" s="7" t="n">
        <v>4</v>
      </c>
      <c r="D2878" s="7" t="n">
        <v>7032</v>
      </c>
      <c r="E2878" s="7" t="n">
        <v>1000</v>
      </c>
    </row>
    <row r="2879" spans="1:9">
      <c r="A2879" t="s">
        <v>4</v>
      </c>
      <c r="B2879" s="4" t="s">
        <v>5</v>
      </c>
      <c r="C2879" s="4" t="s">
        <v>10</v>
      </c>
      <c r="D2879" s="4" t="s">
        <v>10</v>
      </c>
      <c r="E2879" s="4" t="s">
        <v>10</v>
      </c>
    </row>
    <row r="2880" spans="1:9">
      <c r="A2880" t="n">
        <v>22393</v>
      </c>
      <c r="B2880" s="61" t="n">
        <v>61</v>
      </c>
      <c r="C2880" s="7" t="n">
        <v>7032</v>
      </c>
      <c r="D2880" s="7" t="n">
        <v>0</v>
      </c>
      <c r="E2880" s="7" t="n">
        <v>1000</v>
      </c>
    </row>
    <row r="2881" spans="1:6">
      <c r="A2881" t="s">
        <v>4</v>
      </c>
      <c r="B2881" s="4" t="s">
        <v>5</v>
      </c>
      <c r="C2881" s="4" t="s">
        <v>10</v>
      </c>
      <c r="D2881" s="4" t="s">
        <v>10</v>
      </c>
      <c r="E2881" s="4" t="s">
        <v>10</v>
      </c>
    </row>
    <row r="2882" spans="1:6">
      <c r="A2882" t="n">
        <v>22400</v>
      </c>
      <c r="B2882" s="61" t="n">
        <v>61</v>
      </c>
      <c r="C2882" s="7" t="n">
        <v>7</v>
      </c>
      <c r="D2882" s="7" t="n">
        <v>0</v>
      </c>
      <c r="E2882" s="7" t="n">
        <v>1000</v>
      </c>
    </row>
    <row r="2883" spans="1:6">
      <c r="A2883" t="s">
        <v>4</v>
      </c>
      <c r="B2883" s="4" t="s">
        <v>5</v>
      </c>
      <c r="C2883" s="4" t="s">
        <v>10</v>
      </c>
      <c r="D2883" s="4" t="s">
        <v>10</v>
      </c>
      <c r="E2883" s="4" t="s">
        <v>10</v>
      </c>
    </row>
    <row r="2884" spans="1:6">
      <c r="A2884" t="n">
        <v>22407</v>
      </c>
      <c r="B2884" s="61" t="n">
        <v>61</v>
      </c>
      <c r="C2884" s="7" t="n">
        <v>16</v>
      </c>
      <c r="D2884" s="7" t="n">
        <v>0</v>
      </c>
      <c r="E2884" s="7" t="n">
        <v>1000</v>
      </c>
    </row>
    <row r="2885" spans="1:6">
      <c r="A2885" t="s">
        <v>4</v>
      </c>
      <c r="B2885" s="4" t="s">
        <v>5</v>
      </c>
      <c r="C2885" s="4" t="s">
        <v>10</v>
      </c>
      <c r="D2885" s="4" t="s">
        <v>10</v>
      </c>
      <c r="E2885" s="4" t="s">
        <v>10</v>
      </c>
    </row>
    <row r="2886" spans="1:6">
      <c r="A2886" t="n">
        <v>22414</v>
      </c>
      <c r="B2886" s="61" t="n">
        <v>61</v>
      </c>
      <c r="C2886" s="7" t="n">
        <v>4</v>
      </c>
      <c r="D2886" s="7" t="n">
        <v>0</v>
      </c>
      <c r="E2886" s="7" t="n">
        <v>1000</v>
      </c>
    </row>
    <row r="2887" spans="1:6">
      <c r="A2887" t="s">
        <v>4</v>
      </c>
      <c r="B2887" s="4" t="s">
        <v>5</v>
      </c>
      <c r="C2887" s="4" t="s">
        <v>14</v>
      </c>
      <c r="D2887" s="4" t="s">
        <v>14</v>
      </c>
      <c r="E2887" s="4" t="s">
        <v>26</v>
      </c>
      <c r="F2887" s="4" t="s">
        <v>26</v>
      </c>
      <c r="G2887" s="4" t="s">
        <v>26</v>
      </c>
      <c r="H2887" s="4" t="s">
        <v>10</v>
      </c>
    </row>
    <row r="2888" spans="1:6">
      <c r="A2888" t="n">
        <v>22421</v>
      </c>
      <c r="B2888" s="56" t="n">
        <v>45</v>
      </c>
      <c r="C2888" s="7" t="n">
        <v>2</v>
      </c>
      <c r="D2888" s="7" t="n">
        <v>3</v>
      </c>
      <c r="E2888" s="7" t="n">
        <v>256.200012207031</v>
      </c>
      <c r="F2888" s="7" t="n">
        <v>1.5</v>
      </c>
      <c r="G2888" s="7" t="n">
        <v>-211.649993896484</v>
      </c>
      <c r="H2888" s="7" t="n">
        <v>8000</v>
      </c>
    </row>
    <row r="2889" spans="1:6">
      <c r="A2889" t="s">
        <v>4</v>
      </c>
      <c r="B2889" s="4" t="s">
        <v>5</v>
      </c>
      <c r="C2889" s="4" t="s">
        <v>14</v>
      </c>
      <c r="D2889" s="4" t="s">
        <v>14</v>
      </c>
      <c r="E2889" s="4" t="s">
        <v>26</v>
      </c>
      <c r="F2889" s="4" t="s">
        <v>26</v>
      </c>
      <c r="G2889" s="4" t="s">
        <v>26</v>
      </c>
      <c r="H2889" s="4" t="s">
        <v>10</v>
      </c>
      <c r="I2889" s="4" t="s">
        <v>14</v>
      </c>
    </row>
    <row r="2890" spans="1:6">
      <c r="A2890" t="n">
        <v>22438</v>
      </c>
      <c r="B2890" s="56" t="n">
        <v>45</v>
      </c>
      <c r="C2890" s="7" t="n">
        <v>4</v>
      </c>
      <c r="D2890" s="7" t="n">
        <v>3</v>
      </c>
      <c r="E2890" s="7" t="n">
        <v>3.61999988555908</v>
      </c>
      <c r="F2890" s="7" t="n">
        <v>334.320007324219</v>
      </c>
      <c r="G2890" s="7" t="n">
        <v>0</v>
      </c>
      <c r="H2890" s="7" t="n">
        <v>8000</v>
      </c>
      <c r="I2890" s="7" t="n">
        <v>1</v>
      </c>
    </row>
    <row r="2891" spans="1:6">
      <c r="A2891" t="s">
        <v>4</v>
      </c>
      <c r="B2891" s="4" t="s">
        <v>5</v>
      </c>
      <c r="C2891" s="4" t="s">
        <v>14</v>
      </c>
      <c r="D2891" s="4" t="s">
        <v>14</v>
      </c>
      <c r="E2891" s="4" t="s">
        <v>26</v>
      </c>
      <c r="F2891" s="4" t="s">
        <v>10</v>
      </c>
    </row>
    <row r="2892" spans="1:6">
      <c r="A2892" t="n">
        <v>22456</v>
      </c>
      <c r="B2892" s="56" t="n">
        <v>45</v>
      </c>
      <c r="C2892" s="7" t="n">
        <v>5</v>
      </c>
      <c r="D2892" s="7" t="n">
        <v>3</v>
      </c>
      <c r="E2892" s="7" t="n">
        <v>2.59999990463257</v>
      </c>
      <c r="F2892" s="7" t="n">
        <v>8000</v>
      </c>
    </row>
    <row r="2893" spans="1:6">
      <c r="A2893" t="s">
        <v>4</v>
      </c>
      <c r="B2893" s="4" t="s">
        <v>5</v>
      </c>
      <c r="C2893" s="4" t="s">
        <v>14</v>
      </c>
      <c r="D2893" s="4" t="s">
        <v>14</v>
      </c>
      <c r="E2893" s="4" t="s">
        <v>26</v>
      </c>
      <c r="F2893" s="4" t="s">
        <v>10</v>
      </c>
    </row>
    <row r="2894" spans="1:6">
      <c r="A2894" t="n">
        <v>22465</v>
      </c>
      <c r="B2894" s="56" t="n">
        <v>45</v>
      </c>
      <c r="C2894" s="7" t="n">
        <v>11</v>
      </c>
      <c r="D2894" s="7" t="n">
        <v>3</v>
      </c>
      <c r="E2894" s="7" t="n">
        <v>30.7999992370605</v>
      </c>
      <c r="F2894" s="7" t="n">
        <v>8000</v>
      </c>
    </row>
    <row r="2895" spans="1:6">
      <c r="A2895" t="s">
        <v>4</v>
      </c>
      <c r="B2895" s="4" t="s">
        <v>5</v>
      </c>
      <c r="C2895" s="4" t="s">
        <v>14</v>
      </c>
      <c r="D2895" s="4" t="s">
        <v>10</v>
      </c>
    </row>
    <row r="2896" spans="1:6">
      <c r="A2896" t="n">
        <v>22474</v>
      </c>
      <c r="B2896" s="40" t="n">
        <v>58</v>
      </c>
      <c r="C2896" s="7" t="n">
        <v>255</v>
      </c>
      <c r="D2896" s="7" t="n">
        <v>0</v>
      </c>
    </row>
    <row r="2897" spans="1:9">
      <c r="A2897" t="s">
        <v>4</v>
      </c>
      <c r="B2897" s="4" t="s">
        <v>5</v>
      </c>
      <c r="C2897" s="4" t="s">
        <v>14</v>
      </c>
      <c r="D2897" s="4" t="s">
        <v>10</v>
      </c>
      <c r="E2897" s="4" t="s">
        <v>6</v>
      </c>
    </row>
    <row r="2898" spans="1:9">
      <c r="A2898" t="n">
        <v>22478</v>
      </c>
      <c r="B2898" s="57" t="n">
        <v>51</v>
      </c>
      <c r="C2898" s="7" t="n">
        <v>4</v>
      </c>
      <c r="D2898" s="7" t="n">
        <v>7</v>
      </c>
      <c r="E2898" s="7" t="s">
        <v>171</v>
      </c>
    </row>
    <row r="2899" spans="1:9">
      <c r="A2899" t="s">
        <v>4</v>
      </c>
      <c r="B2899" s="4" t="s">
        <v>5</v>
      </c>
      <c r="C2899" s="4" t="s">
        <v>10</v>
      </c>
    </row>
    <row r="2900" spans="1:9">
      <c r="A2900" t="n">
        <v>22492</v>
      </c>
      <c r="B2900" s="44" t="n">
        <v>16</v>
      </c>
      <c r="C2900" s="7" t="n">
        <v>0</v>
      </c>
    </row>
    <row r="2901" spans="1:9">
      <c r="A2901" t="s">
        <v>4</v>
      </c>
      <c r="B2901" s="4" t="s">
        <v>5</v>
      </c>
      <c r="C2901" s="4" t="s">
        <v>10</v>
      </c>
      <c r="D2901" s="4" t="s">
        <v>65</v>
      </c>
      <c r="E2901" s="4" t="s">
        <v>14</v>
      </c>
      <c r="F2901" s="4" t="s">
        <v>14</v>
      </c>
    </row>
    <row r="2902" spans="1:9">
      <c r="A2902" t="n">
        <v>22495</v>
      </c>
      <c r="B2902" s="58" t="n">
        <v>26</v>
      </c>
      <c r="C2902" s="7" t="n">
        <v>7</v>
      </c>
      <c r="D2902" s="7" t="s">
        <v>256</v>
      </c>
      <c r="E2902" s="7" t="n">
        <v>2</v>
      </c>
      <c r="F2902" s="7" t="n">
        <v>0</v>
      </c>
    </row>
    <row r="2903" spans="1:9">
      <c r="A2903" t="s">
        <v>4</v>
      </c>
      <c r="B2903" s="4" t="s">
        <v>5</v>
      </c>
    </row>
    <row r="2904" spans="1:9">
      <c r="A2904" t="n">
        <v>22521</v>
      </c>
      <c r="B2904" s="38" t="n">
        <v>28</v>
      </c>
    </row>
    <row r="2905" spans="1:9">
      <c r="A2905" t="s">
        <v>4</v>
      </c>
      <c r="B2905" s="4" t="s">
        <v>5</v>
      </c>
      <c r="C2905" s="4" t="s">
        <v>14</v>
      </c>
      <c r="D2905" s="4" t="s">
        <v>10</v>
      </c>
      <c r="E2905" s="4" t="s">
        <v>10</v>
      </c>
      <c r="F2905" s="4" t="s">
        <v>14</v>
      </c>
    </row>
    <row r="2906" spans="1:9">
      <c r="A2906" t="n">
        <v>22522</v>
      </c>
      <c r="B2906" s="36" t="n">
        <v>25</v>
      </c>
      <c r="C2906" s="7" t="n">
        <v>1</v>
      </c>
      <c r="D2906" s="7" t="n">
        <v>60</v>
      </c>
      <c r="E2906" s="7" t="n">
        <v>640</v>
      </c>
      <c r="F2906" s="7" t="n">
        <v>2</v>
      </c>
    </row>
    <row r="2907" spans="1:9">
      <c r="A2907" t="s">
        <v>4</v>
      </c>
      <c r="B2907" s="4" t="s">
        <v>5</v>
      </c>
      <c r="C2907" s="4" t="s">
        <v>14</v>
      </c>
      <c r="D2907" s="4" t="s">
        <v>10</v>
      </c>
      <c r="E2907" s="4" t="s">
        <v>6</v>
      </c>
    </row>
    <row r="2908" spans="1:9">
      <c r="A2908" t="n">
        <v>22529</v>
      </c>
      <c r="B2908" s="57" t="n">
        <v>51</v>
      </c>
      <c r="C2908" s="7" t="n">
        <v>4</v>
      </c>
      <c r="D2908" s="7" t="n">
        <v>16</v>
      </c>
      <c r="E2908" s="7" t="s">
        <v>100</v>
      </c>
    </row>
    <row r="2909" spans="1:9">
      <c r="A2909" t="s">
        <v>4</v>
      </c>
      <c r="B2909" s="4" t="s">
        <v>5</v>
      </c>
      <c r="C2909" s="4" t="s">
        <v>10</v>
      </c>
    </row>
    <row r="2910" spans="1:9">
      <c r="A2910" t="n">
        <v>22542</v>
      </c>
      <c r="B2910" s="44" t="n">
        <v>16</v>
      </c>
      <c r="C2910" s="7" t="n">
        <v>0</v>
      </c>
    </row>
    <row r="2911" spans="1:9">
      <c r="A2911" t="s">
        <v>4</v>
      </c>
      <c r="B2911" s="4" t="s">
        <v>5</v>
      </c>
      <c r="C2911" s="4" t="s">
        <v>10</v>
      </c>
      <c r="D2911" s="4" t="s">
        <v>65</v>
      </c>
      <c r="E2911" s="4" t="s">
        <v>14</v>
      </c>
      <c r="F2911" s="4" t="s">
        <v>14</v>
      </c>
    </row>
    <row r="2912" spans="1:9">
      <c r="A2912" t="n">
        <v>22545</v>
      </c>
      <c r="B2912" s="58" t="n">
        <v>26</v>
      </c>
      <c r="C2912" s="7" t="n">
        <v>16</v>
      </c>
      <c r="D2912" s="7" t="s">
        <v>257</v>
      </c>
      <c r="E2912" s="7" t="n">
        <v>2</v>
      </c>
      <c r="F2912" s="7" t="n">
        <v>0</v>
      </c>
    </row>
    <row r="2913" spans="1:6">
      <c r="A2913" t="s">
        <v>4</v>
      </c>
      <c r="B2913" s="4" t="s">
        <v>5</v>
      </c>
    </row>
    <row r="2914" spans="1:6">
      <c r="A2914" t="n">
        <v>22584</v>
      </c>
      <c r="B2914" s="38" t="n">
        <v>28</v>
      </c>
    </row>
    <row r="2915" spans="1:6">
      <c r="A2915" t="s">
        <v>4</v>
      </c>
      <c r="B2915" s="4" t="s">
        <v>5</v>
      </c>
      <c r="C2915" s="4" t="s">
        <v>14</v>
      </c>
      <c r="D2915" s="4" t="s">
        <v>10</v>
      </c>
      <c r="E2915" s="4" t="s">
        <v>10</v>
      </c>
      <c r="F2915" s="4" t="s">
        <v>14</v>
      </c>
    </row>
    <row r="2916" spans="1:6">
      <c r="A2916" t="n">
        <v>22585</v>
      </c>
      <c r="B2916" s="36" t="n">
        <v>25</v>
      </c>
      <c r="C2916" s="7" t="n">
        <v>1</v>
      </c>
      <c r="D2916" s="7" t="n">
        <v>65535</v>
      </c>
      <c r="E2916" s="7" t="n">
        <v>65535</v>
      </c>
      <c r="F2916" s="7" t="n">
        <v>0</v>
      </c>
    </row>
    <row r="2917" spans="1:6">
      <c r="A2917" t="s">
        <v>4</v>
      </c>
      <c r="B2917" s="4" t="s">
        <v>5</v>
      </c>
      <c r="C2917" s="4" t="s">
        <v>10</v>
      </c>
      <c r="D2917" s="4" t="s">
        <v>26</v>
      </c>
      <c r="E2917" s="4" t="s">
        <v>26</v>
      </c>
      <c r="F2917" s="4" t="s">
        <v>26</v>
      </c>
      <c r="G2917" s="4" t="s">
        <v>10</v>
      </c>
      <c r="H2917" s="4" t="s">
        <v>10</v>
      </c>
    </row>
    <row r="2918" spans="1:6">
      <c r="A2918" t="n">
        <v>22592</v>
      </c>
      <c r="B2918" s="60" t="n">
        <v>60</v>
      </c>
      <c r="C2918" s="7" t="n">
        <v>0</v>
      </c>
      <c r="D2918" s="7" t="n">
        <v>0</v>
      </c>
      <c r="E2918" s="7" t="n">
        <v>0</v>
      </c>
      <c r="F2918" s="7" t="n">
        <v>0</v>
      </c>
      <c r="G2918" s="7" t="n">
        <v>1000</v>
      </c>
      <c r="H2918" s="7" t="n">
        <v>0</v>
      </c>
    </row>
    <row r="2919" spans="1:6">
      <c r="A2919" t="s">
        <v>4</v>
      </c>
      <c r="B2919" s="4" t="s">
        <v>5</v>
      </c>
      <c r="C2919" s="4" t="s">
        <v>10</v>
      </c>
    </row>
    <row r="2920" spans="1:6">
      <c r="A2920" t="n">
        <v>22611</v>
      </c>
      <c r="B2920" s="44" t="n">
        <v>16</v>
      </c>
      <c r="C2920" s="7" t="n">
        <v>500</v>
      </c>
    </row>
    <row r="2921" spans="1:6">
      <c r="A2921" t="s">
        <v>4</v>
      </c>
      <c r="B2921" s="4" t="s">
        <v>5</v>
      </c>
      <c r="C2921" s="4" t="s">
        <v>14</v>
      </c>
      <c r="D2921" s="4" t="s">
        <v>10</v>
      </c>
      <c r="E2921" s="4" t="s">
        <v>6</v>
      </c>
    </row>
    <row r="2922" spans="1:6">
      <c r="A2922" t="n">
        <v>22614</v>
      </c>
      <c r="B2922" s="57" t="n">
        <v>51</v>
      </c>
      <c r="C2922" s="7" t="n">
        <v>4</v>
      </c>
      <c r="D2922" s="7" t="n">
        <v>0</v>
      </c>
      <c r="E2922" s="7" t="s">
        <v>100</v>
      </c>
    </row>
    <row r="2923" spans="1:6">
      <c r="A2923" t="s">
        <v>4</v>
      </c>
      <c r="B2923" s="4" t="s">
        <v>5</v>
      </c>
      <c r="C2923" s="4" t="s">
        <v>10</v>
      </c>
    </row>
    <row r="2924" spans="1:6">
      <c r="A2924" t="n">
        <v>22627</v>
      </c>
      <c r="B2924" s="44" t="n">
        <v>16</v>
      </c>
      <c r="C2924" s="7" t="n">
        <v>0</v>
      </c>
    </row>
    <row r="2925" spans="1:6">
      <c r="A2925" t="s">
        <v>4</v>
      </c>
      <c r="B2925" s="4" t="s">
        <v>5</v>
      </c>
      <c r="C2925" s="4" t="s">
        <v>10</v>
      </c>
      <c r="D2925" s="4" t="s">
        <v>65</v>
      </c>
      <c r="E2925" s="4" t="s">
        <v>14</v>
      </c>
      <c r="F2925" s="4" t="s">
        <v>14</v>
      </c>
      <c r="G2925" s="4" t="s">
        <v>65</v>
      </c>
      <c r="H2925" s="4" t="s">
        <v>14</v>
      </c>
      <c r="I2925" s="4" t="s">
        <v>14</v>
      </c>
      <c r="J2925" s="4" t="s">
        <v>65</v>
      </c>
      <c r="K2925" s="4" t="s">
        <v>14</v>
      </c>
      <c r="L2925" s="4" t="s">
        <v>14</v>
      </c>
    </row>
    <row r="2926" spans="1:6">
      <c r="A2926" t="n">
        <v>22630</v>
      </c>
      <c r="B2926" s="58" t="n">
        <v>26</v>
      </c>
      <c r="C2926" s="7" t="n">
        <v>0</v>
      </c>
      <c r="D2926" s="7" t="s">
        <v>258</v>
      </c>
      <c r="E2926" s="7" t="n">
        <v>2</v>
      </c>
      <c r="F2926" s="7" t="n">
        <v>3</v>
      </c>
      <c r="G2926" s="7" t="s">
        <v>259</v>
      </c>
      <c r="H2926" s="7" t="n">
        <v>2</v>
      </c>
      <c r="I2926" s="7" t="n">
        <v>3</v>
      </c>
      <c r="J2926" s="7" t="s">
        <v>260</v>
      </c>
      <c r="K2926" s="7" t="n">
        <v>2</v>
      </c>
      <c r="L2926" s="7" t="n">
        <v>0</v>
      </c>
    </row>
    <row r="2927" spans="1:6">
      <c r="A2927" t="s">
        <v>4</v>
      </c>
      <c r="B2927" s="4" t="s">
        <v>5</v>
      </c>
    </row>
    <row r="2928" spans="1:6">
      <c r="A2928" t="n">
        <v>22777</v>
      </c>
      <c r="B2928" s="38" t="n">
        <v>28</v>
      </c>
    </row>
    <row r="2929" spans="1:12">
      <c r="A2929" t="s">
        <v>4</v>
      </c>
      <c r="B2929" s="4" t="s">
        <v>5</v>
      </c>
      <c r="C2929" s="4" t="s">
        <v>10</v>
      </c>
      <c r="D2929" s="4" t="s">
        <v>14</v>
      </c>
    </row>
    <row r="2930" spans="1:12">
      <c r="A2930" t="n">
        <v>22778</v>
      </c>
      <c r="B2930" s="68" t="n">
        <v>89</v>
      </c>
      <c r="C2930" s="7" t="n">
        <v>65533</v>
      </c>
      <c r="D2930" s="7" t="n">
        <v>1</v>
      </c>
    </row>
    <row r="2931" spans="1:12">
      <c r="A2931" t="s">
        <v>4</v>
      </c>
      <c r="B2931" s="4" t="s">
        <v>5</v>
      </c>
      <c r="C2931" s="4" t="s">
        <v>10</v>
      </c>
      <c r="D2931" s="4" t="s">
        <v>14</v>
      </c>
      <c r="E2931" s="4" t="s">
        <v>26</v>
      </c>
      <c r="F2931" s="4" t="s">
        <v>10</v>
      </c>
    </row>
    <row r="2932" spans="1:12">
      <c r="A2932" t="n">
        <v>22782</v>
      </c>
      <c r="B2932" s="70" t="n">
        <v>59</v>
      </c>
      <c r="C2932" s="7" t="n">
        <v>2</v>
      </c>
      <c r="D2932" s="7" t="n">
        <v>13</v>
      </c>
      <c r="E2932" s="7" t="n">
        <v>0.150000005960464</v>
      </c>
      <c r="F2932" s="7" t="n">
        <v>0</v>
      </c>
    </row>
    <row r="2933" spans="1:12">
      <c r="A2933" t="s">
        <v>4</v>
      </c>
      <c r="B2933" s="4" t="s">
        <v>5</v>
      </c>
      <c r="C2933" s="4" t="s">
        <v>10</v>
      </c>
    </row>
    <row r="2934" spans="1:12">
      <c r="A2934" t="n">
        <v>22792</v>
      </c>
      <c r="B2934" s="44" t="n">
        <v>16</v>
      </c>
      <c r="C2934" s="7" t="n">
        <v>50</v>
      </c>
    </row>
    <row r="2935" spans="1:12">
      <c r="A2935" t="s">
        <v>4</v>
      </c>
      <c r="B2935" s="4" t="s">
        <v>5</v>
      </c>
      <c r="C2935" s="4" t="s">
        <v>10</v>
      </c>
      <c r="D2935" s="4" t="s">
        <v>14</v>
      </c>
      <c r="E2935" s="4" t="s">
        <v>26</v>
      </c>
      <c r="F2935" s="4" t="s">
        <v>10</v>
      </c>
    </row>
    <row r="2936" spans="1:12">
      <c r="A2936" t="n">
        <v>22795</v>
      </c>
      <c r="B2936" s="70" t="n">
        <v>59</v>
      </c>
      <c r="C2936" s="7" t="n">
        <v>4</v>
      </c>
      <c r="D2936" s="7" t="n">
        <v>13</v>
      </c>
      <c r="E2936" s="7" t="n">
        <v>0.150000005960464</v>
      </c>
      <c r="F2936" s="7" t="n">
        <v>0</v>
      </c>
    </row>
    <row r="2937" spans="1:12">
      <c r="A2937" t="s">
        <v>4</v>
      </c>
      <c r="B2937" s="4" t="s">
        <v>5</v>
      </c>
      <c r="C2937" s="4" t="s">
        <v>10</v>
      </c>
    </row>
    <row r="2938" spans="1:12">
      <c r="A2938" t="n">
        <v>22805</v>
      </c>
      <c r="B2938" s="44" t="n">
        <v>16</v>
      </c>
      <c r="C2938" s="7" t="n">
        <v>50</v>
      </c>
    </row>
    <row r="2939" spans="1:12">
      <c r="A2939" t="s">
        <v>4</v>
      </c>
      <c r="B2939" s="4" t="s">
        <v>5</v>
      </c>
      <c r="C2939" s="4" t="s">
        <v>10</v>
      </c>
      <c r="D2939" s="4" t="s">
        <v>14</v>
      </c>
      <c r="E2939" s="4" t="s">
        <v>26</v>
      </c>
      <c r="F2939" s="4" t="s">
        <v>10</v>
      </c>
    </row>
    <row r="2940" spans="1:12">
      <c r="A2940" t="n">
        <v>22808</v>
      </c>
      <c r="B2940" s="70" t="n">
        <v>59</v>
      </c>
      <c r="C2940" s="7" t="n">
        <v>7</v>
      </c>
      <c r="D2940" s="7" t="n">
        <v>13</v>
      </c>
      <c r="E2940" s="7" t="n">
        <v>0.150000005960464</v>
      </c>
      <c r="F2940" s="7" t="n">
        <v>0</v>
      </c>
    </row>
    <row r="2941" spans="1:12">
      <c r="A2941" t="s">
        <v>4</v>
      </c>
      <c r="B2941" s="4" t="s">
        <v>5</v>
      </c>
      <c r="C2941" s="4" t="s">
        <v>10</v>
      </c>
    </row>
    <row r="2942" spans="1:12">
      <c r="A2942" t="n">
        <v>22818</v>
      </c>
      <c r="B2942" s="44" t="n">
        <v>16</v>
      </c>
      <c r="C2942" s="7" t="n">
        <v>50</v>
      </c>
    </row>
    <row r="2943" spans="1:12">
      <c r="A2943" t="s">
        <v>4</v>
      </c>
      <c r="B2943" s="4" t="s">
        <v>5</v>
      </c>
      <c r="C2943" s="4" t="s">
        <v>10</v>
      </c>
      <c r="D2943" s="4" t="s">
        <v>14</v>
      </c>
      <c r="E2943" s="4" t="s">
        <v>26</v>
      </c>
      <c r="F2943" s="4" t="s">
        <v>10</v>
      </c>
    </row>
    <row r="2944" spans="1:12">
      <c r="A2944" t="n">
        <v>22821</v>
      </c>
      <c r="B2944" s="70" t="n">
        <v>59</v>
      </c>
      <c r="C2944" s="7" t="n">
        <v>16</v>
      </c>
      <c r="D2944" s="7" t="n">
        <v>13</v>
      </c>
      <c r="E2944" s="7" t="n">
        <v>0.150000005960464</v>
      </c>
      <c r="F2944" s="7" t="n">
        <v>0</v>
      </c>
    </row>
    <row r="2945" spans="1:6">
      <c r="A2945" t="s">
        <v>4</v>
      </c>
      <c r="B2945" s="4" t="s">
        <v>5</v>
      </c>
      <c r="C2945" s="4" t="s">
        <v>10</v>
      </c>
    </row>
    <row r="2946" spans="1:6">
      <c r="A2946" t="n">
        <v>22831</v>
      </c>
      <c r="B2946" s="44" t="n">
        <v>16</v>
      </c>
      <c r="C2946" s="7" t="n">
        <v>50</v>
      </c>
    </row>
    <row r="2947" spans="1:6">
      <c r="A2947" t="s">
        <v>4</v>
      </c>
      <c r="B2947" s="4" t="s">
        <v>5</v>
      </c>
      <c r="C2947" s="4" t="s">
        <v>10</v>
      </c>
      <c r="D2947" s="4" t="s">
        <v>14</v>
      </c>
      <c r="E2947" s="4" t="s">
        <v>26</v>
      </c>
      <c r="F2947" s="4" t="s">
        <v>10</v>
      </c>
    </row>
    <row r="2948" spans="1:6">
      <c r="A2948" t="n">
        <v>22834</v>
      </c>
      <c r="B2948" s="70" t="n">
        <v>59</v>
      </c>
      <c r="C2948" s="7" t="n">
        <v>7032</v>
      </c>
      <c r="D2948" s="7" t="n">
        <v>13</v>
      </c>
      <c r="E2948" s="7" t="n">
        <v>0.150000005960464</v>
      </c>
      <c r="F2948" s="7" t="n">
        <v>0</v>
      </c>
    </row>
    <row r="2949" spans="1:6">
      <c r="A2949" t="s">
        <v>4</v>
      </c>
      <c r="B2949" s="4" t="s">
        <v>5</v>
      </c>
      <c r="C2949" s="4" t="s">
        <v>10</v>
      </c>
    </row>
    <row r="2950" spans="1:6">
      <c r="A2950" t="n">
        <v>22844</v>
      </c>
      <c r="B2950" s="44" t="n">
        <v>16</v>
      </c>
      <c r="C2950" s="7" t="n">
        <v>50</v>
      </c>
    </row>
    <row r="2951" spans="1:6">
      <c r="A2951" t="s">
        <v>4</v>
      </c>
      <c r="B2951" s="4" t="s">
        <v>5</v>
      </c>
      <c r="C2951" s="4" t="s">
        <v>10</v>
      </c>
    </row>
    <row r="2952" spans="1:6">
      <c r="A2952" t="n">
        <v>22847</v>
      </c>
      <c r="B2952" s="44" t="n">
        <v>16</v>
      </c>
      <c r="C2952" s="7" t="n">
        <v>1300</v>
      </c>
    </row>
    <row r="2953" spans="1:6">
      <c r="A2953" t="s">
        <v>4</v>
      </c>
      <c r="B2953" s="4" t="s">
        <v>5</v>
      </c>
      <c r="C2953" s="4" t="s">
        <v>14</v>
      </c>
      <c r="D2953" s="4" t="s">
        <v>10</v>
      </c>
      <c r="E2953" s="4" t="s">
        <v>6</v>
      </c>
    </row>
    <row r="2954" spans="1:6">
      <c r="A2954" t="n">
        <v>22850</v>
      </c>
      <c r="B2954" s="57" t="n">
        <v>51</v>
      </c>
      <c r="C2954" s="7" t="n">
        <v>4</v>
      </c>
      <c r="D2954" s="7" t="n">
        <v>2</v>
      </c>
      <c r="E2954" s="7" t="s">
        <v>261</v>
      </c>
    </row>
    <row r="2955" spans="1:6">
      <c r="A2955" t="s">
        <v>4</v>
      </c>
      <c r="B2955" s="4" t="s">
        <v>5</v>
      </c>
      <c r="C2955" s="4" t="s">
        <v>10</v>
      </c>
    </row>
    <row r="2956" spans="1:6">
      <c r="A2956" t="n">
        <v>22865</v>
      </c>
      <c r="B2956" s="44" t="n">
        <v>16</v>
      </c>
      <c r="C2956" s="7" t="n">
        <v>0</v>
      </c>
    </row>
    <row r="2957" spans="1:6">
      <c r="A2957" t="s">
        <v>4</v>
      </c>
      <c r="B2957" s="4" t="s">
        <v>5</v>
      </c>
      <c r="C2957" s="4" t="s">
        <v>10</v>
      </c>
      <c r="D2957" s="4" t="s">
        <v>65</v>
      </c>
      <c r="E2957" s="4" t="s">
        <v>14</v>
      </c>
      <c r="F2957" s="4" t="s">
        <v>14</v>
      </c>
    </row>
    <row r="2958" spans="1:6">
      <c r="A2958" t="n">
        <v>22868</v>
      </c>
      <c r="B2958" s="58" t="n">
        <v>26</v>
      </c>
      <c r="C2958" s="7" t="n">
        <v>2</v>
      </c>
      <c r="D2958" s="7" t="s">
        <v>262</v>
      </c>
      <c r="E2958" s="7" t="n">
        <v>2</v>
      </c>
      <c r="F2958" s="7" t="n">
        <v>0</v>
      </c>
    </row>
    <row r="2959" spans="1:6">
      <c r="A2959" t="s">
        <v>4</v>
      </c>
      <c r="B2959" s="4" t="s">
        <v>5</v>
      </c>
    </row>
    <row r="2960" spans="1:6">
      <c r="A2960" t="n">
        <v>22905</v>
      </c>
      <c r="B2960" s="38" t="n">
        <v>28</v>
      </c>
    </row>
    <row r="2961" spans="1:6">
      <c r="A2961" t="s">
        <v>4</v>
      </c>
      <c r="B2961" s="4" t="s">
        <v>5</v>
      </c>
      <c r="C2961" s="4" t="s">
        <v>14</v>
      </c>
      <c r="D2961" s="4" t="s">
        <v>10</v>
      </c>
      <c r="E2961" s="4" t="s">
        <v>6</v>
      </c>
    </row>
    <row r="2962" spans="1:6">
      <c r="A2962" t="n">
        <v>22906</v>
      </c>
      <c r="B2962" s="57" t="n">
        <v>51</v>
      </c>
      <c r="C2962" s="7" t="n">
        <v>4</v>
      </c>
      <c r="D2962" s="7" t="n">
        <v>4</v>
      </c>
      <c r="E2962" s="7" t="s">
        <v>245</v>
      </c>
    </row>
    <row r="2963" spans="1:6">
      <c r="A2963" t="s">
        <v>4</v>
      </c>
      <c r="B2963" s="4" t="s">
        <v>5</v>
      </c>
      <c r="C2963" s="4" t="s">
        <v>10</v>
      </c>
    </row>
    <row r="2964" spans="1:6">
      <c r="A2964" t="n">
        <v>22920</v>
      </c>
      <c r="B2964" s="44" t="n">
        <v>16</v>
      </c>
      <c r="C2964" s="7" t="n">
        <v>0</v>
      </c>
    </row>
    <row r="2965" spans="1:6">
      <c r="A2965" t="s">
        <v>4</v>
      </c>
      <c r="B2965" s="4" t="s">
        <v>5</v>
      </c>
      <c r="C2965" s="4" t="s">
        <v>10</v>
      </c>
      <c r="D2965" s="4" t="s">
        <v>65</v>
      </c>
      <c r="E2965" s="4" t="s">
        <v>14</v>
      </c>
      <c r="F2965" s="4" t="s">
        <v>14</v>
      </c>
      <c r="G2965" s="4" t="s">
        <v>65</v>
      </c>
      <c r="H2965" s="4" t="s">
        <v>14</v>
      </c>
      <c r="I2965" s="4" t="s">
        <v>14</v>
      </c>
    </row>
    <row r="2966" spans="1:6">
      <c r="A2966" t="n">
        <v>22923</v>
      </c>
      <c r="B2966" s="58" t="n">
        <v>26</v>
      </c>
      <c r="C2966" s="7" t="n">
        <v>4</v>
      </c>
      <c r="D2966" s="7" t="s">
        <v>263</v>
      </c>
      <c r="E2966" s="7" t="n">
        <v>2</v>
      </c>
      <c r="F2966" s="7" t="n">
        <v>3</v>
      </c>
      <c r="G2966" s="7" t="s">
        <v>264</v>
      </c>
      <c r="H2966" s="7" t="n">
        <v>2</v>
      </c>
      <c r="I2966" s="7" t="n">
        <v>0</v>
      </c>
    </row>
    <row r="2967" spans="1:6">
      <c r="A2967" t="s">
        <v>4</v>
      </c>
      <c r="B2967" s="4" t="s">
        <v>5</v>
      </c>
    </row>
    <row r="2968" spans="1:6">
      <c r="A2968" t="n">
        <v>23053</v>
      </c>
      <c r="B2968" s="38" t="n">
        <v>28</v>
      </c>
    </row>
    <row r="2969" spans="1:6">
      <c r="A2969" t="s">
        <v>4</v>
      </c>
      <c r="B2969" s="4" t="s">
        <v>5</v>
      </c>
      <c r="C2969" s="4" t="s">
        <v>14</v>
      </c>
      <c r="D2969" s="4" t="s">
        <v>10</v>
      </c>
      <c r="E2969" s="4" t="s">
        <v>6</v>
      </c>
    </row>
    <row r="2970" spans="1:6">
      <c r="A2970" t="n">
        <v>23054</v>
      </c>
      <c r="B2970" s="57" t="n">
        <v>51</v>
      </c>
      <c r="C2970" s="7" t="n">
        <v>4</v>
      </c>
      <c r="D2970" s="7" t="n">
        <v>7</v>
      </c>
      <c r="E2970" s="7" t="s">
        <v>245</v>
      </c>
    </row>
    <row r="2971" spans="1:6">
      <c r="A2971" t="s">
        <v>4</v>
      </c>
      <c r="B2971" s="4" t="s">
        <v>5</v>
      </c>
      <c r="C2971" s="4" t="s">
        <v>10</v>
      </c>
    </row>
    <row r="2972" spans="1:6">
      <c r="A2972" t="n">
        <v>23068</v>
      </c>
      <c r="B2972" s="44" t="n">
        <v>16</v>
      </c>
      <c r="C2972" s="7" t="n">
        <v>0</v>
      </c>
    </row>
    <row r="2973" spans="1:6">
      <c r="A2973" t="s">
        <v>4</v>
      </c>
      <c r="B2973" s="4" t="s">
        <v>5</v>
      </c>
      <c r="C2973" s="4" t="s">
        <v>10</v>
      </c>
      <c r="D2973" s="4" t="s">
        <v>65</v>
      </c>
      <c r="E2973" s="4" t="s">
        <v>14</v>
      </c>
      <c r="F2973" s="4" t="s">
        <v>14</v>
      </c>
      <c r="G2973" s="4" t="s">
        <v>65</v>
      </c>
      <c r="H2973" s="4" t="s">
        <v>14</v>
      </c>
      <c r="I2973" s="4" t="s">
        <v>14</v>
      </c>
    </row>
    <row r="2974" spans="1:6">
      <c r="A2974" t="n">
        <v>23071</v>
      </c>
      <c r="B2974" s="58" t="n">
        <v>26</v>
      </c>
      <c r="C2974" s="7" t="n">
        <v>7</v>
      </c>
      <c r="D2974" s="7" t="s">
        <v>265</v>
      </c>
      <c r="E2974" s="7" t="n">
        <v>2</v>
      </c>
      <c r="F2974" s="7" t="n">
        <v>3</v>
      </c>
      <c r="G2974" s="7" t="s">
        <v>266</v>
      </c>
      <c r="H2974" s="7" t="n">
        <v>2</v>
      </c>
      <c r="I2974" s="7" t="n">
        <v>0</v>
      </c>
    </row>
    <row r="2975" spans="1:6">
      <c r="A2975" t="s">
        <v>4</v>
      </c>
      <c r="B2975" s="4" t="s">
        <v>5</v>
      </c>
    </row>
    <row r="2976" spans="1:6">
      <c r="A2976" t="n">
        <v>23219</v>
      </c>
      <c r="B2976" s="38" t="n">
        <v>28</v>
      </c>
    </row>
    <row r="2977" spans="1:9">
      <c r="A2977" t="s">
        <v>4</v>
      </c>
      <c r="B2977" s="4" t="s">
        <v>5</v>
      </c>
      <c r="C2977" s="4" t="s">
        <v>14</v>
      </c>
      <c r="D2977" s="4" t="s">
        <v>10</v>
      </c>
      <c r="E2977" s="4" t="s">
        <v>26</v>
      </c>
    </row>
    <row r="2978" spans="1:9">
      <c r="A2978" t="n">
        <v>23220</v>
      </c>
      <c r="B2978" s="40" t="n">
        <v>58</v>
      </c>
      <c r="C2978" s="7" t="n">
        <v>101</v>
      </c>
      <c r="D2978" s="7" t="n">
        <v>500</v>
      </c>
      <c r="E2978" s="7" t="n">
        <v>1</v>
      </c>
    </row>
    <row r="2979" spans="1:9">
      <c r="A2979" t="s">
        <v>4</v>
      </c>
      <c r="B2979" s="4" t="s">
        <v>5</v>
      </c>
      <c r="C2979" s="4" t="s">
        <v>14</v>
      </c>
      <c r="D2979" s="4" t="s">
        <v>10</v>
      </c>
    </row>
    <row r="2980" spans="1:9">
      <c r="A2980" t="n">
        <v>23228</v>
      </c>
      <c r="B2980" s="40" t="n">
        <v>58</v>
      </c>
      <c r="C2980" s="7" t="n">
        <v>254</v>
      </c>
      <c r="D2980" s="7" t="n">
        <v>0</v>
      </c>
    </row>
    <row r="2981" spans="1:9">
      <c r="A2981" t="s">
        <v>4</v>
      </c>
      <c r="B2981" s="4" t="s">
        <v>5</v>
      </c>
      <c r="C2981" s="4" t="s">
        <v>14</v>
      </c>
    </row>
    <row r="2982" spans="1:9">
      <c r="A2982" t="n">
        <v>23232</v>
      </c>
      <c r="B2982" s="56" t="n">
        <v>45</v>
      </c>
      <c r="C2982" s="7" t="n">
        <v>0</v>
      </c>
    </row>
    <row r="2983" spans="1:9">
      <c r="A2983" t="s">
        <v>4</v>
      </c>
      <c r="B2983" s="4" t="s">
        <v>5</v>
      </c>
      <c r="C2983" s="4" t="s">
        <v>14</v>
      </c>
      <c r="D2983" s="4" t="s">
        <v>14</v>
      </c>
      <c r="E2983" s="4" t="s">
        <v>26</v>
      </c>
      <c r="F2983" s="4" t="s">
        <v>26</v>
      </c>
      <c r="G2983" s="4" t="s">
        <v>26</v>
      </c>
      <c r="H2983" s="4" t="s">
        <v>10</v>
      </c>
    </row>
    <row r="2984" spans="1:9">
      <c r="A2984" t="n">
        <v>23234</v>
      </c>
      <c r="B2984" s="56" t="n">
        <v>45</v>
      </c>
      <c r="C2984" s="7" t="n">
        <v>2</v>
      </c>
      <c r="D2984" s="7" t="n">
        <v>3</v>
      </c>
      <c r="E2984" s="7" t="n">
        <v>256.380004882813</v>
      </c>
      <c r="F2984" s="7" t="n">
        <v>1.62000000476837</v>
      </c>
      <c r="G2984" s="7" t="n">
        <v>-212.020004272461</v>
      </c>
      <c r="H2984" s="7" t="n">
        <v>0</v>
      </c>
    </row>
    <row r="2985" spans="1:9">
      <c r="A2985" t="s">
        <v>4</v>
      </c>
      <c r="B2985" s="4" t="s">
        <v>5</v>
      </c>
      <c r="C2985" s="4" t="s">
        <v>14</v>
      </c>
      <c r="D2985" s="4" t="s">
        <v>14</v>
      </c>
      <c r="E2985" s="4" t="s">
        <v>26</v>
      </c>
      <c r="F2985" s="4" t="s">
        <v>26</v>
      </c>
      <c r="G2985" s="4" t="s">
        <v>26</v>
      </c>
      <c r="H2985" s="4" t="s">
        <v>10</v>
      </c>
      <c r="I2985" s="4" t="s">
        <v>14</v>
      </c>
    </row>
    <row r="2986" spans="1:9">
      <c r="A2986" t="n">
        <v>23251</v>
      </c>
      <c r="B2986" s="56" t="n">
        <v>45</v>
      </c>
      <c r="C2986" s="7" t="n">
        <v>4</v>
      </c>
      <c r="D2986" s="7" t="n">
        <v>3</v>
      </c>
      <c r="E2986" s="7" t="n">
        <v>355.350006103516</v>
      </c>
      <c r="F2986" s="7" t="n">
        <v>344.660003662109</v>
      </c>
      <c r="G2986" s="7" t="n">
        <v>360</v>
      </c>
      <c r="H2986" s="7" t="n">
        <v>0</v>
      </c>
      <c r="I2986" s="7" t="n">
        <v>0</v>
      </c>
    </row>
    <row r="2987" spans="1:9">
      <c r="A2987" t="s">
        <v>4</v>
      </c>
      <c r="B2987" s="4" t="s">
        <v>5</v>
      </c>
      <c r="C2987" s="4" t="s">
        <v>14</v>
      </c>
      <c r="D2987" s="4" t="s">
        <v>14</v>
      </c>
      <c r="E2987" s="4" t="s">
        <v>26</v>
      </c>
      <c r="F2987" s="4" t="s">
        <v>10</v>
      </c>
    </row>
    <row r="2988" spans="1:9">
      <c r="A2988" t="n">
        <v>23269</v>
      </c>
      <c r="B2988" s="56" t="n">
        <v>45</v>
      </c>
      <c r="C2988" s="7" t="n">
        <v>5</v>
      </c>
      <c r="D2988" s="7" t="n">
        <v>3</v>
      </c>
      <c r="E2988" s="7" t="n">
        <v>1.60000002384186</v>
      </c>
      <c r="F2988" s="7" t="n">
        <v>0</v>
      </c>
    </row>
    <row r="2989" spans="1:9">
      <c r="A2989" t="s">
        <v>4</v>
      </c>
      <c r="B2989" s="4" t="s">
        <v>5</v>
      </c>
      <c r="C2989" s="4" t="s">
        <v>14</v>
      </c>
      <c r="D2989" s="4" t="s">
        <v>14</v>
      </c>
      <c r="E2989" s="4" t="s">
        <v>26</v>
      </c>
      <c r="F2989" s="4" t="s">
        <v>10</v>
      </c>
    </row>
    <row r="2990" spans="1:9">
      <c r="A2990" t="n">
        <v>23278</v>
      </c>
      <c r="B2990" s="56" t="n">
        <v>45</v>
      </c>
      <c r="C2990" s="7" t="n">
        <v>11</v>
      </c>
      <c r="D2990" s="7" t="n">
        <v>3</v>
      </c>
      <c r="E2990" s="7" t="n">
        <v>32</v>
      </c>
      <c r="F2990" s="7" t="n">
        <v>0</v>
      </c>
    </row>
    <row r="2991" spans="1:9">
      <c r="A2991" t="s">
        <v>4</v>
      </c>
      <c r="B2991" s="4" t="s">
        <v>5</v>
      </c>
      <c r="C2991" s="4" t="s">
        <v>14</v>
      </c>
      <c r="D2991" s="4" t="s">
        <v>14</v>
      </c>
      <c r="E2991" s="4" t="s">
        <v>26</v>
      </c>
      <c r="F2991" s="4" t="s">
        <v>26</v>
      </c>
      <c r="G2991" s="4" t="s">
        <v>26</v>
      </c>
      <c r="H2991" s="4" t="s">
        <v>10</v>
      </c>
    </row>
    <row r="2992" spans="1:9">
      <c r="A2992" t="n">
        <v>23287</v>
      </c>
      <c r="B2992" s="56" t="n">
        <v>45</v>
      </c>
      <c r="C2992" s="7" t="n">
        <v>2</v>
      </c>
      <c r="D2992" s="7" t="n">
        <v>3</v>
      </c>
      <c r="E2992" s="7" t="n">
        <v>256.390014648438</v>
      </c>
      <c r="F2992" s="7" t="n">
        <v>1.62999999523163</v>
      </c>
      <c r="G2992" s="7" t="n">
        <v>-212</v>
      </c>
      <c r="H2992" s="7" t="n">
        <v>6000</v>
      </c>
    </row>
    <row r="2993" spans="1:9">
      <c r="A2993" t="s">
        <v>4</v>
      </c>
      <c r="B2993" s="4" t="s">
        <v>5</v>
      </c>
      <c r="C2993" s="4" t="s">
        <v>14</v>
      </c>
      <c r="D2993" s="4" t="s">
        <v>14</v>
      </c>
      <c r="E2993" s="4" t="s">
        <v>26</v>
      </c>
      <c r="F2993" s="4" t="s">
        <v>26</v>
      </c>
      <c r="G2993" s="4" t="s">
        <v>26</v>
      </c>
      <c r="H2993" s="4" t="s">
        <v>10</v>
      </c>
      <c r="I2993" s="4" t="s">
        <v>14</v>
      </c>
    </row>
    <row r="2994" spans="1:9">
      <c r="A2994" t="n">
        <v>23304</v>
      </c>
      <c r="B2994" s="56" t="n">
        <v>45</v>
      </c>
      <c r="C2994" s="7" t="n">
        <v>4</v>
      </c>
      <c r="D2994" s="7" t="n">
        <v>3</v>
      </c>
      <c r="E2994" s="7" t="n">
        <v>2.33999991416931</v>
      </c>
      <c r="F2994" s="7" t="n">
        <v>0.300000011920929</v>
      </c>
      <c r="G2994" s="7" t="n">
        <v>360</v>
      </c>
      <c r="H2994" s="7" t="n">
        <v>6000</v>
      </c>
      <c r="I2994" s="7" t="n">
        <v>1</v>
      </c>
    </row>
    <row r="2995" spans="1:9">
      <c r="A2995" t="s">
        <v>4</v>
      </c>
      <c r="B2995" s="4" t="s">
        <v>5</v>
      </c>
      <c r="C2995" s="4" t="s">
        <v>14</v>
      </c>
      <c r="D2995" s="4" t="s">
        <v>14</v>
      </c>
      <c r="E2995" s="4" t="s">
        <v>26</v>
      </c>
      <c r="F2995" s="4" t="s">
        <v>10</v>
      </c>
    </row>
    <row r="2996" spans="1:9">
      <c r="A2996" t="n">
        <v>23322</v>
      </c>
      <c r="B2996" s="56" t="n">
        <v>45</v>
      </c>
      <c r="C2996" s="7" t="n">
        <v>5</v>
      </c>
      <c r="D2996" s="7" t="n">
        <v>3</v>
      </c>
      <c r="E2996" s="7" t="n">
        <v>1.5</v>
      </c>
      <c r="F2996" s="7" t="n">
        <v>6000</v>
      </c>
    </row>
    <row r="2997" spans="1:9">
      <c r="A2997" t="s">
        <v>4</v>
      </c>
      <c r="B2997" s="4" t="s">
        <v>5</v>
      </c>
      <c r="C2997" s="4" t="s">
        <v>14</v>
      </c>
      <c r="D2997" s="4" t="s">
        <v>10</v>
      </c>
    </row>
    <row r="2998" spans="1:9">
      <c r="A2998" t="n">
        <v>23331</v>
      </c>
      <c r="B2998" s="40" t="n">
        <v>58</v>
      </c>
      <c r="C2998" s="7" t="n">
        <v>255</v>
      </c>
      <c r="D2998" s="7" t="n">
        <v>0</v>
      </c>
    </row>
    <row r="2999" spans="1:9">
      <c r="A2999" t="s">
        <v>4</v>
      </c>
      <c r="B2999" s="4" t="s">
        <v>5</v>
      </c>
      <c r="C2999" s="4" t="s">
        <v>14</v>
      </c>
      <c r="D2999" s="4" t="s">
        <v>10</v>
      </c>
      <c r="E2999" s="4" t="s">
        <v>6</v>
      </c>
    </row>
    <row r="3000" spans="1:9">
      <c r="A3000" t="n">
        <v>23335</v>
      </c>
      <c r="B3000" s="57" t="n">
        <v>51</v>
      </c>
      <c r="C3000" s="7" t="n">
        <v>4</v>
      </c>
      <c r="D3000" s="7" t="n">
        <v>0</v>
      </c>
      <c r="E3000" s="7" t="s">
        <v>267</v>
      </c>
    </row>
    <row r="3001" spans="1:9">
      <c r="A3001" t="s">
        <v>4</v>
      </c>
      <c r="B3001" s="4" t="s">
        <v>5</v>
      </c>
      <c r="C3001" s="4" t="s">
        <v>10</v>
      </c>
    </row>
    <row r="3002" spans="1:9">
      <c r="A3002" t="n">
        <v>23348</v>
      </c>
      <c r="B3002" s="44" t="n">
        <v>16</v>
      </c>
      <c r="C3002" s="7" t="n">
        <v>0</v>
      </c>
    </row>
    <row r="3003" spans="1:9">
      <c r="A3003" t="s">
        <v>4</v>
      </c>
      <c r="B3003" s="4" t="s">
        <v>5</v>
      </c>
      <c r="C3003" s="4" t="s">
        <v>10</v>
      </c>
      <c r="D3003" s="4" t="s">
        <v>65</v>
      </c>
      <c r="E3003" s="4" t="s">
        <v>14</v>
      </c>
      <c r="F3003" s="4" t="s">
        <v>14</v>
      </c>
      <c r="G3003" s="4" t="s">
        <v>65</v>
      </c>
      <c r="H3003" s="4" t="s">
        <v>14</v>
      </c>
      <c r="I3003" s="4" t="s">
        <v>14</v>
      </c>
      <c r="J3003" s="4" t="s">
        <v>65</v>
      </c>
      <c r="K3003" s="4" t="s">
        <v>14</v>
      </c>
      <c r="L3003" s="4" t="s">
        <v>14</v>
      </c>
      <c r="M3003" s="4" t="s">
        <v>65</v>
      </c>
      <c r="N3003" s="4" t="s">
        <v>14</v>
      </c>
      <c r="O3003" s="4" t="s">
        <v>14</v>
      </c>
    </row>
    <row r="3004" spans="1:9">
      <c r="A3004" t="n">
        <v>23351</v>
      </c>
      <c r="B3004" s="58" t="n">
        <v>26</v>
      </c>
      <c r="C3004" s="7" t="n">
        <v>0</v>
      </c>
      <c r="D3004" s="7" t="s">
        <v>268</v>
      </c>
      <c r="E3004" s="7" t="n">
        <v>2</v>
      </c>
      <c r="F3004" s="7" t="n">
        <v>3</v>
      </c>
      <c r="G3004" s="7" t="s">
        <v>269</v>
      </c>
      <c r="H3004" s="7" t="n">
        <v>2</v>
      </c>
      <c r="I3004" s="7" t="n">
        <v>3</v>
      </c>
      <c r="J3004" s="7" t="s">
        <v>270</v>
      </c>
      <c r="K3004" s="7" t="n">
        <v>2</v>
      </c>
      <c r="L3004" s="7" t="n">
        <v>3</v>
      </c>
      <c r="M3004" s="7" t="s">
        <v>271</v>
      </c>
      <c r="N3004" s="7" t="n">
        <v>2</v>
      </c>
      <c r="O3004" s="7" t="n">
        <v>0</v>
      </c>
    </row>
    <row r="3005" spans="1:9">
      <c r="A3005" t="s">
        <v>4</v>
      </c>
      <c r="B3005" s="4" t="s">
        <v>5</v>
      </c>
    </row>
    <row r="3006" spans="1:9">
      <c r="A3006" t="n">
        <v>23707</v>
      </c>
      <c r="B3006" s="38" t="n">
        <v>28</v>
      </c>
    </row>
    <row r="3007" spans="1:9">
      <c r="A3007" t="s">
        <v>4</v>
      </c>
      <c r="B3007" s="4" t="s">
        <v>5</v>
      </c>
      <c r="C3007" s="4" t="s">
        <v>14</v>
      </c>
      <c r="D3007" s="4" t="s">
        <v>10</v>
      </c>
      <c r="E3007" s="4" t="s">
        <v>10</v>
      </c>
      <c r="F3007" s="4" t="s">
        <v>14</v>
      </c>
    </row>
    <row r="3008" spans="1:9">
      <c r="A3008" t="n">
        <v>23708</v>
      </c>
      <c r="B3008" s="36" t="n">
        <v>25</v>
      </c>
      <c r="C3008" s="7" t="n">
        <v>1</v>
      </c>
      <c r="D3008" s="7" t="n">
        <v>60</v>
      </c>
      <c r="E3008" s="7" t="n">
        <v>640</v>
      </c>
      <c r="F3008" s="7" t="n">
        <v>1</v>
      </c>
    </row>
    <row r="3009" spans="1:15">
      <c r="A3009" t="s">
        <v>4</v>
      </c>
      <c r="B3009" s="4" t="s">
        <v>5</v>
      </c>
      <c r="C3009" s="4" t="s">
        <v>14</v>
      </c>
      <c r="D3009" s="4" t="s">
        <v>10</v>
      </c>
      <c r="E3009" s="4" t="s">
        <v>6</v>
      </c>
    </row>
    <row r="3010" spans="1:15">
      <c r="A3010" t="n">
        <v>23715</v>
      </c>
      <c r="B3010" s="57" t="n">
        <v>51</v>
      </c>
      <c r="C3010" s="7" t="n">
        <v>4</v>
      </c>
      <c r="D3010" s="7" t="n">
        <v>4</v>
      </c>
      <c r="E3010" s="7" t="s">
        <v>100</v>
      </c>
    </row>
    <row r="3011" spans="1:15">
      <c r="A3011" t="s">
        <v>4</v>
      </c>
      <c r="B3011" s="4" t="s">
        <v>5</v>
      </c>
      <c r="C3011" s="4" t="s">
        <v>10</v>
      </c>
    </row>
    <row r="3012" spans="1:15">
      <c r="A3012" t="n">
        <v>23728</v>
      </c>
      <c r="B3012" s="44" t="n">
        <v>16</v>
      </c>
      <c r="C3012" s="7" t="n">
        <v>0</v>
      </c>
    </row>
    <row r="3013" spans="1:15">
      <c r="A3013" t="s">
        <v>4</v>
      </c>
      <c r="B3013" s="4" t="s">
        <v>5</v>
      </c>
      <c r="C3013" s="4" t="s">
        <v>10</v>
      </c>
      <c r="D3013" s="4" t="s">
        <v>65</v>
      </c>
      <c r="E3013" s="4" t="s">
        <v>14</v>
      </c>
      <c r="F3013" s="4" t="s">
        <v>14</v>
      </c>
    </row>
    <row r="3014" spans="1:15">
      <c r="A3014" t="n">
        <v>23731</v>
      </c>
      <c r="B3014" s="58" t="n">
        <v>26</v>
      </c>
      <c r="C3014" s="7" t="n">
        <v>4</v>
      </c>
      <c r="D3014" s="7" t="s">
        <v>272</v>
      </c>
      <c r="E3014" s="7" t="n">
        <v>2</v>
      </c>
      <c r="F3014" s="7" t="n">
        <v>0</v>
      </c>
    </row>
    <row r="3015" spans="1:15">
      <c r="A3015" t="s">
        <v>4</v>
      </c>
      <c r="B3015" s="4" t="s">
        <v>5</v>
      </c>
    </row>
    <row r="3016" spans="1:15">
      <c r="A3016" t="n">
        <v>23748</v>
      </c>
      <c r="B3016" s="38" t="n">
        <v>28</v>
      </c>
    </row>
    <row r="3017" spans="1:15">
      <c r="A3017" t="s">
        <v>4</v>
      </c>
      <c r="B3017" s="4" t="s">
        <v>5</v>
      </c>
      <c r="C3017" s="4" t="s">
        <v>10</v>
      </c>
      <c r="D3017" s="4" t="s">
        <v>14</v>
      </c>
    </row>
    <row r="3018" spans="1:15">
      <c r="A3018" t="n">
        <v>23749</v>
      </c>
      <c r="B3018" s="68" t="n">
        <v>89</v>
      </c>
      <c r="C3018" s="7" t="n">
        <v>65533</v>
      </c>
      <c r="D3018" s="7" t="n">
        <v>1</v>
      </c>
    </row>
    <row r="3019" spans="1:15">
      <c r="A3019" t="s">
        <v>4</v>
      </c>
      <c r="B3019" s="4" t="s">
        <v>5</v>
      </c>
      <c r="C3019" s="4" t="s">
        <v>14</v>
      </c>
      <c r="D3019" s="4" t="s">
        <v>10</v>
      </c>
      <c r="E3019" s="4" t="s">
        <v>10</v>
      </c>
      <c r="F3019" s="4" t="s">
        <v>14</v>
      </c>
    </row>
    <row r="3020" spans="1:15">
      <c r="A3020" t="n">
        <v>23753</v>
      </c>
      <c r="B3020" s="36" t="n">
        <v>25</v>
      </c>
      <c r="C3020" s="7" t="n">
        <v>1</v>
      </c>
      <c r="D3020" s="7" t="n">
        <v>60</v>
      </c>
      <c r="E3020" s="7" t="n">
        <v>640</v>
      </c>
      <c r="F3020" s="7" t="n">
        <v>2</v>
      </c>
    </row>
    <row r="3021" spans="1:15">
      <c r="A3021" t="s">
        <v>4</v>
      </c>
      <c r="B3021" s="4" t="s">
        <v>5</v>
      </c>
      <c r="C3021" s="4" t="s">
        <v>14</v>
      </c>
      <c r="D3021" s="4" t="s">
        <v>10</v>
      </c>
      <c r="E3021" s="4" t="s">
        <v>6</v>
      </c>
    </row>
    <row r="3022" spans="1:15">
      <c r="A3022" t="n">
        <v>23760</v>
      </c>
      <c r="B3022" s="57" t="n">
        <v>51</v>
      </c>
      <c r="C3022" s="7" t="n">
        <v>4</v>
      </c>
      <c r="D3022" s="7" t="n">
        <v>16</v>
      </c>
      <c r="E3022" s="7" t="s">
        <v>188</v>
      </c>
    </row>
    <row r="3023" spans="1:15">
      <c r="A3023" t="s">
        <v>4</v>
      </c>
      <c r="B3023" s="4" t="s">
        <v>5</v>
      </c>
      <c r="C3023" s="4" t="s">
        <v>10</v>
      </c>
    </row>
    <row r="3024" spans="1:15">
      <c r="A3024" t="n">
        <v>23773</v>
      </c>
      <c r="B3024" s="44" t="n">
        <v>16</v>
      </c>
      <c r="C3024" s="7" t="n">
        <v>0</v>
      </c>
    </row>
    <row r="3025" spans="1:6">
      <c r="A3025" t="s">
        <v>4</v>
      </c>
      <c r="B3025" s="4" t="s">
        <v>5</v>
      </c>
      <c r="C3025" s="4" t="s">
        <v>10</v>
      </c>
      <c r="D3025" s="4" t="s">
        <v>65</v>
      </c>
      <c r="E3025" s="4" t="s">
        <v>14</v>
      </c>
      <c r="F3025" s="4" t="s">
        <v>14</v>
      </c>
      <c r="G3025" s="4" t="s">
        <v>65</v>
      </c>
      <c r="H3025" s="4" t="s">
        <v>14</v>
      </c>
      <c r="I3025" s="4" t="s">
        <v>14</v>
      </c>
      <c r="J3025" s="4" t="s">
        <v>65</v>
      </c>
      <c r="K3025" s="4" t="s">
        <v>14</v>
      </c>
      <c r="L3025" s="4" t="s">
        <v>14</v>
      </c>
    </row>
    <row r="3026" spans="1:6">
      <c r="A3026" t="n">
        <v>23776</v>
      </c>
      <c r="B3026" s="58" t="n">
        <v>26</v>
      </c>
      <c r="C3026" s="7" t="n">
        <v>16</v>
      </c>
      <c r="D3026" s="7" t="s">
        <v>273</v>
      </c>
      <c r="E3026" s="7" t="n">
        <v>2</v>
      </c>
      <c r="F3026" s="7" t="n">
        <v>3</v>
      </c>
      <c r="G3026" s="7" t="s">
        <v>274</v>
      </c>
      <c r="H3026" s="7" t="n">
        <v>2</v>
      </c>
      <c r="I3026" s="7" t="n">
        <v>3</v>
      </c>
      <c r="J3026" s="7" t="s">
        <v>275</v>
      </c>
      <c r="K3026" s="7" t="n">
        <v>2</v>
      </c>
      <c r="L3026" s="7" t="n">
        <v>0</v>
      </c>
    </row>
    <row r="3027" spans="1:6">
      <c r="A3027" t="s">
        <v>4</v>
      </c>
      <c r="B3027" s="4" t="s">
        <v>5</v>
      </c>
    </row>
    <row r="3028" spans="1:6">
      <c r="A3028" t="n">
        <v>23965</v>
      </c>
      <c r="B3028" s="38" t="n">
        <v>28</v>
      </c>
    </row>
    <row r="3029" spans="1:6">
      <c r="A3029" t="s">
        <v>4</v>
      </c>
      <c r="B3029" s="4" t="s">
        <v>5</v>
      </c>
      <c r="C3029" s="4" t="s">
        <v>14</v>
      </c>
      <c r="D3029" s="4" t="s">
        <v>10</v>
      </c>
      <c r="E3029" s="4" t="s">
        <v>10</v>
      </c>
      <c r="F3029" s="4" t="s">
        <v>14</v>
      </c>
    </row>
    <row r="3030" spans="1:6">
      <c r="A3030" t="n">
        <v>23966</v>
      </c>
      <c r="B3030" s="36" t="n">
        <v>25</v>
      </c>
      <c r="C3030" s="7" t="n">
        <v>1</v>
      </c>
      <c r="D3030" s="7" t="n">
        <v>65535</v>
      </c>
      <c r="E3030" s="7" t="n">
        <v>65535</v>
      </c>
      <c r="F3030" s="7" t="n">
        <v>0</v>
      </c>
    </row>
    <row r="3031" spans="1:6">
      <c r="A3031" t="s">
        <v>4</v>
      </c>
      <c r="B3031" s="4" t="s">
        <v>5</v>
      </c>
      <c r="C3031" s="4" t="s">
        <v>10</v>
      </c>
      <c r="D3031" s="4" t="s">
        <v>10</v>
      </c>
      <c r="E3031" s="4" t="s">
        <v>10</v>
      </c>
    </row>
    <row r="3032" spans="1:6">
      <c r="A3032" t="n">
        <v>23973</v>
      </c>
      <c r="B3032" s="61" t="n">
        <v>61</v>
      </c>
      <c r="C3032" s="7" t="n">
        <v>0</v>
      </c>
      <c r="D3032" s="7" t="n">
        <v>16</v>
      </c>
      <c r="E3032" s="7" t="n">
        <v>1000</v>
      </c>
    </row>
    <row r="3033" spans="1:6">
      <c r="A3033" t="s">
        <v>4</v>
      </c>
      <c r="B3033" s="4" t="s">
        <v>5</v>
      </c>
      <c r="C3033" s="4" t="s">
        <v>10</v>
      </c>
      <c r="D3033" s="4" t="s">
        <v>10</v>
      </c>
      <c r="E3033" s="4" t="s">
        <v>10</v>
      </c>
    </row>
    <row r="3034" spans="1:6">
      <c r="A3034" t="n">
        <v>23980</v>
      </c>
      <c r="B3034" s="61" t="n">
        <v>61</v>
      </c>
      <c r="C3034" s="7" t="n">
        <v>2</v>
      </c>
      <c r="D3034" s="7" t="n">
        <v>16</v>
      </c>
      <c r="E3034" s="7" t="n">
        <v>1000</v>
      </c>
    </row>
    <row r="3035" spans="1:6">
      <c r="A3035" t="s">
        <v>4</v>
      </c>
      <c r="B3035" s="4" t="s">
        <v>5</v>
      </c>
      <c r="C3035" s="4" t="s">
        <v>10</v>
      </c>
      <c r="D3035" s="4" t="s">
        <v>10</v>
      </c>
      <c r="E3035" s="4" t="s">
        <v>10</v>
      </c>
    </row>
    <row r="3036" spans="1:6">
      <c r="A3036" t="n">
        <v>23987</v>
      </c>
      <c r="B3036" s="61" t="n">
        <v>61</v>
      </c>
      <c r="C3036" s="7" t="n">
        <v>7</v>
      </c>
      <c r="D3036" s="7" t="n">
        <v>16</v>
      </c>
      <c r="E3036" s="7" t="n">
        <v>1000</v>
      </c>
    </row>
    <row r="3037" spans="1:6">
      <c r="A3037" t="s">
        <v>4</v>
      </c>
      <c r="B3037" s="4" t="s">
        <v>5</v>
      </c>
      <c r="C3037" s="4" t="s">
        <v>10</v>
      </c>
      <c r="D3037" s="4" t="s">
        <v>10</v>
      </c>
      <c r="E3037" s="4" t="s">
        <v>10</v>
      </c>
    </row>
    <row r="3038" spans="1:6">
      <c r="A3038" t="n">
        <v>23994</v>
      </c>
      <c r="B3038" s="61" t="n">
        <v>61</v>
      </c>
      <c r="C3038" s="7" t="n">
        <v>4</v>
      </c>
      <c r="D3038" s="7" t="n">
        <v>16</v>
      </c>
      <c r="E3038" s="7" t="n">
        <v>1000</v>
      </c>
    </row>
    <row r="3039" spans="1:6">
      <c r="A3039" t="s">
        <v>4</v>
      </c>
      <c r="B3039" s="4" t="s">
        <v>5</v>
      </c>
      <c r="C3039" s="4" t="s">
        <v>14</v>
      </c>
      <c r="D3039" s="4" t="s">
        <v>10</v>
      </c>
      <c r="E3039" s="4" t="s">
        <v>6</v>
      </c>
      <c r="F3039" s="4" t="s">
        <v>6</v>
      </c>
      <c r="G3039" s="4" t="s">
        <v>6</v>
      </c>
      <c r="H3039" s="4" t="s">
        <v>6</v>
      </c>
    </row>
    <row r="3040" spans="1:6">
      <c r="A3040" t="n">
        <v>24001</v>
      </c>
      <c r="B3040" s="57" t="n">
        <v>51</v>
      </c>
      <c r="C3040" s="7" t="n">
        <v>3</v>
      </c>
      <c r="D3040" s="7" t="n">
        <v>0</v>
      </c>
      <c r="E3040" s="7" t="s">
        <v>174</v>
      </c>
      <c r="F3040" s="7" t="s">
        <v>148</v>
      </c>
      <c r="G3040" s="7" t="s">
        <v>150</v>
      </c>
      <c r="H3040" s="7" t="s">
        <v>148</v>
      </c>
    </row>
    <row r="3041" spans="1:12">
      <c r="A3041" t="s">
        <v>4</v>
      </c>
      <c r="B3041" s="4" t="s">
        <v>5</v>
      </c>
      <c r="C3041" s="4" t="s">
        <v>10</v>
      </c>
      <c r="D3041" s="4" t="s">
        <v>14</v>
      </c>
      <c r="E3041" s="4" t="s">
        <v>14</v>
      </c>
      <c r="F3041" s="4" t="s">
        <v>6</v>
      </c>
    </row>
    <row r="3042" spans="1:12">
      <c r="A3042" t="n">
        <v>24014</v>
      </c>
      <c r="B3042" s="32" t="n">
        <v>20</v>
      </c>
      <c r="C3042" s="7" t="n">
        <v>0</v>
      </c>
      <c r="D3042" s="7" t="n">
        <v>2</v>
      </c>
      <c r="E3042" s="7" t="n">
        <v>10</v>
      </c>
      <c r="F3042" s="7" t="s">
        <v>175</v>
      </c>
    </row>
    <row r="3043" spans="1:12">
      <c r="A3043" t="s">
        <v>4</v>
      </c>
      <c r="B3043" s="4" t="s">
        <v>5</v>
      </c>
      <c r="C3043" s="4" t="s">
        <v>10</v>
      </c>
    </row>
    <row r="3044" spans="1:12">
      <c r="A3044" t="n">
        <v>24035</v>
      </c>
      <c r="B3044" s="44" t="n">
        <v>16</v>
      </c>
      <c r="C3044" s="7" t="n">
        <v>500</v>
      </c>
    </row>
    <row r="3045" spans="1:12">
      <c r="A3045" t="s">
        <v>4</v>
      </c>
      <c r="B3045" s="4" t="s">
        <v>5</v>
      </c>
      <c r="C3045" s="4" t="s">
        <v>14</v>
      </c>
      <c r="D3045" s="4" t="s">
        <v>10</v>
      </c>
      <c r="E3045" s="4" t="s">
        <v>6</v>
      </c>
    </row>
    <row r="3046" spans="1:12">
      <c r="A3046" t="n">
        <v>24038</v>
      </c>
      <c r="B3046" s="57" t="n">
        <v>51</v>
      </c>
      <c r="C3046" s="7" t="n">
        <v>4</v>
      </c>
      <c r="D3046" s="7" t="n">
        <v>0</v>
      </c>
      <c r="E3046" s="7" t="s">
        <v>95</v>
      </c>
    </row>
    <row r="3047" spans="1:12">
      <c r="A3047" t="s">
        <v>4</v>
      </c>
      <c r="B3047" s="4" t="s">
        <v>5</v>
      </c>
      <c r="C3047" s="4" t="s">
        <v>10</v>
      </c>
    </row>
    <row r="3048" spans="1:12">
      <c r="A3048" t="n">
        <v>24052</v>
      </c>
      <c r="B3048" s="44" t="n">
        <v>16</v>
      </c>
      <c r="C3048" s="7" t="n">
        <v>0</v>
      </c>
    </row>
    <row r="3049" spans="1:12">
      <c r="A3049" t="s">
        <v>4</v>
      </c>
      <c r="B3049" s="4" t="s">
        <v>5</v>
      </c>
      <c r="C3049" s="4" t="s">
        <v>10</v>
      </c>
      <c r="D3049" s="4" t="s">
        <v>65</v>
      </c>
      <c r="E3049" s="4" t="s">
        <v>14</v>
      </c>
      <c r="F3049" s="4" t="s">
        <v>14</v>
      </c>
      <c r="G3049" s="4" t="s">
        <v>65</v>
      </c>
      <c r="H3049" s="4" t="s">
        <v>14</v>
      </c>
      <c r="I3049" s="4" t="s">
        <v>14</v>
      </c>
    </row>
    <row r="3050" spans="1:12">
      <c r="A3050" t="n">
        <v>24055</v>
      </c>
      <c r="B3050" s="58" t="n">
        <v>26</v>
      </c>
      <c r="C3050" s="7" t="n">
        <v>0</v>
      </c>
      <c r="D3050" s="7" t="s">
        <v>276</v>
      </c>
      <c r="E3050" s="7" t="n">
        <v>2</v>
      </c>
      <c r="F3050" s="7" t="n">
        <v>3</v>
      </c>
      <c r="G3050" s="7" t="s">
        <v>277</v>
      </c>
      <c r="H3050" s="7" t="n">
        <v>2</v>
      </c>
      <c r="I3050" s="7" t="n">
        <v>0</v>
      </c>
    </row>
    <row r="3051" spans="1:12">
      <c r="A3051" t="s">
        <v>4</v>
      </c>
      <c r="B3051" s="4" t="s">
        <v>5</v>
      </c>
    </row>
    <row r="3052" spans="1:12">
      <c r="A3052" t="n">
        <v>24172</v>
      </c>
      <c r="B3052" s="38" t="n">
        <v>28</v>
      </c>
    </row>
    <row r="3053" spans="1:12">
      <c r="A3053" t="s">
        <v>4</v>
      </c>
      <c r="B3053" s="4" t="s">
        <v>5</v>
      </c>
      <c r="C3053" s="4" t="s">
        <v>14</v>
      </c>
      <c r="D3053" s="4" t="s">
        <v>10</v>
      </c>
      <c r="E3053" s="4" t="s">
        <v>10</v>
      </c>
      <c r="F3053" s="4" t="s">
        <v>14</v>
      </c>
    </row>
    <row r="3054" spans="1:12">
      <c r="A3054" t="n">
        <v>24173</v>
      </c>
      <c r="B3054" s="36" t="n">
        <v>25</v>
      </c>
      <c r="C3054" s="7" t="n">
        <v>1</v>
      </c>
      <c r="D3054" s="7" t="n">
        <v>60</v>
      </c>
      <c r="E3054" s="7" t="n">
        <v>640</v>
      </c>
      <c r="F3054" s="7" t="n">
        <v>2</v>
      </c>
    </row>
    <row r="3055" spans="1:12">
      <c r="A3055" t="s">
        <v>4</v>
      </c>
      <c r="B3055" s="4" t="s">
        <v>5</v>
      </c>
      <c r="C3055" s="4" t="s">
        <v>14</v>
      </c>
      <c r="D3055" s="4" t="s">
        <v>10</v>
      </c>
      <c r="E3055" s="4" t="s">
        <v>6</v>
      </c>
    </row>
    <row r="3056" spans="1:12">
      <c r="A3056" t="n">
        <v>24180</v>
      </c>
      <c r="B3056" s="57" t="n">
        <v>51</v>
      </c>
      <c r="C3056" s="7" t="n">
        <v>4</v>
      </c>
      <c r="D3056" s="7" t="n">
        <v>2</v>
      </c>
      <c r="E3056" s="7" t="s">
        <v>188</v>
      </c>
    </row>
    <row r="3057" spans="1:9">
      <c r="A3057" t="s">
        <v>4</v>
      </c>
      <c r="B3057" s="4" t="s">
        <v>5</v>
      </c>
      <c r="C3057" s="4" t="s">
        <v>10</v>
      </c>
    </row>
    <row r="3058" spans="1:9">
      <c r="A3058" t="n">
        <v>24193</v>
      </c>
      <c r="B3058" s="44" t="n">
        <v>16</v>
      </c>
      <c r="C3058" s="7" t="n">
        <v>0</v>
      </c>
    </row>
    <row r="3059" spans="1:9">
      <c r="A3059" t="s">
        <v>4</v>
      </c>
      <c r="B3059" s="4" t="s">
        <v>5</v>
      </c>
      <c r="C3059" s="4" t="s">
        <v>10</v>
      </c>
      <c r="D3059" s="4" t="s">
        <v>65</v>
      </c>
      <c r="E3059" s="4" t="s">
        <v>14</v>
      </c>
      <c r="F3059" s="4" t="s">
        <v>14</v>
      </c>
    </row>
    <row r="3060" spans="1:9">
      <c r="A3060" t="n">
        <v>24196</v>
      </c>
      <c r="B3060" s="58" t="n">
        <v>26</v>
      </c>
      <c r="C3060" s="7" t="n">
        <v>2</v>
      </c>
      <c r="D3060" s="7" t="s">
        <v>278</v>
      </c>
      <c r="E3060" s="7" t="n">
        <v>2</v>
      </c>
      <c r="F3060" s="7" t="n">
        <v>0</v>
      </c>
    </row>
    <row r="3061" spans="1:9">
      <c r="A3061" t="s">
        <v>4</v>
      </c>
      <c r="B3061" s="4" t="s">
        <v>5</v>
      </c>
    </row>
    <row r="3062" spans="1:9">
      <c r="A3062" t="n">
        <v>24222</v>
      </c>
      <c r="B3062" s="38" t="n">
        <v>28</v>
      </c>
    </row>
    <row r="3063" spans="1:9">
      <c r="A3063" t="s">
        <v>4</v>
      </c>
      <c r="B3063" s="4" t="s">
        <v>5</v>
      </c>
      <c r="C3063" s="4" t="s">
        <v>10</v>
      </c>
      <c r="D3063" s="4" t="s">
        <v>14</v>
      </c>
    </row>
    <row r="3064" spans="1:9">
      <c r="A3064" t="n">
        <v>24223</v>
      </c>
      <c r="B3064" s="68" t="n">
        <v>89</v>
      </c>
      <c r="C3064" s="7" t="n">
        <v>65533</v>
      </c>
      <c r="D3064" s="7" t="n">
        <v>1</v>
      </c>
    </row>
    <row r="3065" spans="1:9">
      <c r="A3065" t="s">
        <v>4</v>
      </c>
      <c r="B3065" s="4" t="s">
        <v>5</v>
      </c>
      <c r="C3065" s="4" t="s">
        <v>14</v>
      </c>
      <c r="D3065" s="4" t="s">
        <v>10</v>
      </c>
      <c r="E3065" s="4" t="s">
        <v>10</v>
      </c>
      <c r="F3065" s="4" t="s">
        <v>14</v>
      </c>
    </row>
    <row r="3066" spans="1:9">
      <c r="A3066" t="n">
        <v>24227</v>
      </c>
      <c r="B3066" s="36" t="n">
        <v>25</v>
      </c>
      <c r="C3066" s="7" t="n">
        <v>1</v>
      </c>
      <c r="D3066" s="7" t="n">
        <v>65535</v>
      </c>
      <c r="E3066" s="7" t="n">
        <v>65535</v>
      </c>
      <c r="F3066" s="7" t="n">
        <v>0</v>
      </c>
    </row>
    <row r="3067" spans="1:9">
      <c r="A3067" t="s">
        <v>4</v>
      </c>
      <c r="B3067" s="4" t="s">
        <v>5</v>
      </c>
      <c r="C3067" s="4" t="s">
        <v>14</v>
      </c>
      <c r="D3067" s="4" t="s">
        <v>10</v>
      </c>
      <c r="E3067" s="4" t="s">
        <v>26</v>
      </c>
    </row>
    <row r="3068" spans="1:9">
      <c r="A3068" t="n">
        <v>24234</v>
      </c>
      <c r="B3068" s="40" t="n">
        <v>58</v>
      </c>
      <c r="C3068" s="7" t="n">
        <v>101</v>
      </c>
      <c r="D3068" s="7" t="n">
        <v>500</v>
      </c>
      <c r="E3068" s="7" t="n">
        <v>1</v>
      </c>
    </row>
    <row r="3069" spans="1:9">
      <c r="A3069" t="s">
        <v>4</v>
      </c>
      <c r="B3069" s="4" t="s">
        <v>5</v>
      </c>
      <c r="C3069" s="4" t="s">
        <v>14</v>
      </c>
      <c r="D3069" s="4" t="s">
        <v>10</v>
      </c>
    </row>
    <row r="3070" spans="1:9">
      <c r="A3070" t="n">
        <v>24242</v>
      </c>
      <c r="B3070" s="40" t="n">
        <v>58</v>
      </c>
      <c r="C3070" s="7" t="n">
        <v>254</v>
      </c>
      <c r="D3070" s="7" t="n">
        <v>0</v>
      </c>
    </row>
    <row r="3071" spans="1:9">
      <c r="A3071" t="s">
        <v>4</v>
      </c>
      <c r="B3071" s="4" t="s">
        <v>5</v>
      </c>
      <c r="C3071" s="4" t="s">
        <v>14</v>
      </c>
    </row>
    <row r="3072" spans="1:9">
      <c r="A3072" t="n">
        <v>24246</v>
      </c>
      <c r="B3072" s="56" t="n">
        <v>45</v>
      </c>
      <c r="C3072" s="7" t="n">
        <v>0</v>
      </c>
    </row>
    <row r="3073" spans="1:6">
      <c r="A3073" t="s">
        <v>4</v>
      </c>
      <c r="B3073" s="4" t="s">
        <v>5</v>
      </c>
      <c r="C3073" s="4" t="s">
        <v>14</v>
      </c>
      <c r="D3073" s="4" t="s">
        <v>14</v>
      </c>
      <c r="E3073" s="4" t="s">
        <v>26</v>
      </c>
      <c r="F3073" s="4" t="s">
        <v>26</v>
      </c>
      <c r="G3073" s="4" t="s">
        <v>26</v>
      </c>
      <c r="H3073" s="4" t="s">
        <v>10</v>
      </c>
    </row>
    <row r="3074" spans="1:6">
      <c r="A3074" t="n">
        <v>24248</v>
      </c>
      <c r="B3074" s="56" t="n">
        <v>45</v>
      </c>
      <c r="C3074" s="7" t="n">
        <v>2</v>
      </c>
      <c r="D3074" s="7" t="n">
        <v>3</v>
      </c>
      <c r="E3074" s="7" t="n">
        <v>256.709991455078</v>
      </c>
      <c r="F3074" s="7" t="n">
        <v>1.25999999046326</v>
      </c>
      <c r="G3074" s="7" t="n">
        <v>-211.300003051758</v>
      </c>
      <c r="H3074" s="7" t="n">
        <v>0</v>
      </c>
    </row>
    <row r="3075" spans="1:6">
      <c r="A3075" t="s">
        <v>4</v>
      </c>
      <c r="B3075" s="4" t="s">
        <v>5</v>
      </c>
      <c r="C3075" s="4" t="s">
        <v>14</v>
      </c>
      <c r="D3075" s="4" t="s">
        <v>14</v>
      </c>
      <c r="E3075" s="4" t="s">
        <v>26</v>
      </c>
      <c r="F3075" s="4" t="s">
        <v>26</v>
      </c>
      <c r="G3075" s="4" t="s">
        <v>26</v>
      </c>
      <c r="H3075" s="4" t="s">
        <v>10</v>
      </c>
      <c r="I3075" s="4" t="s">
        <v>14</v>
      </c>
    </row>
    <row r="3076" spans="1:6">
      <c r="A3076" t="n">
        <v>24265</v>
      </c>
      <c r="B3076" s="56" t="n">
        <v>45</v>
      </c>
      <c r="C3076" s="7" t="n">
        <v>4</v>
      </c>
      <c r="D3076" s="7" t="n">
        <v>3</v>
      </c>
      <c r="E3076" s="7" t="n">
        <v>9.77999973297119</v>
      </c>
      <c r="F3076" s="7" t="n">
        <v>313.970001220703</v>
      </c>
      <c r="G3076" s="7" t="n">
        <v>360</v>
      </c>
      <c r="H3076" s="7" t="n">
        <v>0</v>
      </c>
      <c r="I3076" s="7" t="n">
        <v>0</v>
      </c>
    </row>
    <row r="3077" spans="1:6">
      <c r="A3077" t="s">
        <v>4</v>
      </c>
      <c r="B3077" s="4" t="s">
        <v>5</v>
      </c>
      <c r="C3077" s="4" t="s">
        <v>14</v>
      </c>
      <c r="D3077" s="4" t="s">
        <v>14</v>
      </c>
      <c r="E3077" s="4" t="s">
        <v>26</v>
      </c>
      <c r="F3077" s="4" t="s">
        <v>10</v>
      </c>
    </row>
    <row r="3078" spans="1:6">
      <c r="A3078" t="n">
        <v>24283</v>
      </c>
      <c r="B3078" s="56" t="n">
        <v>45</v>
      </c>
      <c r="C3078" s="7" t="n">
        <v>5</v>
      </c>
      <c r="D3078" s="7" t="n">
        <v>3</v>
      </c>
      <c r="E3078" s="7" t="n">
        <v>2.79999995231628</v>
      </c>
      <c r="F3078" s="7" t="n">
        <v>0</v>
      </c>
    </row>
    <row r="3079" spans="1:6">
      <c r="A3079" t="s">
        <v>4</v>
      </c>
      <c r="B3079" s="4" t="s">
        <v>5</v>
      </c>
      <c r="C3079" s="4" t="s">
        <v>14</v>
      </c>
      <c r="D3079" s="4" t="s">
        <v>14</v>
      </c>
      <c r="E3079" s="4" t="s">
        <v>26</v>
      </c>
      <c r="F3079" s="4" t="s">
        <v>10</v>
      </c>
    </row>
    <row r="3080" spans="1:6">
      <c r="A3080" t="n">
        <v>24292</v>
      </c>
      <c r="B3080" s="56" t="n">
        <v>45</v>
      </c>
      <c r="C3080" s="7" t="n">
        <v>11</v>
      </c>
      <c r="D3080" s="7" t="n">
        <v>3</v>
      </c>
      <c r="E3080" s="7" t="n">
        <v>42.2999992370605</v>
      </c>
      <c r="F3080" s="7" t="n">
        <v>0</v>
      </c>
    </row>
    <row r="3081" spans="1:6">
      <c r="A3081" t="s">
        <v>4</v>
      </c>
      <c r="B3081" s="4" t="s">
        <v>5</v>
      </c>
      <c r="C3081" s="4" t="s">
        <v>10</v>
      </c>
      <c r="D3081" s="4" t="s">
        <v>26</v>
      </c>
      <c r="E3081" s="4" t="s">
        <v>26</v>
      </c>
      <c r="F3081" s="4" t="s">
        <v>26</v>
      </c>
      <c r="G3081" s="4" t="s">
        <v>10</v>
      </c>
      <c r="H3081" s="4" t="s">
        <v>10</v>
      </c>
    </row>
    <row r="3082" spans="1:6">
      <c r="A3082" t="n">
        <v>24301</v>
      </c>
      <c r="B3082" s="60" t="n">
        <v>60</v>
      </c>
      <c r="C3082" s="7" t="n">
        <v>4</v>
      </c>
      <c r="D3082" s="7" t="n">
        <v>0</v>
      </c>
      <c r="E3082" s="7" t="n">
        <v>-10</v>
      </c>
      <c r="F3082" s="7" t="n">
        <v>0</v>
      </c>
      <c r="G3082" s="7" t="n">
        <v>0</v>
      </c>
      <c r="H3082" s="7" t="n">
        <v>0</v>
      </c>
    </row>
    <row r="3083" spans="1:6">
      <c r="A3083" t="s">
        <v>4</v>
      </c>
      <c r="B3083" s="4" t="s">
        <v>5</v>
      </c>
      <c r="C3083" s="4" t="s">
        <v>10</v>
      </c>
      <c r="D3083" s="4" t="s">
        <v>26</v>
      </c>
      <c r="E3083" s="4" t="s">
        <v>26</v>
      </c>
      <c r="F3083" s="4" t="s">
        <v>26</v>
      </c>
      <c r="G3083" s="4" t="s">
        <v>10</v>
      </c>
      <c r="H3083" s="4" t="s">
        <v>10</v>
      </c>
    </row>
    <row r="3084" spans="1:6">
      <c r="A3084" t="n">
        <v>24320</v>
      </c>
      <c r="B3084" s="60" t="n">
        <v>60</v>
      </c>
      <c r="C3084" s="7" t="n">
        <v>7</v>
      </c>
      <c r="D3084" s="7" t="n">
        <v>0</v>
      </c>
      <c r="E3084" s="7" t="n">
        <v>-10</v>
      </c>
      <c r="F3084" s="7" t="n">
        <v>0</v>
      </c>
      <c r="G3084" s="7" t="n">
        <v>0</v>
      </c>
      <c r="H3084" s="7" t="n">
        <v>0</v>
      </c>
    </row>
    <row r="3085" spans="1:6">
      <c r="A3085" t="s">
        <v>4</v>
      </c>
      <c r="B3085" s="4" t="s">
        <v>5</v>
      </c>
      <c r="C3085" s="4" t="s">
        <v>10</v>
      </c>
      <c r="D3085" s="4" t="s">
        <v>26</v>
      </c>
      <c r="E3085" s="4" t="s">
        <v>26</v>
      </c>
      <c r="F3085" s="4" t="s">
        <v>26</v>
      </c>
      <c r="G3085" s="4" t="s">
        <v>10</v>
      </c>
      <c r="H3085" s="4" t="s">
        <v>10</v>
      </c>
    </row>
    <row r="3086" spans="1:6">
      <c r="A3086" t="n">
        <v>24339</v>
      </c>
      <c r="B3086" s="60" t="n">
        <v>60</v>
      </c>
      <c r="C3086" s="7" t="n">
        <v>2</v>
      </c>
      <c r="D3086" s="7" t="n">
        <v>0</v>
      </c>
      <c r="E3086" s="7" t="n">
        <v>-10</v>
      </c>
      <c r="F3086" s="7" t="n">
        <v>0</v>
      </c>
      <c r="G3086" s="7" t="n">
        <v>0</v>
      </c>
      <c r="H3086" s="7" t="n">
        <v>0</v>
      </c>
    </row>
    <row r="3087" spans="1:6">
      <c r="A3087" t="s">
        <v>4</v>
      </c>
      <c r="B3087" s="4" t="s">
        <v>5</v>
      </c>
      <c r="C3087" s="4" t="s">
        <v>14</v>
      </c>
      <c r="D3087" s="4" t="s">
        <v>10</v>
      </c>
      <c r="E3087" s="4" t="s">
        <v>6</v>
      </c>
      <c r="F3087" s="4" t="s">
        <v>6</v>
      </c>
      <c r="G3087" s="4" t="s">
        <v>6</v>
      </c>
      <c r="H3087" s="4" t="s">
        <v>6</v>
      </c>
    </row>
    <row r="3088" spans="1:6">
      <c r="A3088" t="n">
        <v>24358</v>
      </c>
      <c r="B3088" s="57" t="n">
        <v>51</v>
      </c>
      <c r="C3088" s="7" t="n">
        <v>3</v>
      </c>
      <c r="D3088" s="7" t="n">
        <v>4</v>
      </c>
      <c r="E3088" s="7" t="s">
        <v>279</v>
      </c>
      <c r="F3088" s="7" t="s">
        <v>158</v>
      </c>
      <c r="G3088" s="7" t="s">
        <v>150</v>
      </c>
      <c r="H3088" s="7" t="s">
        <v>148</v>
      </c>
    </row>
    <row r="3089" spans="1:9">
      <c r="A3089" t="s">
        <v>4</v>
      </c>
      <c r="B3089" s="4" t="s">
        <v>5</v>
      </c>
      <c r="C3089" s="4" t="s">
        <v>14</v>
      </c>
      <c r="D3089" s="4" t="s">
        <v>10</v>
      </c>
      <c r="E3089" s="4" t="s">
        <v>6</v>
      </c>
      <c r="F3089" s="4" t="s">
        <v>6</v>
      </c>
      <c r="G3089" s="4" t="s">
        <v>6</v>
      </c>
      <c r="H3089" s="4" t="s">
        <v>6</v>
      </c>
    </row>
    <row r="3090" spans="1:9">
      <c r="A3090" t="n">
        <v>24371</v>
      </c>
      <c r="B3090" s="57" t="n">
        <v>51</v>
      </c>
      <c r="C3090" s="7" t="n">
        <v>3</v>
      </c>
      <c r="D3090" s="7" t="n">
        <v>7</v>
      </c>
      <c r="E3090" s="7" t="s">
        <v>279</v>
      </c>
      <c r="F3090" s="7" t="s">
        <v>158</v>
      </c>
      <c r="G3090" s="7" t="s">
        <v>150</v>
      </c>
      <c r="H3090" s="7" t="s">
        <v>148</v>
      </c>
    </row>
    <row r="3091" spans="1:9">
      <c r="A3091" t="s">
        <v>4</v>
      </c>
      <c r="B3091" s="4" t="s">
        <v>5</v>
      </c>
      <c r="C3091" s="4" t="s">
        <v>14</v>
      </c>
      <c r="D3091" s="4" t="s">
        <v>10</v>
      </c>
      <c r="E3091" s="4" t="s">
        <v>6</v>
      </c>
      <c r="F3091" s="4" t="s">
        <v>6</v>
      </c>
      <c r="G3091" s="4" t="s">
        <v>6</v>
      </c>
      <c r="H3091" s="4" t="s">
        <v>6</v>
      </c>
    </row>
    <row r="3092" spans="1:9">
      <c r="A3092" t="n">
        <v>24384</v>
      </c>
      <c r="B3092" s="57" t="n">
        <v>51</v>
      </c>
      <c r="C3092" s="7" t="n">
        <v>3</v>
      </c>
      <c r="D3092" s="7" t="n">
        <v>7</v>
      </c>
      <c r="E3092" s="7" t="s">
        <v>279</v>
      </c>
      <c r="F3092" s="7" t="s">
        <v>158</v>
      </c>
      <c r="G3092" s="7" t="s">
        <v>150</v>
      </c>
      <c r="H3092" s="7" t="s">
        <v>148</v>
      </c>
    </row>
    <row r="3093" spans="1:9">
      <c r="A3093" t="s">
        <v>4</v>
      </c>
      <c r="B3093" s="4" t="s">
        <v>5</v>
      </c>
      <c r="C3093" s="4" t="s">
        <v>10</v>
      </c>
      <c r="D3093" s="4" t="s">
        <v>10</v>
      </c>
      <c r="E3093" s="4" t="s">
        <v>10</v>
      </c>
    </row>
    <row r="3094" spans="1:9">
      <c r="A3094" t="n">
        <v>24397</v>
      </c>
      <c r="B3094" s="61" t="n">
        <v>61</v>
      </c>
      <c r="C3094" s="7" t="n">
        <v>0</v>
      </c>
      <c r="D3094" s="7" t="n">
        <v>0</v>
      </c>
      <c r="E3094" s="7" t="n">
        <v>0</v>
      </c>
    </row>
    <row r="3095" spans="1:9">
      <c r="A3095" t="s">
        <v>4</v>
      </c>
      <c r="B3095" s="4" t="s">
        <v>5</v>
      </c>
      <c r="C3095" s="4" t="s">
        <v>10</v>
      </c>
      <c r="D3095" s="4" t="s">
        <v>10</v>
      </c>
      <c r="E3095" s="4" t="s">
        <v>10</v>
      </c>
    </row>
    <row r="3096" spans="1:9">
      <c r="A3096" t="n">
        <v>24404</v>
      </c>
      <c r="B3096" s="61" t="n">
        <v>61</v>
      </c>
      <c r="C3096" s="7" t="n">
        <v>2</v>
      </c>
      <c r="D3096" s="7" t="n">
        <v>0</v>
      </c>
      <c r="E3096" s="7" t="n">
        <v>0</v>
      </c>
    </row>
    <row r="3097" spans="1:9">
      <c r="A3097" t="s">
        <v>4</v>
      </c>
      <c r="B3097" s="4" t="s">
        <v>5</v>
      </c>
      <c r="C3097" s="4" t="s">
        <v>10</v>
      </c>
      <c r="D3097" s="4" t="s">
        <v>10</v>
      </c>
      <c r="E3097" s="4" t="s">
        <v>10</v>
      </c>
    </row>
    <row r="3098" spans="1:9">
      <c r="A3098" t="n">
        <v>24411</v>
      </c>
      <c r="B3098" s="61" t="n">
        <v>61</v>
      </c>
      <c r="C3098" s="7" t="n">
        <v>7</v>
      </c>
      <c r="D3098" s="7" t="n">
        <v>0</v>
      </c>
      <c r="E3098" s="7" t="n">
        <v>0</v>
      </c>
    </row>
    <row r="3099" spans="1:9">
      <c r="A3099" t="s">
        <v>4</v>
      </c>
      <c r="B3099" s="4" t="s">
        <v>5</v>
      </c>
      <c r="C3099" s="4" t="s">
        <v>10</v>
      </c>
      <c r="D3099" s="4" t="s">
        <v>10</v>
      </c>
      <c r="E3099" s="4" t="s">
        <v>10</v>
      </c>
    </row>
    <row r="3100" spans="1:9">
      <c r="A3100" t="n">
        <v>24418</v>
      </c>
      <c r="B3100" s="61" t="n">
        <v>61</v>
      </c>
      <c r="C3100" s="7" t="n">
        <v>4</v>
      </c>
      <c r="D3100" s="7" t="n">
        <v>0</v>
      </c>
      <c r="E3100" s="7" t="n">
        <v>0</v>
      </c>
    </row>
    <row r="3101" spans="1:9">
      <c r="A3101" t="s">
        <v>4</v>
      </c>
      <c r="B3101" s="4" t="s">
        <v>5</v>
      </c>
      <c r="C3101" s="4" t="s">
        <v>14</v>
      </c>
      <c r="D3101" s="4" t="s">
        <v>14</v>
      </c>
      <c r="E3101" s="4" t="s">
        <v>26</v>
      </c>
      <c r="F3101" s="4" t="s">
        <v>10</v>
      </c>
    </row>
    <row r="3102" spans="1:9">
      <c r="A3102" t="n">
        <v>24425</v>
      </c>
      <c r="B3102" s="56" t="n">
        <v>45</v>
      </c>
      <c r="C3102" s="7" t="n">
        <v>5</v>
      </c>
      <c r="D3102" s="7" t="n">
        <v>3</v>
      </c>
      <c r="E3102" s="7" t="n">
        <v>3.20000004768372</v>
      </c>
      <c r="F3102" s="7" t="n">
        <v>8000</v>
      </c>
    </row>
    <row r="3103" spans="1:9">
      <c r="A3103" t="s">
        <v>4</v>
      </c>
      <c r="B3103" s="4" t="s">
        <v>5</v>
      </c>
      <c r="C3103" s="4" t="s">
        <v>14</v>
      </c>
      <c r="D3103" s="4" t="s">
        <v>10</v>
      </c>
    </row>
    <row r="3104" spans="1:9">
      <c r="A3104" t="n">
        <v>24434</v>
      </c>
      <c r="B3104" s="40" t="n">
        <v>58</v>
      </c>
      <c r="C3104" s="7" t="n">
        <v>255</v>
      </c>
      <c r="D3104" s="7" t="n">
        <v>0</v>
      </c>
    </row>
    <row r="3105" spans="1:8">
      <c r="A3105" t="s">
        <v>4</v>
      </c>
      <c r="B3105" s="4" t="s">
        <v>5</v>
      </c>
      <c r="C3105" s="4" t="s">
        <v>10</v>
      </c>
      <c r="D3105" s="4" t="s">
        <v>14</v>
      </c>
      <c r="E3105" s="4" t="s">
        <v>26</v>
      </c>
      <c r="F3105" s="4" t="s">
        <v>10</v>
      </c>
    </row>
    <row r="3106" spans="1:8">
      <c r="A3106" t="n">
        <v>24438</v>
      </c>
      <c r="B3106" s="70" t="n">
        <v>59</v>
      </c>
      <c r="C3106" s="7" t="n">
        <v>2</v>
      </c>
      <c r="D3106" s="7" t="n">
        <v>8</v>
      </c>
      <c r="E3106" s="7" t="n">
        <v>0.150000005960464</v>
      </c>
      <c r="F3106" s="7" t="n">
        <v>0</v>
      </c>
    </row>
    <row r="3107" spans="1:8">
      <c r="A3107" t="s">
        <v>4</v>
      </c>
      <c r="B3107" s="4" t="s">
        <v>5</v>
      </c>
      <c r="C3107" s="4" t="s">
        <v>10</v>
      </c>
    </row>
    <row r="3108" spans="1:8">
      <c r="A3108" t="n">
        <v>24448</v>
      </c>
      <c r="B3108" s="44" t="n">
        <v>16</v>
      </c>
      <c r="C3108" s="7" t="n">
        <v>50</v>
      </c>
    </row>
    <row r="3109" spans="1:8">
      <c r="A3109" t="s">
        <v>4</v>
      </c>
      <c r="B3109" s="4" t="s">
        <v>5</v>
      </c>
      <c r="C3109" s="4" t="s">
        <v>10</v>
      </c>
      <c r="D3109" s="4" t="s">
        <v>14</v>
      </c>
      <c r="E3109" s="4" t="s">
        <v>26</v>
      </c>
      <c r="F3109" s="4" t="s">
        <v>10</v>
      </c>
    </row>
    <row r="3110" spans="1:8">
      <c r="A3110" t="n">
        <v>24451</v>
      </c>
      <c r="B3110" s="70" t="n">
        <v>59</v>
      </c>
      <c r="C3110" s="7" t="n">
        <v>4</v>
      </c>
      <c r="D3110" s="7" t="n">
        <v>8</v>
      </c>
      <c r="E3110" s="7" t="n">
        <v>0.150000005960464</v>
      </c>
      <c r="F3110" s="7" t="n">
        <v>0</v>
      </c>
    </row>
    <row r="3111" spans="1:8">
      <c r="A3111" t="s">
        <v>4</v>
      </c>
      <c r="B3111" s="4" t="s">
        <v>5</v>
      </c>
      <c r="C3111" s="4" t="s">
        <v>10</v>
      </c>
    </row>
    <row r="3112" spans="1:8">
      <c r="A3112" t="n">
        <v>24461</v>
      </c>
      <c r="B3112" s="44" t="n">
        <v>16</v>
      </c>
      <c r="C3112" s="7" t="n">
        <v>50</v>
      </c>
    </row>
    <row r="3113" spans="1:8">
      <c r="A3113" t="s">
        <v>4</v>
      </c>
      <c r="B3113" s="4" t="s">
        <v>5</v>
      </c>
      <c r="C3113" s="4" t="s">
        <v>10</v>
      </c>
      <c r="D3113" s="4" t="s">
        <v>14</v>
      </c>
      <c r="E3113" s="4" t="s">
        <v>26</v>
      </c>
      <c r="F3113" s="4" t="s">
        <v>10</v>
      </c>
    </row>
    <row r="3114" spans="1:8">
      <c r="A3114" t="n">
        <v>24464</v>
      </c>
      <c r="B3114" s="70" t="n">
        <v>59</v>
      </c>
      <c r="C3114" s="7" t="n">
        <v>7</v>
      </c>
      <c r="D3114" s="7" t="n">
        <v>8</v>
      </c>
      <c r="E3114" s="7" t="n">
        <v>0.150000005960464</v>
      </c>
      <c r="F3114" s="7" t="n">
        <v>0</v>
      </c>
    </row>
    <row r="3115" spans="1:8">
      <c r="A3115" t="s">
        <v>4</v>
      </c>
      <c r="B3115" s="4" t="s">
        <v>5</v>
      </c>
      <c r="C3115" s="4" t="s">
        <v>10</v>
      </c>
    </row>
    <row r="3116" spans="1:8">
      <c r="A3116" t="n">
        <v>24474</v>
      </c>
      <c r="B3116" s="44" t="n">
        <v>16</v>
      </c>
      <c r="C3116" s="7" t="n">
        <v>1300</v>
      </c>
    </row>
    <row r="3117" spans="1:8">
      <c r="A3117" t="s">
        <v>4</v>
      </c>
      <c r="B3117" s="4" t="s">
        <v>5</v>
      </c>
      <c r="C3117" s="4" t="s">
        <v>10</v>
      </c>
      <c r="D3117" s="4" t="s">
        <v>14</v>
      </c>
      <c r="E3117" s="4" t="s">
        <v>26</v>
      </c>
      <c r="F3117" s="4" t="s">
        <v>10</v>
      </c>
    </row>
    <row r="3118" spans="1:8">
      <c r="A3118" t="n">
        <v>24477</v>
      </c>
      <c r="B3118" s="70" t="n">
        <v>59</v>
      </c>
      <c r="C3118" s="7" t="n">
        <v>2</v>
      </c>
      <c r="D3118" s="7" t="n">
        <v>255</v>
      </c>
      <c r="E3118" s="7" t="n">
        <v>0</v>
      </c>
      <c r="F3118" s="7" t="n">
        <v>0</v>
      </c>
    </row>
    <row r="3119" spans="1:8">
      <c r="A3119" t="s">
        <v>4</v>
      </c>
      <c r="B3119" s="4" t="s">
        <v>5</v>
      </c>
      <c r="C3119" s="4" t="s">
        <v>10</v>
      </c>
    </row>
    <row r="3120" spans="1:8">
      <c r="A3120" t="n">
        <v>24487</v>
      </c>
      <c r="B3120" s="44" t="n">
        <v>16</v>
      </c>
      <c r="C3120" s="7" t="n">
        <v>50</v>
      </c>
    </row>
    <row r="3121" spans="1:6">
      <c r="A3121" t="s">
        <v>4</v>
      </c>
      <c r="B3121" s="4" t="s">
        <v>5</v>
      </c>
      <c r="C3121" s="4" t="s">
        <v>10</v>
      </c>
      <c r="D3121" s="4" t="s">
        <v>14</v>
      </c>
      <c r="E3121" s="4" t="s">
        <v>26</v>
      </c>
      <c r="F3121" s="4" t="s">
        <v>10</v>
      </c>
    </row>
    <row r="3122" spans="1:6">
      <c r="A3122" t="n">
        <v>24490</v>
      </c>
      <c r="B3122" s="70" t="n">
        <v>59</v>
      </c>
      <c r="C3122" s="7" t="n">
        <v>4</v>
      </c>
      <c r="D3122" s="7" t="n">
        <v>255</v>
      </c>
      <c r="E3122" s="7" t="n">
        <v>0</v>
      </c>
      <c r="F3122" s="7" t="n">
        <v>0</v>
      </c>
    </row>
    <row r="3123" spans="1:6">
      <c r="A3123" t="s">
        <v>4</v>
      </c>
      <c r="B3123" s="4" t="s">
        <v>5</v>
      </c>
      <c r="C3123" s="4" t="s">
        <v>10</v>
      </c>
    </row>
    <row r="3124" spans="1:6">
      <c r="A3124" t="n">
        <v>24500</v>
      </c>
      <c r="B3124" s="44" t="n">
        <v>16</v>
      </c>
      <c r="C3124" s="7" t="n">
        <v>50</v>
      </c>
    </row>
    <row r="3125" spans="1:6">
      <c r="A3125" t="s">
        <v>4</v>
      </c>
      <c r="B3125" s="4" t="s">
        <v>5</v>
      </c>
      <c r="C3125" s="4" t="s">
        <v>10</v>
      </c>
      <c r="D3125" s="4" t="s">
        <v>14</v>
      </c>
      <c r="E3125" s="4" t="s">
        <v>26</v>
      </c>
      <c r="F3125" s="4" t="s">
        <v>10</v>
      </c>
    </row>
    <row r="3126" spans="1:6">
      <c r="A3126" t="n">
        <v>24503</v>
      </c>
      <c r="B3126" s="70" t="n">
        <v>59</v>
      </c>
      <c r="C3126" s="7" t="n">
        <v>7</v>
      </c>
      <c r="D3126" s="7" t="n">
        <v>255</v>
      </c>
      <c r="E3126" s="7" t="n">
        <v>0</v>
      </c>
      <c r="F3126" s="7" t="n">
        <v>0</v>
      </c>
    </row>
    <row r="3127" spans="1:6">
      <c r="A3127" t="s">
        <v>4</v>
      </c>
      <c r="B3127" s="4" t="s">
        <v>5</v>
      </c>
      <c r="C3127" s="4" t="s">
        <v>10</v>
      </c>
      <c r="D3127" s="4" t="s">
        <v>26</v>
      </c>
      <c r="E3127" s="4" t="s">
        <v>26</v>
      </c>
      <c r="F3127" s="4" t="s">
        <v>26</v>
      </c>
      <c r="G3127" s="4" t="s">
        <v>10</v>
      </c>
      <c r="H3127" s="4" t="s">
        <v>10</v>
      </c>
    </row>
    <row r="3128" spans="1:6">
      <c r="A3128" t="n">
        <v>24513</v>
      </c>
      <c r="B3128" s="60" t="n">
        <v>60</v>
      </c>
      <c r="C3128" s="7" t="n">
        <v>4</v>
      </c>
      <c r="D3128" s="7" t="n">
        <v>0</v>
      </c>
      <c r="E3128" s="7" t="n">
        <v>0</v>
      </c>
      <c r="F3128" s="7" t="n">
        <v>0</v>
      </c>
      <c r="G3128" s="7" t="n">
        <v>500</v>
      </c>
      <c r="H3128" s="7" t="n">
        <v>0</v>
      </c>
    </row>
    <row r="3129" spans="1:6">
      <c r="A3129" t="s">
        <v>4</v>
      </c>
      <c r="B3129" s="4" t="s">
        <v>5</v>
      </c>
      <c r="C3129" s="4" t="s">
        <v>14</v>
      </c>
      <c r="D3129" s="4" t="s">
        <v>10</v>
      </c>
      <c r="E3129" s="4" t="s">
        <v>6</v>
      </c>
    </row>
    <row r="3130" spans="1:6">
      <c r="A3130" t="n">
        <v>24532</v>
      </c>
      <c r="B3130" s="57" t="n">
        <v>51</v>
      </c>
      <c r="C3130" s="7" t="n">
        <v>4</v>
      </c>
      <c r="D3130" s="7" t="n">
        <v>4</v>
      </c>
      <c r="E3130" s="7" t="s">
        <v>93</v>
      </c>
    </row>
    <row r="3131" spans="1:6">
      <c r="A3131" t="s">
        <v>4</v>
      </c>
      <c r="B3131" s="4" t="s">
        <v>5</v>
      </c>
      <c r="C3131" s="4" t="s">
        <v>10</v>
      </c>
    </row>
    <row r="3132" spans="1:6">
      <c r="A3132" t="n">
        <v>24546</v>
      </c>
      <c r="B3132" s="44" t="n">
        <v>16</v>
      </c>
      <c r="C3132" s="7" t="n">
        <v>0</v>
      </c>
    </row>
    <row r="3133" spans="1:6">
      <c r="A3133" t="s">
        <v>4</v>
      </c>
      <c r="B3133" s="4" t="s">
        <v>5</v>
      </c>
      <c r="C3133" s="4" t="s">
        <v>10</v>
      </c>
      <c r="D3133" s="4" t="s">
        <v>65</v>
      </c>
      <c r="E3133" s="4" t="s">
        <v>14</v>
      </c>
      <c r="F3133" s="4" t="s">
        <v>14</v>
      </c>
      <c r="G3133" s="4" t="s">
        <v>65</v>
      </c>
      <c r="H3133" s="4" t="s">
        <v>14</v>
      </c>
      <c r="I3133" s="4" t="s">
        <v>14</v>
      </c>
    </row>
    <row r="3134" spans="1:6">
      <c r="A3134" t="n">
        <v>24549</v>
      </c>
      <c r="B3134" s="58" t="n">
        <v>26</v>
      </c>
      <c r="C3134" s="7" t="n">
        <v>4</v>
      </c>
      <c r="D3134" s="7" t="s">
        <v>280</v>
      </c>
      <c r="E3134" s="7" t="n">
        <v>2</v>
      </c>
      <c r="F3134" s="7" t="n">
        <v>3</v>
      </c>
      <c r="G3134" s="7" t="s">
        <v>281</v>
      </c>
      <c r="H3134" s="7" t="n">
        <v>2</v>
      </c>
      <c r="I3134" s="7" t="n">
        <v>0</v>
      </c>
    </row>
    <row r="3135" spans="1:6">
      <c r="A3135" t="s">
        <v>4</v>
      </c>
      <c r="B3135" s="4" t="s">
        <v>5</v>
      </c>
    </row>
    <row r="3136" spans="1:6">
      <c r="A3136" t="n">
        <v>24602</v>
      </c>
      <c r="B3136" s="38" t="n">
        <v>28</v>
      </c>
    </row>
    <row r="3137" spans="1:9">
      <c r="A3137" t="s">
        <v>4</v>
      </c>
      <c r="B3137" s="4" t="s">
        <v>5</v>
      </c>
      <c r="C3137" s="4" t="s">
        <v>10</v>
      </c>
      <c r="D3137" s="4" t="s">
        <v>26</v>
      </c>
      <c r="E3137" s="4" t="s">
        <v>26</v>
      </c>
      <c r="F3137" s="4" t="s">
        <v>26</v>
      </c>
      <c r="G3137" s="4" t="s">
        <v>10</v>
      </c>
      <c r="H3137" s="4" t="s">
        <v>10</v>
      </c>
    </row>
    <row r="3138" spans="1:9">
      <c r="A3138" t="n">
        <v>24603</v>
      </c>
      <c r="B3138" s="60" t="n">
        <v>60</v>
      </c>
      <c r="C3138" s="7" t="n">
        <v>7</v>
      </c>
      <c r="D3138" s="7" t="n">
        <v>0</v>
      </c>
      <c r="E3138" s="7" t="n">
        <v>0</v>
      </c>
      <c r="F3138" s="7" t="n">
        <v>0</v>
      </c>
      <c r="G3138" s="7" t="n">
        <v>500</v>
      </c>
      <c r="H3138" s="7" t="n">
        <v>0</v>
      </c>
    </row>
    <row r="3139" spans="1:9">
      <c r="A3139" t="s">
        <v>4</v>
      </c>
      <c r="B3139" s="4" t="s">
        <v>5</v>
      </c>
      <c r="C3139" s="4" t="s">
        <v>14</v>
      </c>
      <c r="D3139" s="4" t="s">
        <v>10</v>
      </c>
      <c r="E3139" s="4" t="s">
        <v>6</v>
      </c>
    </row>
    <row r="3140" spans="1:9">
      <c r="A3140" t="n">
        <v>24622</v>
      </c>
      <c r="B3140" s="57" t="n">
        <v>51</v>
      </c>
      <c r="C3140" s="7" t="n">
        <v>4</v>
      </c>
      <c r="D3140" s="7" t="n">
        <v>7</v>
      </c>
      <c r="E3140" s="7" t="s">
        <v>143</v>
      </c>
    </row>
    <row r="3141" spans="1:9">
      <c r="A3141" t="s">
        <v>4</v>
      </c>
      <c r="B3141" s="4" t="s">
        <v>5</v>
      </c>
      <c r="C3141" s="4" t="s">
        <v>10</v>
      </c>
    </row>
    <row r="3142" spans="1:9">
      <c r="A3142" t="n">
        <v>24635</v>
      </c>
      <c r="B3142" s="44" t="n">
        <v>16</v>
      </c>
      <c r="C3142" s="7" t="n">
        <v>0</v>
      </c>
    </row>
    <row r="3143" spans="1:9">
      <c r="A3143" t="s">
        <v>4</v>
      </c>
      <c r="B3143" s="4" t="s">
        <v>5</v>
      </c>
      <c r="C3143" s="4" t="s">
        <v>10</v>
      </c>
      <c r="D3143" s="4" t="s">
        <v>65</v>
      </c>
      <c r="E3143" s="4" t="s">
        <v>14</v>
      </c>
      <c r="F3143" s="4" t="s">
        <v>14</v>
      </c>
      <c r="G3143" s="4" t="s">
        <v>65</v>
      </c>
      <c r="H3143" s="4" t="s">
        <v>14</v>
      </c>
      <c r="I3143" s="4" t="s">
        <v>14</v>
      </c>
    </row>
    <row r="3144" spans="1:9">
      <c r="A3144" t="n">
        <v>24638</v>
      </c>
      <c r="B3144" s="58" t="n">
        <v>26</v>
      </c>
      <c r="C3144" s="7" t="n">
        <v>7</v>
      </c>
      <c r="D3144" s="7" t="s">
        <v>282</v>
      </c>
      <c r="E3144" s="7" t="n">
        <v>2</v>
      </c>
      <c r="F3144" s="7" t="n">
        <v>3</v>
      </c>
      <c r="G3144" s="7" t="s">
        <v>283</v>
      </c>
      <c r="H3144" s="7" t="n">
        <v>2</v>
      </c>
      <c r="I3144" s="7" t="n">
        <v>0</v>
      </c>
    </row>
    <row r="3145" spans="1:9">
      <c r="A3145" t="s">
        <v>4</v>
      </c>
      <c r="B3145" s="4" t="s">
        <v>5</v>
      </c>
    </row>
    <row r="3146" spans="1:9">
      <c r="A3146" t="n">
        <v>24712</v>
      </c>
      <c r="B3146" s="38" t="n">
        <v>28</v>
      </c>
    </row>
    <row r="3147" spans="1:9">
      <c r="A3147" t="s">
        <v>4</v>
      </c>
      <c r="B3147" s="4" t="s">
        <v>5</v>
      </c>
      <c r="C3147" s="4" t="s">
        <v>10</v>
      </c>
      <c r="D3147" s="4" t="s">
        <v>26</v>
      </c>
      <c r="E3147" s="4" t="s">
        <v>26</v>
      </c>
      <c r="F3147" s="4" t="s">
        <v>26</v>
      </c>
      <c r="G3147" s="4" t="s">
        <v>10</v>
      </c>
      <c r="H3147" s="4" t="s">
        <v>10</v>
      </c>
    </row>
    <row r="3148" spans="1:9">
      <c r="A3148" t="n">
        <v>24713</v>
      </c>
      <c r="B3148" s="60" t="n">
        <v>60</v>
      </c>
      <c r="C3148" s="7" t="n">
        <v>2</v>
      </c>
      <c r="D3148" s="7" t="n">
        <v>0</v>
      </c>
      <c r="E3148" s="7" t="n">
        <v>0</v>
      </c>
      <c r="F3148" s="7" t="n">
        <v>0</v>
      </c>
      <c r="G3148" s="7" t="n">
        <v>500</v>
      </c>
      <c r="H3148" s="7" t="n">
        <v>0</v>
      </c>
    </row>
    <row r="3149" spans="1:9">
      <c r="A3149" t="s">
        <v>4</v>
      </c>
      <c r="B3149" s="4" t="s">
        <v>5</v>
      </c>
      <c r="C3149" s="4" t="s">
        <v>14</v>
      </c>
      <c r="D3149" s="4" t="s">
        <v>10</v>
      </c>
      <c r="E3149" s="4" t="s">
        <v>6</v>
      </c>
    </row>
    <row r="3150" spans="1:9">
      <c r="A3150" t="n">
        <v>24732</v>
      </c>
      <c r="B3150" s="57" t="n">
        <v>51</v>
      </c>
      <c r="C3150" s="7" t="n">
        <v>4</v>
      </c>
      <c r="D3150" s="7" t="n">
        <v>2</v>
      </c>
      <c r="E3150" s="7" t="s">
        <v>93</v>
      </c>
    </row>
    <row r="3151" spans="1:9">
      <c r="A3151" t="s">
        <v>4</v>
      </c>
      <c r="B3151" s="4" t="s">
        <v>5</v>
      </c>
      <c r="C3151" s="4" t="s">
        <v>10</v>
      </c>
    </row>
    <row r="3152" spans="1:9">
      <c r="A3152" t="n">
        <v>24746</v>
      </c>
      <c r="B3152" s="44" t="n">
        <v>16</v>
      </c>
      <c r="C3152" s="7" t="n">
        <v>0</v>
      </c>
    </row>
    <row r="3153" spans="1:9">
      <c r="A3153" t="s">
        <v>4</v>
      </c>
      <c r="B3153" s="4" t="s">
        <v>5</v>
      </c>
      <c r="C3153" s="4" t="s">
        <v>10</v>
      </c>
      <c r="D3153" s="4" t="s">
        <v>65</v>
      </c>
      <c r="E3153" s="4" t="s">
        <v>14</v>
      </c>
      <c r="F3153" s="4" t="s">
        <v>14</v>
      </c>
      <c r="G3153" s="4" t="s">
        <v>65</v>
      </c>
      <c r="H3153" s="4" t="s">
        <v>14</v>
      </c>
      <c r="I3153" s="4" t="s">
        <v>14</v>
      </c>
    </row>
    <row r="3154" spans="1:9">
      <c r="A3154" t="n">
        <v>24749</v>
      </c>
      <c r="B3154" s="58" t="n">
        <v>26</v>
      </c>
      <c r="C3154" s="7" t="n">
        <v>2</v>
      </c>
      <c r="D3154" s="7" t="s">
        <v>284</v>
      </c>
      <c r="E3154" s="7" t="n">
        <v>2</v>
      </c>
      <c r="F3154" s="7" t="n">
        <v>3</v>
      </c>
      <c r="G3154" s="7" t="s">
        <v>285</v>
      </c>
      <c r="H3154" s="7" t="n">
        <v>2</v>
      </c>
      <c r="I3154" s="7" t="n">
        <v>0</v>
      </c>
    </row>
    <row r="3155" spans="1:9">
      <c r="A3155" t="s">
        <v>4</v>
      </c>
      <c r="B3155" s="4" t="s">
        <v>5</v>
      </c>
    </row>
    <row r="3156" spans="1:9">
      <c r="A3156" t="n">
        <v>24931</v>
      </c>
      <c r="B3156" s="38" t="n">
        <v>28</v>
      </c>
    </row>
    <row r="3157" spans="1:9">
      <c r="A3157" t="s">
        <v>4</v>
      </c>
      <c r="B3157" s="4" t="s">
        <v>5</v>
      </c>
      <c r="C3157" s="4" t="s">
        <v>10</v>
      </c>
      <c r="D3157" s="4" t="s">
        <v>26</v>
      </c>
      <c r="E3157" s="4" t="s">
        <v>26</v>
      </c>
      <c r="F3157" s="4" t="s">
        <v>26</v>
      </c>
      <c r="G3157" s="4" t="s">
        <v>10</v>
      </c>
      <c r="H3157" s="4" t="s">
        <v>10</v>
      </c>
    </row>
    <row r="3158" spans="1:9">
      <c r="A3158" t="n">
        <v>24932</v>
      </c>
      <c r="B3158" s="60" t="n">
        <v>60</v>
      </c>
      <c r="C3158" s="7" t="n">
        <v>0</v>
      </c>
      <c r="D3158" s="7" t="n">
        <v>20</v>
      </c>
      <c r="E3158" s="7" t="n">
        <v>0</v>
      </c>
      <c r="F3158" s="7" t="n">
        <v>0</v>
      </c>
      <c r="G3158" s="7" t="n">
        <v>500</v>
      </c>
      <c r="H3158" s="7" t="n">
        <v>0</v>
      </c>
    </row>
    <row r="3159" spans="1:9">
      <c r="A3159" t="s">
        <v>4</v>
      </c>
      <c r="B3159" s="4" t="s">
        <v>5</v>
      </c>
      <c r="C3159" s="4" t="s">
        <v>14</v>
      </c>
      <c r="D3159" s="4" t="s">
        <v>10</v>
      </c>
      <c r="E3159" s="4" t="s">
        <v>6</v>
      </c>
    </row>
    <row r="3160" spans="1:9">
      <c r="A3160" t="n">
        <v>24951</v>
      </c>
      <c r="B3160" s="57" t="n">
        <v>51</v>
      </c>
      <c r="C3160" s="7" t="n">
        <v>4</v>
      </c>
      <c r="D3160" s="7" t="n">
        <v>0</v>
      </c>
      <c r="E3160" s="7" t="s">
        <v>200</v>
      </c>
    </row>
    <row r="3161" spans="1:9">
      <c r="A3161" t="s">
        <v>4</v>
      </c>
      <c r="B3161" s="4" t="s">
        <v>5</v>
      </c>
      <c r="C3161" s="4" t="s">
        <v>10</v>
      </c>
    </row>
    <row r="3162" spans="1:9">
      <c r="A3162" t="n">
        <v>24964</v>
      </c>
      <c r="B3162" s="44" t="n">
        <v>16</v>
      </c>
      <c r="C3162" s="7" t="n">
        <v>0</v>
      </c>
    </row>
    <row r="3163" spans="1:9">
      <c r="A3163" t="s">
        <v>4</v>
      </c>
      <c r="B3163" s="4" t="s">
        <v>5</v>
      </c>
      <c r="C3163" s="4" t="s">
        <v>10</v>
      </c>
      <c r="D3163" s="4" t="s">
        <v>65</v>
      </c>
      <c r="E3163" s="4" t="s">
        <v>14</v>
      </c>
      <c r="F3163" s="4" t="s">
        <v>14</v>
      </c>
    </row>
    <row r="3164" spans="1:9">
      <c r="A3164" t="n">
        <v>24967</v>
      </c>
      <c r="B3164" s="58" t="n">
        <v>26</v>
      </c>
      <c r="C3164" s="7" t="n">
        <v>0</v>
      </c>
      <c r="D3164" s="7" t="s">
        <v>286</v>
      </c>
      <c r="E3164" s="7" t="n">
        <v>2</v>
      </c>
      <c r="F3164" s="7" t="n">
        <v>0</v>
      </c>
    </row>
    <row r="3165" spans="1:9">
      <c r="A3165" t="s">
        <v>4</v>
      </c>
      <c r="B3165" s="4" t="s">
        <v>5</v>
      </c>
    </row>
    <row r="3166" spans="1:9">
      <c r="A3166" t="n">
        <v>25011</v>
      </c>
      <c r="B3166" s="38" t="n">
        <v>28</v>
      </c>
    </row>
    <row r="3167" spans="1:9">
      <c r="A3167" t="s">
        <v>4</v>
      </c>
      <c r="B3167" s="4" t="s">
        <v>5</v>
      </c>
      <c r="C3167" s="4" t="s">
        <v>14</v>
      </c>
      <c r="D3167" s="4" t="s">
        <v>10</v>
      </c>
      <c r="E3167" s="4" t="s">
        <v>6</v>
      </c>
    </row>
    <row r="3168" spans="1:9">
      <c r="A3168" t="n">
        <v>25012</v>
      </c>
      <c r="B3168" s="57" t="n">
        <v>51</v>
      </c>
      <c r="C3168" s="7" t="n">
        <v>4</v>
      </c>
      <c r="D3168" s="7" t="n">
        <v>7032</v>
      </c>
      <c r="E3168" s="7" t="s">
        <v>190</v>
      </c>
    </row>
    <row r="3169" spans="1:9">
      <c r="A3169" t="s">
        <v>4</v>
      </c>
      <c r="B3169" s="4" t="s">
        <v>5</v>
      </c>
      <c r="C3169" s="4" t="s">
        <v>10</v>
      </c>
    </row>
    <row r="3170" spans="1:9">
      <c r="A3170" t="n">
        <v>25026</v>
      </c>
      <c r="B3170" s="44" t="n">
        <v>16</v>
      </c>
      <c r="C3170" s="7" t="n">
        <v>0</v>
      </c>
    </row>
    <row r="3171" spans="1:9">
      <c r="A3171" t="s">
        <v>4</v>
      </c>
      <c r="B3171" s="4" t="s">
        <v>5</v>
      </c>
      <c r="C3171" s="4" t="s">
        <v>10</v>
      </c>
      <c r="D3171" s="4" t="s">
        <v>65</v>
      </c>
      <c r="E3171" s="4" t="s">
        <v>14</v>
      </c>
      <c r="F3171" s="4" t="s">
        <v>14</v>
      </c>
    </row>
    <row r="3172" spans="1:9">
      <c r="A3172" t="n">
        <v>25029</v>
      </c>
      <c r="B3172" s="58" t="n">
        <v>26</v>
      </c>
      <c r="C3172" s="7" t="n">
        <v>7032</v>
      </c>
      <c r="D3172" s="7" t="s">
        <v>287</v>
      </c>
      <c r="E3172" s="7" t="n">
        <v>2</v>
      </c>
      <c r="F3172" s="7" t="n">
        <v>0</v>
      </c>
    </row>
    <row r="3173" spans="1:9">
      <c r="A3173" t="s">
        <v>4</v>
      </c>
      <c r="B3173" s="4" t="s">
        <v>5</v>
      </c>
    </row>
    <row r="3174" spans="1:9">
      <c r="A3174" t="n">
        <v>25131</v>
      </c>
      <c r="B3174" s="38" t="n">
        <v>28</v>
      </c>
    </row>
    <row r="3175" spans="1:9">
      <c r="A3175" t="s">
        <v>4</v>
      </c>
      <c r="B3175" s="4" t="s">
        <v>5</v>
      </c>
      <c r="C3175" s="4" t="s">
        <v>14</v>
      </c>
      <c r="D3175" s="4" t="s">
        <v>10</v>
      </c>
      <c r="E3175" s="4" t="s">
        <v>6</v>
      </c>
    </row>
    <row r="3176" spans="1:9">
      <c r="A3176" t="n">
        <v>25132</v>
      </c>
      <c r="B3176" s="57" t="n">
        <v>51</v>
      </c>
      <c r="C3176" s="7" t="n">
        <v>4</v>
      </c>
      <c r="D3176" s="7" t="n">
        <v>16</v>
      </c>
      <c r="E3176" s="7" t="s">
        <v>145</v>
      </c>
    </row>
    <row r="3177" spans="1:9">
      <c r="A3177" t="s">
        <v>4</v>
      </c>
      <c r="B3177" s="4" t="s">
        <v>5</v>
      </c>
      <c r="C3177" s="4" t="s">
        <v>10</v>
      </c>
    </row>
    <row r="3178" spans="1:9">
      <c r="A3178" t="n">
        <v>25146</v>
      </c>
      <c r="B3178" s="44" t="n">
        <v>16</v>
      </c>
      <c r="C3178" s="7" t="n">
        <v>0</v>
      </c>
    </row>
    <row r="3179" spans="1:9">
      <c r="A3179" t="s">
        <v>4</v>
      </c>
      <c r="B3179" s="4" t="s">
        <v>5</v>
      </c>
      <c r="C3179" s="4" t="s">
        <v>10</v>
      </c>
      <c r="D3179" s="4" t="s">
        <v>65</v>
      </c>
      <c r="E3179" s="4" t="s">
        <v>14</v>
      </c>
      <c r="F3179" s="4" t="s">
        <v>14</v>
      </c>
      <c r="G3179" s="4" t="s">
        <v>65</v>
      </c>
      <c r="H3179" s="4" t="s">
        <v>14</v>
      </c>
      <c r="I3179" s="4" t="s">
        <v>14</v>
      </c>
      <c r="J3179" s="4" t="s">
        <v>65</v>
      </c>
      <c r="K3179" s="4" t="s">
        <v>14</v>
      </c>
      <c r="L3179" s="4" t="s">
        <v>14</v>
      </c>
    </row>
    <row r="3180" spans="1:9">
      <c r="A3180" t="n">
        <v>25149</v>
      </c>
      <c r="B3180" s="58" t="n">
        <v>26</v>
      </c>
      <c r="C3180" s="7" t="n">
        <v>16</v>
      </c>
      <c r="D3180" s="7" t="s">
        <v>288</v>
      </c>
      <c r="E3180" s="7" t="n">
        <v>2</v>
      </c>
      <c r="F3180" s="7" t="n">
        <v>3</v>
      </c>
      <c r="G3180" s="7" t="s">
        <v>289</v>
      </c>
      <c r="H3180" s="7" t="n">
        <v>2</v>
      </c>
      <c r="I3180" s="7" t="n">
        <v>3</v>
      </c>
      <c r="J3180" s="7" t="s">
        <v>290</v>
      </c>
      <c r="K3180" s="7" t="n">
        <v>2</v>
      </c>
      <c r="L3180" s="7" t="n">
        <v>0</v>
      </c>
    </row>
    <row r="3181" spans="1:9">
      <c r="A3181" t="s">
        <v>4</v>
      </c>
      <c r="B3181" s="4" t="s">
        <v>5</v>
      </c>
    </row>
    <row r="3182" spans="1:9">
      <c r="A3182" t="n">
        <v>25343</v>
      </c>
      <c r="B3182" s="38" t="n">
        <v>28</v>
      </c>
    </row>
    <row r="3183" spans="1:9">
      <c r="A3183" t="s">
        <v>4</v>
      </c>
      <c r="B3183" s="4" t="s">
        <v>5</v>
      </c>
      <c r="C3183" s="4" t="s">
        <v>10</v>
      </c>
    </row>
    <row r="3184" spans="1:9">
      <c r="A3184" t="n">
        <v>25344</v>
      </c>
      <c r="B3184" s="44" t="n">
        <v>16</v>
      </c>
      <c r="C3184" s="7" t="n">
        <v>100</v>
      </c>
    </row>
    <row r="3185" spans="1:12">
      <c r="A3185" t="s">
        <v>4</v>
      </c>
      <c r="B3185" s="4" t="s">
        <v>5</v>
      </c>
      <c r="C3185" s="4" t="s">
        <v>10</v>
      </c>
      <c r="D3185" s="4" t="s">
        <v>26</v>
      </c>
      <c r="E3185" s="4" t="s">
        <v>26</v>
      </c>
      <c r="F3185" s="4" t="s">
        <v>26</v>
      </c>
      <c r="G3185" s="4" t="s">
        <v>10</v>
      </c>
      <c r="H3185" s="4" t="s">
        <v>10</v>
      </c>
    </row>
    <row r="3186" spans="1:12">
      <c r="A3186" t="n">
        <v>25347</v>
      </c>
      <c r="B3186" s="60" t="n">
        <v>60</v>
      </c>
      <c r="C3186" s="7" t="n">
        <v>0</v>
      </c>
      <c r="D3186" s="7" t="n">
        <v>0</v>
      </c>
      <c r="E3186" s="7" t="n">
        <v>0</v>
      </c>
      <c r="F3186" s="7" t="n">
        <v>0</v>
      </c>
      <c r="G3186" s="7" t="n">
        <v>500</v>
      </c>
      <c r="H3186" s="7" t="n">
        <v>0</v>
      </c>
    </row>
    <row r="3187" spans="1:12">
      <c r="A3187" t="s">
        <v>4</v>
      </c>
      <c r="B3187" s="4" t="s">
        <v>5</v>
      </c>
      <c r="C3187" s="4" t="s">
        <v>10</v>
      </c>
    </row>
    <row r="3188" spans="1:12">
      <c r="A3188" t="n">
        <v>25366</v>
      </c>
      <c r="B3188" s="44" t="n">
        <v>16</v>
      </c>
      <c r="C3188" s="7" t="n">
        <v>500</v>
      </c>
    </row>
    <row r="3189" spans="1:12">
      <c r="A3189" t="s">
        <v>4</v>
      </c>
      <c r="B3189" s="4" t="s">
        <v>5</v>
      </c>
      <c r="C3189" s="4" t="s">
        <v>14</v>
      </c>
      <c r="D3189" s="4" t="s">
        <v>10</v>
      </c>
      <c r="E3189" s="4" t="s">
        <v>6</v>
      </c>
    </row>
    <row r="3190" spans="1:12">
      <c r="A3190" t="n">
        <v>25369</v>
      </c>
      <c r="B3190" s="57" t="n">
        <v>51</v>
      </c>
      <c r="C3190" s="7" t="n">
        <v>4</v>
      </c>
      <c r="D3190" s="7" t="n">
        <v>0</v>
      </c>
      <c r="E3190" s="7" t="s">
        <v>198</v>
      </c>
    </row>
    <row r="3191" spans="1:12">
      <c r="A3191" t="s">
        <v>4</v>
      </c>
      <c r="B3191" s="4" t="s">
        <v>5</v>
      </c>
      <c r="C3191" s="4" t="s">
        <v>10</v>
      </c>
    </row>
    <row r="3192" spans="1:12">
      <c r="A3192" t="n">
        <v>25383</v>
      </c>
      <c r="B3192" s="44" t="n">
        <v>16</v>
      </c>
      <c r="C3192" s="7" t="n">
        <v>0</v>
      </c>
    </row>
    <row r="3193" spans="1:12">
      <c r="A3193" t="s">
        <v>4</v>
      </c>
      <c r="B3193" s="4" t="s">
        <v>5</v>
      </c>
      <c r="C3193" s="4" t="s">
        <v>10</v>
      </c>
      <c r="D3193" s="4" t="s">
        <v>65</v>
      </c>
      <c r="E3193" s="4" t="s">
        <v>14</v>
      </c>
      <c r="F3193" s="4" t="s">
        <v>14</v>
      </c>
      <c r="G3193" s="4" t="s">
        <v>65</v>
      </c>
      <c r="H3193" s="4" t="s">
        <v>14</v>
      </c>
      <c r="I3193" s="4" t="s">
        <v>14</v>
      </c>
    </row>
    <row r="3194" spans="1:12">
      <c r="A3194" t="n">
        <v>25386</v>
      </c>
      <c r="B3194" s="58" t="n">
        <v>26</v>
      </c>
      <c r="C3194" s="7" t="n">
        <v>0</v>
      </c>
      <c r="D3194" s="7" t="s">
        <v>291</v>
      </c>
      <c r="E3194" s="7" t="n">
        <v>2</v>
      </c>
      <c r="F3194" s="7" t="n">
        <v>3</v>
      </c>
      <c r="G3194" s="7" t="s">
        <v>292</v>
      </c>
      <c r="H3194" s="7" t="n">
        <v>2</v>
      </c>
      <c r="I3194" s="7" t="n">
        <v>0</v>
      </c>
    </row>
    <row r="3195" spans="1:12">
      <c r="A3195" t="s">
        <v>4</v>
      </c>
      <c r="B3195" s="4" t="s">
        <v>5</v>
      </c>
    </row>
    <row r="3196" spans="1:12">
      <c r="A3196" t="n">
        <v>25532</v>
      </c>
      <c r="B3196" s="38" t="n">
        <v>28</v>
      </c>
    </row>
    <row r="3197" spans="1:12">
      <c r="A3197" t="s">
        <v>4</v>
      </c>
      <c r="B3197" s="4" t="s">
        <v>5</v>
      </c>
      <c r="C3197" s="4" t="s">
        <v>10</v>
      </c>
      <c r="D3197" s="4" t="s">
        <v>14</v>
      </c>
    </row>
    <row r="3198" spans="1:12">
      <c r="A3198" t="n">
        <v>25533</v>
      </c>
      <c r="B3198" s="68" t="n">
        <v>89</v>
      </c>
      <c r="C3198" s="7" t="n">
        <v>65533</v>
      </c>
      <c r="D3198" s="7" t="n">
        <v>1</v>
      </c>
    </row>
    <row r="3199" spans="1:12">
      <c r="A3199" t="s">
        <v>4</v>
      </c>
      <c r="B3199" s="4" t="s">
        <v>5</v>
      </c>
      <c r="C3199" s="4" t="s">
        <v>14</v>
      </c>
      <c r="D3199" s="4" t="s">
        <v>10</v>
      </c>
      <c r="E3199" s="4" t="s">
        <v>26</v>
      </c>
    </row>
    <row r="3200" spans="1:12">
      <c r="A3200" t="n">
        <v>25537</v>
      </c>
      <c r="B3200" s="40" t="n">
        <v>58</v>
      </c>
      <c r="C3200" s="7" t="n">
        <v>101</v>
      </c>
      <c r="D3200" s="7" t="n">
        <v>500</v>
      </c>
      <c r="E3200" s="7" t="n">
        <v>1</v>
      </c>
    </row>
    <row r="3201" spans="1:9">
      <c r="A3201" t="s">
        <v>4</v>
      </c>
      <c r="B3201" s="4" t="s">
        <v>5</v>
      </c>
      <c r="C3201" s="4" t="s">
        <v>14</v>
      </c>
      <c r="D3201" s="4" t="s">
        <v>10</v>
      </c>
    </row>
    <row r="3202" spans="1:9">
      <c r="A3202" t="n">
        <v>25545</v>
      </c>
      <c r="B3202" s="40" t="n">
        <v>58</v>
      </c>
      <c r="C3202" s="7" t="n">
        <v>254</v>
      </c>
      <c r="D3202" s="7" t="n">
        <v>0</v>
      </c>
    </row>
    <row r="3203" spans="1:9">
      <c r="A3203" t="s">
        <v>4</v>
      </c>
      <c r="B3203" s="4" t="s">
        <v>5</v>
      </c>
      <c r="C3203" s="4" t="s">
        <v>14</v>
      </c>
    </row>
    <row r="3204" spans="1:9">
      <c r="A3204" t="n">
        <v>25549</v>
      </c>
      <c r="B3204" s="56" t="n">
        <v>45</v>
      </c>
      <c r="C3204" s="7" t="n">
        <v>0</v>
      </c>
    </row>
    <row r="3205" spans="1:9">
      <c r="A3205" t="s">
        <v>4</v>
      </c>
      <c r="B3205" s="4" t="s">
        <v>5</v>
      </c>
      <c r="C3205" s="4" t="s">
        <v>14</v>
      </c>
      <c r="D3205" s="4" t="s">
        <v>14</v>
      </c>
      <c r="E3205" s="4" t="s">
        <v>26</v>
      </c>
      <c r="F3205" s="4" t="s">
        <v>26</v>
      </c>
      <c r="G3205" s="4" t="s">
        <v>26</v>
      </c>
      <c r="H3205" s="4" t="s">
        <v>10</v>
      </c>
    </row>
    <row r="3206" spans="1:9">
      <c r="A3206" t="n">
        <v>25551</v>
      </c>
      <c r="B3206" s="56" t="n">
        <v>45</v>
      </c>
      <c r="C3206" s="7" t="n">
        <v>2</v>
      </c>
      <c r="D3206" s="7" t="n">
        <v>3</v>
      </c>
      <c r="E3206" s="7" t="n">
        <v>257.5</v>
      </c>
      <c r="F3206" s="7" t="n">
        <v>1.62000000476837</v>
      </c>
      <c r="G3206" s="7" t="n">
        <v>-210.809997558594</v>
      </c>
      <c r="H3206" s="7" t="n">
        <v>0</v>
      </c>
    </row>
    <row r="3207" spans="1:9">
      <c r="A3207" t="s">
        <v>4</v>
      </c>
      <c r="B3207" s="4" t="s">
        <v>5</v>
      </c>
      <c r="C3207" s="4" t="s">
        <v>14</v>
      </c>
      <c r="D3207" s="4" t="s">
        <v>14</v>
      </c>
      <c r="E3207" s="4" t="s">
        <v>26</v>
      </c>
      <c r="F3207" s="4" t="s">
        <v>26</v>
      </c>
      <c r="G3207" s="4" t="s">
        <v>26</v>
      </c>
      <c r="H3207" s="4" t="s">
        <v>10</v>
      </c>
      <c r="I3207" s="4" t="s">
        <v>14</v>
      </c>
    </row>
    <row r="3208" spans="1:9">
      <c r="A3208" t="n">
        <v>25568</v>
      </c>
      <c r="B3208" s="56" t="n">
        <v>45</v>
      </c>
      <c r="C3208" s="7" t="n">
        <v>4</v>
      </c>
      <c r="D3208" s="7" t="n">
        <v>3</v>
      </c>
      <c r="E3208" s="7" t="n">
        <v>8.52000045776367</v>
      </c>
      <c r="F3208" s="7" t="n">
        <v>38.8899993896484</v>
      </c>
      <c r="G3208" s="7" t="n">
        <v>0</v>
      </c>
      <c r="H3208" s="7" t="n">
        <v>0</v>
      </c>
      <c r="I3208" s="7" t="n">
        <v>1</v>
      </c>
    </row>
    <row r="3209" spans="1:9">
      <c r="A3209" t="s">
        <v>4</v>
      </c>
      <c r="B3209" s="4" t="s">
        <v>5</v>
      </c>
      <c r="C3209" s="4" t="s">
        <v>14</v>
      </c>
      <c r="D3209" s="4" t="s">
        <v>14</v>
      </c>
      <c r="E3209" s="4" t="s">
        <v>26</v>
      </c>
      <c r="F3209" s="4" t="s">
        <v>10</v>
      </c>
    </row>
    <row r="3210" spans="1:9">
      <c r="A3210" t="n">
        <v>25586</v>
      </c>
      <c r="B3210" s="56" t="n">
        <v>45</v>
      </c>
      <c r="C3210" s="7" t="n">
        <v>5</v>
      </c>
      <c r="D3210" s="7" t="n">
        <v>3</v>
      </c>
      <c r="E3210" s="7" t="n">
        <v>1.89999997615814</v>
      </c>
      <c r="F3210" s="7" t="n">
        <v>0</v>
      </c>
    </row>
    <row r="3211" spans="1:9">
      <c r="A3211" t="s">
        <v>4</v>
      </c>
      <c r="B3211" s="4" t="s">
        <v>5</v>
      </c>
      <c r="C3211" s="4" t="s">
        <v>14</v>
      </c>
      <c r="D3211" s="4" t="s">
        <v>14</v>
      </c>
      <c r="E3211" s="4" t="s">
        <v>26</v>
      </c>
      <c r="F3211" s="4" t="s">
        <v>10</v>
      </c>
    </row>
    <row r="3212" spans="1:9">
      <c r="A3212" t="n">
        <v>25595</v>
      </c>
      <c r="B3212" s="56" t="n">
        <v>45</v>
      </c>
      <c r="C3212" s="7" t="n">
        <v>11</v>
      </c>
      <c r="D3212" s="7" t="n">
        <v>3</v>
      </c>
      <c r="E3212" s="7" t="n">
        <v>46.2999992370605</v>
      </c>
      <c r="F3212" s="7" t="n">
        <v>0</v>
      </c>
    </row>
    <row r="3213" spans="1:9">
      <c r="A3213" t="s">
        <v>4</v>
      </c>
      <c r="B3213" s="4" t="s">
        <v>5</v>
      </c>
      <c r="C3213" s="4" t="s">
        <v>14</v>
      </c>
      <c r="D3213" s="4" t="s">
        <v>10</v>
      </c>
      <c r="E3213" s="4" t="s">
        <v>6</v>
      </c>
      <c r="F3213" s="4" t="s">
        <v>6</v>
      </c>
      <c r="G3213" s="4" t="s">
        <v>6</v>
      </c>
      <c r="H3213" s="4" t="s">
        <v>6</v>
      </c>
    </row>
    <row r="3214" spans="1:9">
      <c r="A3214" t="n">
        <v>25604</v>
      </c>
      <c r="B3214" s="57" t="n">
        <v>51</v>
      </c>
      <c r="C3214" s="7" t="n">
        <v>3</v>
      </c>
      <c r="D3214" s="7" t="n">
        <v>16</v>
      </c>
      <c r="E3214" s="7" t="s">
        <v>293</v>
      </c>
      <c r="F3214" s="7" t="s">
        <v>294</v>
      </c>
      <c r="G3214" s="7" t="s">
        <v>150</v>
      </c>
      <c r="H3214" s="7" t="s">
        <v>148</v>
      </c>
    </row>
    <row r="3215" spans="1:9">
      <c r="A3215" t="s">
        <v>4</v>
      </c>
      <c r="B3215" s="4" t="s">
        <v>5</v>
      </c>
      <c r="C3215" s="4" t="s">
        <v>10</v>
      </c>
      <c r="D3215" s="4" t="s">
        <v>26</v>
      </c>
      <c r="E3215" s="4" t="s">
        <v>26</v>
      </c>
      <c r="F3215" s="4" t="s">
        <v>26</v>
      </c>
      <c r="G3215" s="4" t="s">
        <v>10</v>
      </c>
      <c r="H3215" s="4" t="s">
        <v>10</v>
      </c>
    </row>
    <row r="3216" spans="1:9">
      <c r="A3216" t="n">
        <v>25633</v>
      </c>
      <c r="B3216" s="60" t="n">
        <v>60</v>
      </c>
      <c r="C3216" s="7" t="n">
        <v>0</v>
      </c>
      <c r="D3216" s="7" t="n">
        <v>0</v>
      </c>
      <c r="E3216" s="7" t="n">
        <v>0</v>
      </c>
      <c r="F3216" s="7" t="n">
        <v>0</v>
      </c>
      <c r="G3216" s="7" t="n">
        <v>0</v>
      </c>
      <c r="H3216" s="7" t="n">
        <v>1</v>
      </c>
    </row>
    <row r="3217" spans="1:9">
      <c r="A3217" t="s">
        <v>4</v>
      </c>
      <c r="B3217" s="4" t="s">
        <v>5</v>
      </c>
      <c r="C3217" s="4" t="s">
        <v>10</v>
      </c>
      <c r="D3217" s="4" t="s">
        <v>26</v>
      </c>
      <c r="E3217" s="4" t="s">
        <v>26</v>
      </c>
      <c r="F3217" s="4" t="s">
        <v>26</v>
      </c>
      <c r="G3217" s="4" t="s">
        <v>10</v>
      </c>
      <c r="H3217" s="4" t="s">
        <v>10</v>
      </c>
    </row>
    <row r="3218" spans="1:9">
      <c r="A3218" t="n">
        <v>25652</v>
      </c>
      <c r="B3218" s="60" t="n">
        <v>60</v>
      </c>
      <c r="C3218" s="7" t="n">
        <v>0</v>
      </c>
      <c r="D3218" s="7" t="n">
        <v>0</v>
      </c>
      <c r="E3218" s="7" t="n">
        <v>0</v>
      </c>
      <c r="F3218" s="7" t="n">
        <v>0</v>
      </c>
      <c r="G3218" s="7" t="n">
        <v>0</v>
      </c>
      <c r="H3218" s="7" t="n">
        <v>0</v>
      </c>
    </row>
    <row r="3219" spans="1:9">
      <c r="A3219" t="s">
        <v>4</v>
      </c>
      <c r="B3219" s="4" t="s">
        <v>5</v>
      </c>
      <c r="C3219" s="4" t="s">
        <v>10</v>
      </c>
      <c r="D3219" s="4" t="s">
        <v>10</v>
      </c>
      <c r="E3219" s="4" t="s">
        <v>10</v>
      </c>
    </row>
    <row r="3220" spans="1:9">
      <c r="A3220" t="n">
        <v>25671</v>
      </c>
      <c r="B3220" s="61" t="n">
        <v>61</v>
      </c>
      <c r="C3220" s="7" t="n">
        <v>0</v>
      </c>
      <c r="D3220" s="7" t="n">
        <v>65533</v>
      </c>
      <c r="E3220" s="7" t="n">
        <v>0</v>
      </c>
    </row>
    <row r="3221" spans="1:9">
      <c r="A3221" t="s">
        <v>4</v>
      </c>
      <c r="B3221" s="4" t="s">
        <v>5</v>
      </c>
      <c r="C3221" s="4" t="s">
        <v>10</v>
      </c>
      <c r="D3221" s="4" t="s">
        <v>26</v>
      </c>
      <c r="E3221" s="4" t="s">
        <v>26</v>
      </c>
      <c r="F3221" s="4" t="s">
        <v>26</v>
      </c>
      <c r="G3221" s="4" t="s">
        <v>10</v>
      </c>
      <c r="H3221" s="4" t="s">
        <v>10</v>
      </c>
    </row>
    <row r="3222" spans="1:9">
      <c r="A3222" t="n">
        <v>25678</v>
      </c>
      <c r="B3222" s="60" t="n">
        <v>60</v>
      </c>
      <c r="C3222" s="7" t="n">
        <v>16</v>
      </c>
      <c r="D3222" s="7" t="n">
        <v>0</v>
      </c>
      <c r="E3222" s="7" t="n">
        <v>0</v>
      </c>
      <c r="F3222" s="7" t="n">
        <v>0</v>
      </c>
      <c r="G3222" s="7" t="n">
        <v>0</v>
      </c>
      <c r="H3222" s="7" t="n">
        <v>1</v>
      </c>
    </row>
    <row r="3223" spans="1:9">
      <c r="A3223" t="s">
        <v>4</v>
      </c>
      <c r="B3223" s="4" t="s">
        <v>5</v>
      </c>
      <c r="C3223" s="4" t="s">
        <v>10</v>
      </c>
      <c r="D3223" s="4" t="s">
        <v>26</v>
      </c>
      <c r="E3223" s="4" t="s">
        <v>26</v>
      </c>
      <c r="F3223" s="4" t="s">
        <v>26</v>
      </c>
      <c r="G3223" s="4" t="s">
        <v>10</v>
      </c>
      <c r="H3223" s="4" t="s">
        <v>10</v>
      </c>
    </row>
    <row r="3224" spans="1:9">
      <c r="A3224" t="n">
        <v>25697</v>
      </c>
      <c r="B3224" s="60" t="n">
        <v>60</v>
      </c>
      <c r="C3224" s="7" t="n">
        <v>16</v>
      </c>
      <c r="D3224" s="7" t="n">
        <v>0</v>
      </c>
      <c r="E3224" s="7" t="n">
        <v>0</v>
      </c>
      <c r="F3224" s="7" t="n">
        <v>0</v>
      </c>
      <c r="G3224" s="7" t="n">
        <v>0</v>
      </c>
      <c r="H3224" s="7" t="n">
        <v>0</v>
      </c>
    </row>
    <row r="3225" spans="1:9">
      <c r="A3225" t="s">
        <v>4</v>
      </c>
      <c r="B3225" s="4" t="s">
        <v>5</v>
      </c>
      <c r="C3225" s="4" t="s">
        <v>10</v>
      </c>
      <c r="D3225" s="4" t="s">
        <v>10</v>
      </c>
      <c r="E3225" s="4" t="s">
        <v>10</v>
      </c>
    </row>
    <row r="3226" spans="1:9">
      <c r="A3226" t="n">
        <v>25716</v>
      </c>
      <c r="B3226" s="61" t="n">
        <v>61</v>
      </c>
      <c r="C3226" s="7" t="n">
        <v>16</v>
      </c>
      <c r="D3226" s="7" t="n">
        <v>65533</v>
      </c>
      <c r="E3226" s="7" t="n">
        <v>0</v>
      </c>
    </row>
    <row r="3227" spans="1:9">
      <c r="A3227" t="s">
        <v>4</v>
      </c>
      <c r="B3227" s="4" t="s">
        <v>5</v>
      </c>
      <c r="C3227" s="4" t="s">
        <v>10</v>
      </c>
      <c r="D3227" s="4" t="s">
        <v>26</v>
      </c>
      <c r="E3227" s="4" t="s">
        <v>26</v>
      </c>
      <c r="F3227" s="4" t="s">
        <v>26</v>
      </c>
      <c r="G3227" s="4" t="s">
        <v>10</v>
      </c>
      <c r="H3227" s="4" t="s">
        <v>10</v>
      </c>
    </row>
    <row r="3228" spans="1:9">
      <c r="A3228" t="n">
        <v>25723</v>
      </c>
      <c r="B3228" s="60" t="n">
        <v>60</v>
      </c>
      <c r="C3228" s="7" t="n">
        <v>7</v>
      </c>
      <c r="D3228" s="7" t="n">
        <v>0</v>
      </c>
      <c r="E3228" s="7" t="n">
        <v>0</v>
      </c>
      <c r="F3228" s="7" t="n">
        <v>0</v>
      </c>
      <c r="G3228" s="7" t="n">
        <v>0</v>
      </c>
      <c r="H3228" s="7" t="n">
        <v>1</v>
      </c>
    </row>
    <row r="3229" spans="1:9">
      <c r="A3229" t="s">
        <v>4</v>
      </c>
      <c r="B3229" s="4" t="s">
        <v>5</v>
      </c>
      <c r="C3229" s="4" t="s">
        <v>10</v>
      </c>
      <c r="D3229" s="4" t="s">
        <v>26</v>
      </c>
      <c r="E3229" s="4" t="s">
        <v>26</v>
      </c>
      <c r="F3229" s="4" t="s">
        <v>26</v>
      </c>
      <c r="G3229" s="4" t="s">
        <v>10</v>
      </c>
      <c r="H3229" s="4" t="s">
        <v>10</v>
      </c>
    </row>
    <row r="3230" spans="1:9">
      <c r="A3230" t="n">
        <v>25742</v>
      </c>
      <c r="B3230" s="60" t="n">
        <v>60</v>
      </c>
      <c r="C3230" s="7" t="n">
        <v>7</v>
      </c>
      <c r="D3230" s="7" t="n">
        <v>0</v>
      </c>
      <c r="E3230" s="7" t="n">
        <v>0</v>
      </c>
      <c r="F3230" s="7" t="n">
        <v>0</v>
      </c>
      <c r="G3230" s="7" t="n">
        <v>0</v>
      </c>
      <c r="H3230" s="7" t="n">
        <v>0</v>
      </c>
    </row>
    <row r="3231" spans="1:9">
      <c r="A3231" t="s">
        <v>4</v>
      </c>
      <c r="B3231" s="4" t="s">
        <v>5</v>
      </c>
      <c r="C3231" s="4" t="s">
        <v>10</v>
      </c>
      <c r="D3231" s="4" t="s">
        <v>10</v>
      </c>
      <c r="E3231" s="4" t="s">
        <v>10</v>
      </c>
    </row>
    <row r="3232" spans="1:9">
      <c r="A3232" t="n">
        <v>25761</v>
      </c>
      <c r="B3232" s="61" t="n">
        <v>61</v>
      </c>
      <c r="C3232" s="7" t="n">
        <v>7</v>
      </c>
      <c r="D3232" s="7" t="n">
        <v>65533</v>
      </c>
      <c r="E3232" s="7" t="n">
        <v>0</v>
      </c>
    </row>
    <row r="3233" spans="1:8">
      <c r="A3233" t="s">
        <v>4</v>
      </c>
      <c r="B3233" s="4" t="s">
        <v>5</v>
      </c>
      <c r="C3233" s="4" t="s">
        <v>10</v>
      </c>
      <c r="D3233" s="4" t="s">
        <v>26</v>
      </c>
      <c r="E3233" s="4" t="s">
        <v>26</v>
      </c>
      <c r="F3233" s="4" t="s">
        <v>26</v>
      </c>
      <c r="G3233" s="4" t="s">
        <v>10</v>
      </c>
      <c r="H3233" s="4" t="s">
        <v>10</v>
      </c>
    </row>
    <row r="3234" spans="1:8">
      <c r="A3234" t="n">
        <v>25768</v>
      </c>
      <c r="B3234" s="60" t="n">
        <v>60</v>
      </c>
      <c r="C3234" s="7" t="n">
        <v>2</v>
      </c>
      <c r="D3234" s="7" t="n">
        <v>0</v>
      </c>
      <c r="E3234" s="7" t="n">
        <v>0</v>
      </c>
      <c r="F3234" s="7" t="n">
        <v>0</v>
      </c>
      <c r="G3234" s="7" t="n">
        <v>0</v>
      </c>
      <c r="H3234" s="7" t="n">
        <v>1</v>
      </c>
    </row>
    <row r="3235" spans="1:8">
      <c r="A3235" t="s">
        <v>4</v>
      </c>
      <c r="B3235" s="4" t="s">
        <v>5</v>
      </c>
      <c r="C3235" s="4" t="s">
        <v>10</v>
      </c>
      <c r="D3235" s="4" t="s">
        <v>26</v>
      </c>
      <c r="E3235" s="4" t="s">
        <v>26</v>
      </c>
      <c r="F3235" s="4" t="s">
        <v>26</v>
      </c>
      <c r="G3235" s="4" t="s">
        <v>10</v>
      </c>
      <c r="H3235" s="4" t="s">
        <v>10</v>
      </c>
    </row>
    <row r="3236" spans="1:8">
      <c r="A3236" t="n">
        <v>25787</v>
      </c>
      <c r="B3236" s="60" t="n">
        <v>60</v>
      </c>
      <c r="C3236" s="7" t="n">
        <v>2</v>
      </c>
      <c r="D3236" s="7" t="n">
        <v>0</v>
      </c>
      <c r="E3236" s="7" t="n">
        <v>0</v>
      </c>
      <c r="F3236" s="7" t="n">
        <v>0</v>
      </c>
      <c r="G3236" s="7" t="n">
        <v>0</v>
      </c>
      <c r="H3236" s="7" t="n">
        <v>0</v>
      </c>
    </row>
    <row r="3237" spans="1:8">
      <c r="A3237" t="s">
        <v>4</v>
      </c>
      <c r="B3237" s="4" t="s">
        <v>5</v>
      </c>
      <c r="C3237" s="4" t="s">
        <v>10</v>
      </c>
      <c r="D3237" s="4" t="s">
        <v>10</v>
      </c>
      <c r="E3237" s="4" t="s">
        <v>10</v>
      </c>
    </row>
    <row r="3238" spans="1:8">
      <c r="A3238" t="n">
        <v>25806</v>
      </c>
      <c r="B3238" s="61" t="n">
        <v>61</v>
      </c>
      <c r="C3238" s="7" t="n">
        <v>2</v>
      </c>
      <c r="D3238" s="7" t="n">
        <v>65533</v>
      </c>
      <c r="E3238" s="7" t="n">
        <v>0</v>
      </c>
    </row>
    <row r="3239" spans="1:8">
      <c r="A3239" t="s">
        <v>4</v>
      </c>
      <c r="B3239" s="4" t="s">
        <v>5</v>
      </c>
      <c r="C3239" s="4" t="s">
        <v>10</v>
      </c>
      <c r="D3239" s="4" t="s">
        <v>26</v>
      </c>
      <c r="E3239" s="4" t="s">
        <v>26</v>
      </c>
      <c r="F3239" s="4" t="s">
        <v>26</v>
      </c>
      <c r="G3239" s="4" t="s">
        <v>10</v>
      </c>
      <c r="H3239" s="4" t="s">
        <v>10</v>
      </c>
    </row>
    <row r="3240" spans="1:8">
      <c r="A3240" t="n">
        <v>25813</v>
      </c>
      <c r="B3240" s="60" t="n">
        <v>60</v>
      </c>
      <c r="C3240" s="7" t="n">
        <v>4</v>
      </c>
      <c r="D3240" s="7" t="n">
        <v>0</v>
      </c>
      <c r="E3240" s="7" t="n">
        <v>0</v>
      </c>
      <c r="F3240" s="7" t="n">
        <v>0</v>
      </c>
      <c r="G3240" s="7" t="n">
        <v>0</v>
      </c>
      <c r="H3240" s="7" t="n">
        <v>1</v>
      </c>
    </row>
    <row r="3241" spans="1:8">
      <c r="A3241" t="s">
        <v>4</v>
      </c>
      <c r="B3241" s="4" t="s">
        <v>5</v>
      </c>
      <c r="C3241" s="4" t="s">
        <v>10</v>
      </c>
      <c r="D3241" s="4" t="s">
        <v>26</v>
      </c>
      <c r="E3241" s="4" t="s">
        <v>26</v>
      </c>
      <c r="F3241" s="4" t="s">
        <v>26</v>
      </c>
      <c r="G3241" s="4" t="s">
        <v>10</v>
      </c>
      <c r="H3241" s="4" t="s">
        <v>10</v>
      </c>
    </row>
    <row r="3242" spans="1:8">
      <c r="A3242" t="n">
        <v>25832</v>
      </c>
      <c r="B3242" s="60" t="n">
        <v>60</v>
      </c>
      <c r="C3242" s="7" t="n">
        <v>4</v>
      </c>
      <c r="D3242" s="7" t="n">
        <v>0</v>
      </c>
      <c r="E3242" s="7" t="n">
        <v>0</v>
      </c>
      <c r="F3242" s="7" t="n">
        <v>0</v>
      </c>
      <c r="G3242" s="7" t="n">
        <v>0</v>
      </c>
      <c r="H3242" s="7" t="n">
        <v>0</v>
      </c>
    </row>
    <row r="3243" spans="1:8">
      <c r="A3243" t="s">
        <v>4</v>
      </c>
      <c r="B3243" s="4" t="s">
        <v>5</v>
      </c>
      <c r="C3243" s="4" t="s">
        <v>10</v>
      </c>
      <c r="D3243" s="4" t="s">
        <v>10</v>
      </c>
      <c r="E3243" s="4" t="s">
        <v>10</v>
      </c>
    </row>
    <row r="3244" spans="1:8">
      <c r="A3244" t="n">
        <v>25851</v>
      </c>
      <c r="B3244" s="61" t="n">
        <v>61</v>
      </c>
      <c r="C3244" s="7" t="n">
        <v>4</v>
      </c>
      <c r="D3244" s="7" t="n">
        <v>65533</v>
      </c>
      <c r="E3244" s="7" t="n">
        <v>0</v>
      </c>
    </row>
    <row r="3245" spans="1:8">
      <c r="A3245" t="s">
        <v>4</v>
      </c>
      <c r="B3245" s="4" t="s">
        <v>5</v>
      </c>
      <c r="C3245" s="4" t="s">
        <v>10</v>
      </c>
      <c r="D3245" s="4" t="s">
        <v>10</v>
      </c>
      <c r="E3245" s="4" t="s">
        <v>10</v>
      </c>
    </row>
    <row r="3246" spans="1:8">
      <c r="A3246" t="n">
        <v>25858</v>
      </c>
      <c r="B3246" s="61" t="n">
        <v>61</v>
      </c>
      <c r="C3246" s="7" t="n">
        <v>0</v>
      </c>
      <c r="D3246" s="7" t="n">
        <v>4</v>
      </c>
      <c r="E3246" s="7" t="n">
        <v>0</v>
      </c>
    </row>
    <row r="3247" spans="1:8">
      <c r="A3247" t="s">
        <v>4</v>
      </c>
      <c r="B3247" s="4" t="s">
        <v>5</v>
      </c>
      <c r="C3247" s="4" t="s">
        <v>10</v>
      </c>
      <c r="D3247" s="4" t="s">
        <v>10</v>
      </c>
      <c r="E3247" s="4" t="s">
        <v>10</v>
      </c>
    </row>
    <row r="3248" spans="1:8">
      <c r="A3248" t="n">
        <v>25865</v>
      </c>
      <c r="B3248" s="61" t="n">
        <v>61</v>
      </c>
      <c r="C3248" s="7" t="n">
        <v>7</v>
      </c>
      <c r="D3248" s="7" t="n">
        <v>4</v>
      </c>
      <c r="E3248" s="7" t="n">
        <v>0</v>
      </c>
    </row>
    <row r="3249" spans="1:8">
      <c r="A3249" t="s">
        <v>4</v>
      </c>
      <c r="B3249" s="4" t="s">
        <v>5</v>
      </c>
      <c r="C3249" s="4" t="s">
        <v>10</v>
      </c>
      <c r="D3249" s="4" t="s">
        <v>10</v>
      </c>
      <c r="E3249" s="4" t="s">
        <v>10</v>
      </c>
    </row>
    <row r="3250" spans="1:8">
      <c r="A3250" t="n">
        <v>25872</v>
      </c>
      <c r="B3250" s="61" t="n">
        <v>61</v>
      </c>
      <c r="C3250" s="7" t="n">
        <v>16</v>
      </c>
      <c r="D3250" s="7" t="n">
        <v>4</v>
      </c>
      <c r="E3250" s="7" t="n">
        <v>0</v>
      </c>
    </row>
    <row r="3251" spans="1:8">
      <c r="A3251" t="s">
        <v>4</v>
      </c>
      <c r="B3251" s="4" t="s">
        <v>5</v>
      </c>
      <c r="C3251" s="4" t="s">
        <v>10</v>
      </c>
      <c r="D3251" s="4" t="s">
        <v>10</v>
      </c>
      <c r="E3251" s="4" t="s">
        <v>10</v>
      </c>
    </row>
    <row r="3252" spans="1:8">
      <c r="A3252" t="n">
        <v>25879</v>
      </c>
      <c r="B3252" s="61" t="n">
        <v>61</v>
      </c>
      <c r="C3252" s="7" t="n">
        <v>2</v>
      </c>
      <c r="D3252" s="7" t="n">
        <v>4</v>
      </c>
      <c r="E3252" s="7" t="n">
        <v>0</v>
      </c>
    </row>
    <row r="3253" spans="1:8">
      <c r="A3253" t="s">
        <v>4</v>
      </c>
      <c r="B3253" s="4" t="s">
        <v>5</v>
      </c>
      <c r="C3253" s="4" t="s">
        <v>10</v>
      </c>
      <c r="D3253" s="4" t="s">
        <v>10</v>
      </c>
      <c r="E3253" s="4" t="s">
        <v>10</v>
      </c>
    </row>
    <row r="3254" spans="1:8">
      <c r="A3254" t="n">
        <v>25886</v>
      </c>
      <c r="B3254" s="61" t="n">
        <v>61</v>
      </c>
      <c r="C3254" s="7" t="n">
        <v>4</v>
      </c>
      <c r="D3254" s="7" t="n">
        <v>2</v>
      </c>
      <c r="E3254" s="7" t="n">
        <v>0</v>
      </c>
    </row>
    <row r="3255" spans="1:8">
      <c r="A3255" t="s">
        <v>4</v>
      </c>
      <c r="B3255" s="4" t="s">
        <v>5</v>
      </c>
      <c r="C3255" s="4" t="s">
        <v>14</v>
      </c>
      <c r="D3255" s="4" t="s">
        <v>14</v>
      </c>
      <c r="E3255" s="4" t="s">
        <v>26</v>
      </c>
      <c r="F3255" s="4" t="s">
        <v>26</v>
      </c>
      <c r="G3255" s="4" t="s">
        <v>26</v>
      </c>
      <c r="H3255" s="4" t="s">
        <v>10</v>
      </c>
    </row>
    <row r="3256" spans="1:8">
      <c r="A3256" t="n">
        <v>25893</v>
      </c>
      <c r="B3256" s="56" t="n">
        <v>45</v>
      </c>
      <c r="C3256" s="7" t="n">
        <v>2</v>
      </c>
      <c r="D3256" s="7" t="n">
        <v>3</v>
      </c>
      <c r="E3256" s="7" t="n">
        <v>257.450012207031</v>
      </c>
      <c r="F3256" s="7" t="n">
        <v>1.53999996185303</v>
      </c>
      <c r="G3256" s="7" t="n">
        <v>-210.649993896484</v>
      </c>
      <c r="H3256" s="7" t="n">
        <v>8000</v>
      </c>
    </row>
    <row r="3257" spans="1:8">
      <c r="A3257" t="s">
        <v>4</v>
      </c>
      <c r="B3257" s="4" t="s">
        <v>5</v>
      </c>
      <c r="C3257" s="4" t="s">
        <v>14</v>
      </c>
      <c r="D3257" s="4" t="s">
        <v>14</v>
      </c>
      <c r="E3257" s="4" t="s">
        <v>26</v>
      </c>
      <c r="F3257" s="4" t="s">
        <v>26</v>
      </c>
      <c r="G3257" s="4" t="s">
        <v>26</v>
      </c>
      <c r="H3257" s="4" t="s">
        <v>10</v>
      </c>
      <c r="I3257" s="4" t="s">
        <v>14</v>
      </c>
    </row>
    <row r="3258" spans="1:8">
      <c r="A3258" t="n">
        <v>25910</v>
      </c>
      <c r="B3258" s="56" t="n">
        <v>45</v>
      </c>
      <c r="C3258" s="7" t="n">
        <v>4</v>
      </c>
      <c r="D3258" s="7" t="n">
        <v>3</v>
      </c>
      <c r="E3258" s="7" t="n">
        <v>8.52000045776367</v>
      </c>
      <c r="F3258" s="7" t="n">
        <v>34.8499984741211</v>
      </c>
      <c r="G3258" s="7" t="n">
        <v>0</v>
      </c>
      <c r="H3258" s="7" t="n">
        <v>8000</v>
      </c>
      <c r="I3258" s="7" t="n">
        <v>1</v>
      </c>
    </row>
    <row r="3259" spans="1:8">
      <c r="A3259" t="s">
        <v>4</v>
      </c>
      <c r="B3259" s="4" t="s">
        <v>5</v>
      </c>
      <c r="C3259" s="4" t="s">
        <v>14</v>
      </c>
      <c r="D3259" s="4" t="s">
        <v>14</v>
      </c>
      <c r="E3259" s="4" t="s">
        <v>26</v>
      </c>
      <c r="F3259" s="4" t="s">
        <v>10</v>
      </c>
    </row>
    <row r="3260" spans="1:8">
      <c r="A3260" t="n">
        <v>25928</v>
      </c>
      <c r="B3260" s="56" t="n">
        <v>45</v>
      </c>
      <c r="C3260" s="7" t="n">
        <v>5</v>
      </c>
      <c r="D3260" s="7" t="n">
        <v>3</v>
      </c>
      <c r="E3260" s="7" t="n">
        <v>1.89999997615814</v>
      </c>
      <c r="F3260" s="7" t="n">
        <v>8000</v>
      </c>
    </row>
    <row r="3261" spans="1:8">
      <c r="A3261" t="s">
        <v>4</v>
      </c>
      <c r="B3261" s="4" t="s">
        <v>5</v>
      </c>
      <c r="C3261" s="4" t="s">
        <v>14</v>
      </c>
      <c r="D3261" s="4" t="s">
        <v>14</v>
      </c>
      <c r="E3261" s="4" t="s">
        <v>26</v>
      </c>
      <c r="F3261" s="4" t="s">
        <v>10</v>
      </c>
    </row>
    <row r="3262" spans="1:8">
      <c r="A3262" t="n">
        <v>25937</v>
      </c>
      <c r="B3262" s="56" t="n">
        <v>45</v>
      </c>
      <c r="C3262" s="7" t="n">
        <v>11</v>
      </c>
      <c r="D3262" s="7" t="n">
        <v>3</v>
      </c>
      <c r="E3262" s="7" t="n">
        <v>46.2999992370605</v>
      </c>
      <c r="F3262" s="7" t="n">
        <v>8000</v>
      </c>
    </row>
    <row r="3263" spans="1:8">
      <c r="A3263" t="s">
        <v>4</v>
      </c>
      <c r="B3263" s="4" t="s">
        <v>5</v>
      </c>
      <c r="C3263" s="4" t="s">
        <v>14</v>
      </c>
      <c r="D3263" s="4" t="s">
        <v>10</v>
      </c>
    </row>
    <row r="3264" spans="1:8">
      <c r="A3264" t="n">
        <v>25946</v>
      </c>
      <c r="B3264" s="40" t="n">
        <v>58</v>
      </c>
      <c r="C3264" s="7" t="n">
        <v>255</v>
      </c>
      <c r="D3264" s="7" t="n">
        <v>0</v>
      </c>
    </row>
    <row r="3265" spans="1:9">
      <c r="A3265" t="s">
        <v>4</v>
      </c>
      <c r="B3265" s="4" t="s">
        <v>5</v>
      </c>
      <c r="C3265" s="4" t="s">
        <v>14</v>
      </c>
      <c r="D3265" s="4" t="s">
        <v>10</v>
      </c>
      <c r="E3265" s="4" t="s">
        <v>6</v>
      </c>
    </row>
    <row r="3266" spans="1:9">
      <c r="A3266" t="n">
        <v>25950</v>
      </c>
      <c r="B3266" s="57" t="n">
        <v>51</v>
      </c>
      <c r="C3266" s="7" t="n">
        <v>4</v>
      </c>
      <c r="D3266" s="7" t="n">
        <v>4</v>
      </c>
      <c r="E3266" s="7" t="s">
        <v>100</v>
      </c>
    </row>
    <row r="3267" spans="1:9">
      <c r="A3267" t="s">
        <v>4</v>
      </c>
      <c r="B3267" s="4" t="s">
        <v>5</v>
      </c>
      <c r="C3267" s="4" t="s">
        <v>10</v>
      </c>
    </row>
    <row r="3268" spans="1:9">
      <c r="A3268" t="n">
        <v>25963</v>
      </c>
      <c r="B3268" s="44" t="n">
        <v>16</v>
      </c>
      <c r="C3268" s="7" t="n">
        <v>0</v>
      </c>
    </row>
    <row r="3269" spans="1:9">
      <c r="A3269" t="s">
        <v>4</v>
      </c>
      <c r="B3269" s="4" t="s">
        <v>5</v>
      </c>
      <c r="C3269" s="4" t="s">
        <v>10</v>
      </c>
      <c r="D3269" s="4" t="s">
        <v>65</v>
      </c>
      <c r="E3269" s="4" t="s">
        <v>14</v>
      </c>
      <c r="F3269" s="4" t="s">
        <v>14</v>
      </c>
    </row>
    <row r="3270" spans="1:9">
      <c r="A3270" t="n">
        <v>25966</v>
      </c>
      <c r="B3270" s="58" t="n">
        <v>26</v>
      </c>
      <c r="C3270" s="7" t="n">
        <v>4</v>
      </c>
      <c r="D3270" s="7" t="s">
        <v>295</v>
      </c>
      <c r="E3270" s="7" t="n">
        <v>2</v>
      </c>
      <c r="F3270" s="7" t="n">
        <v>0</v>
      </c>
    </row>
    <row r="3271" spans="1:9">
      <c r="A3271" t="s">
        <v>4</v>
      </c>
      <c r="B3271" s="4" t="s">
        <v>5</v>
      </c>
    </row>
    <row r="3272" spans="1:9">
      <c r="A3272" t="n">
        <v>26037</v>
      </c>
      <c r="B3272" s="38" t="n">
        <v>28</v>
      </c>
    </row>
    <row r="3273" spans="1:9">
      <c r="A3273" t="s">
        <v>4</v>
      </c>
      <c r="B3273" s="4" t="s">
        <v>5</v>
      </c>
      <c r="C3273" s="4" t="s">
        <v>14</v>
      </c>
      <c r="D3273" s="4" t="s">
        <v>10</v>
      </c>
      <c r="E3273" s="4" t="s">
        <v>6</v>
      </c>
    </row>
    <row r="3274" spans="1:9">
      <c r="A3274" t="n">
        <v>26038</v>
      </c>
      <c r="B3274" s="57" t="n">
        <v>51</v>
      </c>
      <c r="C3274" s="7" t="n">
        <v>4</v>
      </c>
      <c r="D3274" s="7" t="n">
        <v>2</v>
      </c>
      <c r="E3274" s="7" t="s">
        <v>296</v>
      </c>
    </row>
    <row r="3275" spans="1:9">
      <c r="A3275" t="s">
        <v>4</v>
      </c>
      <c r="B3275" s="4" t="s">
        <v>5</v>
      </c>
      <c r="C3275" s="4" t="s">
        <v>10</v>
      </c>
    </row>
    <row r="3276" spans="1:9">
      <c r="A3276" t="n">
        <v>26051</v>
      </c>
      <c r="B3276" s="44" t="n">
        <v>16</v>
      </c>
      <c r="C3276" s="7" t="n">
        <v>0</v>
      </c>
    </row>
    <row r="3277" spans="1:9">
      <c r="A3277" t="s">
        <v>4</v>
      </c>
      <c r="B3277" s="4" t="s">
        <v>5</v>
      </c>
      <c r="C3277" s="4" t="s">
        <v>10</v>
      </c>
      <c r="D3277" s="4" t="s">
        <v>65</v>
      </c>
      <c r="E3277" s="4" t="s">
        <v>14</v>
      </c>
      <c r="F3277" s="4" t="s">
        <v>14</v>
      </c>
      <c r="G3277" s="4" t="s">
        <v>65</v>
      </c>
      <c r="H3277" s="4" t="s">
        <v>14</v>
      </c>
      <c r="I3277" s="4" t="s">
        <v>14</v>
      </c>
    </row>
    <row r="3278" spans="1:9">
      <c r="A3278" t="n">
        <v>26054</v>
      </c>
      <c r="B3278" s="58" t="n">
        <v>26</v>
      </c>
      <c r="C3278" s="7" t="n">
        <v>2</v>
      </c>
      <c r="D3278" s="7" t="s">
        <v>297</v>
      </c>
      <c r="E3278" s="7" t="n">
        <v>2</v>
      </c>
      <c r="F3278" s="7" t="n">
        <v>3</v>
      </c>
      <c r="G3278" s="7" t="s">
        <v>298</v>
      </c>
      <c r="H3278" s="7" t="n">
        <v>2</v>
      </c>
      <c r="I3278" s="7" t="n">
        <v>0</v>
      </c>
    </row>
    <row r="3279" spans="1:9">
      <c r="A3279" t="s">
        <v>4</v>
      </c>
      <c r="B3279" s="4" t="s">
        <v>5</v>
      </c>
    </row>
    <row r="3280" spans="1:9">
      <c r="A3280" t="n">
        <v>26196</v>
      </c>
      <c r="B3280" s="38" t="n">
        <v>28</v>
      </c>
    </row>
    <row r="3281" spans="1:9">
      <c r="A3281" t="s">
        <v>4</v>
      </c>
      <c r="B3281" s="4" t="s">
        <v>5</v>
      </c>
      <c r="C3281" s="4" t="s">
        <v>10</v>
      </c>
      <c r="D3281" s="4" t="s">
        <v>10</v>
      </c>
      <c r="E3281" s="4" t="s">
        <v>10</v>
      </c>
    </row>
    <row r="3282" spans="1:9">
      <c r="A3282" t="n">
        <v>26197</v>
      </c>
      <c r="B3282" s="61" t="n">
        <v>61</v>
      </c>
      <c r="C3282" s="7" t="n">
        <v>7</v>
      </c>
      <c r="D3282" s="7" t="n">
        <v>65533</v>
      </c>
      <c r="E3282" s="7" t="n">
        <v>1000</v>
      </c>
    </row>
    <row r="3283" spans="1:9">
      <c r="A3283" t="s">
        <v>4</v>
      </c>
      <c r="B3283" s="4" t="s">
        <v>5</v>
      </c>
      <c r="C3283" s="4" t="s">
        <v>10</v>
      </c>
    </row>
    <row r="3284" spans="1:9">
      <c r="A3284" t="n">
        <v>26204</v>
      </c>
      <c r="B3284" s="44" t="n">
        <v>16</v>
      </c>
      <c r="C3284" s="7" t="n">
        <v>300</v>
      </c>
    </row>
    <row r="3285" spans="1:9">
      <c r="A3285" t="s">
        <v>4</v>
      </c>
      <c r="B3285" s="4" t="s">
        <v>5</v>
      </c>
      <c r="C3285" s="4" t="s">
        <v>14</v>
      </c>
      <c r="D3285" s="4" t="s">
        <v>10</v>
      </c>
      <c r="E3285" s="4" t="s">
        <v>6</v>
      </c>
    </row>
    <row r="3286" spans="1:9">
      <c r="A3286" t="n">
        <v>26207</v>
      </c>
      <c r="B3286" s="57" t="n">
        <v>51</v>
      </c>
      <c r="C3286" s="7" t="n">
        <v>4</v>
      </c>
      <c r="D3286" s="7" t="n">
        <v>7</v>
      </c>
      <c r="E3286" s="7" t="s">
        <v>93</v>
      </c>
    </row>
    <row r="3287" spans="1:9">
      <c r="A3287" t="s">
        <v>4</v>
      </c>
      <c r="B3287" s="4" t="s">
        <v>5</v>
      </c>
      <c r="C3287" s="4" t="s">
        <v>10</v>
      </c>
    </row>
    <row r="3288" spans="1:9">
      <c r="A3288" t="n">
        <v>26221</v>
      </c>
      <c r="B3288" s="44" t="n">
        <v>16</v>
      </c>
      <c r="C3288" s="7" t="n">
        <v>0</v>
      </c>
    </row>
    <row r="3289" spans="1:9">
      <c r="A3289" t="s">
        <v>4</v>
      </c>
      <c r="B3289" s="4" t="s">
        <v>5</v>
      </c>
      <c r="C3289" s="4" t="s">
        <v>10</v>
      </c>
      <c r="D3289" s="4" t="s">
        <v>65</v>
      </c>
      <c r="E3289" s="4" t="s">
        <v>14</v>
      </c>
      <c r="F3289" s="4" t="s">
        <v>14</v>
      </c>
    </row>
    <row r="3290" spans="1:9">
      <c r="A3290" t="n">
        <v>26224</v>
      </c>
      <c r="B3290" s="58" t="n">
        <v>26</v>
      </c>
      <c r="C3290" s="7" t="n">
        <v>7</v>
      </c>
      <c r="D3290" s="7" t="s">
        <v>299</v>
      </c>
      <c r="E3290" s="7" t="n">
        <v>2</v>
      </c>
      <c r="F3290" s="7" t="n">
        <v>0</v>
      </c>
    </row>
    <row r="3291" spans="1:9">
      <c r="A3291" t="s">
        <v>4</v>
      </c>
      <c r="B3291" s="4" t="s">
        <v>5</v>
      </c>
    </row>
    <row r="3292" spans="1:9">
      <c r="A3292" t="n">
        <v>26264</v>
      </c>
      <c r="B3292" s="38" t="n">
        <v>28</v>
      </c>
    </row>
    <row r="3293" spans="1:9">
      <c r="A3293" t="s">
        <v>4</v>
      </c>
      <c r="B3293" s="4" t="s">
        <v>5</v>
      </c>
      <c r="C3293" s="4" t="s">
        <v>10</v>
      </c>
      <c r="D3293" s="4" t="s">
        <v>14</v>
      </c>
      <c r="E3293" s="4" t="s">
        <v>26</v>
      </c>
      <c r="F3293" s="4" t="s">
        <v>10</v>
      </c>
    </row>
    <row r="3294" spans="1:9">
      <c r="A3294" t="n">
        <v>26265</v>
      </c>
      <c r="B3294" s="70" t="n">
        <v>59</v>
      </c>
      <c r="C3294" s="7" t="n">
        <v>2</v>
      </c>
      <c r="D3294" s="7" t="n">
        <v>13</v>
      </c>
      <c r="E3294" s="7" t="n">
        <v>0.150000005960464</v>
      </c>
      <c r="F3294" s="7" t="n">
        <v>0</v>
      </c>
    </row>
    <row r="3295" spans="1:9">
      <c r="A3295" t="s">
        <v>4</v>
      </c>
      <c r="B3295" s="4" t="s">
        <v>5</v>
      </c>
      <c r="C3295" s="4" t="s">
        <v>10</v>
      </c>
    </row>
    <row r="3296" spans="1:9">
      <c r="A3296" t="n">
        <v>26275</v>
      </c>
      <c r="B3296" s="44" t="n">
        <v>16</v>
      </c>
      <c r="C3296" s="7" t="n">
        <v>50</v>
      </c>
    </row>
    <row r="3297" spans="1:6">
      <c r="A3297" t="s">
        <v>4</v>
      </c>
      <c r="B3297" s="4" t="s">
        <v>5</v>
      </c>
      <c r="C3297" s="4" t="s">
        <v>10</v>
      </c>
      <c r="D3297" s="4" t="s">
        <v>14</v>
      </c>
      <c r="E3297" s="4" t="s">
        <v>26</v>
      </c>
      <c r="F3297" s="4" t="s">
        <v>10</v>
      </c>
    </row>
    <row r="3298" spans="1:6">
      <c r="A3298" t="n">
        <v>26278</v>
      </c>
      <c r="B3298" s="70" t="n">
        <v>59</v>
      </c>
      <c r="C3298" s="7" t="n">
        <v>4</v>
      </c>
      <c r="D3298" s="7" t="n">
        <v>13</v>
      </c>
      <c r="E3298" s="7" t="n">
        <v>0.150000005960464</v>
      </c>
      <c r="F3298" s="7" t="n">
        <v>0</v>
      </c>
    </row>
    <row r="3299" spans="1:6">
      <c r="A3299" t="s">
        <v>4</v>
      </c>
      <c r="B3299" s="4" t="s">
        <v>5</v>
      </c>
      <c r="C3299" s="4" t="s">
        <v>10</v>
      </c>
    </row>
    <row r="3300" spans="1:6">
      <c r="A3300" t="n">
        <v>26288</v>
      </c>
      <c r="B3300" s="44" t="n">
        <v>16</v>
      </c>
      <c r="C3300" s="7" t="n">
        <v>50</v>
      </c>
    </row>
    <row r="3301" spans="1:6">
      <c r="A3301" t="s">
        <v>4</v>
      </c>
      <c r="B3301" s="4" t="s">
        <v>5</v>
      </c>
      <c r="C3301" s="4" t="s">
        <v>10</v>
      </c>
      <c r="D3301" s="4" t="s">
        <v>14</v>
      </c>
      <c r="E3301" s="4" t="s">
        <v>26</v>
      </c>
      <c r="F3301" s="4" t="s">
        <v>10</v>
      </c>
    </row>
    <row r="3302" spans="1:6">
      <c r="A3302" t="n">
        <v>26291</v>
      </c>
      <c r="B3302" s="70" t="n">
        <v>59</v>
      </c>
      <c r="C3302" s="7" t="n">
        <v>0</v>
      </c>
      <c r="D3302" s="7" t="n">
        <v>13</v>
      </c>
      <c r="E3302" s="7" t="n">
        <v>0.150000005960464</v>
      </c>
      <c r="F3302" s="7" t="n">
        <v>0</v>
      </c>
    </row>
    <row r="3303" spans="1:6">
      <c r="A3303" t="s">
        <v>4</v>
      </c>
      <c r="B3303" s="4" t="s">
        <v>5</v>
      </c>
      <c r="C3303" s="4" t="s">
        <v>10</v>
      </c>
    </row>
    <row r="3304" spans="1:6">
      <c r="A3304" t="n">
        <v>26301</v>
      </c>
      <c r="B3304" s="44" t="n">
        <v>16</v>
      </c>
      <c r="C3304" s="7" t="n">
        <v>50</v>
      </c>
    </row>
    <row r="3305" spans="1:6">
      <c r="A3305" t="s">
        <v>4</v>
      </c>
      <c r="B3305" s="4" t="s">
        <v>5</v>
      </c>
      <c r="C3305" s="4" t="s">
        <v>10</v>
      </c>
      <c r="D3305" s="4" t="s">
        <v>14</v>
      </c>
      <c r="E3305" s="4" t="s">
        <v>26</v>
      </c>
      <c r="F3305" s="4" t="s">
        <v>10</v>
      </c>
    </row>
    <row r="3306" spans="1:6">
      <c r="A3306" t="n">
        <v>26304</v>
      </c>
      <c r="B3306" s="70" t="n">
        <v>59</v>
      </c>
      <c r="C3306" s="7" t="n">
        <v>16</v>
      </c>
      <c r="D3306" s="7" t="n">
        <v>13</v>
      </c>
      <c r="E3306" s="7" t="n">
        <v>0.150000005960464</v>
      </c>
      <c r="F3306" s="7" t="n">
        <v>0</v>
      </c>
    </row>
    <row r="3307" spans="1:6">
      <c r="A3307" t="s">
        <v>4</v>
      </c>
      <c r="B3307" s="4" t="s">
        <v>5</v>
      </c>
      <c r="C3307" s="4" t="s">
        <v>10</v>
      </c>
    </row>
    <row r="3308" spans="1:6">
      <c r="A3308" t="n">
        <v>26314</v>
      </c>
      <c r="B3308" s="44" t="n">
        <v>16</v>
      </c>
      <c r="C3308" s="7" t="n">
        <v>1000</v>
      </c>
    </row>
    <row r="3309" spans="1:6">
      <c r="A3309" t="s">
        <v>4</v>
      </c>
      <c r="B3309" s="4" t="s">
        <v>5</v>
      </c>
      <c r="C3309" s="4" t="s">
        <v>10</v>
      </c>
      <c r="D3309" s="4" t="s">
        <v>10</v>
      </c>
      <c r="E3309" s="4" t="s">
        <v>10</v>
      </c>
    </row>
    <row r="3310" spans="1:6">
      <c r="A3310" t="n">
        <v>26317</v>
      </c>
      <c r="B3310" s="61" t="n">
        <v>61</v>
      </c>
      <c r="C3310" s="7" t="n">
        <v>0</v>
      </c>
      <c r="D3310" s="7" t="n">
        <v>7</v>
      </c>
      <c r="E3310" s="7" t="n">
        <v>1000</v>
      </c>
    </row>
    <row r="3311" spans="1:6">
      <c r="A3311" t="s">
        <v>4</v>
      </c>
      <c r="B3311" s="4" t="s">
        <v>5</v>
      </c>
      <c r="C3311" s="4" t="s">
        <v>10</v>
      </c>
      <c r="D3311" s="4" t="s">
        <v>10</v>
      </c>
      <c r="E3311" s="4" t="s">
        <v>10</v>
      </c>
    </row>
    <row r="3312" spans="1:6">
      <c r="A3312" t="n">
        <v>26324</v>
      </c>
      <c r="B3312" s="61" t="n">
        <v>61</v>
      </c>
      <c r="C3312" s="7" t="n">
        <v>7032</v>
      </c>
      <c r="D3312" s="7" t="n">
        <v>7</v>
      </c>
      <c r="E3312" s="7" t="n">
        <v>1000</v>
      </c>
    </row>
    <row r="3313" spans="1:6">
      <c r="A3313" t="s">
        <v>4</v>
      </c>
      <c r="B3313" s="4" t="s">
        <v>5</v>
      </c>
      <c r="C3313" s="4" t="s">
        <v>10</v>
      </c>
      <c r="D3313" s="4" t="s">
        <v>10</v>
      </c>
      <c r="E3313" s="4" t="s">
        <v>10</v>
      </c>
    </row>
    <row r="3314" spans="1:6">
      <c r="A3314" t="n">
        <v>26331</v>
      </c>
      <c r="B3314" s="61" t="n">
        <v>61</v>
      </c>
      <c r="C3314" s="7" t="n">
        <v>16</v>
      </c>
      <c r="D3314" s="7" t="n">
        <v>7</v>
      </c>
      <c r="E3314" s="7" t="n">
        <v>1000</v>
      </c>
    </row>
    <row r="3315" spans="1:6">
      <c r="A3315" t="s">
        <v>4</v>
      </c>
      <c r="B3315" s="4" t="s">
        <v>5</v>
      </c>
      <c r="C3315" s="4" t="s">
        <v>10</v>
      </c>
      <c r="D3315" s="4" t="s">
        <v>10</v>
      </c>
      <c r="E3315" s="4" t="s">
        <v>10</v>
      </c>
    </row>
    <row r="3316" spans="1:6">
      <c r="A3316" t="n">
        <v>26338</v>
      </c>
      <c r="B3316" s="61" t="n">
        <v>61</v>
      </c>
      <c r="C3316" s="7" t="n">
        <v>2</v>
      </c>
      <c r="D3316" s="7" t="n">
        <v>7</v>
      </c>
      <c r="E3316" s="7" t="n">
        <v>1000</v>
      </c>
    </row>
    <row r="3317" spans="1:6">
      <c r="A3317" t="s">
        <v>4</v>
      </c>
      <c r="B3317" s="4" t="s">
        <v>5</v>
      </c>
      <c r="C3317" s="4" t="s">
        <v>10</v>
      </c>
      <c r="D3317" s="4" t="s">
        <v>10</v>
      </c>
      <c r="E3317" s="4" t="s">
        <v>10</v>
      </c>
    </row>
    <row r="3318" spans="1:6">
      <c r="A3318" t="n">
        <v>26345</v>
      </c>
      <c r="B3318" s="61" t="n">
        <v>61</v>
      </c>
      <c r="C3318" s="7" t="n">
        <v>4</v>
      </c>
      <c r="D3318" s="7" t="n">
        <v>7</v>
      </c>
      <c r="E3318" s="7" t="n">
        <v>1000</v>
      </c>
    </row>
    <row r="3319" spans="1:6">
      <c r="A3319" t="s">
        <v>4</v>
      </c>
      <c r="B3319" s="4" t="s">
        <v>5</v>
      </c>
      <c r="C3319" s="4" t="s">
        <v>10</v>
      </c>
    </row>
    <row r="3320" spans="1:6">
      <c r="A3320" t="n">
        <v>26352</v>
      </c>
      <c r="B3320" s="44" t="n">
        <v>16</v>
      </c>
      <c r="C3320" s="7" t="n">
        <v>300</v>
      </c>
    </row>
    <row r="3321" spans="1:6">
      <c r="A3321" t="s">
        <v>4</v>
      </c>
      <c r="B3321" s="4" t="s">
        <v>5</v>
      </c>
      <c r="C3321" s="4" t="s">
        <v>10</v>
      </c>
      <c r="D3321" s="4" t="s">
        <v>14</v>
      </c>
      <c r="E3321" s="4" t="s">
        <v>6</v>
      </c>
      <c r="F3321" s="4" t="s">
        <v>26</v>
      </c>
      <c r="G3321" s="4" t="s">
        <v>26</v>
      </c>
      <c r="H3321" s="4" t="s">
        <v>26</v>
      </c>
    </row>
    <row r="3322" spans="1:6">
      <c r="A3322" t="n">
        <v>26355</v>
      </c>
      <c r="B3322" s="73" t="n">
        <v>48</v>
      </c>
      <c r="C3322" s="7" t="n">
        <v>0</v>
      </c>
      <c r="D3322" s="7" t="n">
        <v>0</v>
      </c>
      <c r="E3322" s="7" t="s">
        <v>129</v>
      </c>
      <c r="F3322" s="7" t="n">
        <v>-1</v>
      </c>
      <c r="G3322" s="7" t="n">
        <v>1</v>
      </c>
      <c r="H3322" s="7" t="n">
        <v>0</v>
      </c>
    </row>
    <row r="3323" spans="1:6">
      <c r="A3323" t="s">
        <v>4</v>
      </c>
      <c r="B3323" s="4" t="s">
        <v>5</v>
      </c>
      <c r="C3323" s="4" t="s">
        <v>14</v>
      </c>
      <c r="D3323" s="4" t="s">
        <v>10</v>
      </c>
      <c r="E3323" s="4" t="s">
        <v>6</v>
      </c>
    </row>
    <row r="3324" spans="1:6">
      <c r="A3324" t="n">
        <v>26383</v>
      </c>
      <c r="B3324" s="57" t="n">
        <v>51</v>
      </c>
      <c r="C3324" s="7" t="n">
        <v>4</v>
      </c>
      <c r="D3324" s="7" t="n">
        <v>0</v>
      </c>
      <c r="E3324" s="7" t="s">
        <v>171</v>
      </c>
    </row>
    <row r="3325" spans="1:6">
      <c r="A3325" t="s">
        <v>4</v>
      </c>
      <c r="B3325" s="4" t="s">
        <v>5</v>
      </c>
      <c r="C3325" s="4" t="s">
        <v>10</v>
      </c>
    </row>
    <row r="3326" spans="1:6">
      <c r="A3326" t="n">
        <v>26397</v>
      </c>
      <c r="B3326" s="44" t="n">
        <v>16</v>
      </c>
      <c r="C3326" s="7" t="n">
        <v>0</v>
      </c>
    </row>
    <row r="3327" spans="1:6">
      <c r="A3327" t="s">
        <v>4</v>
      </c>
      <c r="B3327" s="4" t="s">
        <v>5</v>
      </c>
      <c r="C3327" s="4" t="s">
        <v>10</v>
      </c>
      <c r="D3327" s="4" t="s">
        <v>65</v>
      </c>
      <c r="E3327" s="4" t="s">
        <v>14</v>
      </c>
      <c r="F3327" s="4" t="s">
        <v>14</v>
      </c>
    </row>
    <row r="3328" spans="1:6">
      <c r="A3328" t="n">
        <v>26400</v>
      </c>
      <c r="B3328" s="58" t="n">
        <v>26</v>
      </c>
      <c r="C3328" s="7" t="n">
        <v>0</v>
      </c>
      <c r="D3328" s="7" t="s">
        <v>300</v>
      </c>
      <c r="E3328" s="7" t="n">
        <v>2</v>
      </c>
      <c r="F3328" s="7" t="n">
        <v>0</v>
      </c>
    </row>
    <row r="3329" spans="1:8">
      <c r="A3329" t="s">
        <v>4</v>
      </c>
      <c r="B3329" s="4" t="s">
        <v>5</v>
      </c>
    </row>
    <row r="3330" spans="1:8">
      <c r="A3330" t="n">
        <v>26424</v>
      </c>
      <c r="B3330" s="38" t="n">
        <v>28</v>
      </c>
    </row>
    <row r="3331" spans="1:8">
      <c r="A3331" t="s">
        <v>4</v>
      </c>
      <c r="B3331" s="4" t="s">
        <v>5</v>
      </c>
      <c r="C3331" s="4" t="s">
        <v>10</v>
      </c>
      <c r="D3331" s="4" t="s">
        <v>10</v>
      </c>
      <c r="E3331" s="4" t="s">
        <v>10</v>
      </c>
    </row>
    <row r="3332" spans="1:8">
      <c r="A3332" t="n">
        <v>26425</v>
      </c>
      <c r="B3332" s="61" t="n">
        <v>61</v>
      </c>
      <c r="C3332" s="7" t="n">
        <v>7</v>
      </c>
      <c r="D3332" s="7" t="n">
        <v>0</v>
      </c>
      <c r="E3332" s="7" t="n">
        <v>1000</v>
      </c>
    </row>
    <row r="3333" spans="1:8">
      <c r="A3333" t="s">
        <v>4</v>
      </c>
      <c r="B3333" s="4" t="s">
        <v>5</v>
      </c>
      <c r="C3333" s="4" t="s">
        <v>14</v>
      </c>
      <c r="D3333" s="4" t="s">
        <v>10</v>
      </c>
      <c r="E3333" s="4" t="s">
        <v>6</v>
      </c>
    </row>
    <row r="3334" spans="1:8">
      <c r="A3334" t="n">
        <v>26432</v>
      </c>
      <c r="B3334" s="57" t="n">
        <v>51</v>
      </c>
      <c r="C3334" s="7" t="n">
        <v>4</v>
      </c>
      <c r="D3334" s="7" t="n">
        <v>7</v>
      </c>
      <c r="E3334" s="7" t="s">
        <v>301</v>
      </c>
    </row>
    <row r="3335" spans="1:8">
      <c r="A3335" t="s">
        <v>4</v>
      </c>
      <c r="B3335" s="4" t="s">
        <v>5</v>
      </c>
      <c r="C3335" s="4" t="s">
        <v>10</v>
      </c>
    </row>
    <row r="3336" spans="1:8">
      <c r="A3336" t="n">
        <v>26445</v>
      </c>
      <c r="B3336" s="44" t="n">
        <v>16</v>
      </c>
      <c r="C3336" s="7" t="n">
        <v>0</v>
      </c>
    </row>
    <row r="3337" spans="1:8">
      <c r="A3337" t="s">
        <v>4</v>
      </c>
      <c r="B3337" s="4" t="s">
        <v>5</v>
      </c>
      <c r="C3337" s="4" t="s">
        <v>10</v>
      </c>
      <c r="D3337" s="4" t="s">
        <v>65</v>
      </c>
      <c r="E3337" s="4" t="s">
        <v>14</v>
      </c>
      <c r="F3337" s="4" t="s">
        <v>14</v>
      </c>
      <c r="G3337" s="4" t="s">
        <v>65</v>
      </c>
      <c r="H3337" s="4" t="s">
        <v>14</v>
      </c>
      <c r="I3337" s="4" t="s">
        <v>14</v>
      </c>
    </row>
    <row r="3338" spans="1:8">
      <c r="A3338" t="n">
        <v>26448</v>
      </c>
      <c r="B3338" s="58" t="n">
        <v>26</v>
      </c>
      <c r="C3338" s="7" t="n">
        <v>7</v>
      </c>
      <c r="D3338" s="7" t="s">
        <v>302</v>
      </c>
      <c r="E3338" s="7" t="n">
        <v>2</v>
      </c>
      <c r="F3338" s="7" t="n">
        <v>3</v>
      </c>
      <c r="G3338" s="7" t="s">
        <v>303</v>
      </c>
      <c r="H3338" s="7" t="n">
        <v>2</v>
      </c>
      <c r="I3338" s="7" t="n">
        <v>0</v>
      </c>
    </row>
    <row r="3339" spans="1:8">
      <c r="A3339" t="s">
        <v>4</v>
      </c>
      <c r="B3339" s="4" t="s">
        <v>5</v>
      </c>
    </row>
    <row r="3340" spans="1:8">
      <c r="A3340" t="n">
        <v>26600</v>
      </c>
      <c r="B3340" s="38" t="n">
        <v>28</v>
      </c>
    </row>
    <row r="3341" spans="1:8">
      <c r="A3341" t="s">
        <v>4</v>
      </c>
      <c r="B3341" s="4" t="s">
        <v>5</v>
      </c>
      <c r="C3341" s="4" t="s">
        <v>14</v>
      </c>
      <c r="D3341" s="4" t="s">
        <v>10</v>
      </c>
      <c r="E3341" s="4" t="s">
        <v>6</v>
      </c>
    </row>
    <row r="3342" spans="1:8">
      <c r="A3342" t="n">
        <v>26601</v>
      </c>
      <c r="B3342" s="57" t="n">
        <v>51</v>
      </c>
      <c r="C3342" s="7" t="n">
        <v>4</v>
      </c>
      <c r="D3342" s="7" t="n">
        <v>2</v>
      </c>
      <c r="E3342" s="7" t="s">
        <v>304</v>
      </c>
    </row>
    <row r="3343" spans="1:8">
      <c r="A3343" t="s">
        <v>4</v>
      </c>
      <c r="B3343" s="4" t="s">
        <v>5</v>
      </c>
      <c r="C3343" s="4" t="s">
        <v>10</v>
      </c>
    </row>
    <row r="3344" spans="1:8">
      <c r="A3344" t="n">
        <v>26615</v>
      </c>
      <c r="B3344" s="44" t="n">
        <v>16</v>
      </c>
      <c r="C3344" s="7" t="n">
        <v>0</v>
      </c>
    </row>
    <row r="3345" spans="1:9">
      <c r="A3345" t="s">
        <v>4</v>
      </c>
      <c r="B3345" s="4" t="s">
        <v>5</v>
      </c>
      <c r="C3345" s="4" t="s">
        <v>10</v>
      </c>
      <c r="D3345" s="4" t="s">
        <v>65</v>
      </c>
      <c r="E3345" s="4" t="s">
        <v>14</v>
      </c>
      <c r="F3345" s="4" t="s">
        <v>14</v>
      </c>
    </row>
    <row r="3346" spans="1:9">
      <c r="A3346" t="n">
        <v>26618</v>
      </c>
      <c r="B3346" s="58" t="n">
        <v>26</v>
      </c>
      <c r="C3346" s="7" t="n">
        <v>2</v>
      </c>
      <c r="D3346" s="7" t="s">
        <v>305</v>
      </c>
      <c r="E3346" s="7" t="n">
        <v>2</v>
      </c>
      <c r="F3346" s="7" t="n">
        <v>0</v>
      </c>
    </row>
    <row r="3347" spans="1:9">
      <c r="A3347" t="s">
        <v>4</v>
      </c>
      <c r="B3347" s="4" t="s">
        <v>5</v>
      </c>
    </row>
    <row r="3348" spans="1:9">
      <c r="A3348" t="n">
        <v>26633</v>
      </c>
      <c r="B3348" s="38" t="n">
        <v>28</v>
      </c>
    </row>
    <row r="3349" spans="1:9">
      <c r="A3349" t="s">
        <v>4</v>
      </c>
      <c r="B3349" s="4" t="s">
        <v>5</v>
      </c>
      <c r="C3349" s="4" t="s">
        <v>10</v>
      </c>
      <c r="D3349" s="4" t="s">
        <v>14</v>
      </c>
      <c r="E3349" s="4" t="s">
        <v>6</v>
      </c>
      <c r="F3349" s="4" t="s">
        <v>26</v>
      </c>
      <c r="G3349" s="4" t="s">
        <v>26</v>
      </c>
      <c r="H3349" s="4" t="s">
        <v>26</v>
      </c>
    </row>
    <row r="3350" spans="1:9">
      <c r="A3350" t="n">
        <v>26634</v>
      </c>
      <c r="B3350" s="73" t="n">
        <v>48</v>
      </c>
      <c r="C3350" s="7" t="n">
        <v>16</v>
      </c>
      <c r="D3350" s="7" t="n">
        <v>0</v>
      </c>
      <c r="E3350" s="7" t="s">
        <v>132</v>
      </c>
      <c r="F3350" s="7" t="n">
        <v>-1</v>
      </c>
      <c r="G3350" s="7" t="n">
        <v>1</v>
      </c>
      <c r="H3350" s="7" t="n">
        <v>5.60519385729927e-45</v>
      </c>
    </row>
    <row r="3351" spans="1:9">
      <c r="A3351" t="s">
        <v>4</v>
      </c>
      <c r="B3351" s="4" t="s">
        <v>5</v>
      </c>
      <c r="C3351" s="4" t="s">
        <v>14</v>
      </c>
      <c r="D3351" s="4" t="s">
        <v>10</v>
      </c>
      <c r="E3351" s="4" t="s">
        <v>6</v>
      </c>
    </row>
    <row r="3352" spans="1:9">
      <c r="A3352" t="n">
        <v>26665</v>
      </c>
      <c r="B3352" s="57" t="n">
        <v>51</v>
      </c>
      <c r="C3352" s="7" t="n">
        <v>4</v>
      </c>
      <c r="D3352" s="7" t="n">
        <v>16</v>
      </c>
      <c r="E3352" s="7" t="s">
        <v>306</v>
      </c>
    </row>
    <row r="3353" spans="1:9">
      <c r="A3353" t="s">
        <v>4</v>
      </c>
      <c r="B3353" s="4" t="s">
        <v>5</v>
      </c>
      <c r="C3353" s="4" t="s">
        <v>10</v>
      </c>
    </row>
    <row r="3354" spans="1:9">
      <c r="A3354" t="n">
        <v>26678</v>
      </c>
      <c r="B3354" s="44" t="n">
        <v>16</v>
      </c>
      <c r="C3354" s="7" t="n">
        <v>0</v>
      </c>
    </row>
    <row r="3355" spans="1:9">
      <c r="A3355" t="s">
        <v>4</v>
      </c>
      <c r="B3355" s="4" t="s">
        <v>5</v>
      </c>
      <c r="C3355" s="4" t="s">
        <v>10</v>
      </c>
      <c r="D3355" s="4" t="s">
        <v>65</v>
      </c>
      <c r="E3355" s="4" t="s">
        <v>14</v>
      </c>
      <c r="F3355" s="4" t="s">
        <v>14</v>
      </c>
    </row>
    <row r="3356" spans="1:9">
      <c r="A3356" t="n">
        <v>26681</v>
      </c>
      <c r="B3356" s="58" t="n">
        <v>26</v>
      </c>
      <c r="C3356" s="7" t="n">
        <v>16</v>
      </c>
      <c r="D3356" s="7" t="s">
        <v>307</v>
      </c>
      <c r="E3356" s="7" t="n">
        <v>2</v>
      </c>
      <c r="F3356" s="7" t="n">
        <v>0</v>
      </c>
    </row>
    <row r="3357" spans="1:9">
      <c r="A3357" t="s">
        <v>4</v>
      </c>
      <c r="B3357" s="4" t="s">
        <v>5</v>
      </c>
    </row>
    <row r="3358" spans="1:9">
      <c r="A3358" t="n">
        <v>26706</v>
      </c>
      <c r="B3358" s="38" t="n">
        <v>28</v>
      </c>
    </row>
    <row r="3359" spans="1:9">
      <c r="A3359" t="s">
        <v>4</v>
      </c>
      <c r="B3359" s="4" t="s">
        <v>5</v>
      </c>
      <c r="C3359" s="4" t="s">
        <v>10</v>
      </c>
      <c r="D3359" s="4" t="s">
        <v>14</v>
      </c>
    </row>
    <row r="3360" spans="1:9">
      <c r="A3360" t="n">
        <v>26707</v>
      </c>
      <c r="B3360" s="68" t="n">
        <v>89</v>
      </c>
      <c r="C3360" s="7" t="n">
        <v>65533</v>
      </c>
      <c r="D3360" s="7" t="n">
        <v>1</v>
      </c>
    </row>
    <row r="3361" spans="1:8">
      <c r="A3361" t="s">
        <v>4</v>
      </c>
      <c r="B3361" s="4" t="s">
        <v>5</v>
      </c>
      <c r="C3361" s="4" t="s">
        <v>14</v>
      </c>
      <c r="D3361" s="4" t="s">
        <v>10</v>
      </c>
      <c r="E3361" s="4" t="s">
        <v>26</v>
      </c>
    </row>
    <row r="3362" spans="1:8">
      <c r="A3362" t="n">
        <v>26711</v>
      </c>
      <c r="B3362" s="40" t="n">
        <v>58</v>
      </c>
      <c r="C3362" s="7" t="n">
        <v>101</v>
      </c>
      <c r="D3362" s="7" t="n">
        <v>500</v>
      </c>
      <c r="E3362" s="7" t="n">
        <v>1</v>
      </c>
    </row>
    <row r="3363" spans="1:8">
      <c r="A3363" t="s">
        <v>4</v>
      </c>
      <c r="B3363" s="4" t="s">
        <v>5</v>
      </c>
      <c r="C3363" s="4" t="s">
        <v>14</v>
      </c>
      <c r="D3363" s="4" t="s">
        <v>10</v>
      </c>
    </row>
    <row r="3364" spans="1:8">
      <c r="A3364" t="n">
        <v>26719</v>
      </c>
      <c r="B3364" s="40" t="n">
        <v>58</v>
      </c>
      <c r="C3364" s="7" t="n">
        <v>254</v>
      </c>
      <c r="D3364" s="7" t="n">
        <v>0</v>
      </c>
    </row>
    <row r="3365" spans="1:8">
      <c r="A3365" t="s">
        <v>4</v>
      </c>
      <c r="B3365" s="4" t="s">
        <v>5</v>
      </c>
      <c r="C3365" s="4" t="s">
        <v>14</v>
      </c>
    </row>
    <row r="3366" spans="1:8">
      <c r="A3366" t="n">
        <v>26723</v>
      </c>
      <c r="B3366" s="56" t="n">
        <v>45</v>
      </c>
      <c r="C3366" s="7" t="n">
        <v>0</v>
      </c>
    </row>
    <row r="3367" spans="1:8">
      <c r="A3367" t="s">
        <v>4</v>
      </c>
      <c r="B3367" s="4" t="s">
        <v>5</v>
      </c>
      <c r="C3367" s="4" t="s">
        <v>14</v>
      </c>
      <c r="D3367" s="4" t="s">
        <v>14</v>
      </c>
      <c r="E3367" s="4" t="s">
        <v>26</v>
      </c>
      <c r="F3367" s="4" t="s">
        <v>26</v>
      </c>
      <c r="G3367" s="4" t="s">
        <v>26</v>
      </c>
      <c r="H3367" s="4" t="s">
        <v>10</v>
      </c>
    </row>
    <row r="3368" spans="1:8">
      <c r="A3368" t="n">
        <v>26725</v>
      </c>
      <c r="B3368" s="56" t="n">
        <v>45</v>
      </c>
      <c r="C3368" s="7" t="n">
        <v>2</v>
      </c>
      <c r="D3368" s="7" t="n">
        <v>3</v>
      </c>
      <c r="E3368" s="7" t="n">
        <v>258.239990234375</v>
      </c>
      <c r="F3368" s="7" t="n">
        <v>1.54999995231628</v>
      </c>
      <c r="G3368" s="7" t="n">
        <v>-211.419998168945</v>
      </c>
      <c r="H3368" s="7" t="n">
        <v>0</v>
      </c>
    </row>
    <row r="3369" spans="1:8">
      <c r="A3369" t="s">
        <v>4</v>
      </c>
      <c r="B3369" s="4" t="s">
        <v>5</v>
      </c>
      <c r="C3369" s="4" t="s">
        <v>14</v>
      </c>
      <c r="D3369" s="4" t="s">
        <v>14</v>
      </c>
      <c r="E3369" s="4" t="s">
        <v>26</v>
      </c>
      <c r="F3369" s="4" t="s">
        <v>26</v>
      </c>
      <c r="G3369" s="4" t="s">
        <v>26</v>
      </c>
      <c r="H3369" s="4" t="s">
        <v>10</v>
      </c>
      <c r="I3369" s="4" t="s">
        <v>14</v>
      </c>
    </row>
    <row r="3370" spans="1:8">
      <c r="A3370" t="n">
        <v>26742</v>
      </c>
      <c r="B3370" s="56" t="n">
        <v>45</v>
      </c>
      <c r="C3370" s="7" t="n">
        <v>4</v>
      </c>
      <c r="D3370" s="7" t="n">
        <v>3</v>
      </c>
      <c r="E3370" s="7" t="n">
        <v>6.19000005722046</v>
      </c>
      <c r="F3370" s="7" t="n">
        <v>94.4700012207031</v>
      </c>
      <c r="G3370" s="7" t="n">
        <v>0</v>
      </c>
      <c r="H3370" s="7" t="n">
        <v>0</v>
      </c>
      <c r="I3370" s="7" t="n">
        <v>0</v>
      </c>
    </row>
    <row r="3371" spans="1:8">
      <c r="A3371" t="s">
        <v>4</v>
      </c>
      <c r="B3371" s="4" t="s">
        <v>5</v>
      </c>
      <c r="C3371" s="4" t="s">
        <v>14</v>
      </c>
      <c r="D3371" s="4" t="s">
        <v>14</v>
      </c>
      <c r="E3371" s="4" t="s">
        <v>26</v>
      </c>
      <c r="F3371" s="4" t="s">
        <v>10</v>
      </c>
    </row>
    <row r="3372" spans="1:8">
      <c r="A3372" t="n">
        <v>26760</v>
      </c>
      <c r="B3372" s="56" t="n">
        <v>45</v>
      </c>
      <c r="C3372" s="7" t="n">
        <v>5</v>
      </c>
      <c r="D3372" s="7" t="n">
        <v>3</v>
      </c>
      <c r="E3372" s="7" t="n">
        <v>1.60000002384186</v>
      </c>
      <c r="F3372" s="7" t="n">
        <v>0</v>
      </c>
    </row>
    <row r="3373" spans="1:8">
      <c r="A3373" t="s">
        <v>4</v>
      </c>
      <c r="B3373" s="4" t="s">
        <v>5</v>
      </c>
      <c r="C3373" s="4" t="s">
        <v>14</v>
      </c>
      <c r="D3373" s="4" t="s">
        <v>14</v>
      </c>
      <c r="E3373" s="4" t="s">
        <v>26</v>
      </c>
      <c r="F3373" s="4" t="s">
        <v>10</v>
      </c>
    </row>
    <row r="3374" spans="1:8">
      <c r="A3374" t="n">
        <v>26769</v>
      </c>
      <c r="B3374" s="56" t="n">
        <v>45</v>
      </c>
      <c r="C3374" s="7" t="n">
        <v>11</v>
      </c>
      <c r="D3374" s="7" t="n">
        <v>3</v>
      </c>
      <c r="E3374" s="7" t="n">
        <v>41.7000007629395</v>
      </c>
      <c r="F3374" s="7" t="n">
        <v>0</v>
      </c>
    </row>
    <row r="3375" spans="1:8">
      <c r="A3375" t="s">
        <v>4</v>
      </c>
      <c r="B3375" s="4" t="s">
        <v>5</v>
      </c>
      <c r="C3375" s="4" t="s">
        <v>14</v>
      </c>
      <c r="D3375" s="4" t="s">
        <v>14</v>
      </c>
      <c r="E3375" s="4" t="s">
        <v>26</v>
      </c>
      <c r="F3375" s="4" t="s">
        <v>26</v>
      </c>
      <c r="G3375" s="4" t="s">
        <v>26</v>
      </c>
      <c r="H3375" s="4" t="s">
        <v>10</v>
      </c>
    </row>
    <row r="3376" spans="1:8">
      <c r="A3376" t="n">
        <v>26778</v>
      </c>
      <c r="B3376" s="56" t="n">
        <v>45</v>
      </c>
      <c r="C3376" s="7" t="n">
        <v>2</v>
      </c>
      <c r="D3376" s="7" t="n">
        <v>3</v>
      </c>
      <c r="E3376" s="7" t="n">
        <v>258.100006103516</v>
      </c>
      <c r="F3376" s="7" t="n">
        <v>1.54999995231628</v>
      </c>
      <c r="G3376" s="7" t="n">
        <v>-211.570007324219</v>
      </c>
      <c r="H3376" s="7" t="n">
        <v>8000</v>
      </c>
    </row>
    <row r="3377" spans="1:9">
      <c r="A3377" t="s">
        <v>4</v>
      </c>
      <c r="B3377" s="4" t="s">
        <v>5</v>
      </c>
      <c r="C3377" s="4" t="s">
        <v>14</v>
      </c>
      <c r="D3377" s="4" t="s">
        <v>14</v>
      </c>
      <c r="E3377" s="4" t="s">
        <v>26</v>
      </c>
      <c r="F3377" s="4" t="s">
        <v>26</v>
      </c>
      <c r="G3377" s="4" t="s">
        <v>26</v>
      </c>
      <c r="H3377" s="4" t="s">
        <v>10</v>
      </c>
      <c r="I3377" s="4" t="s">
        <v>14</v>
      </c>
    </row>
    <row r="3378" spans="1:9">
      <c r="A3378" t="n">
        <v>26795</v>
      </c>
      <c r="B3378" s="56" t="n">
        <v>45</v>
      </c>
      <c r="C3378" s="7" t="n">
        <v>4</v>
      </c>
      <c r="D3378" s="7" t="n">
        <v>3</v>
      </c>
      <c r="E3378" s="7" t="n">
        <v>6.19000005722046</v>
      </c>
      <c r="F3378" s="7" t="n">
        <v>100.569999694824</v>
      </c>
      <c r="G3378" s="7" t="n">
        <v>0</v>
      </c>
      <c r="H3378" s="7" t="n">
        <v>8000</v>
      </c>
      <c r="I3378" s="7" t="n">
        <v>1</v>
      </c>
    </row>
    <row r="3379" spans="1:9">
      <c r="A3379" t="s">
        <v>4</v>
      </c>
      <c r="B3379" s="4" t="s">
        <v>5</v>
      </c>
      <c r="C3379" s="4" t="s">
        <v>14</v>
      </c>
      <c r="D3379" s="4" t="s">
        <v>14</v>
      </c>
      <c r="E3379" s="4" t="s">
        <v>26</v>
      </c>
      <c r="F3379" s="4" t="s">
        <v>10</v>
      </c>
    </row>
    <row r="3380" spans="1:9">
      <c r="A3380" t="n">
        <v>26813</v>
      </c>
      <c r="B3380" s="56" t="n">
        <v>45</v>
      </c>
      <c r="C3380" s="7" t="n">
        <v>5</v>
      </c>
      <c r="D3380" s="7" t="n">
        <v>3</v>
      </c>
      <c r="E3380" s="7" t="n">
        <v>1.60000002384186</v>
      </c>
      <c r="F3380" s="7" t="n">
        <v>8000</v>
      </c>
    </row>
    <row r="3381" spans="1:9">
      <c r="A3381" t="s">
        <v>4</v>
      </c>
      <c r="B3381" s="4" t="s">
        <v>5</v>
      </c>
      <c r="C3381" s="4" t="s">
        <v>14</v>
      </c>
      <c r="D3381" s="4" t="s">
        <v>14</v>
      </c>
      <c r="E3381" s="4" t="s">
        <v>26</v>
      </c>
      <c r="F3381" s="4" t="s">
        <v>10</v>
      </c>
    </row>
    <row r="3382" spans="1:9">
      <c r="A3382" t="n">
        <v>26822</v>
      </c>
      <c r="B3382" s="56" t="n">
        <v>45</v>
      </c>
      <c r="C3382" s="7" t="n">
        <v>11</v>
      </c>
      <c r="D3382" s="7" t="n">
        <v>3</v>
      </c>
      <c r="E3382" s="7" t="n">
        <v>41.7000007629395</v>
      </c>
      <c r="F3382" s="7" t="n">
        <v>8000</v>
      </c>
    </row>
    <row r="3383" spans="1:9">
      <c r="A3383" t="s">
        <v>4</v>
      </c>
      <c r="B3383" s="4" t="s">
        <v>5</v>
      </c>
      <c r="C3383" s="4" t="s">
        <v>14</v>
      </c>
      <c r="D3383" s="4" t="s">
        <v>10</v>
      </c>
    </row>
    <row r="3384" spans="1:9">
      <c r="A3384" t="n">
        <v>26831</v>
      </c>
      <c r="B3384" s="40" t="n">
        <v>58</v>
      </c>
      <c r="C3384" s="7" t="n">
        <v>255</v>
      </c>
      <c r="D3384" s="7" t="n">
        <v>0</v>
      </c>
    </row>
    <row r="3385" spans="1:9">
      <c r="A3385" t="s">
        <v>4</v>
      </c>
      <c r="B3385" s="4" t="s">
        <v>5</v>
      </c>
      <c r="C3385" s="4" t="s">
        <v>14</v>
      </c>
      <c r="D3385" s="4" t="s">
        <v>10</v>
      </c>
      <c r="E3385" s="4" t="s">
        <v>6</v>
      </c>
    </row>
    <row r="3386" spans="1:9">
      <c r="A3386" t="n">
        <v>26835</v>
      </c>
      <c r="B3386" s="57" t="n">
        <v>51</v>
      </c>
      <c r="C3386" s="7" t="n">
        <v>4</v>
      </c>
      <c r="D3386" s="7" t="n">
        <v>0</v>
      </c>
      <c r="E3386" s="7" t="s">
        <v>93</v>
      </c>
    </row>
    <row r="3387" spans="1:9">
      <c r="A3387" t="s">
        <v>4</v>
      </c>
      <c r="B3387" s="4" t="s">
        <v>5</v>
      </c>
      <c r="C3387" s="4" t="s">
        <v>10</v>
      </c>
    </row>
    <row r="3388" spans="1:9">
      <c r="A3388" t="n">
        <v>26849</v>
      </c>
      <c r="B3388" s="44" t="n">
        <v>16</v>
      </c>
      <c r="C3388" s="7" t="n">
        <v>0</v>
      </c>
    </row>
    <row r="3389" spans="1:9">
      <c r="A3389" t="s">
        <v>4</v>
      </c>
      <c r="B3389" s="4" t="s">
        <v>5</v>
      </c>
      <c r="C3389" s="4" t="s">
        <v>10</v>
      </c>
      <c r="D3389" s="4" t="s">
        <v>65</v>
      </c>
      <c r="E3389" s="4" t="s">
        <v>14</v>
      </c>
      <c r="F3389" s="4" t="s">
        <v>14</v>
      </c>
      <c r="G3389" s="4" t="s">
        <v>65</v>
      </c>
      <c r="H3389" s="4" t="s">
        <v>14</v>
      </c>
      <c r="I3389" s="4" t="s">
        <v>14</v>
      </c>
    </row>
    <row r="3390" spans="1:9">
      <c r="A3390" t="n">
        <v>26852</v>
      </c>
      <c r="B3390" s="58" t="n">
        <v>26</v>
      </c>
      <c r="C3390" s="7" t="n">
        <v>0</v>
      </c>
      <c r="D3390" s="7" t="s">
        <v>308</v>
      </c>
      <c r="E3390" s="7" t="n">
        <v>2</v>
      </c>
      <c r="F3390" s="7" t="n">
        <v>3</v>
      </c>
      <c r="G3390" s="7" t="s">
        <v>309</v>
      </c>
      <c r="H3390" s="7" t="n">
        <v>2</v>
      </c>
      <c r="I3390" s="7" t="n">
        <v>0</v>
      </c>
    </row>
    <row r="3391" spans="1:9">
      <c r="A3391" t="s">
        <v>4</v>
      </c>
      <c r="B3391" s="4" t="s">
        <v>5</v>
      </c>
    </row>
    <row r="3392" spans="1:9">
      <c r="A3392" t="n">
        <v>26957</v>
      </c>
      <c r="B3392" s="38" t="n">
        <v>28</v>
      </c>
    </row>
    <row r="3393" spans="1:9">
      <c r="A3393" t="s">
        <v>4</v>
      </c>
      <c r="B3393" s="4" t="s">
        <v>5</v>
      </c>
      <c r="C3393" s="4" t="s">
        <v>14</v>
      </c>
      <c r="D3393" s="4" t="s">
        <v>10</v>
      </c>
      <c r="E3393" s="4" t="s">
        <v>6</v>
      </c>
    </row>
    <row r="3394" spans="1:9">
      <c r="A3394" t="n">
        <v>26958</v>
      </c>
      <c r="B3394" s="57" t="n">
        <v>51</v>
      </c>
      <c r="C3394" s="7" t="n">
        <v>4</v>
      </c>
      <c r="D3394" s="7" t="n">
        <v>7</v>
      </c>
      <c r="E3394" s="7" t="s">
        <v>200</v>
      </c>
    </row>
    <row r="3395" spans="1:9">
      <c r="A3395" t="s">
        <v>4</v>
      </c>
      <c r="B3395" s="4" t="s">
        <v>5</v>
      </c>
      <c r="C3395" s="4" t="s">
        <v>10</v>
      </c>
    </row>
    <row r="3396" spans="1:9">
      <c r="A3396" t="n">
        <v>26971</v>
      </c>
      <c r="B3396" s="44" t="n">
        <v>16</v>
      </c>
      <c r="C3396" s="7" t="n">
        <v>0</v>
      </c>
    </row>
    <row r="3397" spans="1:9">
      <c r="A3397" t="s">
        <v>4</v>
      </c>
      <c r="B3397" s="4" t="s">
        <v>5</v>
      </c>
      <c r="C3397" s="4" t="s">
        <v>10</v>
      </c>
      <c r="D3397" s="4" t="s">
        <v>65</v>
      </c>
      <c r="E3397" s="4" t="s">
        <v>14</v>
      </c>
      <c r="F3397" s="4" t="s">
        <v>14</v>
      </c>
      <c r="G3397" s="4" t="s">
        <v>65</v>
      </c>
      <c r="H3397" s="4" t="s">
        <v>14</v>
      </c>
      <c r="I3397" s="4" t="s">
        <v>14</v>
      </c>
      <c r="J3397" s="4" t="s">
        <v>65</v>
      </c>
      <c r="K3397" s="4" t="s">
        <v>14</v>
      </c>
      <c r="L3397" s="4" t="s">
        <v>14</v>
      </c>
    </row>
    <row r="3398" spans="1:9">
      <c r="A3398" t="n">
        <v>26974</v>
      </c>
      <c r="B3398" s="58" t="n">
        <v>26</v>
      </c>
      <c r="C3398" s="7" t="n">
        <v>7</v>
      </c>
      <c r="D3398" s="7" t="s">
        <v>310</v>
      </c>
      <c r="E3398" s="7" t="n">
        <v>2</v>
      </c>
      <c r="F3398" s="7" t="n">
        <v>3</v>
      </c>
      <c r="G3398" s="7" t="s">
        <v>311</v>
      </c>
      <c r="H3398" s="7" t="n">
        <v>2</v>
      </c>
      <c r="I3398" s="7" t="n">
        <v>3</v>
      </c>
      <c r="J3398" s="7" t="s">
        <v>312</v>
      </c>
      <c r="K3398" s="7" t="n">
        <v>2</v>
      </c>
      <c r="L3398" s="7" t="n">
        <v>0</v>
      </c>
    </row>
    <row r="3399" spans="1:9">
      <c r="A3399" t="s">
        <v>4</v>
      </c>
      <c r="B3399" s="4" t="s">
        <v>5</v>
      </c>
    </row>
    <row r="3400" spans="1:9">
      <c r="A3400" t="n">
        <v>27138</v>
      </c>
      <c r="B3400" s="38" t="n">
        <v>28</v>
      </c>
    </row>
    <row r="3401" spans="1:9">
      <c r="A3401" t="s">
        <v>4</v>
      </c>
      <c r="B3401" s="4" t="s">
        <v>5</v>
      </c>
      <c r="C3401" s="4" t="s">
        <v>14</v>
      </c>
      <c r="D3401" s="4" t="s">
        <v>10</v>
      </c>
      <c r="E3401" s="4" t="s">
        <v>6</v>
      </c>
    </row>
    <row r="3402" spans="1:9">
      <c r="A3402" t="n">
        <v>27139</v>
      </c>
      <c r="B3402" s="57" t="n">
        <v>51</v>
      </c>
      <c r="C3402" s="7" t="n">
        <v>4</v>
      </c>
      <c r="D3402" s="7" t="n">
        <v>4</v>
      </c>
      <c r="E3402" s="7" t="s">
        <v>313</v>
      </c>
    </row>
    <row r="3403" spans="1:9">
      <c r="A3403" t="s">
        <v>4</v>
      </c>
      <c r="B3403" s="4" t="s">
        <v>5</v>
      </c>
      <c r="C3403" s="4" t="s">
        <v>10</v>
      </c>
    </row>
    <row r="3404" spans="1:9">
      <c r="A3404" t="n">
        <v>27152</v>
      </c>
      <c r="B3404" s="44" t="n">
        <v>16</v>
      </c>
      <c r="C3404" s="7" t="n">
        <v>0</v>
      </c>
    </row>
    <row r="3405" spans="1:9">
      <c r="A3405" t="s">
        <v>4</v>
      </c>
      <c r="B3405" s="4" t="s">
        <v>5</v>
      </c>
      <c r="C3405" s="4" t="s">
        <v>10</v>
      </c>
      <c r="D3405" s="4" t="s">
        <v>65</v>
      </c>
      <c r="E3405" s="4" t="s">
        <v>14</v>
      </c>
      <c r="F3405" s="4" t="s">
        <v>14</v>
      </c>
    </row>
    <row r="3406" spans="1:9">
      <c r="A3406" t="n">
        <v>27155</v>
      </c>
      <c r="B3406" s="58" t="n">
        <v>26</v>
      </c>
      <c r="C3406" s="7" t="n">
        <v>4</v>
      </c>
      <c r="D3406" s="7" t="s">
        <v>314</v>
      </c>
      <c r="E3406" s="7" t="n">
        <v>2</v>
      </c>
      <c r="F3406" s="7" t="n">
        <v>0</v>
      </c>
    </row>
    <row r="3407" spans="1:9">
      <c r="A3407" t="s">
        <v>4</v>
      </c>
      <c r="B3407" s="4" t="s">
        <v>5</v>
      </c>
    </row>
    <row r="3408" spans="1:9">
      <c r="A3408" t="n">
        <v>27190</v>
      </c>
      <c r="B3408" s="38" t="n">
        <v>28</v>
      </c>
    </row>
    <row r="3409" spans="1:12">
      <c r="A3409" t="s">
        <v>4</v>
      </c>
      <c r="B3409" s="4" t="s">
        <v>5</v>
      </c>
      <c r="C3409" s="4" t="s">
        <v>10</v>
      </c>
      <c r="D3409" s="4" t="s">
        <v>14</v>
      </c>
    </row>
    <row r="3410" spans="1:12">
      <c r="A3410" t="n">
        <v>27191</v>
      </c>
      <c r="B3410" s="68" t="n">
        <v>89</v>
      </c>
      <c r="C3410" s="7" t="n">
        <v>65533</v>
      </c>
      <c r="D3410" s="7" t="n">
        <v>1</v>
      </c>
    </row>
    <row r="3411" spans="1:12">
      <c r="A3411" t="s">
        <v>4</v>
      </c>
      <c r="B3411" s="4" t="s">
        <v>5</v>
      </c>
      <c r="C3411" s="4" t="s">
        <v>14</v>
      </c>
      <c r="D3411" s="4" t="s">
        <v>10</v>
      </c>
      <c r="E3411" s="4" t="s">
        <v>26</v>
      </c>
    </row>
    <row r="3412" spans="1:12">
      <c r="A3412" t="n">
        <v>27195</v>
      </c>
      <c r="B3412" s="40" t="n">
        <v>58</v>
      </c>
      <c r="C3412" s="7" t="n">
        <v>0</v>
      </c>
      <c r="D3412" s="7" t="n">
        <v>1000</v>
      </c>
      <c r="E3412" s="7" t="n">
        <v>1</v>
      </c>
    </row>
    <row r="3413" spans="1:12">
      <c r="A3413" t="s">
        <v>4</v>
      </c>
      <c r="B3413" s="4" t="s">
        <v>5</v>
      </c>
      <c r="C3413" s="4" t="s">
        <v>14</v>
      </c>
      <c r="D3413" s="4" t="s">
        <v>10</v>
      </c>
    </row>
    <row r="3414" spans="1:12">
      <c r="A3414" t="n">
        <v>27203</v>
      </c>
      <c r="B3414" s="40" t="n">
        <v>58</v>
      </c>
      <c r="C3414" s="7" t="n">
        <v>255</v>
      </c>
      <c r="D3414" s="7" t="n">
        <v>0</v>
      </c>
    </row>
    <row r="3415" spans="1:12">
      <c r="A3415" t="s">
        <v>4</v>
      </c>
      <c r="B3415" s="4" t="s">
        <v>5</v>
      </c>
      <c r="C3415" s="4" t="s">
        <v>10</v>
      </c>
    </row>
    <row r="3416" spans="1:12">
      <c r="A3416" t="n">
        <v>27207</v>
      </c>
      <c r="B3416" s="25" t="n">
        <v>12</v>
      </c>
      <c r="C3416" s="7" t="n">
        <v>8464</v>
      </c>
    </row>
    <row r="3417" spans="1:12">
      <c r="A3417" t="s">
        <v>4</v>
      </c>
      <c r="B3417" s="4" t="s">
        <v>5</v>
      </c>
      <c r="C3417" s="4" t="s">
        <v>10</v>
      </c>
      <c r="D3417" s="4" t="s">
        <v>14</v>
      </c>
      <c r="E3417" s="4" t="s">
        <v>14</v>
      </c>
    </row>
    <row r="3418" spans="1:12">
      <c r="A3418" t="n">
        <v>27210</v>
      </c>
      <c r="B3418" s="35" t="n">
        <v>104</v>
      </c>
      <c r="C3418" s="7" t="n">
        <v>104</v>
      </c>
      <c r="D3418" s="7" t="n">
        <v>3</v>
      </c>
      <c r="E3418" s="7" t="n">
        <v>2</v>
      </c>
    </row>
    <row r="3419" spans="1:12">
      <c r="A3419" t="s">
        <v>4</v>
      </c>
      <c r="B3419" s="4" t="s">
        <v>5</v>
      </c>
    </row>
    <row r="3420" spans="1:12">
      <c r="A3420" t="n">
        <v>27215</v>
      </c>
      <c r="B3420" s="5" t="n">
        <v>1</v>
      </c>
    </row>
    <row r="3421" spans="1:12">
      <c r="A3421" t="s">
        <v>4</v>
      </c>
      <c r="B3421" s="4" t="s">
        <v>5</v>
      </c>
      <c r="C3421" s="4" t="s">
        <v>10</v>
      </c>
      <c r="D3421" s="4" t="s">
        <v>14</v>
      </c>
      <c r="E3421" s="4" t="s">
        <v>14</v>
      </c>
    </row>
    <row r="3422" spans="1:12">
      <c r="A3422" t="n">
        <v>27216</v>
      </c>
      <c r="B3422" s="35" t="n">
        <v>104</v>
      </c>
      <c r="C3422" s="7" t="n">
        <v>105</v>
      </c>
      <c r="D3422" s="7" t="n">
        <v>3</v>
      </c>
      <c r="E3422" s="7" t="n">
        <v>1</v>
      </c>
    </row>
    <row r="3423" spans="1:12">
      <c r="A3423" t="s">
        <v>4</v>
      </c>
      <c r="B3423" s="4" t="s">
        <v>5</v>
      </c>
    </row>
    <row r="3424" spans="1:12">
      <c r="A3424" t="n">
        <v>27221</v>
      </c>
      <c r="B3424" s="5" t="n">
        <v>1</v>
      </c>
    </row>
    <row r="3425" spans="1:5">
      <c r="A3425" t="s">
        <v>4</v>
      </c>
      <c r="B3425" s="4" t="s">
        <v>5</v>
      </c>
      <c r="C3425" s="4" t="s">
        <v>10</v>
      </c>
      <c r="D3425" s="4" t="s">
        <v>14</v>
      </c>
      <c r="E3425" s="4" t="s">
        <v>10</v>
      </c>
    </row>
    <row r="3426" spans="1:5">
      <c r="A3426" t="n">
        <v>27222</v>
      </c>
      <c r="B3426" s="35" t="n">
        <v>104</v>
      </c>
      <c r="C3426" s="7" t="n">
        <v>105</v>
      </c>
      <c r="D3426" s="7" t="n">
        <v>1</v>
      </c>
      <c r="E3426" s="7" t="n">
        <v>0</v>
      </c>
    </row>
    <row r="3427" spans="1:5">
      <c r="A3427" t="s">
        <v>4</v>
      </c>
      <c r="B3427" s="4" t="s">
        <v>5</v>
      </c>
    </row>
    <row r="3428" spans="1:5">
      <c r="A3428" t="n">
        <v>27228</v>
      </c>
      <c r="B3428" s="5" t="n">
        <v>1</v>
      </c>
    </row>
    <row r="3429" spans="1:5">
      <c r="A3429" t="s">
        <v>4</v>
      </c>
      <c r="B3429" s="4" t="s">
        <v>5</v>
      </c>
      <c r="C3429" s="4" t="s">
        <v>14</v>
      </c>
      <c r="D3429" s="4" t="s">
        <v>10</v>
      </c>
      <c r="E3429" s="4" t="s">
        <v>10</v>
      </c>
    </row>
    <row r="3430" spans="1:5">
      <c r="A3430" t="n">
        <v>27229</v>
      </c>
      <c r="B3430" s="75" t="n">
        <v>135</v>
      </c>
      <c r="C3430" s="7" t="n">
        <v>0</v>
      </c>
      <c r="D3430" s="7" t="n">
        <v>2</v>
      </c>
      <c r="E3430" s="7" t="n">
        <v>1</v>
      </c>
    </row>
    <row r="3431" spans="1:5">
      <c r="A3431" t="s">
        <v>4</v>
      </c>
      <c r="B3431" s="4" t="s">
        <v>5</v>
      </c>
      <c r="C3431" s="4" t="s">
        <v>14</v>
      </c>
      <c r="D3431" s="4" t="s">
        <v>10</v>
      </c>
      <c r="E3431" s="4" t="s">
        <v>10</v>
      </c>
    </row>
    <row r="3432" spans="1:5">
      <c r="A3432" t="n">
        <v>27235</v>
      </c>
      <c r="B3432" s="75" t="n">
        <v>135</v>
      </c>
      <c r="C3432" s="7" t="n">
        <v>0</v>
      </c>
      <c r="D3432" s="7" t="n">
        <v>7</v>
      </c>
      <c r="E3432" s="7" t="n">
        <v>1</v>
      </c>
    </row>
    <row r="3433" spans="1:5">
      <c r="A3433" t="s">
        <v>4</v>
      </c>
      <c r="B3433" s="4" t="s">
        <v>5</v>
      </c>
      <c r="C3433" s="4" t="s">
        <v>14</v>
      </c>
      <c r="D3433" s="4" t="s">
        <v>10</v>
      </c>
      <c r="E3433" s="4" t="s">
        <v>14</v>
      </c>
    </row>
    <row r="3434" spans="1:5">
      <c r="A3434" t="n">
        <v>27241</v>
      </c>
      <c r="B3434" s="64" t="n">
        <v>36</v>
      </c>
      <c r="C3434" s="7" t="n">
        <v>9</v>
      </c>
      <c r="D3434" s="7" t="n">
        <v>7</v>
      </c>
      <c r="E3434" s="7" t="n">
        <v>0</v>
      </c>
    </row>
    <row r="3435" spans="1:5">
      <c r="A3435" t="s">
        <v>4</v>
      </c>
      <c r="B3435" s="4" t="s">
        <v>5</v>
      </c>
      <c r="C3435" s="4" t="s">
        <v>14</v>
      </c>
      <c r="D3435" s="4" t="s">
        <v>10</v>
      </c>
      <c r="E3435" s="4" t="s">
        <v>14</v>
      </c>
    </row>
    <row r="3436" spans="1:5">
      <c r="A3436" t="n">
        <v>27246</v>
      </c>
      <c r="B3436" s="64" t="n">
        <v>36</v>
      </c>
      <c r="C3436" s="7" t="n">
        <v>9</v>
      </c>
      <c r="D3436" s="7" t="n">
        <v>0</v>
      </c>
      <c r="E3436" s="7" t="n">
        <v>0</v>
      </c>
    </row>
    <row r="3437" spans="1:5">
      <c r="A3437" t="s">
        <v>4</v>
      </c>
      <c r="B3437" s="4" t="s">
        <v>5</v>
      </c>
      <c r="C3437" s="4" t="s">
        <v>14</v>
      </c>
      <c r="D3437" s="4" t="s">
        <v>10</v>
      </c>
      <c r="E3437" s="4" t="s">
        <v>14</v>
      </c>
    </row>
    <row r="3438" spans="1:5">
      <c r="A3438" t="n">
        <v>27251</v>
      </c>
      <c r="B3438" s="64" t="n">
        <v>36</v>
      </c>
      <c r="C3438" s="7" t="n">
        <v>9</v>
      </c>
      <c r="D3438" s="7" t="n">
        <v>2</v>
      </c>
      <c r="E3438" s="7" t="n">
        <v>0</v>
      </c>
    </row>
    <row r="3439" spans="1:5">
      <c r="A3439" t="s">
        <v>4</v>
      </c>
      <c r="B3439" s="4" t="s">
        <v>5</v>
      </c>
      <c r="C3439" s="4" t="s">
        <v>14</v>
      </c>
      <c r="D3439" s="4" t="s">
        <v>10</v>
      </c>
      <c r="E3439" s="4" t="s">
        <v>14</v>
      </c>
    </row>
    <row r="3440" spans="1:5">
      <c r="A3440" t="n">
        <v>27256</v>
      </c>
      <c r="B3440" s="64" t="n">
        <v>36</v>
      </c>
      <c r="C3440" s="7" t="n">
        <v>9</v>
      </c>
      <c r="D3440" s="7" t="n">
        <v>16</v>
      </c>
      <c r="E3440" s="7" t="n">
        <v>0</v>
      </c>
    </row>
    <row r="3441" spans="1:5">
      <c r="A3441" t="s">
        <v>4</v>
      </c>
      <c r="B3441" s="4" t="s">
        <v>5</v>
      </c>
      <c r="C3441" s="4" t="s">
        <v>14</v>
      </c>
      <c r="D3441" s="4" t="s">
        <v>10</v>
      </c>
      <c r="E3441" s="4" t="s">
        <v>14</v>
      </c>
    </row>
    <row r="3442" spans="1:5">
      <c r="A3442" t="n">
        <v>27261</v>
      </c>
      <c r="B3442" s="64" t="n">
        <v>36</v>
      </c>
      <c r="C3442" s="7" t="n">
        <v>9</v>
      </c>
      <c r="D3442" s="7" t="n">
        <v>4</v>
      </c>
      <c r="E3442" s="7" t="n">
        <v>0</v>
      </c>
    </row>
    <row r="3443" spans="1:5">
      <c r="A3443" t="s">
        <v>4</v>
      </c>
      <c r="B3443" s="4" t="s">
        <v>5</v>
      </c>
      <c r="C3443" s="4" t="s">
        <v>14</v>
      </c>
      <c r="D3443" s="4" t="s">
        <v>10</v>
      </c>
      <c r="E3443" s="4" t="s">
        <v>10</v>
      </c>
      <c r="F3443" s="4" t="s">
        <v>10</v>
      </c>
    </row>
    <row r="3444" spans="1:5">
      <c r="A3444" t="n">
        <v>27266</v>
      </c>
      <c r="B3444" s="50" t="n">
        <v>63</v>
      </c>
      <c r="C3444" s="7" t="n">
        <v>0</v>
      </c>
      <c r="D3444" s="7" t="n">
        <v>2</v>
      </c>
      <c r="E3444" s="7" t="n">
        <v>0</v>
      </c>
      <c r="F3444" s="7" t="n">
        <v>50</v>
      </c>
    </row>
    <row r="3445" spans="1:5">
      <c r="A3445" t="s">
        <v>4</v>
      </c>
      <c r="B3445" s="4" t="s">
        <v>5</v>
      </c>
      <c r="C3445" s="4" t="s">
        <v>14</v>
      </c>
      <c r="D3445" s="4" t="s">
        <v>10</v>
      </c>
      <c r="E3445" s="4" t="s">
        <v>9</v>
      </c>
    </row>
    <row r="3446" spans="1:5">
      <c r="A3446" t="n">
        <v>27274</v>
      </c>
      <c r="B3446" s="51" t="n">
        <v>101</v>
      </c>
      <c r="C3446" s="7" t="n">
        <v>0</v>
      </c>
      <c r="D3446" s="7" t="n">
        <v>1351</v>
      </c>
      <c r="E3446" s="7" t="n">
        <v>1</v>
      </c>
    </row>
    <row r="3447" spans="1:5">
      <c r="A3447" t="s">
        <v>4</v>
      </c>
      <c r="B3447" s="4" t="s">
        <v>5</v>
      </c>
      <c r="C3447" s="4" t="s">
        <v>14</v>
      </c>
      <c r="D3447" s="4" t="s">
        <v>10</v>
      </c>
      <c r="E3447" s="4" t="s">
        <v>9</v>
      </c>
    </row>
    <row r="3448" spans="1:5">
      <c r="A3448" t="n">
        <v>27282</v>
      </c>
      <c r="B3448" s="51" t="n">
        <v>101</v>
      </c>
      <c r="C3448" s="7" t="n">
        <v>0</v>
      </c>
      <c r="D3448" s="7" t="n">
        <v>400</v>
      </c>
      <c r="E3448" s="7" t="n">
        <v>1</v>
      </c>
    </row>
    <row r="3449" spans="1:5">
      <c r="A3449" t="s">
        <v>4</v>
      </c>
      <c r="B3449" s="4" t="s">
        <v>5</v>
      </c>
      <c r="C3449" s="4" t="s">
        <v>14</v>
      </c>
      <c r="D3449" s="4" t="s">
        <v>10</v>
      </c>
      <c r="E3449" s="4" t="s">
        <v>9</v>
      </c>
    </row>
    <row r="3450" spans="1:5">
      <c r="A3450" t="n">
        <v>27290</v>
      </c>
      <c r="B3450" s="51" t="n">
        <v>101</v>
      </c>
      <c r="C3450" s="7" t="n">
        <v>0</v>
      </c>
      <c r="D3450" s="7" t="n">
        <v>550</v>
      </c>
      <c r="E3450" s="7" t="n">
        <v>1</v>
      </c>
    </row>
    <row r="3451" spans="1:5">
      <c r="A3451" t="s">
        <v>4</v>
      </c>
      <c r="B3451" s="4" t="s">
        <v>5</v>
      </c>
      <c r="C3451" s="4" t="s">
        <v>14</v>
      </c>
      <c r="D3451" s="4" t="s">
        <v>10</v>
      </c>
      <c r="E3451" s="4" t="s">
        <v>10</v>
      </c>
      <c r="F3451" s="4" t="s">
        <v>14</v>
      </c>
    </row>
    <row r="3452" spans="1:5">
      <c r="A3452" t="n">
        <v>27298</v>
      </c>
      <c r="B3452" s="76" t="n">
        <v>102</v>
      </c>
      <c r="C3452" s="7" t="n">
        <v>0</v>
      </c>
      <c r="D3452" s="7" t="n">
        <v>2</v>
      </c>
      <c r="E3452" s="7" t="n">
        <v>1351</v>
      </c>
      <c r="F3452" s="7" t="n">
        <v>255</v>
      </c>
    </row>
    <row r="3453" spans="1:5">
      <c r="A3453" t="s">
        <v>4</v>
      </c>
      <c r="B3453" s="4" t="s">
        <v>5</v>
      </c>
      <c r="C3453" s="4" t="s">
        <v>14</v>
      </c>
      <c r="D3453" s="4" t="s">
        <v>10</v>
      </c>
      <c r="E3453" s="4" t="s">
        <v>10</v>
      </c>
      <c r="F3453" s="4" t="s">
        <v>14</v>
      </c>
    </row>
    <row r="3454" spans="1:5">
      <c r="A3454" t="n">
        <v>27305</v>
      </c>
      <c r="B3454" s="76" t="n">
        <v>102</v>
      </c>
      <c r="C3454" s="7" t="n">
        <v>0</v>
      </c>
      <c r="D3454" s="7" t="n">
        <v>2</v>
      </c>
      <c r="E3454" s="7" t="n">
        <v>400</v>
      </c>
      <c r="F3454" s="7" t="n">
        <v>255</v>
      </c>
    </row>
    <row r="3455" spans="1:5">
      <c r="A3455" t="s">
        <v>4</v>
      </c>
      <c r="B3455" s="4" t="s">
        <v>5</v>
      </c>
      <c r="C3455" s="4" t="s">
        <v>14</v>
      </c>
      <c r="D3455" s="4" t="s">
        <v>10</v>
      </c>
      <c r="E3455" s="4" t="s">
        <v>10</v>
      </c>
      <c r="F3455" s="4" t="s">
        <v>14</v>
      </c>
    </row>
    <row r="3456" spans="1:5">
      <c r="A3456" t="n">
        <v>27312</v>
      </c>
      <c r="B3456" s="76" t="n">
        <v>102</v>
      </c>
      <c r="C3456" s="7" t="n">
        <v>0</v>
      </c>
      <c r="D3456" s="7" t="n">
        <v>2</v>
      </c>
      <c r="E3456" s="7" t="n">
        <v>550</v>
      </c>
      <c r="F3456" s="7" t="n">
        <v>255</v>
      </c>
    </row>
    <row r="3457" spans="1:6">
      <c r="A3457" t="s">
        <v>4</v>
      </c>
      <c r="B3457" s="4" t="s">
        <v>5</v>
      </c>
      <c r="C3457" s="4" t="s">
        <v>14</v>
      </c>
      <c r="D3457" s="4" t="s">
        <v>10</v>
      </c>
      <c r="E3457" s="4" t="s">
        <v>14</v>
      </c>
      <c r="F3457" s="4" t="s">
        <v>14</v>
      </c>
      <c r="G3457" s="4" t="s">
        <v>14</v>
      </c>
    </row>
    <row r="3458" spans="1:6">
      <c r="A3458" t="n">
        <v>27319</v>
      </c>
      <c r="B3458" s="76" t="n">
        <v>102</v>
      </c>
      <c r="C3458" s="7" t="n">
        <v>6</v>
      </c>
      <c r="D3458" s="7" t="n">
        <v>2</v>
      </c>
      <c r="E3458" s="7" t="n">
        <v>255</v>
      </c>
      <c r="F3458" s="7" t="n">
        <v>1</v>
      </c>
      <c r="G3458" s="7" t="n">
        <v>1</v>
      </c>
    </row>
    <row r="3459" spans="1:6">
      <c r="A3459" t="s">
        <v>4</v>
      </c>
      <c r="B3459" s="4" t="s">
        <v>5</v>
      </c>
      <c r="C3459" s="4" t="s">
        <v>14</v>
      </c>
      <c r="D3459" s="4" t="s">
        <v>10</v>
      </c>
      <c r="E3459" s="4" t="s">
        <v>9</v>
      </c>
    </row>
    <row r="3460" spans="1:6">
      <c r="A3460" t="n">
        <v>27326</v>
      </c>
      <c r="B3460" s="51" t="n">
        <v>101</v>
      </c>
      <c r="C3460" s="7" t="n">
        <v>0</v>
      </c>
      <c r="D3460" s="7" t="n">
        <v>3201</v>
      </c>
      <c r="E3460" s="7" t="n">
        <v>1</v>
      </c>
    </row>
    <row r="3461" spans="1:6">
      <c r="A3461" t="s">
        <v>4</v>
      </c>
      <c r="B3461" s="4" t="s">
        <v>5</v>
      </c>
      <c r="C3461" s="4" t="s">
        <v>14</v>
      </c>
      <c r="D3461" s="4" t="s">
        <v>10</v>
      </c>
      <c r="E3461" s="4" t="s">
        <v>9</v>
      </c>
    </row>
    <row r="3462" spans="1:6">
      <c r="A3462" t="n">
        <v>27334</v>
      </c>
      <c r="B3462" s="51" t="n">
        <v>101</v>
      </c>
      <c r="C3462" s="7" t="n">
        <v>0</v>
      </c>
      <c r="D3462" s="7" t="n">
        <v>3450</v>
      </c>
      <c r="E3462" s="7" t="n">
        <v>1</v>
      </c>
    </row>
    <row r="3463" spans="1:6">
      <c r="A3463" t="s">
        <v>4</v>
      </c>
      <c r="B3463" s="4" t="s">
        <v>5</v>
      </c>
      <c r="C3463" s="4" t="s">
        <v>14</v>
      </c>
      <c r="D3463" s="4" t="s">
        <v>10</v>
      </c>
      <c r="E3463" s="4" t="s">
        <v>9</v>
      </c>
    </row>
    <row r="3464" spans="1:6">
      <c r="A3464" t="n">
        <v>27342</v>
      </c>
      <c r="B3464" s="51" t="n">
        <v>101</v>
      </c>
      <c r="C3464" s="7" t="n">
        <v>0</v>
      </c>
      <c r="D3464" s="7" t="n">
        <v>3360</v>
      </c>
      <c r="E3464" s="7" t="n">
        <v>1</v>
      </c>
    </row>
    <row r="3465" spans="1:6">
      <c r="A3465" t="s">
        <v>4</v>
      </c>
      <c r="B3465" s="4" t="s">
        <v>5</v>
      </c>
      <c r="C3465" s="4" t="s">
        <v>14</v>
      </c>
      <c r="D3465" s="4" t="s">
        <v>10</v>
      </c>
      <c r="E3465" s="4" t="s">
        <v>9</v>
      </c>
    </row>
    <row r="3466" spans="1:6">
      <c r="A3466" t="n">
        <v>27350</v>
      </c>
      <c r="B3466" s="51" t="n">
        <v>101</v>
      </c>
      <c r="C3466" s="7" t="n">
        <v>0</v>
      </c>
      <c r="D3466" s="7" t="n">
        <v>3550</v>
      </c>
      <c r="E3466" s="7" t="n">
        <v>1</v>
      </c>
    </row>
    <row r="3467" spans="1:6">
      <c r="A3467" t="s">
        <v>4</v>
      </c>
      <c r="B3467" s="4" t="s">
        <v>5</v>
      </c>
      <c r="C3467" s="4" t="s">
        <v>14</v>
      </c>
      <c r="D3467" s="4" t="s">
        <v>10</v>
      </c>
      <c r="E3467" s="4" t="s">
        <v>9</v>
      </c>
    </row>
    <row r="3468" spans="1:6">
      <c r="A3468" t="n">
        <v>27358</v>
      </c>
      <c r="B3468" s="51" t="n">
        <v>101</v>
      </c>
      <c r="C3468" s="7" t="n">
        <v>0</v>
      </c>
      <c r="D3468" s="7" t="n">
        <v>3363</v>
      </c>
      <c r="E3468" s="7" t="n">
        <v>1</v>
      </c>
    </row>
    <row r="3469" spans="1:6">
      <c r="A3469" t="s">
        <v>4</v>
      </c>
      <c r="B3469" s="4" t="s">
        <v>5</v>
      </c>
      <c r="C3469" s="4" t="s">
        <v>14</v>
      </c>
      <c r="D3469" s="4" t="s">
        <v>10</v>
      </c>
      <c r="E3469" s="4" t="s">
        <v>10</v>
      </c>
      <c r="F3469" s="4" t="s">
        <v>14</v>
      </c>
      <c r="G3469" s="4" t="s">
        <v>14</v>
      </c>
    </row>
    <row r="3470" spans="1:6">
      <c r="A3470" t="n">
        <v>27366</v>
      </c>
      <c r="B3470" s="76" t="n">
        <v>102</v>
      </c>
      <c r="C3470" s="7" t="n">
        <v>3</v>
      </c>
      <c r="D3470" s="7" t="n">
        <v>2</v>
      </c>
      <c r="E3470" s="7" t="n">
        <v>3201</v>
      </c>
      <c r="F3470" s="7" t="n">
        <v>0</v>
      </c>
      <c r="G3470" s="7" t="n">
        <v>1</v>
      </c>
    </row>
    <row r="3471" spans="1:6">
      <c r="A3471" t="s">
        <v>4</v>
      </c>
      <c r="B3471" s="4" t="s">
        <v>5</v>
      </c>
      <c r="C3471" s="4" t="s">
        <v>14</v>
      </c>
      <c r="D3471" s="4" t="s">
        <v>10</v>
      </c>
      <c r="E3471" s="4" t="s">
        <v>10</v>
      </c>
      <c r="F3471" s="4" t="s">
        <v>14</v>
      </c>
      <c r="G3471" s="4" t="s">
        <v>14</v>
      </c>
    </row>
    <row r="3472" spans="1:6">
      <c r="A3472" t="n">
        <v>27374</v>
      </c>
      <c r="B3472" s="76" t="n">
        <v>102</v>
      </c>
      <c r="C3472" s="7" t="n">
        <v>3</v>
      </c>
      <c r="D3472" s="7" t="n">
        <v>2</v>
      </c>
      <c r="E3472" s="7" t="n">
        <v>3450</v>
      </c>
      <c r="F3472" s="7" t="n">
        <v>1</v>
      </c>
      <c r="G3472" s="7" t="n">
        <v>1</v>
      </c>
    </row>
    <row r="3473" spans="1:7">
      <c r="A3473" t="s">
        <v>4</v>
      </c>
      <c r="B3473" s="4" t="s">
        <v>5</v>
      </c>
      <c r="C3473" s="4" t="s">
        <v>14</v>
      </c>
      <c r="D3473" s="4" t="s">
        <v>10</v>
      </c>
      <c r="E3473" s="4" t="s">
        <v>10</v>
      </c>
      <c r="F3473" s="4" t="s">
        <v>14</v>
      </c>
      <c r="G3473" s="4" t="s">
        <v>14</v>
      </c>
    </row>
    <row r="3474" spans="1:7">
      <c r="A3474" t="n">
        <v>27382</v>
      </c>
      <c r="B3474" s="76" t="n">
        <v>102</v>
      </c>
      <c r="C3474" s="7" t="n">
        <v>3</v>
      </c>
      <c r="D3474" s="7" t="n">
        <v>2</v>
      </c>
      <c r="E3474" s="7" t="n">
        <v>3360</v>
      </c>
      <c r="F3474" s="7" t="n">
        <v>2</v>
      </c>
      <c r="G3474" s="7" t="n">
        <v>1</v>
      </c>
    </row>
    <row r="3475" spans="1:7">
      <c r="A3475" t="s">
        <v>4</v>
      </c>
      <c r="B3475" s="4" t="s">
        <v>5</v>
      </c>
      <c r="C3475" s="4" t="s">
        <v>14</v>
      </c>
      <c r="D3475" s="4" t="s">
        <v>10</v>
      </c>
      <c r="E3475" s="4" t="s">
        <v>10</v>
      </c>
      <c r="F3475" s="4" t="s">
        <v>14</v>
      </c>
      <c r="G3475" s="4" t="s">
        <v>14</v>
      </c>
    </row>
    <row r="3476" spans="1:7">
      <c r="A3476" t="n">
        <v>27390</v>
      </c>
      <c r="B3476" s="76" t="n">
        <v>102</v>
      </c>
      <c r="C3476" s="7" t="n">
        <v>3</v>
      </c>
      <c r="D3476" s="7" t="n">
        <v>2</v>
      </c>
      <c r="E3476" s="7" t="n">
        <v>3550</v>
      </c>
      <c r="F3476" s="7" t="n">
        <v>3</v>
      </c>
      <c r="G3476" s="7" t="n">
        <v>1</v>
      </c>
    </row>
    <row r="3477" spans="1:7">
      <c r="A3477" t="s">
        <v>4</v>
      </c>
      <c r="B3477" s="4" t="s">
        <v>5</v>
      </c>
      <c r="C3477" s="4" t="s">
        <v>14</v>
      </c>
      <c r="D3477" s="4" t="s">
        <v>10</v>
      </c>
      <c r="E3477" s="4" t="s">
        <v>10</v>
      </c>
      <c r="F3477" s="4" t="s">
        <v>14</v>
      </c>
      <c r="G3477" s="4" t="s">
        <v>14</v>
      </c>
    </row>
    <row r="3478" spans="1:7">
      <c r="A3478" t="n">
        <v>27398</v>
      </c>
      <c r="B3478" s="76" t="n">
        <v>102</v>
      </c>
      <c r="C3478" s="7" t="n">
        <v>3</v>
      </c>
      <c r="D3478" s="7" t="n">
        <v>2</v>
      </c>
      <c r="E3478" s="7" t="n">
        <v>3363</v>
      </c>
      <c r="F3478" s="7" t="n">
        <v>4</v>
      </c>
      <c r="G3478" s="7" t="n">
        <v>1</v>
      </c>
    </row>
    <row r="3479" spans="1:7">
      <c r="A3479" t="s">
        <v>4</v>
      </c>
      <c r="B3479" s="4" t="s">
        <v>5</v>
      </c>
      <c r="C3479" s="4" t="s">
        <v>14</v>
      </c>
      <c r="D3479" s="4" t="s">
        <v>10</v>
      </c>
      <c r="E3479" s="4" t="s">
        <v>10</v>
      </c>
    </row>
    <row r="3480" spans="1:7">
      <c r="A3480" t="n">
        <v>27406</v>
      </c>
      <c r="B3480" s="77" t="n">
        <v>92</v>
      </c>
      <c r="C3480" s="7" t="n">
        <v>0</v>
      </c>
      <c r="D3480" s="7" t="n">
        <v>2</v>
      </c>
      <c r="E3480" s="7" t="n">
        <v>240</v>
      </c>
    </row>
    <row r="3481" spans="1:7">
      <c r="A3481" t="s">
        <v>4</v>
      </c>
      <c r="B3481" s="4" t="s">
        <v>5</v>
      </c>
      <c r="C3481" s="4" t="s">
        <v>14</v>
      </c>
      <c r="D3481" s="4" t="s">
        <v>10</v>
      </c>
      <c r="E3481" s="4" t="s">
        <v>10</v>
      </c>
    </row>
    <row r="3482" spans="1:7">
      <c r="A3482" t="n">
        <v>27412</v>
      </c>
      <c r="B3482" s="77" t="n">
        <v>92</v>
      </c>
      <c r="C3482" s="7" t="n">
        <v>0</v>
      </c>
      <c r="D3482" s="7" t="n">
        <v>2</v>
      </c>
      <c r="E3482" s="7" t="n">
        <v>241</v>
      </c>
    </row>
    <row r="3483" spans="1:7">
      <c r="A3483" t="s">
        <v>4</v>
      </c>
      <c r="B3483" s="4" t="s">
        <v>5</v>
      </c>
      <c r="C3483" s="4" t="s">
        <v>14</v>
      </c>
      <c r="D3483" s="4" t="s">
        <v>10</v>
      </c>
      <c r="E3483" s="4" t="s">
        <v>10</v>
      </c>
    </row>
    <row r="3484" spans="1:7">
      <c r="A3484" t="n">
        <v>27418</v>
      </c>
      <c r="B3484" s="77" t="n">
        <v>92</v>
      </c>
      <c r="C3484" s="7" t="n">
        <v>0</v>
      </c>
      <c r="D3484" s="7" t="n">
        <v>2</v>
      </c>
      <c r="E3484" s="7" t="n">
        <v>242</v>
      </c>
    </row>
    <row r="3485" spans="1:7">
      <c r="A3485" t="s">
        <v>4</v>
      </c>
      <c r="B3485" s="4" t="s">
        <v>5</v>
      </c>
      <c r="C3485" s="4" t="s">
        <v>14</v>
      </c>
      <c r="D3485" s="4" t="s">
        <v>10</v>
      </c>
      <c r="E3485" s="4" t="s">
        <v>10</v>
      </c>
    </row>
    <row r="3486" spans="1:7">
      <c r="A3486" t="n">
        <v>27424</v>
      </c>
      <c r="B3486" s="77" t="n">
        <v>92</v>
      </c>
      <c r="C3486" s="7" t="n">
        <v>0</v>
      </c>
      <c r="D3486" s="7" t="n">
        <v>2</v>
      </c>
      <c r="E3486" s="7" t="n">
        <v>243</v>
      </c>
    </row>
    <row r="3487" spans="1:7">
      <c r="A3487" t="s">
        <v>4</v>
      </c>
      <c r="B3487" s="4" t="s">
        <v>5</v>
      </c>
      <c r="C3487" s="4" t="s">
        <v>14</v>
      </c>
      <c r="D3487" s="4" t="s">
        <v>10</v>
      </c>
      <c r="E3487" s="4" t="s">
        <v>10</v>
      </c>
    </row>
    <row r="3488" spans="1:7">
      <c r="A3488" t="n">
        <v>27430</v>
      </c>
      <c r="B3488" s="77" t="n">
        <v>92</v>
      </c>
      <c r="C3488" s="7" t="n">
        <v>0</v>
      </c>
      <c r="D3488" s="7" t="n">
        <v>2</v>
      </c>
      <c r="E3488" s="7" t="n">
        <v>244</v>
      </c>
    </row>
    <row r="3489" spans="1:7">
      <c r="A3489" t="s">
        <v>4</v>
      </c>
      <c r="B3489" s="4" t="s">
        <v>5</v>
      </c>
      <c r="C3489" s="4" t="s">
        <v>14</v>
      </c>
      <c r="D3489" s="4" t="s">
        <v>10</v>
      </c>
      <c r="E3489" s="4" t="s">
        <v>10</v>
      </c>
    </row>
    <row r="3490" spans="1:7">
      <c r="A3490" t="n">
        <v>27436</v>
      </c>
      <c r="B3490" s="77" t="n">
        <v>92</v>
      </c>
      <c r="C3490" s="7" t="n">
        <v>0</v>
      </c>
      <c r="D3490" s="7" t="n">
        <v>2</v>
      </c>
      <c r="E3490" s="7" t="n">
        <v>256</v>
      </c>
    </row>
    <row r="3491" spans="1:7">
      <c r="A3491" t="s">
        <v>4</v>
      </c>
      <c r="B3491" s="4" t="s">
        <v>5</v>
      </c>
      <c r="C3491" s="4" t="s">
        <v>14</v>
      </c>
      <c r="D3491" s="4" t="s">
        <v>10</v>
      </c>
      <c r="E3491" s="4" t="s">
        <v>14</v>
      </c>
      <c r="F3491" s="4" t="s">
        <v>14</v>
      </c>
      <c r="G3491" s="4" t="s">
        <v>30</v>
      </c>
    </row>
    <row r="3492" spans="1:7">
      <c r="A3492" t="n">
        <v>27442</v>
      </c>
      <c r="B3492" s="13" t="n">
        <v>5</v>
      </c>
      <c r="C3492" s="7" t="n">
        <v>30</v>
      </c>
      <c r="D3492" s="7" t="n">
        <v>6497</v>
      </c>
      <c r="E3492" s="7" t="n">
        <v>8</v>
      </c>
      <c r="F3492" s="7" t="n">
        <v>1</v>
      </c>
      <c r="G3492" s="16" t="n">
        <f t="normal" ca="1">A3496</f>
        <v>0</v>
      </c>
    </row>
    <row r="3493" spans="1:7">
      <c r="A3493" t="s">
        <v>4</v>
      </c>
      <c r="B3493" s="4" t="s">
        <v>5</v>
      </c>
      <c r="C3493" s="4" t="s">
        <v>14</v>
      </c>
      <c r="D3493" s="4" t="s">
        <v>10</v>
      </c>
      <c r="E3493" s="4" t="s">
        <v>10</v>
      </c>
    </row>
    <row r="3494" spans="1:7">
      <c r="A3494" t="n">
        <v>27452</v>
      </c>
      <c r="B3494" s="77" t="n">
        <v>92</v>
      </c>
      <c r="C3494" s="7" t="n">
        <v>4</v>
      </c>
      <c r="D3494" s="7" t="n">
        <v>2</v>
      </c>
      <c r="E3494" s="7" t="n">
        <v>256</v>
      </c>
    </row>
    <row r="3495" spans="1:7">
      <c r="A3495" t="s">
        <v>4</v>
      </c>
      <c r="B3495" s="4" t="s">
        <v>5</v>
      </c>
      <c r="C3495" s="4" t="s">
        <v>14</v>
      </c>
      <c r="D3495" s="4" t="s">
        <v>10</v>
      </c>
      <c r="E3495" s="4" t="s">
        <v>10</v>
      </c>
      <c r="F3495" s="4" t="s">
        <v>10</v>
      </c>
    </row>
    <row r="3496" spans="1:7">
      <c r="A3496" t="n">
        <v>27458</v>
      </c>
      <c r="B3496" s="50" t="n">
        <v>63</v>
      </c>
      <c r="C3496" s="7" t="n">
        <v>0</v>
      </c>
      <c r="D3496" s="7" t="n">
        <v>7</v>
      </c>
      <c r="E3496" s="7" t="n">
        <v>0</v>
      </c>
      <c r="F3496" s="7" t="n">
        <v>50</v>
      </c>
    </row>
    <row r="3497" spans="1:7">
      <c r="A3497" t="s">
        <v>4</v>
      </c>
      <c r="B3497" s="4" t="s">
        <v>5</v>
      </c>
      <c r="C3497" s="4" t="s">
        <v>14</v>
      </c>
      <c r="D3497" s="4" t="s">
        <v>10</v>
      </c>
      <c r="E3497" s="4" t="s">
        <v>9</v>
      </c>
    </row>
    <row r="3498" spans="1:7">
      <c r="A3498" t="n">
        <v>27466</v>
      </c>
      <c r="B3498" s="51" t="n">
        <v>101</v>
      </c>
      <c r="C3498" s="7" t="n">
        <v>0</v>
      </c>
      <c r="D3498" s="7" t="n">
        <v>1601</v>
      </c>
      <c r="E3498" s="7" t="n">
        <v>1</v>
      </c>
    </row>
    <row r="3499" spans="1:7">
      <c r="A3499" t="s">
        <v>4</v>
      </c>
      <c r="B3499" s="4" t="s">
        <v>5</v>
      </c>
      <c r="C3499" s="4" t="s">
        <v>14</v>
      </c>
      <c r="D3499" s="4" t="s">
        <v>10</v>
      </c>
      <c r="E3499" s="4" t="s">
        <v>9</v>
      </c>
    </row>
    <row r="3500" spans="1:7">
      <c r="A3500" t="n">
        <v>27474</v>
      </c>
      <c r="B3500" s="51" t="n">
        <v>101</v>
      </c>
      <c r="C3500" s="7" t="n">
        <v>0</v>
      </c>
      <c r="D3500" s="7" t="n">
        <v>400</v>
      </c>
      <c r="E3500" s="7" t="n">
        <v>1</v>
      </c>
    </row>
    <row r="3501" spans="1:7">
      <c r="A3501" t="s">
        <v>4</v>
      </c>
      <c r="B3501" s="4" t="s">
        <v>5</v>
      </c>
      <c r="C3501" s="4" t="s">
        <v>14</v>
      </c>
      <c r="D3501" s="4" t="s">
        <v>10</v>
      </c>
      <c r="E3501" s="4" t="s">
        <v>9</v>
      </c>
    </row>
    <row r="3502" spans="1:7">
      <c r="A3502" t="n">
        <v>27482</v>
      </c>
      <c r="B3502" s="51" t="n">
        <v>101</v>
      </c>
      <c r="C3502" s="7" t="n">
        <v>0</v>
      </c>
      <c r="D3502" s="7" t="n">
        <v>550</v>
      </c>
      <c r="E3502" s="7" t="n">
        <v>1</v>
      </c>
    </row>
    <row r="3503" spans="1:7">
      <c r="A3503" t="s">
        <v>4</v>
      </c>
      <c r="B3503" s="4" t="s">
        <v>5</v>
      </c>
      <c r="C3503" s="4" t="s">
        <v>14</v>
      </c>
      <c r="D3503" s="4" t="s">
        <v>10</v>
      </c>
      <c r="E3503" s="4" t="s">
        <v>10</v>
      </c>
      <c r="F3503" s="4" t="s">
        <v>14</v>
      </c>
    </row>
    <row r="3504" spans="1:7">
      <c r="A3504" t="n">
        <v>27490</v>
      </c>
      <c r="B3504" s="76" t="n">
        <v>102</v>
      </c>
      <c r="C3504" s="7" t="n">
        <v>0</v>
      </c>
      <c r="D3504" s="7" t="n">
        <v>7</v>
      </c>
      <c r="E3504" s="7" t="n">
        <v>1601</v>
      </c>
      <c r="F3504" s="7" t="n">
        <v>255</v>
      </c>
    </row>
    <row r="3505" spans="1:7">
      <c r="A3505" t="s">
        <v>4</v>
      </c>
      <c r="B3505" s="4" t="s">
        <v>5</v>
      </c>
      <c r="C3505" s="4" t="s">
        <v>14</v>
      </c>
      <c r="D3505" s="4" t="s">
        <v>10</v>
      </c>
      <c r="E3505" s="4" t="s">
        <v>10</v>
      </c>
      <c r="F3505" s="4" t="s">
        <v>14</v>
      </c>
    </row>
    <row r="3506" spans="1:7">
      <c r="A3506" t="n">
        <v>27497</v>
      </c>
      <c r="B3506" s="76" t="n">
        <v>102</v>
      </c>
      <c r="C3506" s="7" t="n">
        <v>0</v>
      </c>
      <c r="D3506" s="7" t="n">
        <v>7</v>
      </c>
      <c r="E3506" s="7" t="n">
        <v>400</v>
      </c>
      <c r="F3506" s="7" t="n">
        <v>255</v>
      </c>
    </row>
    <row r="3507" spans="1:7">
      <c r="A3507" t="s">
        <v>4</v>
      </c>
      <c r="B3507" s="4" t="s">
        <v>5</v>
      </c>
      <c r="C3507" s="4" t="s">
        <v>14</v>
      </c>
      <c r="D3507" s="4" t="s">
        <v>10</v>
      </c>
      <c r="E3507" s="4" t="s">
        <v>10</v>
      </c>
      <c r="F3507" s="4" t="s">
        <v>14</v>
      </c>
    </row>
    <row r="3508" spans="1:7">
      <c r="A3508" t="n">
        <v>27504</v>
      </c>
      <c r="B3508" s="76" t="n">
        <v>102</v>
      </c>
      <c r="C3508" s="7" t="n">
        <v>0</v>
      </c>
      <c r="D3508" s="7" t="n">
        <v>7</v>
      </c>
      <c r="E3508" s="7" t="n">
        <v>550</v>
      </c>
      <c r="F3508" s="7" t="n">
        <v>255</v>
      </c>
    </row>
    <row r="3509" spans="1:7">
      <c r="A3509" t="s">
        <v>4</v>
      </c>
      <c r="B3509" s="4" t="s">
        <v>5</v>
      </c>
      <c r="C3509" s="4" t="s">
        <v>14</v>
      </c>
      <c r="D3509" s="4" t="s">
        <v>10</v>
      </c>
      <c r="E3509" s="4" t="s">
        <v>14</v>
      </c>
      <c r="F3509" s="4" t="s">
        <v>14</v>
      </c>
      <c r="G3509" s="4" t="s">
        <v>14</v>
      </c>
    </row>
    <row r="3510" spans="1:7">
      <c r="A3510" t="n">
        <v>27511</v>
      </c>
      <c r="B3510" s="76" t="n">
        <v>102</v>
      </c>
      <c r="C3510" s="7" t="n">
        <v>6</v>
      </c>
      <c r="D3510" s="7" t="n">
        <v>7</v>
      </c>
      <c r="E3510" s="7" t="n">
        <v>255</v>
      </c>
      <c r="F3510" s="7" t="n">
        <v>1</v>
      </c>
      <c r="G3510" s="7" t="n">
        <v>1</v>
      </c>
    </row>
    <row r="3511" spans="1:7">
      <c r="A3511" t="s">
        <v>4</v>
      </c>
      <c r="B3511" s="4" t="s">
        <v>5</v>
      </c>
      <c r="C3511" s="4" t="s">
        <v>14</v>
      </c>
      <c r="D3511" s="4" t="s">
        <v>10</v>
      </c>
      <c r="E3511" s="4" t="s">
        <v>9</v>
      </c>
    </row>
    <row r="3512" spans="1:7">
      <c r="A3512" t="n">
        <v>27518</v>
      </c>
      <c r="B3512" s="51" t="n">
        <v>101</v>
      </c>
      <c r="C3512" s="7" t="n">
        <v>0</v>
      </c>
      <c r="D3512" s="7" t="n">
        <v>3208</v>
      </c>
      <c r="E3512" s="7" t="n">
        <v>1</v>
      </c>
    </row>
    <row r="3513" spans="1:7">
      <c r="A3513" t="s">
        <v>4</v>
      </c>
      <c r="B3513" s="4" t="s">
        <v>5</v>
      </c>
      <c r="C3513" s="4" t="s">
        <v>14</v>
      </c>
      <c r="D3513" s="4" t="s">
        <v>10</v>
      </c>
      <c r="E3513" s="4" t="s">
        <v>9</v>
      </c>
    </row>
    <row r="3514" spans="1:7">
      <c r="A3514" t="n">
        <v>27526</v>
      </c>
      <c r="B3514" s="51" t="n">
        <v>101</v>
      </c>
      <c r="C3514" s="7" t="n">
        <v>0</v>
      </c>
      <c r="D3514" s="7" t="n">
        <v>3455</v>
      </c>
      <c r="E3514" s="7" t="n">
        <v>1</v>
      </c>
    </row>
    <row r="3515" spans="1:7">
      <c r="A3515" t="s">
        <v>4</v>
      </c>
      <c r="B3515" s="4" t="s">
        <v>5</v>
      </c>
      <c r="C3515" s="4" t="s">
        <v>14</v>
      </c>
      <c r="D3515" s="4" t="s">
        <v>10</v>
      </c>
      <c r="E3515" s="4" t="s">
        <v>9</v>
      </c>
    </row>
    <row r="3516" spans="1:7">
      <c r="A3516" t="n">
        <v>27534</v>
      </c>
      <c r="B3516" s="51" t="n">
        <v>101</v>
      </c>
      <c r="C3516" s="7" t="n">
        <v>0</v>
      </c>
      <c r="D3516" s="7" t="n">
        <v>3500</v>
      </c>
      <c r="E3516" s="7" t="n">
        <v>1</v>
      </c>
    </row>
    <row r="3517" spans="1:7">
      <c r="A3517" t="s">
        <v>4</v>
      </c>
      <c r="B3517" s="4" t="s">
        <v>5</v>
      </c>
      <c r="C3517" s="4" t="s">
        <v>14</v>
      </c>
      <c r="D3517" s="4" t="s">
        <v>10</v>
      </c>
      <c r="E3517" s="4" t="s">
        <v>9</v>
      </c>
    </row>
    <row r="3518" spans="1:7">
      <c r="A3518" t="n">
        <v>27542</v>
      </c>
      <c r="B3518" s="51" t="n">
        <v>101</v>
      </c>
      <c r="C3518" s="7" t="n">
        <v>0</v>
      </c>
      <c r="D3518" s="7" t="n">
        <v>3458</v>
      </c>
      <c r="E3518" s="7" t="n">
        <v>1</v>
      </c>
    </row>
    <row r="3519" spans="1:7">
      <c r="A3519" t="s">
        <v>4</v>
      </c>
      <c r="B3519" s="4" t="s">
        <v>5</v>
      </c>
      <c r="C3519" s="4" t="s">
        <v>14</v>
      </c>
      <c r="D3519" s="4" t="s">
        <v>10</v>
      </c>
      <c r="E3519" s="4" t="s">
        <v>9</v>
      </c>
    </row>
    <row r="3520" spans="1:7">
      <c r="A3520" t="n">
        <v>27550</v>
      </c>
      <c r="B3520" s="51" t="n">
        <v>101</v>
      </c>
      <c r="C3520" s="7" t="n">
        <v>0</v>
      </c>
      <c r="D3520" s="7" t="n">
        <v>3410</v>
      </c>
      <c r="E3520" s="7" t="n">
        <v>1</v>
      </c>
    </row>
    <row r="3521" spans="1:7">
      <c r="A3521" t="s">
        <v>4</v>
      </c>
      <c r="B3521" s="4" t="s">
        <v>5</v>
      </c>
      <c r="C3521" s="4" t="s">
        <v>14</v>
      </c>
      <c r="D3521" s="4" t="s">
        <v>10</v>
      </c>
      <c r="E3521" s="4" t="s">
        <v>10</v>
      </c>
      <c r="F3521" s="4" t="s">
        <v>14</v>
      </c>
      <c r="G3521" s="4" t="s">
        <v>14</v>
      </c>
    </row>
    <row r="3522" spans="1:7">
      <c r="A3522" t="n">
        <v>27558</v>
      </c>
      <c r="B3522" s="76" t="n">
        <v>102</v>
      </c>
      <c r="C3522" s="7" t="n">
        <v>3</v>
      </c>
      <c r="D3522" s="7" t="n">
        <v>7</v>
      </c>
      <c r="E3522" s="7" t="n">
        <v>3208</v>
      </c>
      <c r="F3522" s="7" t="n">
        <v>0</v>
      </c>
      <c r="G3522" s="7" t="n">
        <v>1</v>
      </c>
    </row>
    <row r="3523" spans="1:7">
      <c r="A3523" t="s">
        <v>4</v>
      </c>
      <c r="B3523" s="4" t="s">
        <v>5</v>
      </c>
      <c r="C3523" s="4" t="s">
        <v>14</v>
      </c>
      <c r="D3523" s="4" t="s">
        <v>10</v>
      </c>
      <c r="E3523" s="4" t="s">
        <v>10</v>
      </c>
      <c r="F3523" s="4" t="s">
        <v>14</v>
      </c>
      <c r="G3523" s="4" t="s">
        <v>14</v>
      </c>
    </row>
    <row r="3524" spans="1:7">
      <c r="A3524" t="n">
        <v>27566</v>
      </c>
      <c r="B3524" s="76" t="n">
        <v>102</v>
      </c>
      <c r="C3524" s="7" t="n">
        <v>3</v>
      </c>
      <c r="D3524" s="7" t="n">
        <v>7</v>
      </c>
      <c r="E3524" s="7" t="n">
        <v>3455</v>
      </c>
      <c r="F3524" s="7" t="n">
        <v>1</v>
      </c>
      <c r="G3524" s="7" t="n">
        <v>1</v>
      </c>
    </row>
    <row r="3525" spans="1:7">
      <c r="A3525" t="s">
        <v>4</v>
      </c>
      <c r="B3525" s="4" t="s">
        <v>5</v>
      </c>
      <c r="C3525" s="4" t="s">
        <v>14</v>
      </c>
      <c r="D3525" s="4" t="s">
        <v>10</v>
      </c>
      <c r="E3525" s="4" t="s">
        <v>10</v>
      </c>
      <c r="F3525" s="4" t="s">
        <v>14</v>
      </c>
      <c r="G3525" s="4" t="s">
        <v>14</v>
      </c>
    </row>
    <row r="3526" spans="1:7">
      <c r="A3526" t="n">
        <v>27574</v>
      </c>
      <c r="B3526" s="76" t="n">
        <v>102</v>
      </c>
      <c r="C3526" s="7" t="n">
        <v>3</v>
      </c>
      <c r="D3526" s="7" t="n">
        <v>7</v>
      </c>
      <c r="E3526" s="7" t="n">
        <v>3500</v>
      </c>
      <c r="F3526" s="7" t="n">
        <v>2</v>
      </c>
      <c r="G3526" s="7" t="n">
        <v>1</v>
      </c>
    </row>
    <row r="3527" spans="1:7">
      <c r="A3527" t="s">
        <v>4</v>
      </c>
      <c r="B3527" s="4" t="s">
        <v>5</v>
      </c>
      <c r="C3527" s="4" t="s">
        <v>14</v>
      </c>
      <c r="D3527" s="4" t="s">
        <v>10</v>
      </c>
      <c r="E3527" s="4" t="s">
        <v>10</v>
      </c>
      <c r="F3527" s="4" t="s">
        <v>14</v>
      </c>
      <c r="G3527" s="4" t="s">
        <v>14</v>
      </c>
    </row>
    <row r="3528" spans="1:7">
      <c r="A3528" t="n">
        <v>27582</v>
      </c>
      <c r="B3528" s="76" t="n">
        <v>102</v>
      </c>
      <c r="C3528" s="7" t="n">
        <v>3</v>
      </c>
      <c r="D3528" s="7" t="n">
        <v>7</v>
      </c>
      <c r="E3528" s="7" t="n">
        <v>3458</v>
      </c>
      <c r="F3528" s="7" t="n">
        <v>3</v>
      </c>
      <c r="G3528" s="7" t="n">
        <v>1</v>
      </c>
    </row>
    <row r="3529" spans="1:7">
      <c r="A3529" t="s">
        <v>4</v>
      </c>
      <c r="B3529" s="4" t="s">
        <v>5</v>
      </c>
      <c r="C3529" s="4" t="s">
        <v>14</v>
      </c>
      <c r="D3529" s="4" t="s">
        <v>10</v>
      </c>
      <c r="E3529" s="4" t="s">
        <v>10</v>
      </c>
      <c r="F3529" s="4" t="s">
        <v>14</v>
      </c>
      <c r="G3529" s="4" t="s">
        <v>14</v>
      </c>
    </row>
    <row r="3530" spans="1:7">
      <c r="A3530" t="n">
        <v>27590</v>
      </c>
      <c r="B3530" s="76" t="n">
        <v>102</v>
      </c>
      <c r="C3530" s="7" t="n">
        <v>3</v>
      </c>
      <c r="D3530" s="7" t="n">
        <v>7</v>
      </c>
      <c r="E3530" s="7" t="n">
        <v>3410</v>
      </c>
      <c r="F3530" s="7" t="n">
        <v>4</v>
      </c>
      <c r="G3530" s="7" t="n">
        <v>1</v>
      </c>
    </row>
    <row r="3531" spans="1:7">
      <c r="A3531" t="s">
        <v>4</v>
      </c>
      <c r="B3531" s="4" t="s">
        <v>5</v>
      </c>
      <c r="C3531" s="4" t="s">
        <v>14</v>
      </c>
      <c r="D3531" s="4" t="s">
        <v>10</v>
      </c>
      <c r="E3531" s="4" t="s">
        <v>10</v>
      </c>
    </row>
    <row r="3532" spans="1:7">
      <c r="A3532" t="n">
        <v>27598</v>
      </c>
      <c r="B3532" s="77" t="n">
        <v>92</v>
      </c>
      <c r="C3532" s="7" t="n">
        <v>0</v>
      </c>
      <c r="D3532" s="7" t="n">
        <v>7</v>
      </c>
      <c r="E3532" s="7" t="n">
        <v>340</v>
      </c>
    </row>
    <row r="3533" spans="1:7">
      <c r="A3533" t="s">
        <v>4</v>
      </c>
      <c r="B3533" s="4" t="s">
        <v>5</v>
      </c>
      <c r="C3533" s="4" t="s">
        <v>14</v>
      </c>
      <c r="D3533" s="4" t="s">
        <v>10</v>
      </c>
      <c r="E3533" s="4" t="s">
        <v>10</v>
      </c>
    </row>
    <row r="3534" spans="1:7">
      <c r="A3534" t="n">
        <v>27604</v>
      </c>
      <c r="B3534" s="77" t="n">
        <v>92</v>
      </c>
      <c r="C3534" s="7" t="n">
        <v>0</v>
      </c>
      <c r="D3534" s="7" t="n">
        <v>7</v>
      </c>
      <c r="E3534" s="7" t="n">
        <v>341</v>
      </c>
    </row>
    <row r="3535" spans="1:7">
      <c r="A3535" t="s">
        <v>4</v>
      </c>
      <c r="B3535" s="4" t="s">
        <v>5</v>
      </c>
      <c r="C3535" s="4" t="s">
        <v>14</v>
      </c>
      <c r="D3535" s="4" t="s">
        <v>10</v>
      </c>
      <c r="E3535" s="4" t="s">
        <v>10</v>
      </c>
    </row>
    <row r="3536" spans="1:7">
      <c r="A3536" t="n">
        <v>27610</v>
      </c>
      <c r="B3536" s="77" t="n">
        <v>92</v>
      </c>
      <c r="C3536" s="7" t="n">
        <v>0</v>
      </c>
      <c r="D3536" s="7" t="n">
        <v>7</v>
      </c>
      <c r="E3536" s="7" t="n">
        <v>342</v>
      </c>
    </row>
    <row r="3537" spans="1:7">
      <c r="A3537" t="s">
        <v>4</v>
      </c>
      <c r="B3537" s="4" t="s">
        <v>5</v>
      </c>
      <c r="C3537" s="4" t="s">
        <v>14</v>
      </c>
      <c r="D3537" s="4" t="s">
        <v>10</v>
      </c>
      <c r="E3537" s="4" t="s">
        <v>10</v>
      </c>
    </row>
    <row r="3538" spans="1:7">
      <c r="A3538" t="n">
        <v>27616</v>
      </c>
      <c r="B3538" s="77" t="n">
        <v>92</v>
      </c>
      <c r="C3538" s="7" t="n">
        <v>0</v>
      </c>
      <c r="D3538" s="7" t="n">
        <v>7</v>
      </c>
      <c r="E3538" s="7" t="n">
        <v>343</v>
      </c>
    </row>
    <row r="3539" spans="1:7">
      <c r="A3539" t="s">
        <v>4</v>
      </c>
      <c r="B3539" s="4" t="s">
        <v>5</v>
      </c>
      <c r="C3539" s="4" t="s">
        <v>14</v>
      </c>
      <c r="D3539" s="4" t="s">
        <v>10</v>
      </c>
      <c r="E3539" s="4" t="s">
        <v>10</v>
      </c>
    </row>
    <row r="3540" spans="1:7">
      <c r="A3540" t="n">
        <v>27622</v>
      </c>
      <c r="B3540" s="77" t="n">
        <v>92</v>
      </c>
      <c r="C3540" s="7" t="n">
        <v>0</v>
      </c>
      <c r="D3540" s="7" t="n">
        <v>7</v>
      </c>
      <c r="E3540" s="7" t="n">
        <v>356</v>
      </c>
    </row>
    <row r="3541" spans="1:7">
      <c r="A3541" t="s">
        <v>4</v>
      </c>
      <c r="B3541" s="4" t="s">
        <v>5</v>
      </c>
      <c r="C3541" s="4" t="s">
        <v>14</v>
      </c>
      <c r="D3541" s="4" t="s">
        <v>10</v>
      </c>
      <c r="E3541" s="4" t="s">
        <v>14</v>
      </c>
      <c r="F3541" s="4" t="s">
        <v>14</v>
      </c>
      <c r="G3541" s="4" t="s">
        <v>30</v>
      </c>
    </row>
    <row r="3542" spans="1:7">
      <c r="A3542" t="n">
        <v>27628</v>
      </c>
      <c r="B3542" s="13" t="n">
        <v>5</v>
      </c>
      <c r="C3542" s="7" t="n">
        <v>30</v>
      </c>
      <c r="D3542" s="7" t="n">
        <v>6497</v>
      </c>
      <c r="E3542" s="7" t="n">
        <v>8</v>
      </c>
      <c r="F3542" s="7" t="n">
        <v>1</v>
      </c>
      <c r="G3542" s="16" t="n">
        <f t="normal" ca="1">A3546</f>
        <v>0</v>
      </c>
    </row>
    <row r="3543" spans="1:7">
      <c r="A3543" t="s">
        <v>4</v>
      </c>
      <c r="B3543" s="4" t="s">
        <v>5</v>
      </c>
      <c r="C3543" s="4" t="s">
        <v>14</v>
      </c>
      <c r="D3543" s="4" t="s">
        <v>10</v>
      </c>
      <c r="E3543" s="4" t="s">
        <v>10</v>
      </c>
    </row>
    <row r="3544" spans="1:7">
      <c r="A3544" t="n">
        <v>27638</v>
      </c>
      <c r="B3544" s="77" t="n">
        <v>92</v>
      </c>
      <c r="C3544" s="7" t="n">
        <v>4</v>
      </c>
      <c r="D3544" s="7" t="n">
        <v>7</v>
      </c>
      <c r="E3544" s="7" t="n">
        <v>356</v>
      </c>
    </row>
    <row r="3545" spans="1:7">
      <c r="A3545" t="s">
        <v>4</v>
      </c>
      <c r="B3545" s="4" t="s">
        <v>5</v>
      </c>
      <c r="C3545" s="4" t="s">
        <v>14</v>
      </c>
      <c r="D3545" s="4" t="s">
        <v>10</v>
      </c>
      <c r="E3545" s="4" t="s">
        <v>9</v>
      </c>
    </row>
    <row r="3546" spans="1:7">
      <c r="A3546" t="n">
        <v>27644</v>
      </c>
      <c r="B3546" s="78" t="n">
        <v>167</v>
      </c>
      <c r="C3546" s="7" t="n">
        <v>0</v>
      </c>
      <c r="D3546" s="7" t="n">
        <v>2</v>
      </c>
      <c r="E3546" s="7" t="n">
        <v>512</v>
      </c>
    </row>
    <row r="3547" spans="1:7">
      <c r="A3547" t="s">
        <v>4</v>
      </c>
      <c r="B3547" s="4" t="s">
        <v>5</v>
      </c>
      <c r="C3547" s="4" t="s">
        <v>14</v>
      </c>
      <c r="D3547" s="4" t="s">
        <v>10</v>
      </c>
      <c r="E3547" s="4" t="s">
        <v>9</v>
      </c>
    </row>
    <row r="3548" spans="1:7">
      <c r="A3548" t="n">
        <v>27652</v>
      </c>
      <c r="B3548" s="78" t="n">
        <v>167</v>
      </c>
      <c r="C3548" s="7" t="n">
        <v>0</v>
      </c>
      <c r="D3548" s="7" t="n">
        <v>7</v>
      </c>
      <c r="E3548" s="7" t="n">
        <v>512</v>
      </c>
    </row>
    <row r="3549" spans="1:7">
      <c r="A3549" t="s">
        <v>4</v>
      </c>
      <c r="B3549" s="4" t="s">
        <v>5</v>
      </c>
      <c r="C3549" s="4" t="s">
        <v>14</v>
      </c>
      <c r="D3549" s="4" t="s">
        <v>10</v>
      </c>
      <c r="E3549" s="4" t="s">
        <v>10</v>
      </c>
      <c r="F3549" s="4" t="s">
        <v>10</v>
      </c>
    </row>
    <row r="3550" spans="1:7">
      <c r="A3550" t="n">
        <v>27660</v>
      </c>
      <c r="B3550" s="50" t="n">
        <v>63</v>
      </c>
      <c r="C3550" s="7" t="n">
        <v>0</v>
      </c>
      <c r="D3550" s="7" t="n">
        <v>2</v>
      </c>
      <c r="E3550" s="7" t="n">
        <v>45</v>
      </c>
      <c r="F3550" s="7" t="n">
        <v>0</v>
      </c>
    </row>
    <row r="3551" spans="1:7">
      <c r="A3551" t="s">
        <v>4</v>
      </c>
      <c r="B3551" s="4" t="s">
        <v>5</v>
      </c>
      <c r="C3551" s="4" t="s">
        <v>14</v>
      </c>
      <c r="D3551" s="4" t="s">
        <v>10</v>
      </c>
      <c r="E3551" s="4" t="s">
        <v>10</v>
      </c>
      <c r="F3551" s="4" t="s">
        <v>10</v>
      </c>
    </row>
    <row r="3552" spans="1:7">
      <c r="A3552" t="n">
        <v>27668</v>
      </c>
      <c r="B3552" s="50" t="n">
        <v>63</v>
      </c>
      <c r="C3552" s="7" t="n">
        <v>0</v>
      </c>
      <c r="D3552" s="7" t="n">
        <v>2</v>
      </c>
      <c r="E3552" s="7" t="n">
        <v>32</v>
      </c>
      <c r="F3552" s="7" t="n">
        <v>100</v>
      </c>
    </row>
    <row r="3553" spans="1:7">
      <c r="A3553" t="s">
        <v>4</v>
      </c>
      <c r="B3553" s="4" t="s">
        <v>5</v>
      </c>
      <c r="C3553" s="4" t="s">
        <v>14</v>
      </c>
      <c r="D3553" s="4" t="s">
        <v>10</v>
      </c>
      <c r="E3553" s="4" t="s">
        <v>10</v>
      </c>
      <c r="F3553" s="4" t="s">
        <v>10</v>
      </c>
    </row>
    <row r="3554" spans="1:7">
      <c r="A3554" t="n">
        <v>27676</v>
      </c>
      <c r="B3554" s="50" t="n">
        <v>63</v>
      </c>
      <c r="C3554" s="7" t="n">
        <v>0</v>
      </c>
      <c r="D3554" s="7" t="n">
        <v>7</v>
      </c>
      <c r="E3554" s="7" t="n">
        <v>45</v>
      </c>
      <c r="F3554" s="7" t="n">
        <v>0</v>
      </c>
    </row>
    <row r="3555" spans="1:7">
      <c r="A3555" t="s">
        <v>4</v>
      </c>
      <c r="B3555" s="4" t="s">
        <v>5</v>
      </c>
      <c r="C3555" s="4" t="s">
        <v>14</v>
      </c>
      <c r="D3555" s="4" t="s">
        <v>10</v>
      </c>
      <c r="E3555" s="4" t="s">
        <v>10</v>
      </c>
      <c r="F3555" s="4" t="s">
        <v>10</v>
      </c>
    </row>
    <row r="3556" spans="1:7">
      <c r="A3556" t="n">
        <v>27684</v>
      </c>
      <c r="B3556" s="50" t="n">
        <v>63</v>
      </c>
      <c r="C3556" s="7" t="n">
        <v>0</v>
      </c>
      <c r="D3556" s="7" t="n">
        <v>7</v>
      </c>
      <c r="E3556" s="7" t="n">
        <v>32</v>
      </c>
      <c r="F3556" s="7" t="n">
        <v>100</v>
      </c>
    </row>
    <row r="3557" spans="1:7">
      <c r="A3557" t="s">
        <v>4</v>
      </c>
      <c r="B3557" s="4" t="s">
        <v>5</v>
      </c>
      <c r="C3557" s="4" t="s">
        <v>14</v>
      </c>
      <c r="D3557" s="4" t="s">
        <v>6</v>
      </c>
    </row>
    <row r="3558" spans="1:7">
      <c r="A3558" t="n">
        <v>27692</v>
      </c>
      <c r="B3558" s="9" t="n">
        <v>2</v>
      </c>
      <c r="C3558" s="7" t="n">
        <v>10</v>
      </c>
      <c r="D3558" s="7" t="s">
        <v>315</v>
      </c>
    </row>
    <row r="3559" spans="1:7">
      <c r="A3559" t="s">
        <v>4</v>
      </c>
      <c r="B3559" s="4" t="s">
        <v>5</v>
      </c>
      <c r="C3559" s="4" t="s">
        <v>14</v>
      </c>
      <c r="D3559" s="4" t="s">
        <v>10</v>
      </c>
      <c r="E3559" s="4" t="s">
        <v>14</v>
      </c>
      <c r="F3559" s="4" t="s">
        <v>14</v>
      </c>
      <c r="G3559" s="4" t="s">
        <v>10</v>
      </c>
    </row>
    <row r="3560" spans="1:7">
      <c r="A3560" t="n">
        <v>27709</v>
      </c>
      <c r="B3560" s="30" t="n">
        <v>64</v>
      </c>
      <c r="C3560" s="7" t="n">
        <v>8</v>
      </c>
      <c r="D3560" s="7" t="n">
        <v>0</v>
      </c>
      <c r="E3560" s="7" t="n">
        <v>2</v>
      </c>
      <c r="F3560" s="7" t="n">
        <v>0</v>
      </c>
      <c r="G3560" s="7" t="n">
        <v>1</v>
      </c>
    </row>
    <row r="3561" spans="1:7">
      <c r="A3561" t="s">
        <v>4</v>
      </c>
      <c r="B3561" s="4" t="s">
        <v>5</v>
      </c>
      <c r="C3561" s="4" t="s">
        <v>14</v>
      </c>
      <c r="D3561" s="4" t="s">
        <v>10</v>
      </c>
      <c r="E3561" s="4" t="s">
        <v>14</v>
      </c>
      <c r="F3561" s="4" t="s">
        <v>14</v>
      </c>
      <c r="G3561" s="4" t="s">
        <v>10</v>
      </c>
    </row>
    <row r="3562" spans="1:7">
      <c r="A3562" t="n">
        <v>27717</v>
      </c>
      <c r="B3562" s="30" t="n">
        <v>64</v>
      </c>
      <c r="C3562" s="7" t="n">
        <v>8</v>
      </c>
      <c r="D3562" s="7" t="n">
        <v>16</v>
      </c>
      <c r="E3562" s="7" t="n">
        <v>4</v>
      </c>
      <c r="F3562" s="7" t="n">
        <v>0</v>
      </c>
      <c r="G3562" s="7" t="n">
        <v>1</v>
      </c>
    </row>
    <row r="3563" spans="1:7">
      <c r="A3563" t="s">
        <v>4</v>
      </c>
      <c r="B3563" s="4" t="s">
        <v>5</v>
      </c>
      <c r="C3563" s="4" t="s">
        <v>14</v>
      </c>
      <c r="D3563" s="4" t="s">
        <v>10</v>
      </c>
      <c r="E3563" s="4" t="s">
        <v>14</v>
      </c>
      <c r="F3563" s="4" t="s">
        <v>14</v>
      </c>
      <c r="G3563" s="4" t="s">
        <v>10</v>
      </c>
    </row>
    <row r="3564" spans="1:7">
      <c r="A3564" t="n">
        <v>27725</v>
      </c>
      <c r="B3564" s="30" t="n">
        <v>64</v>
      </c>
      <c r="C3564" s="7" t="n">
        <v>8</v>
      </c>
      <c r="D3564" s="7" t="n">
        <v>7</v>
      </c>
      <c r="E3564" s="7" t="n">
        <v>0</v>
      </c>
      <c r="F3564" s="7" t="n">
        <v>0</v>
      </c>
      <c r="G3564" s="7" t="n">
        <v>1</v>
      </c>
    </row>
    <row r="3565" spans="1:7">
      <c r="A3565" t="s">
        <v>4</v>
      </c>
      <c r="B3565" s="4" t="s">
        <v>5</v>
      </c>
      <c r="C3565" s="4" t="s">
        <v>14</v>
      </c>
      <c r="D3565" s="4" t="s">
        <v>10</v>
      </c>
      <c r="E3565" s="4" t="s">
        <v>14</v>
      </c>
      <c r="F3565" s="4" t="s">
        <v>14</v>
      </c>
      <c r="G3565" s="4" t="s">
        <v>10</v>
      </c>
    </row>
    <row r="3566" spans="1:7">
      <c r="A3566" t="n">
        <v>27733</v>
      </c>
      <c r="B3566" s="30" t="n">
        <v>64</v>
      </c>
      <c r="C3566" s="7" t="n">
        <v>8</v>
      </c>
      <c r="D3566" s="7" t="n">
        <v>4</v>
      </c>
      <c r="E3566" s="7" t="n">
        <v>1</v>
      </c>
      <c r="F3566" s="7" t="n">
        <v>2</v>
      </c>
      <c r="G3566" s="7" t="n">
        <v>1</v>
      </c>
    </row>
    <row r="3567" spans="1:7">
      <c r="A3567" t="s">
        <v>4</v>
      </c>
      <c r="B3567" s="4" t="s">
        <v>5</v>
      </c>
      <c r="C3567" s="4" t="s">
        <v>14</v>
      </c>
      <c r="D3567" s="4" t="s">
        <v>10</v>
      </c>
      <c r="E3567" s="4" t="s">
        <v>14</v>
      </c>
      <c r="F3567" s="4" t="s">
        <v>14</v>
      </c>
      <c r="G3567" s="4" t="s">
        <v>10</v>
      </c>
    </row>
    <row r="3568" spans="1:7">
      <c r="A3568" t="n">
        <v>27741</v>
      </c>
      <c r="B3568" s="30" t="n">
        <v>64</v>
      </c>
      <c r="C3568" s="7" t="n">
        <v>8</v>
      </c>
      <c r="D3568" s="7" t="n">
        <v>2</v>
      </c>
      <c r="E3568" s="7" t="n">
        <v>3</v>
      </c>
      <c r="F3568" s="7" t="n">
        <v>2</v>
      </c>
      <c r="G3568" s="7" t="n">
        <v>1</v>
      </c>
    </row>
    <row r="3569" spans="1:7">
      <c r="A3569" t="s">
        <v>4</v>
      </c>
      <c r="B3569" s="4" t="s">
        <v>5</v>
      </c>
      <c r="C3569" s="4" t="s">
        <v>14</v>
      </c>
      <c r="D3569" s="4" t="s">
        <v>10</v>
      </c>
      <c r="E3569" s="4" t="s">
        <v>14</v>
      </c>
      <c r="F3569" s="4" t="s">
        <v>14</v>
      </c>
      <c r="G3569" s="4" t="s">
        <v>30</v>
      </c>
    </row>
    <row r="3570" spans="1:7">
      <c r="A3570" t="n">
        <v>27749</v>
      </c>
      <c r="B3570" s="13" t="n">
        <v>5</v>
      </c>
      <c r="C3570" s="7" t="n">
        <v>30</v>
      </c>
      <c r="D3570" s="7" t="n">
        <v>6496</v>
      </c>
      <c r="E3570" s="7" t="n">
        <v>8</v>
      </c>
      <c r="F3570" s="7" t="n">
        <v>1</v>
      </c>
      <c r="G3570" s="16" t="n">
        <f t="normal" ca="1">A3606</f>
        <v>0</v>
      </c>
    </row>
    <row r="3571" spans="1:7">
      <c r="A3571" t="s">
        <v>4</v>
      </c>
      <c r="B3571" s="4" t="s">
        <v>5</v>
      </c>
      <c r="C3571" s="4" t="s">
        <v>14</v>
      </c>
      <c r="D3571" s="4" t="s">
        <v>10</v>
      </c>
      <c r="E3571" s="4" t="s">
        <v>10</v>
      </c>
      <c r="F3571" s="4" t="s">
        <v>10</v>
      </c>
      <c r="G3571" s="4" t="s">
        <v>9</v>
      </c>
    </row>
    <row r="3572" spans="1:7">
      <c r="A3572" t="n">
        <v>27759</v>
      </c>
      <c r="B3572" s="46" t="n">
        <v>95</v>
      </c>
      <c r="C3572" s="7" t="n">
        <v>6</v>
      </c>
      <c r="D3572" s="7" t="n">
        <v>0</v>
      </c>
      <c r="E3572" s="7" t="n">
        <v>2</v>
      </c>
      <c r="F3572" s="7" t="n">
        <v>1500</v>
      </c>
      <c r="G3572" s="7" t="n">
        <v>1</v>
      </c>
    </row>
    <row r="3573" spans="1:7">
      <c r="A3573" t="s">
        <v>4</v>
      </c>
      <c r="B3573" s="4" t="s">
        <v>5</v>
      </c>
      <c r="C3573" s="4" t="s">
        <v>14</v>
      </c>
      <c r="D3573" s="4" t="s">
        <v>10</v>
      </c>
      <c r="E3573" s="4" t="s">
        <v>10</v>
      </c>
      <c r="F3573" s="4" t="s">
        <v>10</v>
      </c>
      <c r="G3573" s="4" t="s">
        <v>9</v>
      </c>
    </row>
    <row r="3574" spans="1:7">
      <c r="A3574" t="n">
        <v>27771</v>
      </c>
      <c r="B3574" s="46" t="n">
        <v>95</v>
      </c>
      <c r="C3574" s="7" t="n">
        <v>6</v>
      </c>
      <c r="D3574" s="7" t="n">
        <v>0</v>
      </c>
      <c r="E3574" s="7" t="n">
        <v>7</v>
      </c>
      <c r="F3574" s="7" t="n">
        <v>1500</v>
      </c>
      <c r="G3574" s="7" t="n">
        <v>1</v>
      </c>
    </row>
    <row r="3575" spans="1:7">
      <c r="A3575" t="s">
        <v>4</v>
      </c>
      <c r="B3575" s="4" t="s">
        <v>5</v>
      </c>
      <c r="C3575" s="4" t="s">
        <v>14</v>
      </c>
      <c r="D3575" s="4" t="s">
        <v>10</v>
      </c>
      <c r="E3575" s="4" t="s">
        <v>10</v>
      </c>
      <c r="F3575" s="4" t="s">
        <v>10</v>
      </c>
      <c r="G3575" s="4" t="s">
        <v>9</v>
      </c>
    </row>
    <row r="3576" spans="1:7">
      <c r="A3576" t="n">
        <v>27783</v>
      </c>
      <c r="B3576" s="46" t="n">
        <v>95</v>
      </c>
      <c r="C3576" s="7" t="n">
        <v>6</v>
      </c>
      <c r="D3576" s="7" t="n">
        <v>2</v>
      </c>
      <c r="E3576" s="7" t="n">
        <v>4</v>
      </c>
      <c r="F3576" s="7" t="n">
        <v>1750</v>
      </c>
      <c r="G3576" s="7" t="n">
        <v>1</v>
      </c>
    </row>
    <row r="3577" spans="1:7">
      <c r="A3577" t="s">
        <v>4</v>
      </c>
      <c r="B3577" s="4" t="s">
        <v>5</v>
      </c>
      <c r="C3577" s="4" t="s">
        <v>14</v>
      </c>
      <c r="D3577" s="4" t="s">
        <v>10</v>
      </c>
      <c r="E3577" s="4" t="s">
        <v>10</v>
      </c>
      <c r="F3577" s="4" t="s">
        <v>10</v>
      </c>
      <c r="G3577" s="4" t="s">
        <v>9</v>
      </c>
    </row>
    <row r="3578" spans="1:7">
      <c r="A3578" t="n">
        <v>27795</v>
      </c>
      <c r="B3578" s="46" t="n">
        <v>95</v>
      </c>
      <c r="C3578" s="7" t="n">
        <v>6</v>
      </c>
      <c r="D3578" s="7" t="n">
        <v>2</v>
      </c>
      <c r="E3578" s="7" t="n">
        <v>7</v>
      </c>
      <c r="F3578" s="7" t="n">
        <v>1750</v>
      </c>
      <c r="G3578" s="7" t="n">
        <v>1</v>
      </c>
    </row>
    <row r="3579" spans="1:7">
      <c r="A3579" t="s">
        <v>4</v>
      </c>
      <c r="B3579" s="4" t="s">
        <v>5</v>
      </c>
      <c r="C3579" s="4" t="s">
        <v>14</v>
      </c>
      <c r="D3579" s="4" t="s">
        <v>10</v>
      </c>
      <c r="E3579" s="4" t="s">
        <v>10</v>
      </c>
      <c r="F3579" s="4" t="s">
        <v>10</v>
      </c>
      <c r="G3579" s="4" t="s">
        <v>9</v>
      </c>
    </row>
    <row r="3580" spans="1:7">
      <c r="A3580" t="n">
        <v>27807</v>
      </c>
      <c r="B3580" s="46" t="n">
        <v>95</v>
      </c>
      <c r="C3580" s="7" t="n">
        <v>6</v>
      </c>
      <c r="D3580" s="7" t="n">
        <v>4</v>
      </c>
      <c r="E3580" s="7" t="n">
        <v>7</v>
      </c>
      <c r="F3580" s="7" t="n">
        <v>1750</v>
      </c>
      <c r="G3580" s="7" t="n">
        <v>1</v>
      </c>
    </row>
    <row r="3581" spans="1:7">
      <c r="A3581" t="s">
        <v>4</v>
      </c>
      <c r="B3581" s="4" t="s">
        <v>5</v>
      </c>
      <c r="C3581" s="4" t="s">
        <v>14</v>
      </c>
      <c r="D3581" s="4" t="s">
        <v>10</v>
      </c>
      <c r="E3581" s="4" t="s">
        <v>10</v>
      </c>
      <c r="F3581" s="4" t="s">
        <v>10</v>
      </c>
      <c r="G3581" s="4" t="s">
        <v>9</v>
      </c>
    </row>
    <row r="3582" spans="1:7">
      <c r="A3582" t="n">
        <v>27819</v>
      </c>
      <c r="B3582" s="46" t="n">
        <v>95</v>
      </c>
      <c r="C3582" s="7" t="n">
        <v>6</v>
      </c>
      <c r="D3582" s="7" t="n">
        <v>2</v>
      </c>
      <c r="E3582" s="7" t="n">
        <v>16</v>
      </c>
      <c r="F3582" s="7" t="n">
        <v>1000</v>
      </c>
      <c r="G3582" s="7" t="n">
        <v>1</v>
      </c>
    </row>
    <row r="3583" spans="1:7">
      <c r="A3583" t="s">
        <v>4</v>
      </c>
      <c r="B3583" s="4" t="s">
        <v>5</v>
      </c>
      <c r="C3583" s="4" t="s">
        <v>14</v>
      </c>
      <c r="D3583" s="4" t="s">
        <v>10</v>
      </c>
      <c r="E3583" s="4" t="s">
        <v>10</v>
      </c>
      <c r="F3583" s="4" t="s">
        <v>10</v>
      </c>
      <c r="G3583" s="4" t="s">
        <v>9</v>
      </c>
    </row>
    <row r="3584" spans="1:7">
      <c r="A3584" t="n">
        <v>27831</v>
      </c>
      <c r="B3584" s="46" t="n">
        <v>95</v>
      </c>
      <c r="C3584" s="7" t="n">
        <v>6</v>
      </c>
      <c r="D3584" s="7" t="n">
        <v>7</v>
      </c>
      <c r="E3584" s="7" t="n">
        <v>16</v>
      </c>
      <c r="F3584" s="7" t="n">
        <v>1000</v>
      </c>
      <c r="G3584" s="7" t="n">
        <v>1</v>
      </c>
    </row>
    <row r="3585" spans="1:7">
      <c r="A3585" t="s">
        <v>4</v>
      </c>
      <c r="B3585" s="4" t="s">
        <v>5</v>
      </c>
      <c r="C3585" s="4" t="s">
        <v>14</v>
      </c>
      <c r="D3585" s="4" t="s">
        <v>10</v>
      </c>
      <c r="E3585" s="4" t="s">
        <v>14</v>
      </c>
      <c r="F3585" s="4" t="s">
        <v>30</v>
      </c>
    </row>
    <row r="3586" spans="1:7">
      <c r="A3586" t="n">
        <v>27843</v>
      </c>
      <c r="B3586" s="13" t="n">
        <v>5</v>
      </c>
      <c r="C3586" s="7" t="n">
        <v>30</v>
      </c>
      <c r="D3586" s="7" t="n">
        <v>4165</v>
      </c>
      <c r="E3586" s="7" t="n">
        <v>1</v>
      </c>
      <c r="F3586" s="16" t="n">
        <f t="normal" ca="1">A3592</f>
        <v>0</v>
      </c>
    </row>
    <row r="3587" spans="1:7">
      <c r="A3587" t="s">
        <v>4</v>
      </c>
      <c r="B3587" s="4" t="s">
        <v>5</v>
      </c>
      <c r="C3587" s="4" t="s">
        <v>14</v>
      </c>
      <c r="D3587" s="4" t="s">
        <v>10</v>
      </c>
      <c r="E3587" s="4" t="s">
        <v>10</v>
      </c>
      <c r="F3587" s="4" t="s">
        <v>10</v>
      </c>
      <c r="G3587" s="4" t="s">
        <v>9</v>
      </c>
    </row>
    <row r="3588" spans="1:7">
      <c r="A3588" t="n">
        <v>27852</v>
      </c>
      <c r="B3588" s="46" t="n">
        <v>95</v>
      </c>
      <c r="C3588" s="7" t="n">
        <v>6</v>
      </c>
      <c r="D3588" s="7" t="n">
        <v>0</v>
      </c>
      <c r="E3588" s="7" t="n">
        <v>2</v>
      </c>
      <c r="F3588" s="7" t="n">
        <v>500</v>
      </c>
      <c r="G3588" s="7" t="n">
        <v>1</v>
      </c>
    </row>
    <row r="3589" spans="1:7">
      <c r="A3589" t="s">
        <v>4</v>
      </c>
      <c r="B3589" s="4" t="s">
        <v>5</v>
      </c>
      <c r="C3589" s="4" t="s">
        <v>30</v>
      </c>
    </row>
    <row r="3590" spans="1:7">
      <c r="A3590" t="n">
        <v>27864</v>
      </c>
      <c r="B3590" s="22" t="n">
        <v>3</v>
      </c>
      <c r="C3590" s="16" t="n">
        <f t="normal" ca="1">A3596</f>
        <v>0</v>
      </c>
    </row>
    <row r="3591" spans="1:7">
      <c r="A3591" t="s">
        <v>4</v>
      </c>
      <c r="B3591" s="4" t="s">
        <v>5</v>
      </c>
      <c r="C3591" s="4" t="s">
        <v>14</v>
      </c>
      <c r="D3591" s="4" t="s">
        <v>10</v>
      </c>
      <c r="E3591" s="4" t="s">
        <v>14</v>
      </c>
      <c r="F3591" s="4" t="s">
        <v>30</v>
      </c>
    </row>
    <row r="3592" spans="1:7">
      <c r="A3592" t="n">
        <v>27869</v>
      </c>
      <c r="B3592" s="13" t="n">
        <v>5</v>
      </c>
      <c r="C3592" s="7" t="n">
        <v>30</v>
      </c>
      <c r="D3592" s="7" t="n">
        <v>6658</v>
      </c>
      <c r="E3592" s="7" t="n">
        <v>1</v>
      </c>
      <c r="F3592" s="16" t="n">
        <f t="normal" ca="1">A3596</f>
        <v>0</v>
      </c>
    </row>
    <row r="3593" spans="1:7">
      <c r="A3593" t="s">
        <v>4</v>
      </c>
      <c r="B3593" s="4" t="s">
        <v>5</v>
      </c>
      <c r="C3593" s="4" t="s">
        <v>14</v>
      </c>
      <c r="D3593" s="4" t="s">
        <v>10</v>
      </c>
      <c r="E3593" s="4" t="s">
        <v>10</v>
      </c>
      <c r="F3593" s="4" t="s">
        <v>10</v>
      </c>
      <c r="G3593" s="4" t="s">
        <v>9</v>
      </c>
    </row>
    <row r="3594" spans="1:7">
      <c r="A3594" t="n">
        <v>27878</v>
      </c>
      <c r="B3594" s="46" t="n">
        <v>95</v>
      </c>
      <c r="C3594" s="7" t="n">
        <v>6</v>
      </c>
      <c r="D3594" s="7" t="n">
        <v>0</v>
      </c>
      <c r="E3594" s="7" t="n">
        <v>2</v>
      </c>
      <c r="F3594" s="7" t="n">
        <v>250</v>
      </c>
      <c r="G3594" s="7" t="n">
        <v>1</v>
      </c>
    </row>
    <row r="3595" spans="1:7">
      <c r="A3595" t="s">
        <v>4</v>
      </c>
      <c r="B3595" s="4" t="s">
        <v>5</v>
      </c>
      <c r="C3595" s="4" t="s">
        <v>14</v>
      </c>
      <c r="D3595" s="4" t="s">
        <v>10</v>
      </c>
      <c r="E3595" s="4" t="s">
        <v>14</v>
      </c>
      <c r="F3595" s="4" t="s">
        <v>30</v>
      </c>
    </row>
    <row r="3596" spans="1:7">
      <c r="A3596" t="n">
        <v>27890</v>
      </c>
      <c r="B3596" s="13" t="n">
        <v>5</v>
      </c>
      <c r="C3596" s="7" t="n">
        <v>30</v>
      </c>
      <c r="D3596" s="7" t="n">
        <v>4163</v>
      </c>
      <c r="E3596" s="7" t="n">
        <v>1</v>
      </c>
      <c r="F3596" s="16" t="n">
        <f t="normal" ca="1">A3602</f>
        <v>0</v>
      </c>
    </row>
    <row r="3597" spans="1:7">
      <c r="A3597" t="s">
        <v>4</v>
      </c>
      <c r="B3597" s="4" t="s">
        <v>5</v>
      </c>
      <c r="C3597" s="4" t="s">
        <v>14</v>
      </c>
      <c r="D3597" s="4" t="s">
        <v>10</v>
      </c>
      <c r="E3597" s="4" t="s">
        <v>10</v>
      </c>
      <c r="F3597" s="4" t="s">
        <v>10</v>
      </c>
      <c r="G3597" s="4" t="s">
        <v>9</v>
      </c>
    </row>
    <row r="3598" spans="1:7">
      <c r="A3598" t="n">
        <v>27899</v>
      </c>
      <c r="B3598" s="46" t="n">
        <v>95</v>
      </c>
      <c r="C3598" s="7" t="n">
        <v>6</v>
      </c>
      <c r="D3598" s="7" t="n">
        <v>0</v>
      </c>
      <c r="E3598" s="7" t="n">
        <v>7</v>
      </c>
      <c r="F3598" s="7" t="n">
        <v>500</v>
      </c>
      <c r="G3598" s="7" t="n">
        <v>1</v>
      </c>
    </row>
    <row r="3599" spans="1:7">
      <c r="A3599" t="s">
        <v>4</v>
      </c>
      <c r="B3599" s="4" t="s">
        <v>5</v>
      </c>
      <c r="C3599" s="4" t="s">
        <v>30</v>
      </c>
    </row>
    <row r="3600" spans="1:7">
      <c r="A3600" t="n">
        <v>27911</v>
      </c>
      <c r="B3600" s="22" t="n">
        <v>3</v>
      </c>
      <c r="C3600" s="16" t="n">
        <f t="normal" ca="1">A3606</f>
        <v>0</v>
      </c>
    </row>
    <row r="3601" spans="1:7">
      <c r="A3601" t="s">
        <v>4</v>
      </c>
      <c r="B3601" s="4" t="s">
        <v>5</v>
      </c>
      <c r="C3601" s="4" t="s">
        <v>14</v>
      </c>
      <c r="D3601" s="4" t="s">
        <v>10</v>
      </c>
      <c r="E3601" s="4" t="s">
        <v>14</v>
      </c>
      <c r="F3601" s="4" t="s">
        <v>30</v>
      </c>
    </row>
    <row r="3602" spans="1:7">
      <c r="A3602" t="n">
        <v>27916</v>
      </c>
      <c r="B3602" s="13" t="n">
        <v>5</v>
      </c>
      <c r="C3602" s="7" t="n">
        <v>30</v>
      </c>
      <c r="D3602" s="7" t="n">
        <v>6663</v>
      </c>
      <c r="E3602" s="7" t="n">
        <v>1</v>
      </c>
      <c r="F3602" s="16" t="n">
        <f t="normal" ca="1">A3606</f>
        <v>0</v>
      </c>
    </row>
    <row r="3603" spans="1:7">
      <c r="A3603" t="s">
        <v>4</v>
      </c>
      <c r="B3603" s="4" t="s">
        <v>5</v>
      </c>
      <c r="C3603" s="4" t="s">
        <v>14</v>
      </c>
      <c r="D3603" s="4" t="s">
        <v>10</v>
      </c>
      <c r="E3603" s="4" t="s">
        <v>10</v>
      </c>
      <c r="F3603" s="4" t="s">
        <v>10</v>
      </c>
      <c r="G3603" s="4" t="s">
        <v>9</v>
      </c>
    </row>
    <row r="3604" spans="1:7">
      <c r="A3604" t="n">
        <v>27925</v>
      </c>
      <c r="B3604" s="46" t="n">
        <v>95</v>
      </c>
      <c r="C3604" s="7" t="n">
        <v>6</v>
      </c>
      <c r="D3604" s="7" t="n">
        <v>0</v>
      </c>
      <c r="E3604" s="7" t="n">
        <v>7</v>
      </c>
      <c r="F3604" s="7" t="n">
        <v>250</v>
      </c>
      <c r="G3604" s="7" t="n">
        <v>1</v>
      </c>
    </row>
    <row r="3605" spans="1:7">
      <c r="A3605" t="s">
        <v>4</v>
      </c>
      <c r="B3605" s="4" t="s">
        <v>5</v>
      </c>
      <c r="C3605" s="4" t="s">
        <v>14</v>
      </c>
      <c r="D3605" s="4" t="s">
        <v>10</v>
      </c>
      <c r="E3605" s="4" t="s">
        <v>9</v>
      </c>
    </row>
    <row r="3606" spans="1:7">
      <c r="A3606" t="n">
        <v>27937</v>
      </c>
      <c r="B3606" s="78" t="n">
        <v>167</v>
      </c>
      <c r="C3606" s="7" t="n">
        <v>0</v>
      </c>
      <c r="D3606" s="7" t="n">
        <v>2</v>
      </c>
      <c r="E3606" s="7" t="n">
        <v>2</v>
      </c>
    </row>
    <row r="3607" spans="1:7">
      <c r="A3607" t="s">
        <v>4</v>
      </c>
      <c r="B3607" s="4" t="s">
        <v>5</v>
      </c>
      <c r="C3607" s="4" t="s">
        <v>14</v>
      </c>
      <c r="D3607" s="4" t="s">
        <v>10</v>
      </c>
      <c r="E3607" s="4" t="s">
        <v>9</v>
      </c>
    </row>
    <row r="3608" spans="1:7">
      <c r="A3608" t="n">
        <v>27945</v>
      </c>
      <c r="B3608" s="78" t="n">
        <v>167</v>
      </c>
      <c r="C3608" s="7" t="n">
        <v>0</v>
      </c>
      <c r="D3608" s="7" t="n">
        <v>7</v>
      </c>
      <c r="E3608" s="7" t="n">
        <v>2</v>
      </c>
    </row>
    <row r="3609" spans="1:7">
      <c r="A3609" t="s">
        <v>4</v>
      </c>
      <c r="B3609" s="4" t="s">
        <v>5</v>
      </c>
      <c r="C3609" s="4" t="s">
        <v>14</v>
      </c>
      <c r="D3609" s="4" t="s">
        <v>10</v>
      </c>
      <c r="E3609" s="4" t="s">
        <v>10</v>
      </c>
      <c r="F3609" s="4" t="s">
        <v>9</v>
      </c>
    </row>
    <row r="3610" spans="1:7">
      <c r="A3610" t="n">
        <v>27953</v>
      </c>
      <c r="B3610" s="46" t="n">
        <v>95</v>
      </c>
      <c r="C3610" s="7" t="n">
        <v>14</v>
      </c>
      <c r="D3610" s="7" t="n">
        <v>0</v>
      </c>
      <c r="E3610" s="7" t="n">
        <v>2</v>
      </c>
      <c r="F3610" s="7" t="n">
        <v>1</v>
      </c>
    </row>
    <row r="3611" spans="1:7">
      <c r="A3611" t="s">
        <v>4</v>
      </c>
      <c r="B3611" s="4" t="s">
        <v>5</v>
      </c>
      <c r="C3611" s="4" t="s">
        <v>14</v>
      </c>
      <c r="D3611" s="4" t="s">
        <v>10</v>
      </c>
      <c r="E3611" s="4" t="s">
        <v>10</v>
      </c>
      <c r="F3611" s="4" t="s">
        <v>9</v>
      </c>
    </row>
    <row r="3612" spans="1:7">
      <c r="A3612" t="n">
        <v>27963</v>
      </c>
      <c r="B3612" s="46" t="n">
        <v>95</v>
      </c>
      <c r="C3612" s="7" t="n">
        <v>14</v>
      </c>
      <c r="D3612" s="7" t="n">
        <v>0</v>
      </c>
      <c r="E3612" s="7" t="n">
        <v>7</v>
      </c>
      <c r="F3612" s="7" t="n">
        <v>1</v>
      </c>
    </row>
    <row r="3613" spans="1:7">
      <c r="A3613" t="s">
        <v>4</v>
      </c>
      <c r="B3613" s="4" t="s">
        <v>5</v>
      </c>
      <c r="C3613" s="4" t="s">
        <v>14</v>
      </c>
      <c r="D3613" s="4" t="s">
        <v>10</v>
      </c>
    </row>
    <row r="3614" spans="1:7">
      <c r="A3614" t="n">
        <v>27973</v>
      </c>
      <c r="B3614" s="46" t="n">
        <v>95</v>
      </c>
      <c r="C3614" s="7" t="n">
        <v>1</v>
      </c>
      <c r="D3614" s="7" t="n">
        <v>65528</v>
      </c>
    </row>
    <row r="3615" spans="1:7">
      <c r="A3615" t="s">
        <v>4</v>
      </c>
      <c r="B3615" s="4" t="s">
        <v>5</v>
      </c>
      <c r="C3615" s="4" t="s">
        <v>14</v>
      </c>
      <c r="D3615" s="4" t="s">
        <v>10</v>
      </c>
      <c r="E3615" s="4" t="s">
        <v>10</v>
      </c>
      <c r="F3615" s="4" t="s">
        <v>14</v>
      </c>
      <c r="G3615" s="4" t="s">
        <v>9</v>
      </c>
    </row>
    <row r="3616" spans="1:7">
      <c r="A3616" t="n">
        <v>27977</v>
      </c>
      <c r="B3616" s="46" t="n">
        <v>95</v>
      </c>
      <c r="C3616" s="7" t="n">
        <v>0</v>
      </c>
      <c r="D3616" s="7" t="n">
        <v>0</v>
      </c>
      <c r="E3616" s="7" t="n">
        <v>7</v>
      </c>
      <c r="F3616" s="7" t="n">
        <v>255</v>
      </c>
      <c r="G3616" s="7" t="n">
        <v>0</v>
      </c>
    </row>
    <row r="3617" spans="1:7">
      <c r="A3617" t="s">
        <v>4</v>
      </c>
      <c r="B3617" s="4" t="s">
        <v>5</v>
      </c>
      <c r="C3617" s="4" t="s">
        <v>14</v>
      </c>
      <c r="D3617" s="4" t="s">
        <v>10</v>
      </c>
      <c r="E3617" s="4" t="s">
        <v>10</v>
      </c>
      <c r="F3617" s="4" t="s">
        <v>14</v>
      </c>
      <c r="G3617" s="4" t="s">
        <v>9</v>
      </c>
    </row>
    <row r="3618" spans="1:7">
      <c r="A3618" t="n">
        <v>27988</v>
      </c>
      <c r="B3618" s="46" t="n">
        <v>95</v>
      </c>
      <c r="C3618" s="7" t="n">
        <v>0</v>
      </c>
      <c r="D3618" s="7" t="n">
        <v>2</v>
      </c>
      <c r="E3618" s="7" t="n">
        <v>4</v>
      </c>
      <c r="F3618" s="7" t="n">
        <v>255</v>
      </c>
      <c r="G3618" s="7" t="n">
        <v>0</v>
      </c>
    </row>
    <row r="3619" spans="1:7">
      <c r="A3619" t="s">
        <v>4</v>
      </c>
      <c r="B3619" s="4" t="s">
        <v>5</v>
      </c>
      <c r="C3619" s="4" t="s">
        <v>10</v>
      </c>
    </row>
    <row r="3620" spans="1:7">
      <c r="A3620" t="n">
        <v>27999</v>
      </c>
      <c r="B3620" s="25" t="n">
        <v>12</v>
      </c>
      <c r="C3620" s="7" t="n">
        <v>6418</v>
      </c>
    </row>
    <row r="3621" spans="1:7">
      <c r="A3621" t="s">
        <v>4</v>
      </c>
      <c r="B3621" s="4" t="s">
        <v>5</v>
      </c>
      <c r="C3621" s="4" t="s">
        <v>10</v>
      </c>
      <c r="D3621" s="4" t="s">
        <v>26</v>
      </c>
      <c r="E3621" s="4" t="s">
        <v>26</v>
      </c>
      <c r="F3621" s="4" t="s">
        <v>26</v>
      </c>
      <c r="G3621" s="4" t="s">
        <v>26</v>
      </c>
    </row>
    <row r="3622" spans="1:7">
      <c r="A3622" t="n">
        <v>28002</v>
      </c>
      <c r="B3622" s="63" t="n">
        <v>46</v>
      </c>
      <c r="C3622" s="7" t="n">
        <v>61456</v>
      </c>
      <c r="D3622" s="7" t="n">
        <v>248.520004272461</v>
      </c>
      <c r="E3622" s="7" t="n">
        <v>0.189999997615814</v>
      </c>
      <c r="F3622" s="7" t="n">
        <v>-216.25</v>
      </c>
      <c r="G3622" s="7" t="n">
        <v>266.899993896484</v>
      </c>
    </row>
    <row r="3623" spans="1:7">
      <c r="A3623" t="s">
        <v>4</v>
      </c>
      <c r="B3623" s="4" t="s">
        <v>5</v>
      </c>
      <c r="C3623" s="4" t="s">
        <v>14</v>
      </c>
      <c r="D3623" s="4" t="s">
        <v>14</v>
      </c>
      <c r="E3623" s="4" t="s">
        <v>26</v>
      </c>
      <c r="F3623" s="4" t="s">
        <v>26</v>
      </c>
      <c r="G3623" s="4" t="s">
        <v>26</v>
      </c>
      <c r="H3623" s="4" t="s">
        <v>10</v>
      </c>
      <c r="I3623" s="4" t="s">
        <v>14</v>
      </c>
    </row>
    <row r="3624" spans="1:7">
      <c r="A3624" t="n">
        <v>28021</v>
      </c>
      <c r="B3624" s="56" t="n">
        <v>45</v>
      </c>
      <c r="C3624" s="7" t="n">
        <v>4</v>
      </c>
      <c r="D3624" s="7" t="n">
        <v>3</v>
      </c>
      <c r="E3624" s="7" t="n">
        <v>7</v>
      </c>
      <c r="F3624" s="7" t="n">
        <v>108.529998779297</v>
      </c>
      <c r="G3624" s="7" t="n">
        <v>360</v>
      </c>
      <c r="H3624" s="7" t="n">
        <v>0</v>
      </c>
      <c r="I3624" s="7" t="n">
        <v>0</v>
      </c>
    </row>
    <row r="3625" spans="1:7">
      <c r="A3625" t="s">
        <v>4</v>
      </c>
      <c r="B3625" s="4" t="s">
        <v>5</v>
      </c>
      <c r="C3625" s="4" t="s">
        <v>14</v>
      </c>
      <c r="D3625" s="4" t="s">
        <v>6</v>
      </c>
    </row>
    <row r="3626" spans="1:7">
      <c r="A3626" t="n">
        <v>28039</v>
      </c>
      <c r="B3626" s="9" t="n">
        <v>2</v>
      </c>
      <c r="C3626" s="7" t="n">
        <v>10</v>
      </c>
      <c r="D3626" s="7" t="s">
        <v>108</v>
      </c>
    </row>
    <row r="3627" spans="1:7">
      <c r="A3627" t="s">
        <v>4</v>
      </c>
      <c r="B3627" s="4" t="s">
        <v>5</v>
      </c>
      <c r="C3627" s="4" t="s">
        <v>10</v>
      </c>
    </row>
    <row r="3628" spans="1:7">
      <c r="A3628" t="n">
        <v>28054</v>
      </c>
      <c r="B3628" s="44" t="n">
        <v>16</v>
      </c>
      <c r="C3628" s="7" t="n">
        <v>0</v>
      </c>
    </row>
    <row r="3629" spans="1:7">
      <c r="A3629" t="s">
        <v>4</v>
      </c>
      <c r="B3629" s="4" t="s">
        <v>5</v>
      </c>
      <c r="C3629" s="4" t="s">
        <v>14</v>
      </c>
      <c r="D3629" s="4" t="s">
        <v>10</v>
      </c>
    </row>
    <row r="3630" spans="1:7">
      <c r="A3630" t="n">
        <v>28057</v>
      </c>
      <c r="B3630" s="40" t="n">
        <v>58</v>
      </c>
      <c r="C3630" s="7" t="n">
        <v>105</v>
      </c>
      <c r="D3630" s="7" t="n">
        <v>300</v>
      </c>
    </row>
    <row r="3631" spans="1:7">
      <c r="A3631" t="s">
        <v>4</v>
      </c>
      <c r="B3631" s="4" t="s">
        <v>5</v>
      </c>
      <c r="C3631" s="4" t="s">
        <v>26</v>
      </c>
      <c r="D3631" s="4" t="s">
        <v>10</v>
      </c>
    </row>
    <row r="3632" spans="1:7">
      <c r="A3632" t="n">
        <v>28061</v>
      </c>
      <c r="B3632" s="53" t="n">
        <v>103</v>
      </c>
      <c r="C3632" s="7" t="n">
        <v>1</v>
      </c>
      <c r="D3632" s="7" t="n">
        <v>300</v>
      </c>
    </row>
    <row r="3633" spans="1:9">
      <c r="A3633" t="s">
        <v>4</v>
      </c>
      <c r="B3633" s="4" t="s">
        <v>5</v>
      </c>
      <c r="C3633" s="4" t="s">
        <v>14</v>
      </c>
      <c r="D3633" s="4" t="s">
        <v>10</v>
      </c>
    </row>
    <row r="3634" spans="1:9">
      <c r="A3634" t="n">
        <v>28068</v>
      </c>
      <c r="B3634" s="54" t="n">
        <v>72</v>
      </c>
      <c r="C3634" s="7" t="n">
        <v>4</v>
      </c>
      <c r="D3634" s="7" t="n">
        <v>0</v>
      </c>
    </row>
    <row r="3635" spans="1:9">
      <c r="A3635" t="s">
        <v>4</v>
      </c>
      <c r="B3635" s="4" t="s">
        <v>5</v>
      </c>
      <c r="C3635" s="4" t="s">
        <v>9</v>
      </c>
    </row>
    <row r="3636" spans="1:9">
      <c r="A3636" t="n">
        <v>28072</v>
      </c>
      <c r="B3636" s="47" t="n">
        <v>15</v>
      </c>
      <c r="C3636" s="7" t="n">
        <v>1073741824</v>
      </c>
    </row>
    <row r="3637" spans="1:9">
      <c r="A3637" t="s">
        <v>4</v>
      </c>
      <c r="B3637" s="4" t="s">
        <v>5</v>
      </c>
      <c r="C3637" s="4" t="s">
        <v>14</v>
      </c>
    </row>
    <row r="3638" spans="1:9">
      <c r="A3638" t="n">
        <v>28077</v>
      </c>
      <c r="B3638" s="30" t="n">
        <v>64</v>
      </c>
      <c r="C3638" s="7" t="n">
        <v>3</v>
      </c>
    </row>
    <row r="3639" spans="1:9">
      <c r="A3639" t="s">
        <v>4</v>
      </c>
      <c r="B3639" s="4" t="s">
        <v>5</v>
      </c>
      <c r="C3639" s="4" t="s">
        <v>14</v>
      </c>
    </row>
    <row r="3640" spans="1:9">
      <c r="A3640" t="n">
        <v>28079</v>
      </c>
      <c r="B3640" s="12" t="n">
        <v>74</v>
      </c>
      <c r="C3640" s="7" t="n">
        <v>67</v>
      </c>
    </row>
    <row r="3641" spans="1:9">
      <c r="A3641" t="s">
        <v>4</v>
      </c>
      <c r="B3641" s="4" t="s">
        <v>5</v>
      </c>
      <c r="C3641" s="4" t="s">
        <v>14</v>
      </c>
      <c r="D3641" s="4" t="s">
        <v>14</v>
      </c>
      <c r="E3641" s="4" t="s">
        <v>10</v>
      </c>
    </row>
    <row r="3642" spans="1:9">
      <c r="A3642" t="n">
        <v>28081</v>
      </c>
      <c r="B3642" s="56" t="n">
        <v>45</v>
      </c>
      <c r="C3642" s="7" t="n">
        <v>8</v>
      </c>
      <c r="D3642" s="7" t="n">
        <v>1</v>
      </c>
      <c r="E3642" s="7" t="n">
        <v>0</v>
      </c>
    </row>
    <row r="3643" spans="1:9">
      <c r="A3643" t="s">
        <v>4</v>
      </c>
      <c r="B3643" s="4" t="s">
        <v>5</v>
      </c>
      <c r="C3643" s="4" t="s">
        <v>10</v>
      </c>
    </row>
    <row r="3644" spans="1:9">
      <c r="A3644" t="n">
        <v>28086</v>
      </c>
      <c r="B3644" s="31" t="n">
        <v>13</v>
      </c>
      <c r="C3644" s="7" t="n">
        <v>6409</v>
      </c>
    </row>
    <row r="3645" spans="1:9">
      <c r="A3645" t="s">
        <v>4</v>
      </c>
      <c r="B3645" s="4" t="s">
        <v>5</v>
      </c>
      <c r="C3645" s="4" t="s">
        <v>10</v>
      </c>
    </row>
    <row r="3646" spans="1:9">
      <c r="A3646" t="n">
        <v>28089</v>
      </c>
      <c r="B3646" s="31" t="n">
        <v>13</v>
      </c>
      <c r="C3646" s="7" t="n">
        <v>6408</v>
      </c>
    </row>
    <row r="3647" spans="1:9">
      <c r="A3647" t="s">
        <v>4</v>
      </c>
      <c r="B3647" s="4" t="s">
        <v>5</v>
      </c>
      <c r="C3647" s="4" t="s">
        <v>10</v>
      </c>
    </row>
    <row r="3648" spans="1:9">
      <c r="A3648" t="n">
        <v>28092</v>
      </c>
      <c r="B3648" s="25" t="n">
        <v>12</v>
      </c>
      <c r="C3648" s="7" t="n">
        <v>6464</v>
      </c>
    </row>
    <row r="3649" spans="1:5">
      <c r="A3649" t="s">
        <v>4</v>
      </c>
      <c r="B3649" s="4" t="s">
        <v>5</v>
      </c>
      <c r="C3649" s="4" t="s">
        <v>10</v>
      </c>
    </row>
    <row r="3650" spans="1:5">
      <c r="A3650" t="n">
        <v>28095</v>
      </c>
      <c r="B3650" s="31" t="n">
        <v>13</v>
      </c>
      <c r="C3650" s="7" t="n">
        <v>6465</v>
      </c>
    </row>
    <row r="3651" spans="1:5">
      <c r="A3651" t="s">
        <v>4</v>
      </c>
      <c r="B3651" s="4" t="s">
        <v>5</v>
      </c>
      <c r="C3651" s="4" t="s">
        <v>10</v>
      </c>
    </row>
    <row r="3652" spans="1:5">
      <c r="A3652" t="n">
        <v>28098</v>
      </c>
      <c r="B3652" s="31" t="n">
        <v>13</v>
      </c>
      <c r="C3652" s="7" t="n">
        <v>6466</v>
      </c>
    </row>
    <row r="3653" spans="1:5">
      <c r="A3653" t="s">
        <v>4</v>
      </c>
      <c r="B3653" s="4" t="s">
        <v>5</v>
      </c>
      <c r="C3653" s="4" t="s">
        <v>10</v>
      </c>
    </row>
    <row r="3654" spans="1:5">
      <c r="A3654" t="n">
        <v>28101</v>
      </c>
      <c r="B3654" s="31" t="n">
        <v>13</v>
      </c>
      <c r="C3654" s="7" t="n">
        <v>6467</v>
      </c>
    </row>
    <row r="3655" spans="1:5">
      <c r="A3655" t="s">
        <v>4</v>
      </c>
      <c r="B3655" s="4" t="s">
        <v>5</v>
      </c>
      <c r="C3655" s="4" t="s">
        <v>10</v>
      </c>
    </row>
    <row r="3656" spans="1:5">
      <c r="A3656" t="n">
        <v>28104</v>
      </c>
      <c r="B3656" s="31" t="n">
        <v>13</v>
      </c>
      <c r="C3656" s="7" t="n">
        <v>6468</v>
      </c>
    </row>
    <row r="3657" spans="1:5">
      <c r="A3657" t="s">
        <v>4</v>
      </c>
      <c r="B3657" s="4" t="s">
        <v>5</v>
      </c>
      <c r="C3657" s="4" t="s">
        <v>10</v>
      </c>
    </row>
    <row r="3658" spans="1:5">
      <c r="A3658" t="n">
        <v>28107</v>
      </c>
      <c r="B3658" s="31" t="n">
        <v>13</v>
      </c>
      <c r="C3658" s="7" t="n">
        <v>6469</v>
      </c>
    </row>
    <row r="3659" spans="1:5">
      <c r="A3659" t="s">
        <v>4</v>
      </c>
      <c r="B3659" s="4" t="s">
        <v>5</v>
      </c>
      <c r="C3659" s="4" t="s">
        <v>10</v>
      </c>
    </row>
    <row r="3660" spans="1:5">
      <c r="A3660" t="n">
        <v>28110</v>
      </c>
      <c r="B3660" s="31" t="n">
        <v>13</v>
      </c>
      <c r="C3660" s="7" t="n">
        <v>6470</v>
      </c>
    </row>
    <row r="3661" spans="1:5">
      <c r="A3661" t="s">
        <v>4</v>
      </c>
      <c r="B3661" s="4" t="s">
        <v>5</v>
      </c>
      <c r="C3661" s="4" t="s">
        <v>10</v>
      </c>
    </row>
    <row r="3662" spans="1:5">
      <c r="A3662" t="n">
        <v>28113</v>
      </c>
      <c r="B3662" s="31" t="n">
        <v>13</v>
      </c>
      <c r="C3662" s="7" t="n">
        <v>6471</v>
      </c>
    </row>
    <row r="3663" spans="1:5">
      <c r="A3663" t="s">
        <v>4</v>
      </c>
      <c r="B3663" s="4" t="s">
        <v>5</v>
      </c>
      <c r="C3663" s="4" t="s">
        <v>14</v>
      </c>
    </row>
    <row r="3664" spans="1:5">
      <c r="A3664" t="n">
        <v>28116</v>
      </c>
      <c r="B3664" s="12" t="n">
        <v>74</v>
      </c>
      <c r="C3664" s="7" t="n">
        <v>18</v>
      </c>
    </row>
    <row r="3665" spans="1:3">
      <c r="A3665" t="s">
        <v>4</v>
      </c>
      <c r="B3665" s="4" t="s">
        <v>5</v>
      </c>
      <c r="C3665" s="4" t="s">
        <v>14</v>
      </c>
    </row>
    <row r="3666" spans="1:3">
      <c r="A3666" t="n">
        <v>28118</v>
      </c>
      <c r="B3666" s="12" t="n">
        <v>74</v>
      </c>
      <c r="C3666" s="7" t="n">
        <v>45</v>
      </c>
    </row>
    <row r="3667" spans="1:3">
      <c r="A3667" t="s">
        <v>4</v>
      </c>
      <c r="B3667" s="4" t="s">
        <v>5</v>
      </c>
      <c r="C3667" s="4" t="s">
        <v>10</v>
      </c>
    </row>
    <row r="3668" spans="1:3">
      <c r="A3668" t="n">
        <v>28120</v>
      </c>
      <c r="B3668" s="44" t="n">
        <v>16</v>
      </c>
      <c r="C3668" s="7" t="n">
        <v>0</v>
      </c>
    </row>
    <row r="3669" spans="1:3">
      <c r="A3669" t="s">
        <v>4</v>
      </c>
      <c r="B3669" s="4" t="s">
        <v>5</v>
      </c>
      <c r="C3669" s="4" t="s">
        <v>14</v>
      </c>
      <c r="D3669" s="4" t="s">
        <v>14</v>
      </c>
      <c r="E3669" s="4" t="s">
        <v>14</v>
      </c>
      <c r="F3669" s="4" t="s">
        <v>14</v>
      </c>
    </row>
    <row r="3670" spans="1:3">
      <c r="A3670" t="n">
        <v>28123</v>
      </c>
      <c r="B3670" s="8" t="n">
        <v>14</v>
      </c>
      <c r="C3670" s="7" t="n">
        <v>0</v>
      </c>
      <c r="D3670" s="7" t="n">
        <v>8</v>
      </c>
      <c r="E3670" s="7" t="n">
        <v>0</v>
      </c>
      <c r="F3670" s="7" t="n">
        <v>0</v>
      </c>
    </row>
    <row r="3671" spans="1:3">
      <c r="A3671" t="s">
        <v>4</v>
      </c>
      <c r="B3671" s="4" t="s">
        <v>5</v>
      </c>
      <c r="C3671" s="4" t="s">
        <v>14</v>
      </c>
      <c r="D3671" s="4" t="s">
        <v>6</v>
      </c>
    </row>
    <row r="3672" spans="1:3">
      <c r="A3672" t="n">
        <v>28128</v>
      </c>
      <c r="B3672" s="9" t="n">
        <v>2</v>
      </c>
      <c r="C3672" s="7" t="n">
        <v>11</v>
      </c>
      <c r="D3672" s="7" t="s">
        <v>58</v>
      </c>
    </row>
    <row r="3673" spans="1:3">
      <c r="A3673" t="s">
        <v>4</v>
      </c>
      <c r="B3673" s="4" t="s">
        <v>5</v>
      </c>
      <c r="C3673" s="4" t="s">
        <v>10</v>
      </c>
    </row>
    <row r="3674" spans="1:3">
      <c r="A3674" t="n">
        <v>28142</v>
      </c>
      <c r="B3674" s="44" t="n">
        <v>16</v>
      </c>
      <c r="C3674" s="7" t="n">
        <v>0</v>
      </c>
    </row>
    <row r="3675" spans="1:3">
      <c r="A3675" t="s">
        <v>4</v>
      </c>
      <c r="B3675" s="4" t="s">
        <v>5</v>
      </c>
      <c r="C3675" s="4" t="s">
        <v>14</v>
      </c>
      <c r="D3675" s="4" t="s">
        <v>6</v>
      </c>
    </row>
    <row r="3676" spans="1:3">
      <c r="A3676" t="n">
        <v>28145</v>
      </c>
      <c r="B3676" s="9" t="n">
        <v>2</v>
      </c>
      <c r="C3676" s="7" t="n">
        <v>11</v>
      </c>
      <c r="D3676" s="7" t="s">
        <v>109</v>
      </c>
    </row>
    <row r="3677" spans="1:3">
      <c r="A3677" t="s">
        <v>4</v>
      </c>
      <c r="B3677" s="4" t="s">
        <v>5</v>
      </c>
      <c r="C3677" s="4" t="s">
        <v>10</v>
      </c>
    </row>
    <row r="3678" spans="1:3">
      <c r="A3678" t="n">
        <v>28154</v>
      </c>
      <c r="B3678" s="44" t="n">
        <v>16</v>
      </c>
      <c r="C3678" s="7" t="n">
        <v>0</v>
      </c>
    </row>
    <row r="3679" spans="1:3">
      <c r="A3679" t="s">
        <v>4</v>
      </c>
      <c r="B3679" s="4" t="s">
        <v>5</v>
      </c>
      <c r="C3679" s="4" t="s">
        <v>9</v>
      </c>
    </row>
    <row r="3680" spans="1:3">
      <c r="A3680" t="n">
        <v>28157</v>
      </c>
      <c r="B3680" s="47" t="n">
        <v>15</v>
      </c>
      <c r="C3680" s="7" t="n">
        <v>2048</v>
      </c>
    </row>
    <row r="3681" spans="1:6">
      <c r="A3681" t="s">
        <v>4</v>
      </c>
      <c r="B3681" s="4" t="s">
        <v>5</v>
      </c>
      <c r="C3681" s="4" t="s">
        <v>14</v>
      </c>
      <c r="D3681" s="4" t="s">
        <v>6</v>
      </c>
    </row>
    <row r="3682" spans="1:6">
      <c r="A3682" t="n">
        <v>28162</v>
      </c>
      <c r="B3682" s="9" t="n">
        <v>2</v>
      </c>
      <c r="C3682" s="7" t="n">
        <v>10</v>
      </c>
      <c r="D3682" s="7" t="s">
        <v>72</v>
      </c>
    </row>
    <row r="3683" spans="1:6">
      <c r="A3683" t="s">
        <v>4</v>
      </c>
      <c r="B3683" s="4" t="s">
        <v>5</v>
      </c>
      <c r="C3683" s="4" t="s">
        <v>10</v>
      </c>
    </row>
    <row r="3684" spans="1:6">
      <c r="A3684" t="n">
        <v>28180</v>
      </c>
      <c r="B3684" s="44" t="n">
        <v>16</v>
      </c>
      <c r="C3684" s="7" t="n">
        <v>0</v>
      </c>
    </row>
    <row r="3685" spans="1:6">
      <c r="A3685" t="s">
        <v>4</v>
      </c>
      <c r="B3685" s="4" t="s">
        <v>5</v>
      </c>
      <c r="C3685" s="4" t="s">
        <v>14</v>
      </c>
      <c r="D3685" s="4" t="s">
        <v>6</v>
      </c>
    </row>
    <row r="3686" spans="1:6">
      <c r="A3686" t="n">
        <v>28183</v>
      </c>
      <c r="B3686" s="9" t="n">
        <v>2</v>
      </c>
      <c r="C3686" s="7" t="n">
        <v>10</v>
      </c>
      <c r="D3686" s="7" t="s">
        <v>73</v>
      </c>
    </row>
    <row r="3687" spans="1:6">
      <c r="A3687" t="s">
        <v>4</v>
      </c>
      <c r="B3687" s="4" t="s">
        <v>5</v>
      </c>
      <c r="C3687" s="4" t="s">
        <v>10</v>
      </c>
    </row>
    <row r="3688" spans="1:6">
      <c r="A3688" t="n">
        <v>28202</v>
      </c>
      <c r="B3688" s="44" t="n">
        <v>16</v>
      </c>
      <c r="C3688" s="7" t="n">
        <v>0</v>
      </c>
    </row>
    <row r="3689" spans="1:6">
      <c r="A3689" t="s">
        <v>4</v>
      </c>
      <c r="B3689" s="4" t="s">
        <v>5</v>
      </c>
      <c r="C3689" s="4" t="s">
        <v>14</v>
      </c>
      <c r="D3689" s="4" t="s">
        <v>6</v>
      </c>
    </row>
    <row r="3690" spans="1:6">
      <c r="A3690" t="n">
        <v>28205</v>
      </c>
      <c r="B3690" s="79" t="n">
        <v>4</v>
      </c>
      <c r="C3690" s="7" t="n">
        <v>11</v>
      </c>
      <c r="D3690" s="7" t="s">
        <v>316</v>
      </c>
    </row>
    <row r="3691" spans="1:6">
      <c r="A3691" t="s">
        <v>4</v>
      </c>
      <c r="B3691" s="4" t="s">
        <v>5</v>
      </c>
    </row>
    <row r="3692" spans="1:6">
      <c r="A3692" t="n">
        <v>28222</v>
      </c>
      <c r="B3692" s="5" t="n">
        <v>1</v>
      </c>
    </row>
    <row r="3693" spans="1:6" s="3" customFormat="1" customHeight="0">
      <c r="A3693" s="3" t="s">
        <v>2</v>
      </c>
      <c r="B3693" s="3" t="s">
        <v>317</v>
      </c>
    </row>
    <row r="3694" spans="1:6">
      <c r="A3694" t="s">
        <v>4</v>
      </c>
      <c r="B3694" s="4" t="s">
        <v>5</v>
      </c>
      <c r="C3694" s="4" t="s">
        <v>14</v>
      </c>
      <c r="D3694" s="4" t="s">
        <v>14</v>
      </c>
      <c r="E3694" s="4" t="s">
        <v>14</v>
      </c>
      <c r="F3694" s="4" t="s">
        <v>14</v>
      </c>
    </row>
    <row r="3695" spans="1:6">
      <c r="A3695" t="n">
        <v>28224</v>
      </c>
      <c r="B3695" s="8" t="n">
        <v>14</v>
      </c>
      <c r="C3695" s="7" t="n">
        <v>2</v>
      </c>
      <c r="D3695" s="7" t="n">
        <v>0</v>
      </c>
      <c r="E3695" s="7" t="n">
        <v>0</v>
      </c>
      <c r="F3695" s="7" t="n">
        <v>0</v>
      </c>
    </row>
    <row r="3696" spans="1:6">
      <c r="A3696" t="s">
        <v>4</v>
      </c>
      <c r="B3696" s="4" t="s">
        <v>5</v>
      </c>
      <c r="C3696" s="4" t="s">
        <v>14</v>
      </c>
      <c r="D3696" s="14" t="s">
        <v>27</v>
      </c>
      <c r="E3696" s="4" t="s">
        <v>5</v>
      </c>
      <c r="F3696" s="4" t="s">
        <v>14</v>
      </c>
      <c r="G3696" s="4" t="s">
        <v>10</v>
      </c>
      <c r="H3696" s="14" t="s">
        <v>29</v>
      </c>
      <c r="I3696" s="4" t="s">
        <v>14</v>
      </c>
      <c r="J3696" s="4" t="s">
        <v>9</v>
      </c>
      <c r="K3696" s="4" t="s">
        <v>14</v>
      </c>
      <c r="L3696" s="4" t="s">
        <v>14</v>
      </c>
      <c r="M3696" s="14" t="s">
        <v>27</v>
      </c>
      <c r="N3696" s="4" t="s">
        <v>5</v>
      </c>
      <c r="O3696" s="4" t="s">
        <v>14</v>
      </c>
      <c r="P3696" s="4" t="s">
        <v>10</v>
      </c>
      <c r="Q3696" s="14" t="s">
        <v>29</v>
      </c>
      <c r="R3696" s="4" t="s">
        <v>14</v>
      </c>
      <c r="S3696" s="4" t="s">
        <v>9</v>
      </c>
      <c r="T3696" s="4" t="s">
        <v>14</v>
      </c>
      <c r="U3696" s="4" t="s">
        <v>14</v>
      </c>
      <c r="V3696" s="4" t="s">
        <v>14</v>
      </c>
      <c r="W3696" s="4" t="s">
        <v>30</v>
      </c>
    </row>
    <row r="3697" spans="1:23">
      <c r="A3697" t="n">
        <v>28229</v>
      </c>
      <c r="B3697" s="13" t="n">
        <v>5</v>
      </c>
      <c r="C3697" s="7" t="n">
        <v>28</v>
      </c>
      <c r="D3697" s="14" t="s">
        <v>3</v>
      </c>
      <c r="E3697" s="10" t="n">
        <v>162</v>
      </c>
      <c r="F3697" s="7" t="n">
        <v>3</v>
      </c>
      <c r="G3697" s="7" t="n">
        <v>28679</v>
      </c>
      <c r="H3697" s="14" t="s">
        <v>3</v>
      </c>
      <c r="I3697" s="7" t="n">
        <v>0</v>
      </c>
      <c r="J3697" s="7" t="n">
        <v>1</v>
      </c>
      <c r="K3697" s="7" t="n">
        <v>2</v>
      </c>
      <c r="L3697" s="7" t="n">
        <v>28</v>
      </c>
      <c r="M3697" s="14" t="s">
        <v>3</v>
      </c>
      <c r="N3697" s="10" t="n">
        <v>162</v>
      </c>
      <c r="O3697" s="7" t="n">
        <v>3</v>
      </c>
      <c r="P3697" s="7" t="n">
        <v>28679</v>
      </c>
      <c r="Q3697" s="14" t="s">
        <v>3</v>
      </c>
      <c r="R3697" s="7" t="n">
        <v>0</v>
      </c>
      <c r="S3697" s="7" t="n">
        <v>2</v>
      </c>
      <c r="T3697" s="7" t="n">
        <v>2</v>
      </c>
      <c r="U3697" s="7" t="n">
        <v>11</v>
      </c>
      <c r="V3697" s="7" t="n">
        <v>1</v>
      </c>
      <c r="W3697" s="16" t="n">
        <f t="normal" ca="1">A3701</f>
        <v>0</v>
      </c>
    </row>
    <row r="3698" spans="1:23">
      <c r="A3698" t="s">
        <v>4</v>
      </c>
      <c r="B3698" s="4" t="s">
        <v>5</v>
      </c>
      <c r="C3698" s="4" t="s">
        <v>14</v>
      </c>
      <c r="D3698" s="4" t="s">
        <v>10</v>
      </c>
      <c r="E3698" s="4" t="s">
        <v>26</v>
      </c>
    </row>
    <row r="3699" spans="1:23">
      <c r="A3699" t="n">
        <v>28258</v>
      </c>
      <c r="B3699" s="40" t="n">
        <v>58</v>
      </c>
      <c r="C3699" s="7" t="n">
        <v>0</v>
      </c>
      <c r="D3699" s="7" t="n">
        <v>0</v>
      </c>
      <c r="E3699" s="7" t="n">
        <v>1</v>
      </c>
    </row>
    <row r="3700" spans="1:23">
      <c r="A3700" t="s">
        <v>4</v>
      </c>
      <c r="B3700" s="4" t="s">
        <v>5</v>
      </c>
      <c r="C3700" s="4" t="s">
        <v>14</v>
      </c>
      <c r="D3700" s="14" t="s">
        <v>27</v>
      </c>
      <c r="E3700" s="4" t="s">
        <v>5</v>
      </c>
      <c r="F3700" s="4" t="s">
        <v>14</v>
      </c>
      <c r="G3700" s="4" t="s">
        <v>10</v>
      </c>
      <c r="H3700" s="14" t="s">
        <v>29</v>
      </c>
      <c r="I3700" s="4" t="s">
        <v>14</v>
      </c>
      <c r="J3700" s="4" t="s">
        <v>9</v>
      </c>
      <c r="K3700" s="4" t="s">
        <v>14</v>
      </c>
      <c r="L3700" s="4" t="s">
        <v>14</v>
      </c>
      <c r="M3700" s="14" t="s">
        <v>27</v>
      </c>
      <c r="N3700" s="4" t="s">
        <v>5</v>
      </c>
      <c r="O3700" s="4" t="s">
        <v>14</v>
      </c>
      <c r="P3700" s="4" t="s">
        <v>10</v>
      </c>
      <c r="Q3700" s="14" t="s">
        <v>29</v>
      </c>
      <c r="R3700" s="4" t="s">
        <v>14</v>
      </c>
      <c r="S3700" s="4" t="s">
        <v>9</v>
      </c>
      <c r="T3700" s="4" t="s">
        <v>14</v>
      </c>
      <c r="U3700" s="4" t="s">
        <v>14</v>
      </c>
      <c r="V3700" s="4" t="s">
        <v>14</v>
      </c>
      <c r="W3700" s="4" t="s">
        <v>30</v>
      </c>
    </row>
    <row r="3701" spans="1:23">
      <c r="A3701" t="n">
        <v>28266</v>
      </c>
      <c r="B3701" s="13" t="n">
        <v>5</v>
      </c>
      <c r="C3701" s="7" t="n">
        <v>28</v>
      </c>
      <c r="D3701" s="14" t="s">
        <v>3</v>
      </c>
      <c r="E3701" s="10" t="n">
        <v>162</v>
      </c>
      <c r="F3701" s="7" t="n">
        <v>3</v>
      </c>
      <c r="G3701" s="7" t="n">
        <v>28679</v>
      </c>
      <c r="H3701" s="14" t="s">
        <v>3</v>
      </c>
      <c r="I3701" s="7" t="n">
        <v>0</v>
      </c>
      <c r="J3701" s="7" t="n">
        <v>1</v>
      </c>
      <c r="K3701" s="7" t="n">
        <v>3</v>
      </c>
      <c r="L3701" s="7" t="n">
        <v>28</v>
      </c>
      <c r="M3701" s="14" t="s">
        <v>3</v>
      </c>
      <c r="N3701" s="10" t="n">
        <v>162</v>
      </c>
      <c r="O3701" s="7" t="n">
        <v>3</v>
      </c>
      <c r="P3701" s="7" t="n">
        <v>28679</v>
      </c>
      <c r="Q3701" s="14" t="s">
        <v>3</v>
      </c>
      <c r="R3701" s="7" t="n">
        <v>0</v>
      </c>
      <c r="S3701" s="7" t="n">
        <v>2</v>
      </c>
      <c r="T3701" s="7" t="n">
        <v>3</v>
      </c>
      <c r="U3701" s="7" t="n">
        <v>9</v>
      </c>
      <c r="V3701" s="7" t="n">
        <v>1</v>
      </c>
      <c r="W3701" s="16" t="n">
        <f t="normal" ca="1">A3711</f>
        <v>0</v>
      </c>
    </row>
    <row r="3702" spans="1:23">
      <c r="A3702" t="s">
        <v>4</v>
      </c>
      <c r="B3702" s="4" t="s">
        <v>5</v>
      </c>
      <c r="C3702" s="4" t="s">
        <v>14</v>
      </c>
      <c r="D3702" s="14" t="s">
        <v>27</v>
      </c>
      <c r="E3702" s="4" t="s">
        <v>5</v>
      </c>
      <c r="F3702" s="4" t="s">
        <v>10</v>
      </c>
      <c r="G3702" s="4" t="s">
        <v>14</v>
      </c>
      <c r="H3702" s="4" t="s">
        <v>14</v>
      </c>
      <c r="I3702" s="4" t="s">
        <v>6</v>
      </c>
      <c r="J3702" s="14" t="s">
        <v>29</v>
      </c>
      <c r="K3702" s="4" t="s">
        <v>14</v>
      </c>
      <c r="L3702" s="4" t="s">
        <v>14</v>
      </c>
      <c r="M3702" s="14" t="s">
        <v>27</v>
      </c>
      <c r="N3702" s="4" t="s">
        <v>5</v>
      </c>
      <c r="O3702" s="4" t="s">
        <v>14</v>
      </c>
      <c r="P3702" s="14" t="s">
        <v>29</v>
      </c>
      <c r="Q3702" s="4" t="s">
        <v>14</v>
      </c>
      <c r="R3702" s="4" t="s">
        <v>9</v>
      </c>
      <c r="S3702" s="4" t="s">
        <v>14</v>
      </c>
      <c r="T3702" s="4" t="s">
        <v>14</v>
      </c>
      <c r="U3702" s="4" t="s">
        <v>14</v>
      </c>
      <c r="V3702" s="14" t="s">
        <v>27</v>
      </c>
      <c r="W3702" s="4" t="s">
        <v>5</v>
      </c>
      <c r="X3702" s="4" t="s">
        <v>14</v>
      </c>
      <c r="Y3702" s="14" t="s">
        <v>29</v>
      </c>
      <c r="Z3702" s="4" t="s">
        <v>14</v>
      </c>
      <c r="AA3702" s="4" t="s">
        <v>9</v>
      </c>
      <c r="AB3702" s="4" t="s">
        <v>14</v>
      </c>
      <c r="AC3702" s="4" t="s">
        <v>14</v>
      </c>
      <c r="AD3702" s="4" t="s">
        <v>14</v>
      </c>
      <c r="AE3702" s="4" t="s">
        <v>30</v>
      </c>
    </row>
    <row r="3703" spans="1:23">
      <c r="A3703" t="n">
        <v>28295</v>
      </c>
      <c r="B3703" s="13" t="n">
        <v>5</v>
      </c>
      <c r="C3703" s="7" t="n">
        <v>28</v>
      </c>
      <c r="D3703" s="14" t="s">
        <v>3</v>
      </c>
      <c r="E3703" s="52" t="n">
        <v>47</v>
      </c>
      <c r="F3703" s="7" t="n">
        <v>61456</v>
      </c>
      <c r="G3703" s="7" t="n">
        <v>2</v>
      </c>
      <c r="H3703" s="7" t="n">
        <v>0</v>
      </c>
      <c r="I3703" s="7" t="s">
        <v>85</v>
      </c>
      <c r="J3703" s="14" t="s">
        <v>3</v>
      </c>
      <c r="K3703" s="7" t="n">
        <v>8</v>
      </c>
      <c r="L3703" s="7" t="n">
        <v>28</v>
      </c>
      <c r="M3703" s="14" t="s">
        <v>3</v>
      </c>
      <c r="N3703" s="12" t="n">
        <v>74</v>
      </c>
      <c r="O3703" s="7" t="n">
        <v>65</v>
      </c>
      <c r="P3703" s="14" t="s">
        <v>3</v>
      </c>
      <c r="Q3703" s="7" t="n">
        <v>0</v>
      </c>
      <c r="R3703" s="7" t="n">
        <v>1</v>
      </c>
      <c r="S3703" s="7" t="n">
        <v>3</v>
      </c>
      <c r="T3703" s="7" t="n">
        <v>9</v>
      </c>
      <c r="U3703" s="7" t="n">
        <v>28</v>
      </c>
      <c r="V3703" s="14" t="s">
        <v>3</v>
      </c>
      <c r="W3703" s="12" t="n">
        <v>74</v>
      </c>
      <c r="X3703" s="7" t="n">
        <v>65</v>
      </c>
      <c r="Y3703" s="14" t="s">
        <v>3</v>
      </c>
      <c r="Z3703" s="7" t="n">
        <v>0</v>
      </c>
      <c r="AA3703" s="7" t="n">
        <v>2</v>
      </c>
      <c r="AB3703" s="7" t="n">
        <v>3</v>
      </c>
      <c r="AC3703" s="7" t="n">
        <v>9</v>
      </c>
      <c r="AD3703" s="7" t="n">
        <v>1</v>
      </c>
      <c r="AE3703" s="16" t="n">
        <f t="normal" ca="1">A3707</f>
        <v>0</v>
      </c>
    </row>
    <row r="3704" spans="1:23">
      <c r="A3704" t="s">
        <v>4</v>
      </c>
      <c r="B3704" s="4" t="s">
        <v>5</v>
      </c>
      <c r="C3704" s="4" t="s">
        <v>10</v>
      </c>
      <c r="D3704" s="4" t="s">
        <v>14</v>
      </c>
      <c r="E3704" s="4" t="s">
        <v>14</v>
      </c>
      <c r="F3704" s="4" t="s">
        <v>6</v>
      </c>
    </row>
    <row r="3705" spans="1:23">
      <c r="A3705" t="n">
        <v>28343</v>
      </c>
      <c r="B3705" s="52" t="n">
        <v>47</v>
      </c>
      <c r="C3705" s="7" t="n">
        <v>61456</v>
      </c>
      <c r="D3705" s="7" t="n">
        <v>0</v>
      </c>
      <c r="E3705" s="7" t="n">
        <v>0</v>
      </c>
      <c r="F3705" s="7" t="s">
        <v>86</v>
      </c>
    </row>
    <row r="3706" spans="1:23">
      <c r="A3706" t="s">
        <v>4</v>
      </c>
      <c r="B3706" s="4" t="s">
        <v>5</v>
      </c>
      <c r="C3706" s="4" t="s">
        <v>14</v>
      </c>
      <c r="D3706" s="4" t="s">
        <v>10</v>
      </c>
      <c r="E3706" s="4" t="s">
        <v>26</v>
      </c>
    </row>
    <row r="3707" spans="1:23">
      <c r="A3707" t="n">
        <v>28356</v>
      </c>
      <c r="B3707" s="40" t="n">
        <v>58</v>
      </c>
      <c r="C3707" s="7" t="n">
        <v>0</v>
      </c>
      <c r="D3707" s="7" t="n">
        <v>300</v>
      </c>
      <c r="E3707" s="7" t="n">
        <v>1</v>
      </c>
    </row>
    <row r="3708" spans="1:23">
      <c r="A3708" t="s">
        <v>4</v>
      </c>
      <c r="B3708" s="4" t="s">
        <v>5</v>
      </c>
      <c r="C3708" s="4" t="s">
        <v>14</v>
      </c>
      <c r="D3708" s="4" t="s">
        <v>10</v>
      </c>
    </row>
    <row r="3709" spans="1:23">
      <c r="A3709" t="n">
        <v>28364</v>
      </c>
      <c r="B3709" s="40" t="n">
        <v>58</v>
      </c>
      <c r="C3709" s="7" t="n">
        <v>255</v>
      </c>
      <c r="D3709" s="7" t="n">
        <v>0</v>
      </c>
    </row>
    <row r="3710" spans="1:23">
      <c r="A3710" t="s">
        <v>4</v>
      </c>
      <c r="B3710" s="4" t="s">
        <v>5</v>
      </c>
      <c r="C3710" s="4" t="s">
        <v>14</v>
      </c>
      <c r="D3710" s="4" t="s">
        <v>14</v>
      </c>
      <c r="E3710" s="4" t="s">
        <v>14</v>
      </c>
      <c r="F3710" s="4" t="s">
        <v>14</v>
      </c>
    </row>
    <row r="3711" spans="1:23">
      <c r="A3711" t="n">
        <v>28368</v>
      </c>
      <c r="B3711" s="8" t="n">
        <v>14</v>
      </c>
      <c r="C3711" s="7" t="n">
        <v>0</v>
      </c>
      <c r="D3711" s="7" t="n">
        <v>0</v>
      </c>
      <c r="E3711" s="7" t="n">
        <v>0</v>
      </c>
      <c r="F3711" s="7" t="n">
        <v>64</v>
      </c>
    </row>
    <row r="3712" spans="1:23">
      <c r="A3712" t="s">
        <v>4</v>
      </c>
      <c r="B3712" s="4" t="s">
        <v>5</v>
      </c>
      <c r="C3712" s="4" t="s">
        <v>14</v>
      </c>
      <c r="D3712" s="4" t="s">
        <v>10</v>
      </c>
    </row>
    <row r="3713" spans="1:31">
      <c r="A3713" t="n">
        <v>28373</v>
      </c>
      <c r="B3713" s="34" t="n">
        <v>22</v>
      </c>
      <c r="C3713" s="7" t="n">
        <v>0</v>
      </c>
      <c r="D3713" s="7" t="n">
        <v>28679</v>
      </c>
    </row>
    <row r="3714" spans="1:31">
      <c r="A3714" t="s">
        <v>4</v>
      </c>
      <c r="B3714" s="4" t="s">
        <v>5</v>
      </c>
      <c r="C3714" s="4" t="s">
        <v>14</v>
      </c>
      <c r="D3714" s="4" t="s">
        <v>10</v>
      </c>
    </row>
    <row r="3715" spans="1:31">
      <c r="A3715" t="n">
        <v>28377</v>
      </c>
      <c r="B3715" s="40" t="n">
        <v>58</v>
      </c>
      <c r="C3715" s="7" t="n">
        <v>5</v>
      </c>
      <c r="D3715" s="7" t="n">
        <v>300</v>
      </c>
    </row>
    <row r="3716" spans="1:31">
      <c r="A3716" t="s">
        <v>4</v>
      </c>
      <c r="B3716" s="4" t="s">
        <v>5</v>
      </c>
      <c r="C3716" s="4" t="s">
        <v>26</v>
      </c>
      <c r="D3716" s="4" t="s">
        <v>10</v>
      </c>
    </row>
    <row r="3717" spans="1:31">
      <c r="A3717" t="n">
        <v>28381</v>
      </c>
      <c r="B3717" s="53" t="n">
        <v>103</v>
      </c>
      <c r="C3717" s="7" t="n">
        <v>0</v>
      </c>
      <c r="D3717" s="7" t="n">
        <v>300</v>
      </c>
    </row>
    <row r="3718" spans="1:31">
      <c r="A3718" t="s">
        <v>4</v>
      </c>
      <c r="B3718" s="4" t="s">
        <v>5</v>
      </c>
      <c r="C3718" s="4" t="s">
        <v>14</v>
      </c>
    </row>
    <row r="3719" spans="1:31">
      <c r="A3719" t="n">
        <v>28388</v>
      </c>
      <c r="B3719" s="30" t="n">
        <v>64</v>
      </c>
      <c r="C3719" s="7" t="n">
        <v>7</v>
      </c>
    </row>
    <row r="3720" spans="1:31">
      <c r="A3720" t="s">
        <v>4</v>
      </c>
      <c r="B3720" s="4" t="s">
        <v>5</v>
      </c>
      <c r="C3720" s="4" t="s">
        <v>14</v>
      </c>
      <c r="D3720" s="4" t="s">
        <v>10</v>
      </c>
    </row>
    <row r="3721" spans="1:31">
      <c r="A3721" t="n">
        <v>28390</v>
      </c>
      <c r="B3721" s="54" t="n">
        <v>72</v>
      </c>
      <c r="C3721" s="7" t="n">
        <v>5</v>
      </c>
      <c r="D3721" s="7" t="n">
        <v>0</v>
      </c>
    </row>
    <row r="3722" spans="1:31">
      <c r="A3722" t="s">
        <v>4</v>
      </c>
      <c r="B3722" s="4" t="s">
        <v>5</v>
      </c>
      <c r="C3722" s="4" t="s">
        <v>14</v>
      </c>
      <c r="D3722" s="14" t="s">
        <v>27</v>
      </c>
      <c r="E3722" s="4" t="s">
        <v>5</v>
      </c>
      <c r="F3722" s="4" t="s">
        <v>14</v>
      </c>
      <c r="G3722" s="4" t="s">
        <v>10</v>
      </c>
      <c r="H3722" s="14" t="s">
        <v>29</v>
      </c>
      <c r="I3722" s="4" t="s">
        <v>14</v>
      </c>
      <c r="J3722" s="4" t="s">
        <v>9</v>
      </c>
      <c r="K3722" s="4" t="s">
        <v>14</v>
      </c>
      <c r="L3722" s="4" t="s">
        <v>14</v>
      </c>
      <c r="M3722" s="4" t="s">
        <v>30</v>
      </c>
    </row>
    <row r="3723" spans="1:31">
      <c r="A3723" t="n">
        <v>28394</v>
      </c>
      <c r="B3723" s="13" t="n">
        <v>5</v>
      </c>
      <c r="C3723" s="7" t="n">
        <v>28</v>
      </c>
      <c r="D3723" s="14" t="s">
        <v>3</v>
      </c>
      <c r="E3723" s="10" t="n">
        <v>162</v>
      </c>
      <c r="F3723" s="7" t="n">
        <v>4</v>
      </c>
      <c r="G3723" s="7" t="n">
        <v>28679</v>
      </c>
      <c r="H3723" s="14" t="s">
        <v>3</v>
      </c>
      <c r="I3723" s="7" t="n">
        <v>0</v>
      </c>
      <c r="J3723" s="7" t="n">
        <v>1</v>
      </c>
      <c r="K3723" s="7" t="n">
        <v>2</v>
      </c>
      <c r="L3723" s="7" t="n">
        <v>1</v>
      </c>
      <c r="M3723" s="16" t="n">
        <f t="normal" ca="1">A3729</f>
        <v>0</v>
      </c>
    </row>
    <row r="3724" spans="1:31">
      <c r="A3724" t="s">
        <v>4</v>
      </c>
      <c r="B3724" s="4" t="s">
        <v>5</v>
      </c>
      <c r="C3724" s="4" t="s">
        <v>14</v>
      </c>
      <c r="D3724" s="4" t="s">
        <v>6</v>
      </c>
    </row>
    <row r="3725" spans="1:31">
      <c r="A3725" t="n">
        <v>28411</v>
      </c>
      <c r="B3725" s="9" t="n">
        <v>2</v>
      </c>
      <c r="C3725" s="7" t="n">
        <v>10</v>
      </c>
      <c r="D3725" s="7" t="s">
        <v>87</v>
      </c>
    </row>
    <row r="3726" spans="1:31">
      <c r="A3726" t="s">
        <v>4</v>
      </c>
      <c r="B3726" s="4" t="s">
        <v>5</v>
      </c>
      <c r="C3726" s="4" t="s">
        <v>10</v>
      </c>
    </row>
    <row r="3727" spans="1:31">
      <c r="A3727" t="n">
        <v>28428</v>
      </c>
      <c r="B3727" s="44" t="n">
        <v>16</v>
      </c>
      <c r="C3727" s="7" t="n">
        <v>0</v>
      </c>
    </row>
    <row r="3728" spans="1:31">
      <c r="A3728" t="s">
        <v>4</v>
      </c>
      <c r="B3728" s="4" t="s">
        <v>5</v>
      </c>
      <c r="C3728" s="4" t="s">
        <v>10</v>
      </c>
      <c r="D3728" s="4" t="s">
        <v>14</v>
      </c>
      <c r="E3728" s="4" t="s">
        <v>14</v>
      </c>
      <c r="F3728" s="4" t="s">
        <v>6</v>
      </c>
    </row>
    <row r="3729" spans="1:13">
      <c r="A3729" t="n">
        <v>28431</v>
      </c>
      <c r="B3729" s="32" t="n">
        <v>20</v>
      </c>
      <c r="C3729" s="7" t="n">
        <v>61456</v>
      </c>
      <c r="D3729" s="7" t="n">
        <v>3</v>
      </c>
      <c r="E3729" s="7" t="n">
        <v>10</v>
      </c>
      <c r="F3729" s="7" t="s">
        <v>88</v>
      </c>
    </row>
    <row r="3730" spans="1:13">
      <c r="A3730" t="s">
        <v>4</v>
      </c>
      <c r="B3730" s="4" t="s">
        <v>5</v>
      </c>
      <c r="C3730" s="4" t="s">
        <v>10</v>
      </c>
    </row>
    <row r="3731" spans="1:13">
      <c r="A3731" t="n">
        <v>28449</v>
      </c>
      <c r="B3731" s="44" t="n">
        <v>16</v>
      </c>
      <c r="C3731" s="7" t="n">
        <v>0</v>
      </c>
    </row>
    <row r="3732" spans="1:13">
      <c r="A3732" t="s">
        <v>4</v>
      </c>
      <c r="B3732" s="4" t="s">
        <v>5</v>
      </c>
      <c r="C3732" s="4" t="s">
        <v>10</v>
      </c>
      <c r="D3732" s="4" t="s">
        <v>26</v>
      </c>
      <c r="E3732" s="4" t="s">
        <v>26</v>
      </c>
      <c r="F3732" s="4" t="s">
        <v>26</v>
      </c>
      <c r="G3732" s="4" t="s">
        <v>26</v>
      </c>
    </row>
    <row r="3733" spans="1:13">
      <c r="A3733" t="n">
        <v>28452</v>
      </c>
      <c r="B3733" s="63" t="n">
        <v>46</v>
      </c>
      <c r="C3733" s="7" t="n">
        <v>61456</v>
      </c>
      <c r="D3733" s="7" t="n">
        <v>101.319999694824</v>
      </c>
      <c r="E3733" s="7" t="n">
        <v>-1.21000003814697</v>
      </c>
      <c r="F3733" s="7" t="n">
        <v>-101.900001525879</v>
      </c>
      <c r="G3733" s="7" t="n">
        <v>247.300003051758</v>
      </c>
    </row>
    <row r="3734" spans="1:13">
      <c r="A3734" t="s">
        <v>4</v>
      </c>
      <c r="B3734" s="4" t="s">
        <v>5</v>
      </c>
      <c r="C3734" s="4" t="s">
        <v>14</v>
      </c>
      <c r="D3734" s="4" t="s">
        <v>14</v>
      </c>
      <c r="E3734" s="4" t="s">
        <v>26</v>
      </c>
      <c r="F3734" s="4" t="s">
        <v>26</v>
      </c>
      <c r="G3734" s="4" t="s">
        <v>26</v>
      </c>
      <c r="H3734" s="4" t="s">
        <v>10</v>
      </c>
    </row>
    <row r="3735" spans="1:13">
      <c r="A3735" t="n">
        <v>28471</v>
      </c>
      <c r="B3735" s="56" t="n">
        <v>45</v>
      </c>
      <c r="C3735" s="7" t="n">
        <v>2</v>
      </c>
      <c r="D3735" s="7" t="n">
        <v>3</v>
      </c>
      <c r="E3735" s="7" t="n">
        <v>101.269996643066</v>
      </c>
      <c r="F3735" s="7" t="n">
        <v>0.0900000035762787</v>
      </c>
      <c r="G3735" s="7" t="n">
        <v>-101.98999786377</v>
      </c>
      <c r="H3735" s="7" t="n">
        <v>0</v>
      </c>
    </row>
    <row r="3736" spans="1:13">
      <c r="A3736" t="s">
        <v>4</v>
      </c>
      <c r="B3736" s="4" t="s">
        <v>5</v>
      </c>
      <c r="C3736" s="4" t="s">
        <v>14</v>
      </c>
      <c r="D3736" s="4" t="s">
        <v>14</v>
      </c>
      <c r="E3736" s="4" t="s">
        <v>26</v>
      </c>
      <c r="F3736" s="4" t="s">
        <v>26</v>
      </c>
      <c r="G3736" s="4" t="s">
        <v>26</v>
      </c>
      <c r="H3736" s="4" t="s">
        <v>10</v>
      </c>
      <c r="I3736" s="4" t="s">
        <v>14</v>
      </c>
    </row>
    <row r="3737" spans="1:13">
      <c r="A3737" t="n">
        <v>28488</v>
      </c>
      <c r="B3737" s="56" t="n">
        <v>45</v>
      </c>
      <c r="C3737" s="7" t="n">
        <v>4</v>
      </c>
      <c r="D3737" s="7" t="n">
        <v>3</v>
      </c>
      <c r="E3737" s="7" t="n">
        <v>7</v>
      </c>
      <c r="F3737" s="7" t="n">
        <v>27.2199993133545</v>
      </c>
      <c r="G3737" s="7" t="n">
        <v>0</v>
      </c>
      <c r="H3737" s="7" t="n">
        <v>0</v>
      </c>
      <c r="I3737" s="7" t="n">
        <v>1</v>
      </c>
    </row>
    <row r="3738" spans="1:13">
      <c r="A3738" t="s">
        <v>4</v>
      </c>
      <c r="B3738" s="4" t="s">
        <v>5</v>
      </c>
      <c r="C3738" s="4" t="s">
        <v>14</v>
      </c>
      <c r="D3738" s="4" t="s">
        <v>14</v>
      </c>
      <c r="E3738" s="4" t="s">
        <v>26</v>
      </c>
      <c r="F3738" s="4" t="s">
        <v>10</v>
      </c>
    </row>
    <row r="3739" spans="1:13">
      <c r="A3739" t="n">
        <v>28506</v>
      </c>
      <c r="B3739" s="56" t="n">
        <v>45</v>
      </c>
      <c r="C3739" s="7" t="n">
        <v>5</v>
      </c>
      <c r="D3739" s="7" t="n">
        <v>3</v>
      </c>
      <c r="E3739" s="7" t="n">
        <v>5</v>
      </c>
      <c r="F3739" s="7" t="n">
        <v>0</v>
      </c>
    </row>
    <row r="3740" spans="1:13">
      <c r="A3740" t="s">
        <v>4</v>
      </c>
      <c r="B3740" s="4" t="s">
        <v>5</v>
      </c>
      <c r="C3740" s="4" t="s">
        <v>14</v>
      </c>
      <c r="D3740" s="4" t="s">
        <v>14</v>
      </c>
      <c r="E3740" s="4" t="s">
        <v>26</v>
      </c>
      <c r="F3740" s="4" t="s">
        <v>10</v>
      </c>
    </row>
    <row r="3741" spans="1:13">
      <c r="A3741" t="n">
        <v>28515</v>
      </c>
      <c r="B3741" s="56" t="n">
        <v>45</v>
      </c>
      <c r="C3741" s="7" t="n">
        <v>11</v>
      </c>
      <c r="D3741" s="7" t="n">
        <v>3</v>
      </c>
      <c r="E3741" s="7" t="n">
        <v>40</v>
      </c>
      <c r="F3741" s="7" t="n">
        <v>0</v>
      </c>
    </row>
    <row r="3742" spans="1:13">
      <c r="A3742" t="s">
        <v>4</v>
      </c>
      <c r="B3742" s="4" t="s">
        <v>5</v>
      </c>
      <c r="C3742" s="4" t="s">
        <v>14</v>
      </c>
      <c r="D3742" s="4" t="s">
        <v>10</v>
      </c>
      <c r="E3742" s="4" t="s">
        <v>26</v>
      </c>
    </row>
    <row r="3743" spans="1:13">
      <c r="A3743" t="n">
        <v>28524</v>
      </c>
      <c r="B3743" s="40" t="n">
        <v>58</v>
      </c>
      <c r="C3743" s="7" t="n">
        <v>100</v>
      </c>
      <c r="D3743" s="7" t="n">
        <v>1000</v>
      </c>
      <c r="E3743" s="7" t="n">
        <v>1</v>
      </c>
    </row>
    <row r="3744" spans="1:13">
      <c r="A3744" t="s">
        <v>4</v>
      </c>
      <c r="B3744" s="4" t="s">
        <v>5</v>
      </c>
      <c r="C3744" s="4" t="s">
        <v>14</v>
      </c>
      <c r="D3744" s="4" t="s">
        <v>10</v>
      </c>
    </row>
    <row r="3745" spans="1:9">
      <c r="A3745" t="n">
        <v>28532</v>
      </c>
      <c r="B3745" s="40" t="n">
        <v>58</v>
      </c>
      <c r="C3745" s="7" t="n">
        <v>255</v>
      </c>
      <c r="D3745" s="7" t="n">
        <v>0</v>
      </c>
    </row>
    <row r="3746" spans="1:9">
      <c r="A3746" t="s">
        <v>4</v>
      </c>
      <c r="B3746" s="4" t="s">
        <v>5</v>
      </c>
      <c r="C3746" s="4" t="s">
        <v>14</v>
      </c>
      <c r="D3746" s="4" t="s">
        <v>10</v>
      </c>
      <c r="E3746" s="4" t="s">
        <v>10</v>
      </c>
      <c r="F3746" s="4" t="s">
        <v>14</v>
      </c>
    </row>
    <row r="3747" spans="1:9">
      <c r="A3747" t="n">
        <v>28536</v>
      </c>
      <c r="B3747" s="36" t="n">
        <v>25</v>
      </c>
      <c r="C3747" s="7" t="n">
        <v>1</v>
      </c>
      <c r="D3747" s="7" t="n">
        <v>60</v>
      </c>
      <c r="E3747" s="7" t="n">
        <v>280</v>
      </c>
      <c r="F3747" s="7" t="n">
        <v>1</v>
      </c>
    </row>
    <row r="3748" spans="1:9">
      <c r="A3748" t="s">
        <v>4</v>
      </c>
      <c r="B3748" s="4" t="s">
        <v>5</v>
      </c>
      <c r="C3748" s="4" t="s">
        <v>6</v>
      </c>
      <c r="D3748" s="4" t="s">
        <v>10</v>
      </c>
    </row>
    <row r="3749" spans="1:9">
      <c r="A3749" t="n">
        <v>28543</v>
      </c>
      <c r="B3749" s="69" t="n">
        <v>29</v>
      </c>
      <c r="C3749" s="7" t="s">
        <v>318</v>
      </c>
      <c r="D3749" s="7" t="n">
        <v>65533</v>
      </c>
    </row>
    <row r="3750" spans="1:9">
      <c r="A3750" t="s">
        <v>4</v>
      </c>
      <c r="B3750" s="4" t="s">
        <v>5</v>
      </c>
      <c r="C3750" s="4" t="s">
        <v>14</v>
      </c>
      <c r="D3750" s="4" t="s">
        <v>10</v>
      </c>
      <c r="E3750" s="4" t="s">
        <v>6</v>
      </c>
    </row>
    <row r="3751" spans="1:9">
      <c r="A3751" t="n">
        <v>28552</v>
      </c>
      <c r="B3751" s="57" t="n">
        <v>51</v>
      </c>
      <c r="C3751" s="7" t="n">
        <v>4</v>
      </c>
      <c r="D3751" s="7" t="n">
        <v>0</v>
      </c>
      <c r="E3751" s="7" t="s">
        <v>319</v>
      </c>
    </row>
    <row r="3752" spans="1:9">
      <c r="A3752" t="s">
        <v>4</v>
      </c>
      <c r="B3752" s="4" t="s">
        <v>5</v>
      </c>
      <c r="C3752" s="4" t="s">
        <v>10</v>
      </c>
    </row>
    <row r="3753" spans="1:9">
      <c r="A3753" t="n">
        <v>28566</v>
      </c>
      <c r="B3753" s="44" t="n">
        <v>16</v>
      </c>
      <c r="C3753" s="7" t="n">
        <v>0</v>
      </c>
    </row>
    <row r="3754" spans="1:9">
      <c r="A3754" t="s">
        <v>4</v>
      </c>
      <c r="B3754" s="4" t="s">
        <v>5</v>
      </c>
      <c r="C3754" s="4" t="s">
        <v>10</v>
      </c>
      <c r="D3754" s="4" t="s">
        <v>65</v>
      </c>
      <c r="E3754" s="4" t="s">
        <v>14</v>
      </c>
      <c r="F3754" s="4" t="s">
        <v>14</v>
      </c>
    </row>
    <row r="3755" spans="1:9">
      <c r="A3755" t="n">
        <v>28569</v>
      </c>
      <c r="B3755" s="58" t="n">
        <v>26</v>
      </c>
      <c r="C3755" s="7" t="n">
        <v>0</v>
      </c>
      <c r="D3755" s="7" t="s">
        <v>320</v>
      </c>
      <c r="E3755" s="7" t="n">
        <v>2</v>
      </c>
      <c r="F3755" s="7" t="n">
        <v>0</v>
      </c>
    </row>
    <row r="3756" spans="1:9">
      <c r="A3756" t="s">
        <v>4</v>
      </c>
      <c r="B3756" s="4" t="s">
        <v>5</v>
      </c>
    </row>
    <row r="3757" spans="1:9">
      <c r="A3757" t="n">
        <v>28589</v>
      </c>
      <c r="B3757" s="38" t="n">
        <v>28</v>
      </c>
    </row>
    <row r="3758" spans="1:9">
      <c r="A3758" t="s">
        <v>4</v>
      </c>
      <c r="B3758" s="4" t="s">
        <v>5</v>
      </c>
      <c r="C3758" s="4" t="s">
        <v>14</v>
      </c>
      <c r="D3758" s="4" t="s">
        <v>10</v>
      </c>
      <c r="E3758" s="4" t="s">
        <v>10</v>
      </c>
      <c r="F3758" s="4" t="s">
        <v>14</v>
      </c>
    </row>
    <row r="3759" spans="1:9">
      <c r="A3759" t="n">
        <v>28590</v>
      </c>
      <c r="B3759" s="36" t="n">
        <v>25</v>
      </c>
      <c r="C3759" s="7" t="n">
        <v>1</v>
      </c>
      <c r="D3759" s="7" t="n">
        <v>65535</v>
      </c>
      <c r="E3759" s="7" t="n">
        <v>65535</v>
      </c>
      <c r="F3759" s="7" t="n">
        <v>0</v>
      </c>
    </row>
    <row r="3760" spans="1:9">
      <c r="A3760" t="s">
        <v>4</v>
      </c>
      <c r="B3760" s="4" t="s">
        <v>5</v>
      </c>
      <c r="C3760" s="4" t="s">
        <v>10</v>
      </c>
      <c r="D3760" s="4" t="s">
        <v>14</v>
      </c>
      <c r="E3760" s="4" t="s">
        <v>26</v>
      </c>
      <c r="F3760" s="4" t="s">
        <v>10</v>
      </c>
    </row>
    <row r="3761" spans="1:6">
      <c r="A3761" t="n">
        <v>28597</v>
      </c>
      <c r="B3761" s="70" t="n">
        <v>59</v>
      </c>
      <c r="C3761" s="7" t="n">
        <v>61456</v>
      </c>
      <c r="D3761" s="7" t="n">
        <v>13</v>
      </c>
      <c r="E3761" s="7" t="n">
        <v>0.150000005960464</v>
      </c>
      <c r="F3761" s="7" t="n">
        <v>0</v>
      </c>
    </row>
    <row r="3762" spans="1:6">
      <c r="A3762" t="s">
        <v>4</v>
      </c>
      <c r="B3762" s="4" t="s">
        <v>5</v>
      </c>
      <c r="C3762" s="4" t="s">
        <v>10</v>
      </c>
    </row>
    <row r="3763" spans="1:6">
      <c r="A3763" t="n">
        <v>28607</v>
      </c>
      <c r="B3763" s="44" t="n">
        <v>16</v>
      </c>
      <c r="C3763" s="7" t="n">
        <v>1500</v>
      </c>
    </row>
    <row r="3764" spans="1:6">
      <c r="A3764" t="s">
        <v>4</v>
      </c>
      <c r="B3764" s="4" t="s">
        <v>5</v>
      </c>
      <c r="C3764" s="4" t="s">
        <v>14</v>
      </c>
      <c r="D3764" s="4" t="s">
        <v>26</v>
      </c>
      <c r="E3764" s="4" t="s">
        <v>10</v>
      </c>
      <c r="F3764" s="4" t="s">
        <v>14</v>
      </c>
    </row>
    <row r="3765" spans="1:6">
      <c r="A3765" t="n">
        <v>28610</v>
      </c>
      <c r="B3765" s="17" t="n">
        <v>49</v>
      </c>
      <c r="C3765" s="7" t="n">
        <v>3</v>
      </c>
      <c r="D3765" s="7" t="n">
        <v>0.699999988079071</v>
      </c>
      <c r="E3765" s="7" t="n">
        <v>500</v>
      </c>
      <c r="F3765" s="7" t="n">
        <v>0</v>
      </c>
    </row>
    <row r="3766" spans="1:6">
      <c r="A3766" t="s">
        <v>4</v>
      </c>
      <c r="B3766" s="4" t="s">
        <v>5</v>
      </c>
      <c r="C3766" s="4" t="s">
        <v>14</v>
      </c>
      <c r="D3766" s="4" t="s">
        <v>10</v>
      </c>
    </row>
    <row r="3767" spans="1:6">
      <c r="A3767" t="n">
        <v>28619</v>
      </c>
      <c r="B3767" s="40" t="n">
        <v>58</v>
      </c>
      <c r="C3767" s="7" t="n">
        <v>10</v>
      </c>
      <c r="D3767" s="7" t="n">
        <v>300</v>
      </c>
    </row>
    <row r="3768" spans="1:6">
      <c r="A3768" t="s">
        <v>4</v>
      </c>
      <c r="B3768" s="4" t="s">
        <v>5</v>
      </c>
      <c r="C3768" s="4" t="s">
        <v>14</v>
      </c>
      <c r="D3768" s="4" t="s">
        <v>10</v>
      </c>
    </row>
    <row r="3769" spans="1:6">
      <c r="A3769" t="n">
        <v>28623</v>
      </c>
      <c r="B3769" s="40" t="n">
        <v>58</v>
      </c>
      <c r="C3769" s="7" t="n">
        <v>12</v>
      </c>
      <c r="D3769" s="7" t="n">
        <v>0</v>
      </c>
    </row>
    <row r="3770" spans="1:6">
      <c r="A3770" t="s">
        <v>4</v>
      </c>
      <c r="B3770" s="4" t="s">
        <v>5</v>
      </c>
      <c r="C3770" s="4" t="s">
        <v>6</v>
      </c>
      <c r="D3770" s="4" t="s">
        <v>10</v>
      </c>
    </row>
    <row r="3771" spans="1:6">
      <c r="A3771" t="n">
        <v>28627</v>
      </c>
      <c r="B3771" s="69" t="n">
        <v>29</v>
      </c>
      <c r="C3771" s="7" t="s">
        <v>13</v>
      </c>
      <c r="D3771" s="7" t="n">
        <v>65533</v>
      </c>
    </row>
    <row r="3772" spans="1:6">
      <c r="A3772" t="s">
        <v>4</v>
      </c>
      <c r="B3772" s="4" t="s">
        <v>5</v>
      </c>
      <c r="C3772" s="4" t="s">
        <v>14</v>
      </c>
      <c r="D3772" s="4" t="s">
        <v>10</v>
      </c>
      <c r="E3772" s="4" t="s">
        <v>10</v>
      </c>
      <c r="F3772" s="4" t="s">
        <v>14</v>
      </c>
    </row>
    <row r="3773" spans="1:6">
      <c r="A3773" t="n">
        <v>28631</v>
      </c>
      <c r="B3773" s="36" t="n">
        <v>25</v>
      </c>
      <c r="C3773" s="7" t="n">
        <v>1</v>
      </c>
      <c r="D3773" s="7" t="n">
        <v>60</v>
      </c>
      <c r="E3773" s="7" t="n">
        <v>500</v>
      </c>
      <c r="F3773" s="7" t="n">
        <v>2</v>
      </c>
    </row>
    <row r="3774" spans="1:6">
      <c r="A3774" t="s">
        <v>4</v>
      </c>
      <c r="B3774" s="4" t="s">
        <v>5</v>
      </c>
      <c r="C3774" s="4" t="s">
        <v>14</v>
      </c>
      <c r="D3774" s="4" t="s">
        <v>10</v>
      </c>
      <c r="E3774" s="4" t="s">
        <v>6</v>
      </c>
    </row>
    <row r="3775" spans="1:6">
      <c r="A3775" t="n">
        <v>28638</v>
      </c>
      <c r="B3775" s="57" t="n">
        <v>51</v>
      </c>
      <c r="C3775" s="7" t="n">
        <v>4</v>
      </c>
      <c r="D3775" s="7" t="n">
        <v>2</v>
      </c>
      <c r="E3775" s="7" t="s">
        <v>304</v>
      </c>
    </row>
    <row r="3776" spans="1:6">
      <c r="A3776" t="s">
        <v>4</v>
      </c>
      <c r="B3776" s="4" t="s">
        <v>5</v>
      </c>
      <c r="C3776" s="4" t="s">
        <v>10</v>
      </c>
    </row>
    <row r="3777" spans="1:6">
      <c r="A3777" t="n">
        <v>28652</v>
      </c>
      <c r="B3777" s="44" t="n">
        <v>16</v>
      </c>
      <c r="C3777" s="7" t="n">
        <v>0</v>
      </c>
    </row>
    <row r="3778" spans="1:6">
      <c r="A3778" t="s">
        <v>4</v>
      </c>
      <c r="B3778" s="4" t="s">
        <v>5</v>
      </c>
      <c r="C3778" s="4" t="s">
        <v>10</v>
      </c>
      <c r="D3778" s="4" t="s">
        <v>65</v>
      </c>
      <c r="E3778" s="4" t="s">
        <v>14</v>
      </c>
      <c r="F3778" s="4" t="s">
        <v>14</v>
      </c>
    </row>
    <row r="3779" spans="1:6">
      <c r="A3779" t="n">
        <v>28655</v>
      </c>
      <c r="B3779" s="58" t="n">
        <v>26</v>
      </c>
      <c r="C3779" s="7" t="n">
        <v>2</v>
      </c>
      <c r="D3779" s="7" t="s">
        <v>321</v>
      </c>
      <c r="E3779" s="7" t="n">
        <v>2</v>
      </c>
      <c r="F3779" s="7" t="n">
        <v>0</v>
      </c>
    </row>
    <row r="3780" spans="1:6">
      <c r="A3780" t="s">
        <v>4</v>
      </c>
      <c r="B3780" s="4" t="s">
        <v>5</v>
      </c>
    </row>
    <row r="3781" spans="1:6">
      <c r="A3781" t="n">
        <v>28679</v>
      </c>
      <c r="B3781" s="38" t="n">
        <v>28</v>
      </c>
    </row>
    <row r="3782" spans="1:6">
      <c r="A3782" t="s">
        <v>4</v>
      </c>
      <c r="B3782" s="4" t="s">
        <v>5</v>
      </c>
      <c r="C3782" s="4" t="s">
        <v>14</v>
      </c>
      <c r="D3782" s="4" t="s">
        <v>10</v>
      </c>
      <c r="E3782" s="4" t="s">
        <v>10</v>
      </c>
      <c r="F3782" s="4" t="s">
        <v>14</v>
      </c>
    </row>
    <row r="3783" spans="1:6">
      <c r="A3783" t="n">
        <v>28680</v>
      </c>
      <c r="B3783" s="36" t="n">
        <v>25</v>
      </c>
      <c r="C3783" s="7" t="n">
        <v>1</v>
      </c>
      <c r="D3783" s="7" t="n">
        <v>160</v>
      </c>
      <c r="E3783" s="7" t="n">
        <v>570</v>
      </c>
      <c r="F3783" s="7" t="n">
        <v>2</v>
      </c>
    </row>
    <row r="3784" spans="1:6">
      <c r="A3784" t="s">
        <v>4</v>
      </c>
      <c r="B3784" s="4" t="s">
        <v>5</v>
      </c>
      <c r="C3784" s="4" t="s">
        <v>14</v>
      </c>
      <c r="D3784" s="4" t="s">
        <v>10</v>
      </c>
      <c r="E3784" s="4" t="s">
        <v>6</v>
      </c>
    </row>
    <row r="3785" spans="1:6">
      <c r="A3785" t="n">
        <v>28687</v>
      </c>
      <c r="B3785" s="57" t="n">
        <v>51</v>
      </c>
      <c r="C3785" s="7" t="n">
        <v>4</v>
      </c>
      <c r="D3785" s="7" t="n">
        <v>0</v>
      </c>
      <c r="E3785" s="7" t="s">
        <v>89</v>
      </c>
    </row>
    <row r="3786" spans="1:6">
      <c r="A3786" t="s">
        <v>4</v>
      </c>
      <c r="B3786" s="4" t="s">
        <v>5</v>
      </c>
      <c r="C3786" s="4" t="s">
        <v>10</v>
      </c>
    </row>
    <row r="3787" spans="1:6">
      <c r="A3787" t="n">
        <v>28700</v>
      </c>
      <c r="B3787" s="44" t="n">
        <v>16</v>
      </c>
      <c r="C3787" s="7" t="n">
        <v>0</v>
      </c>
    </row>
    <row r="3788" spans="1:6">
      <c r="A3788" t="s">
        <v>4</v>
      </c>
      <c r="B3788" s="4" t="s">
        <v>5</v>
      </c>
      <c r="C3788" s="4" t="s">
        <v>10</v>
      </c>
      <c r="D3788" s="4" t="s">
        <v>65</v>
      </c>
      <c r="E3788" s="4" t="s">
        <v>14</v>
      </c>
      <c r="F3788" s="4" t="s">
        <v>14</v>
      </c>
      <c r="G3788" s="4" t="s">
        <v>65</v>
      </c>
      <c r="H3788" s="4" t="s">
        <v>14</v>
      </c>
      <c r="I3788" s="4" t="s">
        <v>14</v>
      </c>
    </row>
    <row r="3789" spans="1:6">
      <c r="A3789" t="n">
        <v>28703</v>
      </c>
      <c r="B3789" s="58" t="n">
        <v>26</v>
      </c>
      <c r="C3789" s="7" t="n">
        <v>0</v>
      </c>
      <c r="D3789" s="7" t="s">
        <v>322</v>
      </c>
      <c r="E3789" s="7" t="n">
        <v>2</v>
      </c>
      <c r="F3789" s="7" t="n">
        <v>3</v>
      </c>
      <c r="G3789" s="7" t="s">
        <v>323</v>
      </c>
      <c r="H3789" s="7" t="n">
        <v>2</v>
      </c>
      <c r="I3789" s="7" t="n">
        <v>0</v>
      </c>
    </row>
    <row r="3790" spans="1:6">
      <c r="A3790" t="s">
        <v>4</v>
      </c>
      <c r="B3790" s="4" t="s">
        <v>5</v>
      </c>
    </row>
    <row r="3791" spans="1:6">
      <c r="A3791" t="n">
        <v>28796</v>
      </c>
      <c r="B3791" s="38" t="n">
        <v>28</v>
      </c>
    </row>
    <row r="3792" spans="1:6">
      <c r="A3792" t="s">
        <v>4</v>
      </c>
      <c r="B3792" s="4" t="s">
        <v>5</v>
      </c>
      <c r="C3792" s="4" t="s">
        <v>14</v>
      </c>
      <c r="D3792" s="4" t="s">
        <v>10</v>
      </c>
      <c r="E3792" s="4" t="s">
        <v>10</v>
      </c>
      <c r="F3792" s="4" t="s">
        <v>14</v>
      </c>
    </row>
    <row r="3793" spans="1:9">
      <c r="A3793" t="n">
        <v>28797</v>
      </c>
      <c r="B3793" s="36" t="n">
        <v>25</v>
      </c>
      <c r="C3793" s="7" t="n">
        <v>1</v>
      </c>
      <c r="D3793" s="7" t="n">
        <v>260</v>
      </c>
      <c r="E3793" s="7" t="n">
        <v>640</v>
      </c>
      <c r="F3793" s="7" t="n">
        <v>2</v>
      </c>
    </row>
    <row r="3794" spans="1:9">
      <c r="A3794" t="s">
        <v>4</v>
      </c>
      <c r="B3794" s="4" t="s">
        <v>5</v>
      </c>
      <c r="C3794" s="4" t="s">
        <v>14</v>
      </c>
      <c r="D3794" s="4" t="s">
        <v>10</v>
      </c>
      <c r="E3794" s="4" t="s">
        <v>6</v>
      </c>
    </row>
    <row r="3795" spans="1:9">
      <c r="A3795" t="n">
        <v>28804</v>
      </c>
      <c r="B3795" s="57" t="n">
        <v>51</v>
      </c>
      <c r="C3795" s="7" t="n">
        <v>4</v>
      </c>
      <c r="D3795" s="7" t="n">
        <v>16</v>
      </c>
      <c r="E3795" s="7" t="s">
        <v>324</v>
      </c>
    </row>
    <row r="3796" spans="1:9">
      <c r="A3796" t="s">
        <v>4</v>
      </c>
      <c r="B3796" s="4" t="s">
        <v>5</v>
      </c>
      <c r="C3796" s="4" t="s">
        <v>10</v>
      </c>
    </row>
    <row r="3797" spans="1:9">
      <c r="A3797" t="n">
        <v>28817</v>
      </c>
      <c r="B3797" s="44" t="n">
        <v>16</v>
      </c>
      <c r="C3797" s="7" t="n">
        <v>0</v>
      </c>
    </row>
    <row r="3798" spans="1:9">
      <c r="A3798" t="s">
        <v>4</v>
      </c>
      <c r="B3798" s="4" t="s">
        <v>5</v>
      </c>
      <c r="C3798" s="4" t="s">
        <v>10</v>
      </c>
      <c r="D3798" s="4" t="s">
        <v>65</v>
      </c>
      <c r="E3798" s="4" t="s">
        <v>14</v>
      </c>
      <c r="F3798" s="4" t="s">
        <v>14</v>
      </c>
    </row>
    <row r="3799" spans="1:9">
      <c r="A3799" t="n">
        <v>28820</v>
      </c>
      <c r="B3799" s="58" t="n">
        <v>26</v>
      </c>
      <c r="C3799" s="7" t="n">
        <v>16</v>
      </c>
      <c r="D3799" s="7" t="s">
        <v>325</v>
      </c>
      <c r="E3799" s="7" t="n">
        <v>2</v>
      </c>
      <c r="F3799" s="7" t="n">
        <v>0</v>
      </c>
    </row>
    <row r="3800" spans="1:9">
      <c r="A3800" t="s">
        <v>4</v>
      </c>
      <c r="B3800" s="4" t="s">
        <v>5</v>
      </c>
    </row>
    <row r="3801" spans="1:9">
      <c r="A3801" t="n">
        <v>28838</v>
      </c>
      <c r="B3801" s="38" t="n">
        <v>28</v>
      </c>
    </row>
    <row r="3802" spans="1:9">
      <c r="A3802" t="s">
        <v>4</v>
      </c>
      <c r="B3802" s="4" t="s">
        <v>5</v>
      </c>
      <c r="C3802" s="4" t="s">
        <v>14</v>
      </c>
      <c r="D3802" s="4" t="s">
        <v>10</v>
      </c>
      <c r="E3802" s="4" t="s">
        <v>26</v>
      </c>
    </row>
    <row r="3803" spans="1:9">
      <c r="A3803" t="n">
        <v>28839</v>
      </c>
      <c r="B3803" s="40" t="n">
        <v>58</v>
      </c>
      <c r="C3803" s="7" t="n">
        <v>0</v>
      </c>
      <c r="D3803" s="7" t="n">
        <v>1000</v>
      </c>
      <c r="E3803" s="7" t="n">
        <v>1</v>
      </c>
    </row>
    <row r="3804" spans="1:9">
      <c r="A3804" t="s">
        <v>4</v>
      </c>
      <c r="B3804" s="4" t="s">
        <v>5</v>
      </c>
      <c r="C3804" s="4" t="s">
        <v>14</v>
      </c>
      <c r="D3804" s="4" t="s">
        <v>10</v>
      </c>
    </row>
    <row r="3805" spans="1:9">
      <c r="A3805" t="n">
        <v>28847</v>
      </c>
      <c r="B3805" s="40" t="n">
        <v>58</v>
      </c>
      <c r="C3805" s="7" t="n">
        <v>255</v>
      </c>
      <c r="D3805" s="7" t="n">
        <v>0</v>
      </c>
    </row>
    <row r="3806" spans="1:9">
      <c r="A3806" t="s">
        <v>4</v>
      </c>
      <c r="B3806" s="4" t="s">
        <v>5</v>
      </c>
      <c r="C3806" s="4" t="s">
        <v>14</v>
      </c>
      <c r="D3806" s="4" t="s">
        <v>26</v>
      </c>
      <c r="E3806" s="4" t="s">
        <v>10</v>
      </c>
      <c r="F3806" s="4" t="s">
        <v>14</v>
      </c>
    </row>
    <row r="3807" spans="1:9">
      <c r="A3807" t="n">
        <v>28851</v>
      </c>
      <c r="B3807" s="17" t="n">
        <v>49</v>
      </c>
      <c r="C3807" s="7" t="n">
        <v>3</v>
      </c>
      <c r="D3807" s="7" t="n">
        <v>1</v>
      </c>
      <c r="E3807" s="7" t="n">
        <v>500</v>
      </c>
      <c r="F3807" s="7" t="n">
        <v>0</v>
      </c>
    </row>
    <row r="3808" spans="1:9">
      <c r="A3808" t="s">
        <v>4</v>
      </c>
      <c r="B3808" s="4" t="s">
        <v>5</v>
      </c>
      <c r="C3808" s="4" t="s">
        <v>14</v>
      </c>
      <c r="D3808" s="4" t="s">
        <v>10</v>
      </c>
    </row>
    <row r="3809" spans="1:6">
      <c r="A3809" t="n">
        <v>28860</v>
      </c>
      <c r="B3809" s="40" t="n">
        <v>58</v>
      </c>
      <c r="C3809" s="7" t="n">
        <v>11</v>
      </c>
      <c r="D3809" s="7" t="n">
        <v>300</v>
      </c>
    </row>
    <row r="3810" spans="1:6">
      <c r="A3810" t="s">
        <v>4</v>
      </c>
      <c r="B3810" s="4" t="s">
        <v>5</v>
      </c>
      <c r="C3810" s="4" t="s">
        <v>14</v>
      </c>
      <c r="D3810" s="4" t="s">
        <v>10</v>
      </c>
    </row>
    <row r="3811" spans="1:6">
      <c r="A3811" t="n">
        <v>28864</v>
      </c>
      <c r="B3811" s="40" t="n">
        <v>58</v>
      </c>
      <c r="C3811" s="7" t="n">
        <v>12</v>
      </c>
      <c r="D3811" s="7" t="n">
        <v>0</v>
      </c>
    </row>
    <row r="3812" spans="1:6">
      <c r="A3812" t="s">
        <v>4</v>
      </c>
      <c r="B3812" s="4" t="s">
        <v>5</v>
      </c>
      <c r="C3812" s="4" t="s">
        <v>10</v>
      </c>
    </row>
    <row r="3813" spans="1:6">
      <c r="A3813" t="n">
        <v>28868</v>
      </c>
      <c r="B3813" s="25" t="n">
        <v>12</v>
      </c>
      <c r="C3813" s="7" t="n">
        <v>8713</v>
      </c>
    </row>
    <row r="3814" spans="1:6">
      <c r="A3814" t="s">
        <v>4</v>
      </c>
      <c r="B3814" s="4" t="s">
        <v>5</v>
      </c>
      <c r="C3814" s="4" t="s">
        <v>10</v>
      </c>
      <c r="D3814" s="4" t="s">
        <v>26</v>
      </c>
      <c r="E3814" s="4" t="s">
        <v>26</v>
      </c>
      <c r="F3814" s="4" t="s">
        <v>26</v>
      </c>
      <c r="G3814" s="4" t="s">
        <v>26</v>
      </c>
    </row>
    <row r="3815" spans="1:6">
      <c r="A3815" t="n">
        <v>28871</v>
      </c>
      <c r="B3815" s="63" t="n">
        <v>46</v>
      </c>
      <c r="C3815" s="7" t="n">
        <v>61456</v>
      </c>
      <c r="D3815" s="7" t="n">
        <v>101.319999694824</v>
      </c>
      <c r="E3815" s="7" t="n">
        <v>-1.21000003814697</v>
      </c>
      <c r="F3815" s="7" t="n">
        <v>-101.900001525879</v>
      </c>
      <c r="G3815" s="7" t="n">
        <v>247.300003051758</v>
      </c>
    </row>
    <row r="3816" spans="1:6">
      <c r="A3816" t="s">
        <v>4</v>
      </c>
      <c r="B3816" s="4" t="s">
        <v>5</v>
      </c>
      <c r="C3816" s="4" t="s">
        <v>14</v>
      </c>
      <c r="D3816" s="4" t="s">
        <v>14</v>
      </c>
      <c r="E3816" s="4" t="s">
        <v>26</v>
      </c>
      <c r="F3816" s="4" t="s">
        <v>26</v>
      </c>
      <c r="G3816" s="4" t="s">
        <v>26</v>
      </c>
      <c r="H3816" s="4" t="s">
        <v>10</v>
      </c>
      <c r="I3816" s="4" t="s">
        <v>14</v>
      </c>
    </row>
    <row r="3817" spans="1:6">
      <c r="A3817" t="n">
        <v>28890</v>
      </c>
      <c r="B3817" s="56" t="n">
        <v>45</v>
      </c>
      <c r="C3817" s="7" t="n">
        <v>4</v>
      </c>
      <c r="D3817" s="7" t="n">
        <v>3</v>
      </c>
      <c r="E3817" s="7" t="n">
        <v>7</v>
      </c>
      <c r="F3817" s="7" t="n">
        <v>27.2199993133545</v>
      </c>
      <c r="G3817" s="7" t="n">
        <v>0</v>
      </c>
      <c r="H3817" s="7" t="n">
        <v>0</v>
      </c>
      <c r="I3817" s="7" t="n">
        <v>1</v>
      </c>
    </row>
    <row r="3818" spans="1:6">
      <c r="A3818" t="s">
        <v>4</v>
      </c>
      <c r="B3818" s="4" t="s">
        <v>5</v>
      </c>
      <c r="C3818" s="4" t="s">
        <v>14</v>
      </c>
      <c r="D3818" s="4" t="s">
        <v>6</v>
      </c>
    </row>
    <row r="3819" spans="1:6">
      <c r="A3819" t="n">
        <v>28908</v>
      </c>
      <c r="B3819" s="9" t="n">
        <v>2</v>
      </c>
      <c r="C3819" s="7" t="n">
        <v>10</v>
      </c>
      <c r="D3819" s="7" t="s">
        <v>108</v>
      </c>
    </row>
    <row r="3820" spans="1:6">
      <c r="A3820" t="s">
        <v>4</v>
      </c>
      <c r="B3820" s="4" t="s">
        <v>5</v>
      </c>
      <c r="C3820" s="4" t="s">
        <v>10</v>
      </c>
    </row>
    <row r="3821" spans="1:6">
      <c r="A3821" t="n">
        <v>28923</v>
      </c>
      <c r="B3821" s="44" t="n">
        <v>16</v>
      </c>
      <c r="C3821" s="7" t="n">
        <v>0</v>
      </c>
    </row>
    <row r="3822" spans="1:6">
      <c r="A3822" t="s">
        <v>4</v>
      </c>
      <c r="B3822" s="4" t="s">
        <v>5</v>
      </c>
      <c r="C3822" s="4" t="s">
        <v>14</v>
      </c>
      <c r="D3822" s="4" t="s">
        <v>10</v>
      </c>
    </row>
    <row r="3823" spans="1:6">
      <c r="A3823" t="n">
        <v>28926</v>
      </c>
      <c r="B3823" s="40" t="n">
        <v>58</v>
      </c>
      <c r="C3823" s="7" t="n">
        <v>105</v>
      </c>
      <c r="D3823" s="7" t="n">
        <v>300</v>
      </c>
    </row>
    <row r="3824" spans="1:6">
      <c r="A3824" t="s">
        <v>4</v>
      </c>
      <c r="B3824" s="4" t="s">
        <v>5</v>
      </c>
      <c r="C3824" s="4" t="s">
        <v>26</v>
      </c>
      <c r="D3824" s="4" t="s">
        <v>10</v>
      </c>
    </row>
    <row r="3825" spans="1:9">
      <c r="A3825" t="n">
        <v>28930</v>
      </c>
      <c r="B3825" s="53" t="n">
        <v>103</v>
      </c>
      <c r="C3825" s="7" t="n">
        <v>1</v>
      </c>
      <c r="D3825" s="7" t="n">
        <v>300</v>
      </c>
    </row>
    <row r="3826" spans="1:9">
      <c r="A3826" t="s">
        <v>4</v>
      </c>
      <c r="B3826" s="4" t="s">
        <v>5</v>
      </c>
      <c r="C3826" s="4" t="s">
        <v>14</v>
      </c>
      <c r="D3826" s="4" t="s">
        <v>10</v>
      </c>
    </row>
    <row r="3827" spans="1:9">
      <c r="A3827" t="n">
        <v>28937</v>
      </c>
      <c r="B3827" s="54" t="n">
        <v>72</v>
      </c>
      <c r="C3827" s="7" t="n">
        <v>4</v>
      </c>
      <c r="D3827" s="7" t="n">
        <v>0</v>
      </c>
    </row>
    <row r="3828" spans="1:9">
      <c r="A3828" t="s">
        <v>4</v>
      </c>
      <c r="B3828" s="4" t="s">
        <v>5</v>
      </c>
      <c r="C3828" s="4" t="s">
        <v>9</v>
      </c>
    </row>
    <row r="3829" spans="1:9">
      <c r="A3829" t="n">
        <v>28941</v>
      </c>
      <c r="B3829" s="47" t="n">
        <v>15</v>
      </c>
      <c r="C3829" s="7" t="n">
        <v>1073741824</v>
      </c>
    </row>
    <row r="3830" spans="1:9">
      <c r="A3830" t="s">
        <v>4</v>
      </c>
      <c r="B3830" s="4" t="s">
        <v>5</v>
      </c>
      <c r="C3830" s="4" t="s">
        <v>14</v>
      </c>
    </row>
    <row r="3831" spans="1:9">
      <c r="A3831" t="n">
        <v>28946</v>
      </c>
      <c r="B3831" s="30" t="n">
        <v>64</v>
      </c>
      <c r="C3831" s="7" t="n">
        <v>3</v>
      </c>
    </row>
    <row r="3832" spans="1:9">
      <c r="A3832" t="s">
        <v>4</v>
      </c>
      <c r="B3832" s="4" t="s">
        <v>5</v>
      </c>
      <c r="C3832" s="4" t="s">
        <v>14</v>
      </c>
    </row>
    <row r="3833" spans="1:9">
      <c r="A3833" t="n">
        <v>28948</v>
      </c>
      <c r="B3833" s="12" t="n">
        <v>74</v>
      </c>
      <c r="C3833" s="7" t="n">
        <v>67</v>
      </c>
    </row>
    <row r="3834" spans="1:9">
      <c r="A3834" t="s">
        <v>4</v>
      </c>
      <c r="B3834" s="4" t="s">
        <v>5</v>
      </c>
      <c r="C3834" s="4" t="s">
        <v>14</v>
      </c>
      <c r="D3834" s="4" t="s">
        <v>14</v>
      </c>
      <c r="E3834" s="4" t="s">
        <v>10</v>
      </c>
    </row>
    <row r="3835" spans="1:9">
      <c r="A3835" t="n">
        <v>28950</v>
      </c>
      <c r="B3835" s="56" t="n">
        <v>45</v>
      </c>
      <c r="C3835" s="7" t="n">
        <v>8</v>
      </c>
      <c r="D3835" s="7" t="n">
        <v>1</v>
      </c>
      <c r="E3835" s="7" t="n">
        <v>0</v>
      </c>
    </row>
    <row r="3836" spans="1:9">
      <c r="A3836" t="s">
        <v>4</v>
      </c>
      <c r="B3836" s="4" t="s">
        <v>5</v>
      </c>
      <c r="C3836" s="4" t="s">
        <v>10</v>
      </c>
    </row>
    <row r="3837" spans="1:9">
      <c r="A3837" t="n">
        <v>28955</v>
      </c>
      <c r="B3837" s="31" t="n">
        <v>13</v>
      </c>
      <c r="C3837" s="7" t="n">
        <v>6409</v>
      </c>
    </row>
    <row r="3838" spans="1:9">
      <c r="A3838" t="s">
        <v>4</v>
      </c>
      <c r="B3838" s="4" t="s">
        <v>5</v>
      </c>
      <c r="C3838" s="4" t="s">
        <v>10</v>
      </c>
    </row>
    <row r="3839" spans="1:9">
      <c r="A3839" t="n">
        <v>28958</v>
      </c>
      <c r="B3839" s="31" t="n">
        <v>13</v>
      </c>
      <c r="C3839" s="7" t="n">
        <v>6408</v>
      </c>
    </row>
    <row r="3840" spans="1:9">
      <c r="A3840" t="s">
        <v>4</v>
      </c>
      <c r="B3840" s="4" t="s">
        <v>5</v>
      </c>
      <c r="C3840" s="4" t="s">
        <v>10</v>
      </c>
    </row>
    <row r="3841" spans="1:5">
      <c r="A3841" t="n">
        <v>28961</v>
      </c>
      <c r="B3841" s="25" t="n">
        <v>12</v>
      </c>
      <c r="C3841" s="7" t="n">
        <v>6464</v>
      </c>
    </row>
    <row r="3842" spans="1:5">
      <c r="A3842" t="s">
        <v>4</v>
      </c>
      <c r="B3842" s="4" t="s">
        <v>5</v>
      </c>
      <c r="C3842" s="4" t="s">
        <v>10</v>
      </c>
    </row>
    <row r="3843" spans="1:5">
      <c r="A3843" t="n">
        <v>28964</v>
      </c>
      <c r="B3843" s="31" t="n">
        <v>13</v>
      </c>
      <c r="C3843" s="7" t="n">
        <v>6465</v>
      </c>
    </row>
    <row r="3844" spans="1:5">
      <c r="A3844" t="s">
        <v>4</v>
      </c>
      <c r="B3844" s="4" t="s">
        <v>5</v>
      </c>
      <c r="C3844" s="4" t="s">
        <v>10</v>
      </c>
    </row>
    <row r="3845" spans="1:5">
      <c r="A3845" t="n">
        <v>28967</v>
      </c>
      <c r="B3845" s="31" t="n">
        <v>13</v>
      </c>
      <c r="C3845" s="7" t="n">
        <v>6466</v>
      </c>
    </row>
    <row r="3846" spans="1:5">
      <c r="A3846" t="s">
        <v>4</v>
      </c>
      <c r="B3846" s="4" t="s">
        <v>5</v>
      </c>
      <c r="C3846" s="4" t="s">
        <v>10</v>
      </c>
    </row>
    <row r="3847" spans="1:5">
      <c r="A3847" t="n">
        <v>28970</v>
      </c>
      <c r="B3847" s="31" t="n">
        <v>13</v>
      </c>
      <c r="C3847" s="7" t="n">
        <v>6467</v>
      </c>
    </row>
    <row r="3848" spans="1:5">
      <c r="A3848" t="s">
        <v>4</v>
      </c>
      <c r="B3848" s="4" t="s">
        <v>5</v>
      </c>
      <c r="C3848" s="4" t="s">
        <v>10</v>
      </c>
    </row>
    <row r="3849" spans="1:5">
      <c r="A3849" t="n">
        <v>28973</v>
      </c>
      <c r="B3849" s="31" t="n">
        <v>13</v>
      </c>
      <c r="C3849" s="7" t="n">
        <v>6468</v>
      </c>
    </row>
    <row r="3850" spans="1:5">
      <c r="A3850" t="s">
        <v>4</v>
      </c>
      <c r="B3850" s="4" t="s">
        <v>5</v>
      </c>
      <c r="C3850" s="4" t="s">
        <v>10</v>
      </c>
    </row>
    <row r="3851" spans="1:5">
      <c r="A3851" t="n">
        <v>28976</v>
      </c>
      <c r="B3851" s="31" t="n">
        <v>13</v>
      </c>
      <c r="C3851" s="7" t="n">
        <v>6469</v>
      </c>
    </row>
    <row r="3852" spans="1:5">
      <c r="A3852" t="s">
        <v>4</v>
      </c>
      <c r="B3852" s="4" t="s">
        <v>5</v>
      </c>
      <c r="C3852" s="4" t="s">
        <v>10</v>
      </c>
    </row>
    <row r="3853" spans="1:5">
      <c r="A3853" t="n">
        <v>28979</v>
      </c>
      <c r="B3853" s="31" t="n">
        <v>13</v>
      </c>
      <c r="C3853" s="7" t="n">
        <v>6470</v>
      </c>
    </row>
    <row r="3854" spans="1:5">
      <c r="A3854" t="s">
        <v>4</v>
      </c>
      <c r="B3854" s="4" t="s">
        <v>5</v>
      </c>
      <c r="C3854" s="4" t="s">
        <v>10</v>
      </c>
    </row>
    <row r="3855" spans="1:5">
      <c r="A3855" t="n">
        <v>28982</v>
      </c>
      <c r="B3855" s="31" t="n">
        <v>13</v>
      </c>
      <c r="C3855" s="7" t="n">
        <v>6471</v>
      </c>
    </row>
    <row r="3856" spans="1:5">
      <c r="A3856" t="s">
        <v>4</v>
      </c>
      <c r="B3856" s="4" t="s">
        <v>5</v>
      </c>
      <c r="C3856" s="4" t="s">
        <v>14</v>
      </c>
    </row>
    <row r="3857" spans="1:3">
      <c r="A3857" t="n">
        <v>28985</v>
      </c>
      <c r="B3857" s="12" t="n">
        <v>74</v>
      </c>
      <c r="C3857" s="7" t="n">
        <v>18</v>
      </c>
    </row>
    <row r="3858" spans="1:3">
      <c r="A3858" t="s">
        <v>4</v>
      </c>
      <c r="B3858" s="4" t="s">
        <v>5</v>
      </c>
      <c r="C3858" s="4" t="s">
        <v>14</v>
      </c>
    </row>
    <row r="3859" spans="1:3">
      <c r="A3859" t="n">
        <v>28987</v>
      </c>
      <c r="B3859" s="12" t="n">
        <v>74</v>
      </c>
      <c r="C3859" s="7" t="n">
        <v>45</v>
      </c>
    </row>
    <row r="3860" spans="1:3">
      <c r="A3860" t="s">
        <v>4</v>
      </c>
      <c r="B3860" s="4" t="s">
        <v>5</v>
      </c>
      <c r="C3860" s="4" t="s">
        <v>10</v>
      </c>
    </row>
    <row r="3861" spans="1:3">
      <c r="A3861" t="n">
        <v>28989</v>
      </c>
      <c r="B3861" s="44" t="n">
        <v>16</v>
      </c>
      <c r="C3861" s="7" t="n">
        <v>0</v>
      </c>
    </row>
    <row r="3862" spans="1:3">
      <c r="A3862" t="s">
        <v>4</v>
      </c>
      <c r="B3862" s="4" t="s">
        <v>5</v>
      </c>
      <c r="C3862" s="4" t="s">
        <v>14</v>
      </c>
      <c r="D3862" s="4" t="s">
        <v>14</v>
      </c>
      <c r="E3862" s="4" t="s">
        <v>14</v>
      </c>
      <c r="F3862" s="4" t="s">
        <v>14</v>
      </c>
    </row>
    <row r="3863" spans="1:3">
      <c r="A3863" t="n">
        <v>28992</v>
      </c>
      <c r="B3863" s="8" t="n">
        <v>14</v>
      </c>
      <c r="C3863" s="7" t="n">
        <v>0</v>
      </c>
      <c r="D3863" s="7" t="n">
        <v>8</v>
      </c>
      <c r="E3863" s="7" t="n">
        <v>0</v>
      </c>
      <c r="F3863" s="7" t="n">
        <v>0</v>
      </c>
    </row>
    <row r="3864" spans="1:3">
      <c r="A3864" t="s">
        <v>4</v>
      </c>
      <c r="B3864" s="4" t="s">
        <v>5</v>
      </c>
      <c r="C3864" s="4" t="s">
        <v>14</v>
      </c>
      <c r="D3864" s="4" t="s">
        <v>6</v>
      </c>
    </row>
    <row r="3865" spans="1:3">
      <c r="A3865" t="n">
        <v>28997</v>
      </c>
      <c r="B3865" s="9" t="n">
        <v>2</v>
      </c>
      <c r="C3865" s="7" t="n">
        <v>11</v>
      </c>
      <c r="D3865" s="7" t="s">
        <v>58</v>
      </c>
    </row>
    <row r="3866" spans="1:3">
      <c r="A3866" t="s">
        <v>4</v>
      </c>
      <c r="B3866" s="4" t="s">
        <v>5</v>
      </c>
      <c r="C3866" s="4" t="s">
        <v>10</v>
      </c>
    </row>
    <row r="3867" spans="1:3">
      <c r="A3867" t="n">
        <v>29011</v>
      </c>
      <c r="B3867" s="44" t="n">
        <v>16</v>
      </c>
      <c r="C3867" s="7" t="n">
        <v>0</v>
      </c>
    </row>
    <row r="3868" spans="1:3">
      <c r="A3868" t="s">
        <v>4</v>
      </c>
      <c r="B3868" s="4" t="s">
        <v>5</v>
      </c>
      <c r="C3868" s="4" t="s">
        <v>14</v>
      </c>
      <c r="D3868" s="4" t="s">
        <v>6</v>
      </c>
    </row>
    <row r="3869" spans="1:3">
      <c r="A3869" t="n">
        <v>29014</v>
      </c>
      <c r="B3869" s="9" t="n">
        <v>2</v>
      </c>
      <c r="C3869" s="7" t="n">
        <v>11</v>
      </c>
      <c r="D3869" s="7" t="s">
        <v>109</v>
      </c>
    </row>
    <row r="3870" spans="1:3">
      <c r="A3870" t="s">
        <v>4</v>
      </c>
      <c r="B3870" s="4" t="s">
        <v>5</v>
      </c>
      <c r="C3870" s="4" t="s">
        <v>10</v>
      </c>
    </row>
    <row r="3871" spans="1:3">
      <c r="A3871" t="n">
        <v>29023</v>
      </c>
      <c r="B3871" s="44" t="n">
        <v>16</v>
      </c>
      <c r="C3871" s="7" t="n">
        <v>0</v>
      </c>
    </row>
    <row r="3872" spans="1:3">
      <c r="A3872" t="s">
        <v>4</v>
      </c>
      <c r="B3872" s="4" t="s">
        <v>5</v>
      </c>
      <c r="C3872" s="4" t="s">
        <v>9</v>
      </c>
    </row>
    <row r="3873" spans="1:6">
      <c r="A3873" t="n">
        <v>29026</v>
      </c>
      <c r="B3873" s="47" t="n">
        <v>15</v>
      </c>
      <c r="C3873" s="7" t="n">
        <v>2048</v>
      </c>
    </row>
    <row r="3874" spans="1:6">
      <c r="A3874" t="s">
        <v>4</v>
      </c>
      <c r="B3874" s="4" t="s">
        <v>5</v>
      </c>
      <c r="C3874" s="4" t="s">
        <v>14</v>
      </c>
      <c r="D3874" s="4" t="s">
        <v>6</v>
      </c>
    </row>
    <row r="3875" spans="1:6">
      <c r="A3875" t="n">
        <v>29031</v>
      </c>
      <c r="B3875" s="9" t="n">
        <v>2</v>
      </c>
      <c r="C3875" s="7" t="n">
        <v>10</v>
      </c>
      <c r="D3875" s="7" t="s">
        <v>72</v>
      </c>
    </row>
    <row r="3876" spans="1:6">
      <c r="A3876" t="s">
        <v>4</v>
      </c>
      <c r="B3876" s="4" t="s">
        <v>5</v>
      </c>
      <c r="C3876" s="4" t="s">
        <v>10</v>
      </c>
    </row>
    <row r="3877" spans="1:6">
      <c r="A3877" t="n">
        <v>29049</v>
      </c>
      <c r="B3877" s="44" t="n">
        <v>16</v>
      </c>
      <c r="C3877" s="7" t="n">
        <v>0</v>
      </c>
    </row>
    <row r="3878" spans="1:6">
      <c r="A3878" t="s">
        <v>4</v>
      </c>
      <c r="B3878" s="4" t="s">
        <v>5</v>
      </c>
      <c r="C3878" s="4" t="s">
        <v>14</v>
      </c>
      <c r="D3878" s="4" t="s">
        <v>6</v>
      </c>
    </row>
    <row r="3879" spans="1:6">
      <c r="A3879" t="n">
        <v>29052</v>
      </c>
      <c r="B3879" s="9" t="n">
        <v>2</v>
      </c>
      <c r="C3879" s="7" t="n">
        <v>10</v>
      </c>
      <c r="D3879" s="7" t="s">
        <v>73</v>
      </c>
    </row>
    <row r="3880" spans="1:6">
      <c r="A3880" t="s">
        <v>4</v>
      </c>
      <c r="B3880" s="4" t="s">
        <v>5</v>
      </c>
      <c r="C3880" s="4" t="s">
        <v>10</v>
      </c>
    </row>
    <row r="3881" spans="1:6">
      <c r="A3881" t="n">
        <v>29071</v>
      </c>
      <c r="B3881" s="44" t="n">
        <v>16</v>
      </c>
      <c r="C3881" s="7" t="n">
        <v>0</v>
      </c>
    </row>
    <row r="3882" spans="1:6">
      <c r="A3882" t="s">
        <v>4</v>
      </c>
      <c r="B3882" s="4" t="s">
        <v>5</v>
      </c>
      <c r="C3882" s="4" t="s">
        <v>14</v>
      </c>
      <c r="D3882" s="4" t="s">
        <v>10</v>
      </c>
      <c r="E3882" s="4" t="s">
        <v>26</v>
      </c>
    </row>
    <row r="3883" spans="1:6">
      <c r="A3883" t="n">
        <v>29074</v>
      </c>
      <c r="B3883" s="40" t="n">
        <v>58</v>
      </c>
      <c r="C3883" s="7" t="n">
        <v>100</v>
      </c>
      <c r="D3883" s="7" t="n">
        <v>300</v>
      </c>
      <c r="E3883" s="7" t="n">
        <v>1</v>
      </c>
    </row>
    <row r="3884" spans="1:6">
      <c r="A3884" t="s">
        <v>4</v>
      </c>
      <c r="B3884" s="4" t="s">
        <v>5</v>
      </c>
      <c r="C3884" s="4" t="s">
        <v>14</v>
      </c>
      <c r="D3884" s="4" t="s">
        <v>10</v>
      </c>
    </row>
    <row r="3885" spans="1:6">
      <c r="A3885" t="n">
        <v>29082</v>
      </c>
      <c r="B3885" s="40" t="n">
        <v>58</v>
      </c>
      <c r="C3885" s="7" t="n">
        <v>255</v>
      </c>
      <c r="D3885" s="7" t="n">
        <v>0</v>
      </c>
    </row>
    <row r="3886" spans="1:6">
      <c r="A3886" t="s">
        <v>4</v>
      </c>
      <c r="B3886" s="4" t="s">
        <v>5</v>
      </c>
      <c r="C3886" s="4" t="s">
        <v>14</v>
      </c>
    </row>
    <row r="3887" spans="1:6">
      <c r="A3887" t="n">
        <v>29086</v>
      </c>
      <c r="B3887" s="49" t="n">
        <v>23</v>
      </c>
      <c r="C3887" s="7" t="n">
        <v>0</v>
      </c>
    </row>
    <row r="3888" spans="1:6">
      <c r="A3888" t="s">
        <v>4</v>
      </c>
      <c r="B3888" s="4" t="s">
        <v>5</v>
      </c>
    </row>
    <row r="3889" spans="1:5">
      <c r="A3889" t="n">
        <v>29088</v>
      </c>
      <c r="B3889" s="5" t="n">
        <v>1</v>
      </c>
    </row>
    <row r="3890" spans="1:5" s="3" customFormat="1" customHeight="0">
      <c r="A3890" s="3" t="s">
        <v>2</v>
      </c>
      <c r="B3890" s="3" t="s">
        <v>326</v>
      </c>
    </row>
    <row r="3891" spans="1:5">
      <c r="A3891" t="s">
        <v>4</v>
      </c>
      <c r="B3891" s="4" t="s">
        <v>5</v>
      </c>
      <c r="C3891" s="4" t="s">
        <v>14</v>
      </c>
      <c r="D3891" s="4" t="s">
        <v>10</v>
      </c>
    </row>
    <row r="3892" spans="1:5">
      <c r="A3892" t="n">
        <v>29092</v>
      </c>
      <c r="B3892" s="34" t="n">
        <v>22</v>
      </c>
      <c r="C3892" s="7" t="n">
        <v>0</v>
      </c>
      <c r="D3892" s="7" t="n">
        <v>0</v>
      </c>
    </row>
    <row r="3893" spans="1:5">
      <c r="A3893" t="s">
        <v>4</v>
      </c>
      <c r="B3893" s="4" t="s">
        <v>5</v>
      </c>
      <c r="C3893" s="4" t="s">
        <v>14</v>
      </c>
      <c r="D3893" s="4" t="s">
        <v>10</v>
      </c>
    </row>
    <row r="3894" spans="1:5">
      <c r="A3894" t="n">
        <v>29096</v>
      </c>
      <c r="B3894" s="40" t="n">
        <v>58</v>
      </c>
      <c r="C3894" s="7" t="n">
        <v>5</v>
      </c>
      <c r="D3894" s="7" t="n">
        <v>300</v>
      </c>
    </row>
    <row r="3895" spans="1:5">
      <c r="A3895" t="s">
        <v>4</v>
      </c>
      <c r="B3895" s="4" t="s">
        <v>5</v>
      </c>
      <c r="C3895" s="4" t="s">
        <v>26</v>
      </c>
      <c r="D3895" s="4" t="s">
        <v>10</v>
      </c>
    </row>
    <row r="3896" spans="1:5">
      <c r="A3896" t="n">
        <v>29100</v>
      </c>
      <c r="B3896" s="53" t="n">
        <v>103</v>
      </c>
      <c r="C3896" s="7" t="n">
        <v>0</v>
      </c>
      <c r="D3896" s="7" t="n">
        <v>300</v>
      </c>
    </row>
    <row r="3897" spans="1:5">
      <c r="A3897" t="s">
        <v>4</v>
      </c>
      <c r="B3897" s="4" t="s">
        <v>5</v>
      </c>
      <c r="C3897" s="4" t="s">
        <v>14</v>
      </c>
      <c r="D3897" s="4" t="s">
        <v>26</v>
      </c>
      <c r="E3897" s="4" t="s">
        <v>10</v>
      </c>
      <c r="F3897" s="4" t="s">
        <v>14</v>
      </c>
    </row>
    <row r="3898" spans="1:5">
      <c r="A3898" t="n">
        <v>29107</v>
      </c>
      <c r="B3898" s="17" t="n">
        <v>49</v>
      </c>
      <c r="C3898" s="7" t="n">
        <v>3</v>
      </c>
      <c r="D3898" s="7" t="n">
        <v>0.699999988079071</v>
      </c>
      <c r="E3898" s="7" t="n">
        <v>500</v>
      </c>
      <c r="F3898" s="7" t="n">
        <v>0</v>
      </c>
    </row>
    <row r="3899" spans="1:5">
      <c r="A3899" t="s">
        <v>4</v>
      </c>
      <c r="B3899" s="4" t="s">
        <v>5</v>
      </c>
      <c r="C3899" s="4" t="s">
        <v>14</v>
      </c>
      <c r="D3899" s="4" t="s">
        <v>10</v>
      </c>
    </row>
    <row r="3900" spans="1:5">
      <c r="A3900" t="n">
        <v>29116</v>
      </c>
      <c r="B3900" s="40" t="n">
        <v>58</v>
      </c>
      <c r="C3900" s="7" t="n">
        <v>10</v>
      </c>
      <c r="D3900" s="7" t="n">
        <v>300</v>
      </c>
    </row>
    <row r="3901" spans="1:5">
      <c r="A3901" t="s">
        <v>4</v>
      </c>
      <c r="B3901" s="4" t="s">
        <v>5</v>
      </c>
      <c r="C3901" s="4" t="s">
        <v>14</v>
      </c>
      <c r="D3901" s="4" t="s">
        <v>10</v>
      </c>
    </row>
    <row r="3902" spans="1:5">
      <c r="A3902" t="n">
        <v>29120</v>
      </c>
      <c r="B3902" s="40" t="n">
        <v>58</v>
      </c>
      <c r="C3902" s="7" t="n">
        <v>12</v>
      </c>
      <c r="D3902" s="7" t="n">
        <v>0</v>
      </c>
    </row>
    <row r="3903" spans="1:5">
      <c r="A3903" t="s">
        <v>4</v>
      </c>
      <c r="B3903" s="4" t="s">
        <v>5</v>
      </c>
      <c r="C3903" s="4" t="s">
        <v>14</v>
      </c>
    </row>
    <row r="3904" spans="1:5">
      <c r="A3904" t="n">
        <v>29124</v>
      </c>
      <c r="B3904" s="30" t="n">
        <v>64</v>
      </c>
      <c r="C3904" s="7" t="n">
        <v>7</v>
      </c>
    </row>
    <row r="3905" spans="1:6">
      <c r="A3905" t="s">
        <v>4</v>
      </c>
      <c r="B3905" s="4" t="s">
        <v>5</v>
      </c>
      <c r="C3905" s="4" t="s">
        <v>14</v>
      </c>
      <c r="D3905" s="4" t="s">
        <v>10</v>
      </c>
      <c r="E3905" s="4" t="s">
        <v>10</v>
      </c>
      <c r="F3905" s="4" t="s">
        <v>14</v>
      </c>
    </row>
    <row r="3906" spans="1:6">
      <c r="A3906" t="n">
        <v>29126</v>
      </c>
      <c r="B3906" s="36" t="n">
        <v>25</v>
      </c>
      <c r="C3906" s="7" t="n">
        <v>1</v>
      </c>
      <c r="D3906" s="7" t="n">
        <v>65535</v>
      </c>
      <c r="E3906" s="7" t="n">
        <v>420</v>
      </c>
      <c r="F3906" s="7" t="n">
        <v>5</v>
      </c>
    </row>
    <row r="3907" spans="1:6">
      <c r="A3907" t="s">
        <v>4</v>
      </c>
      <c r="B3907" s="4" t="s">
        <v>5</v>
      </c>
      <c r="C3907" s="4" t="s">
        <v>14</v>
      </c>
      <c r="D3907" s="4" t="s">
        <v>10</v>
      </c>
      <c r="E3907" s="4" t="s">
        <v>6</v>
      </c>
    </row>
    <row r="3908" spans="1:6">
      <c r="A3908" t="n">
        <v>29133</v>
      </c>
      <c r="B3908" s="57" t="n">
        <v>51</v>
      </c>
      <c r="C3908" s="7" t="n">
        <v>4</v>
      </c>
      <c r="D3908" s="7" t="n">
        <v>0</v>
      </c>
      <c r="E3908" s="7" t="s">
        <v>327</v>
      </c>
    </row>
    <row r="3909" spans="1:6">
      <c r="A3909" t="s">
        <v>4</v>
      </c>
      <c r="B3909" s="4" t="s">
        <v>5</v>
      </c>
      <c r="C3909" s="4" t="s">
        <v>10</v>
      </c>
    </row>
    <row r="3910" spans="1:6">
      <c r="A3910" t="n">
        <v>29146</v>
      </c>
      <c r="B3910" s="44" t="n">
        <v>16</v>
      </c>
      <c r="C3910" s="7" t="n">
        <v>0</v>
      </c>
    </row>
    <row r="3911" spans="1:6">
      <c r="A3911" t="s">
        <v>4</v>
      </c>
      <c r="B3911" s="4" t="s">
        <v>5</v>
      </c>
      <c r="C3911" s="4" t="s">
        <v>10</v>
      </c>
      <c r="D3911" s="4" t="s">
        <v>65</v>
      </c>
      <c r="E3911" s="4" t="s">
        <v>14</v>
      </c>
      <c r="F3911" s="4" t="s">
        <v>14</v>
      </c>
    </row>
    <row r="3912" spans="1:6">
      <c r="A3912" t="n">
        <v>29149</v>
      </c>
      <c r="B3912" s="58" t="n">
        <v>26</v>
      </c>
      <c r="C3912" s="7" t="n">
        <v>0</v>
      </c>
      <c r="D3912" s="7" t="s">
        <v>328</v>
      </c>
      <c r="E3912" s="7" t="n">
        <v>2</v>
      </c>
      <c r="F3912" s="7" t="n">
        <v>0</v>
      </c>
    </row>
    <row r="3913" spans="1:6">
      <c r="A3913" t="s">
        <v>4</v>
      </c>
      <c r="B3913" s="4" t="s">
        <v>5</v>
      </c>
    </row>
    <row r="3914" spans="1:6">
      <c r="A3914" t="n">
        <v>29234</v>
      </c>
      <c r="B3914" s="38" t="n">
        <v>28</v>
      </c>
    </row>
    <row r="3915" spans="1:6">
      <c r="A3915" t="s">
        <v>4</v>
      </c>
      <c r="B3915" s="4" t="s">
        <v>5</v>
      </c>
      <c r="C3915" s="4" t="s">
        <v>10</v>
      </c>
      <c r="D3915" s="4" t="s">
        <v>14</v>
      </c>
    </row>
    <row r="3916" spans="1:6">
      <c r="A3916" t="n">
        <v>29235</v>
      </c>
      <c r="B3916" s="68" t="n">
        <v>89</v>
      </c>
      <c r="C3916" s="7" t="n">
        <v>65533</v>
      </c>
      <c r="D3916" s="7" t="n">
        <v>1</v>
      </c>
    </row>
    <row r="3917" spans="1:6">
      <c r="A3917" t="s">
        <v>4</v>
      </c>
      <c r="B3917" s="4" t="s">
        <v>5</v>
      </c>
      <c r="C3917" s="4" t="s">
        <v>14</v>
      </c>
      <c r="D3917" s="4" t="s">
        <v>10</v>
      </c>
      <c r="E3917" s="4" t="s">
        <v>10</v>
      </c>
      <c r="F3917" s="4" t="s">
        <v>14</v>
      </c>
    </row>
    <row r="3918" spans="1:6">
      <c r="A3918" t="n">
        <v>29239</v>
      </c>
      <c r="B3918" s="36" t="n">
        <v>25</v>
      </c>
      <c r="C3918" s="7" t="n">
        <v>1</v>
      </c>
      <c r="D3918" s="7" t="n">
        <v>65535</v>
      </c>
      <c r="E3918" s="7" t="n">
        <v>65535</v>
      </c>
      <c r="F3918" s="7" t="n">
        <v>0</v>
      </c>
    </row>
    <row r="3919" spans="1:6">
      <c r="A3919" t="s">
        <v>4</v>
      </c>
      <c r="B3919" s="4" t="s">
        <v>5</v>
      </c>
      <c r="C3919" s="4" t="s">
        <v>10</v>
      </c>
      <c r="D3919" s="4" t="s">
        <v>26</v>
      </c>
      <c r="E3919" s="4" t="s">
        <v>26</v>
      </c>
      <c r="F3919" s="4" t="s">
        <v>26</v>
      </c>
      <c r="G3919" s="4" t="s">
        <v>26</v>
      </c>
    </row>
    <row r="3920" spans="1:6">
      <c r="A3920" t="n">
        <v>29246</v>
      </c>
      <c r="B3920" s="63" t="n">
        <v>46</v>
      </c>
      <c r="C3920" s="7" t="n">
        <v>61456</v>
      </c>
      <c r="D3920" s="7" t="n">
        <v>68.629997253418</v>
      </c>
      <c r="E3920" s="7" t="n">
        <v>-2</v>
      </c>
      <c r="F3920" s="7" t="n">
        <v>-91.3199996948242</v>
      </c>
      <c r="G3920" s="7" t="n">
        <v>157.800003051758</v>
      </c>
    </row>
    <row r="3921" spans="1:7">
      <c r="A3921" t="s">
        <v>4</v>
      </c>
      <c r="B3921" s="4" t="s">
        <v>5</v>
      </c>
      <c r="C3921" s="4" t="s">
        <v>10</v>
      </c>
      <c r="D3921" s="4" t="s">
        <v>26</v>
      </c>
      <c r="E3921" s="4" t="s">
        <v>26</v>
      </c>
      <c r="F3921" s="4" t="s">
        <v>26</v>
      </c>
      <c r="G3921" s="4" t="s">
        <v>26</v>
      </c>
    </row>
    <row r="3922" spans="1:7">
      <c r="A3922" t="n">
        <v>29265</v>
      </c>
      <c r="B3922" s="63" t="n">
        <v>46</v>
      </c>
      <c r="C3922" s="7" t="n">
        <v>61457</v>
      </c>
      <c r="D3922" s="7" t="n">
        <v>68.629997253418</v>
      </c>
      <c r="E3922" s="7" t="n">
        <v>-2</v>
      </c>
      <c r="F3922" s="7" t="n">
        <v>-91.3199996948242</v>
      </c>
      <c r="G3922" s="7" t="n">
        <v>157.800003051758</v>
      </c>
    </row>
    <row r="3923" spans="1:7">
      <c r="A3923" t="s">
        <v>4</v>
      </c>
      <c r="B3923" s="4" t="s">
        <v>5</v>
      </c>
      <c r="C3923" s="4" t="s">
        <v>14</v>
      </c>
      <c r="D3923" s="4" t="s">
        <v>14</v>
      </c>
      <c r="E3923" s="4" t="s">
        <v>10</v>
      </c>
    </row>
    <row r="3924" spans="1:7">
      <c r="A3924" t="n">
        <v>29284</v>
      </c>
      <c r="B3924" s="56" t="n">
        <v>45</v>
      </c>
      <c r="C3924" s="7" t="n">
        <v>8</v>
      </c>
      <c r="D3924" s="7" t="n">
        <v>1</v>
      </c>
      <c r="E3924" s="7" t="n">
        <v>0</v>
      </c>
    </row>
    <row r="3925" spans="1:7">
      <c r="A3925" t="s">
        <v>4</v>
      </c>
      <c r="B3925" s="4" t="s">
        <v>5</v>
      </c>
      <c r="C3925" s="4" t="s">
        <v>14</v>
      </c>
      <c r="D3925" s="4" t="s">
        <v>10</v>
      </c>
      <c r="E3925" s="4" t="s">
        <v>10</v>
      </c>
      <c r="F3925" s="4" t="s">
        <v>14</v>
      </c>
    </row>
    <row r="3926" spans="1:7">
      <c r="A3926" t="n">
        <v>29289</v>
      </c>
      <c r="B3926" s="36" t="n">
        <v>25</v>
      </c>
      <c r="C3926" s="7" t="n">
        <v>1</v>
      </c>
      <c r="D3926" s="7" t="n">
        <v>65535</v>
      </c>
      <c r="E3926" s="7" t="n">
        <v>65535</v>
      </c>
      <c r="F3926" s="7" t="n">
        <v>0</v>
      </c>
    </row>
    <row r="3927" spans="1:7">
      <c r="A3927" t="s">
        <v>4</v>
      </c>
      <c r="B3927" s="4" t="s">
        <v>5</v>
      </c>
      <c r="C3927" s="4" t="s">
        <v>14</v>
      </c>
      <c r="D3927" s="4" t="s">
        <v>6</v>
      </c>
    </row>
    <row r="3928" spans="1:7">
      <c r="A3928" t="n">
        <v>29296</v>
      </c>
      <c r="B3928" s="9" t="n">
        <v>2</v>
      </c>
      <c r="C3928" s="7" t="n">
        <v>10</v>
      </c>
      <c r="D3928" s="7" t="s">
        <v>71</v>
      </c>
    </row>
    <row r="3929" spans="1:7">
      <c r="A3929" t="s">
        <v>4</v>
      </c>
      <c r="B3929" s="4" t="s">
        <v>5</v>
      </c>
      <c r="C3929" s="4" t="s">
        <v>14</v>
      </c>
      <c r="D3929" s="4" t="s">
        <v>10</v>
      </c>
    </row>
    <row r="3930" spans="1:7">
      <c r="A3930" t="n">
        <v>29319</v>
      </c>
      <c r="B3930" s="40" t="n">
        <v>58</v>
      </c>
      <c r="C3930" s="7" t="n">
        <v>105</v>
      </c>
      <c r="D3930" s="7" t="n">
        <v>300</v>
      </c>
    </row>
    <row r="3931" spans="1:7">
      <c r="A3931" t="s">
        <v>4</v>
      </c>
      <c r="B3931" s="4" t="s">
        <v>5</v>
      </c>
      <c r="C3931" s="4" t="s">
        <v>26</v>
      </c>
      <c r="D3931" s="4" t="s">
        <v>10</v>
      </c>
    </row>
    <row r="3932" spans="1:7">
      <c r="A3932" t="n">
        <v>29323</v>
      </c>
      <c r="B3932" s="53" t="n">
        <v>103</v>
      </c>
      <c r="C3932" s="7" t="n">
        <v>1</v>
      </c>
      <c r="D3932" s="7" t="n">
        <v>300</v>
      </c>
    </row>
    <row r="3933" spans="1:7">
      <c r="A3933" t="s">
        <v>4</v>
      </c>
      <c r="B3933" s="4" t="s">
        <v>5</v>
      </c>
      <c r="C3933" s="4" t="s">
        <v>14</v>
      </c>
    </row>
    <row r="3934" spans="1:7">
      <c r="A3934" t="n">
        <v>29330</v>
      </c>
      <c r="B3934" s="12" t="n">
        <v>74</v>
      </c>
      <c r="C3934" s="7" t="n">
        <v>67</v>
      </c>
    </row>
    <row r="3935" spans="1:7">
      <c r="A3935" t="s">
        <v>4</v>
      </c>
      <c r="B3935" s="4" t="s">
        <v>5</v>
      </c>
      <c r="C3935" s="4" t="s">
        <v>14</v>
      </c>
      <c r="D3935" s="4" t="s">
        <v>26</v>
      </c>
      <c r="E3935" s="4" t="s">
        <v>10</v>
      </c>
      <c r="F3935" s="4" t="s">
        <v>14</v>
      </c>
    </row>
    <row r="3936" spans="1:7">
      <c r="A3936" t="n">
        <v>29332</v>
      </c>
      <c r="B3936" s="17" t="n">
        <v>49</v>
      </c>
      <c r="C3936" s="7" t="n">
        <v>3</v>
      </c>
      <c r="D3936" s="7" t="n">
        <v>1</v>
      </c>
      <c r="E3936" s="7" t="n">
        <v>500</v>
      </c>
      <c r="F3936" s="7" t="n">
        <v>0</v>
      </c>
    </row>
    <row r="3937" spans="1:7">
      <c r="A3937" t="s">
        <v>4</v>
      </c>
      <c r="B3937" s="4" t="s">
        <v>5</v>
      </c>
      <c r="C3937" s="4" t="s">
        <v>14</v>
      </c>
      <c r="D3937" s="4" t="s">
        <v>10</v>
      </c>
    </row>
    <row r="3938" spans="1:7">
      <c r="A3938" t="n">
        <v>29341</v>
      </c>
      <c r="B3938" s="40" t="n">
        <v>58</v>
      </c>
      <c r="C3938" s="7" t="n">
        <v>11</v>
      </c>
      <c r="D3938" s="7" t="n">
        <v>300</v>
      </c>
    </row>
    <row r="3939" spans="1:7">
      <c r="A3939" t="s">
        <v>4</v>
      </c>
      <c r="B3939" s="4" t="s">
        <v>5</v>
      </c>
      <c r="C3939" s="4" t="s">
        <v>14</v>
      </c>
      <c r="D3939" s="4" t="s">
        <v>10</v>
      </c>
    </row>
    <row r="3940" spans="1:7">
      <c r="A3940" t="n">
        <v>29345</v>
      </c>
      <c r="B3940" s="40" t="n">
        <v>58</v>
      </c>
      <c r="C3940" s="7" t="n">
        <v>12</v>
      </c>
      <c r="D3940" s="7" t="n">
        <v>0</v>
      </c>
    </row>
    <row r="3941" spans="1:7">
      <c r="A3941" t="s">
        <v>4</v>
      </c>
      <c r="B3941" s="4" t="s">
        <v>5</v>
      </c>
      <c r="C3941" s="4" t="s">
        <v>14</v>
      </c>
    </row>
    <row r="3942" spans="1:7">
      <c r="A3942" t="n">
        <v>29349</v>
      </c>
      <c r="B3942" s="12" t="n">
        <v>74</v>
      </c>
      <c r="C3942" s="7" t="n">
        <v>46</v>
      </c>
    </row>
    <row r="3943" spans="1:7">
      <c r="A3943" t="s">
        <v>4</v>
      </c>
      <c r="B3943" s="4" t="s">
        <v>5</v>
      </c>
      <c r="C3943" s="4" t="s">
        <v>14</v>
      </c>
    </row>
    <row r="3944" spans="1:7">
      <c r="A3944" t="n">
        <v>29351</v>
      </c>
      <c r="B3944" s="49" t="n">
        <v>23</v>
      </c>
      <c r="C3944" s="7" t="n">
        <v>0</v>
      </c>
    </row>
    <row r="3945" spans="1:7">
      <c r="A3945" t="s">
        <v>4</v>
      </c>
      <c r="B3945" s="4" t="s">
        <v>5</v>
      </c>
      <c r="C3945" s="4" t="s">
        <v>14</v>
      </c>
      <c r="D3945" s="4" t="s">
        <v>9</v>
      </c>
    </row>
    <row r="3946" spans="1:7">
      <c r="A3946" t="n">
        <v>29353</v>
      </c>
      <c r="B3946" s="12" t="n">
        <v>74</v>
      </c>
      <c r="C3946" s="7" t="n">
        <v>52</v>
      </c>
      <c r="D3946" s="7" t="n">
        <v>8192</v>
      </c>
    </row>
    <row r="3947" spans="1:7">
      <c r="A3947" t="s">
        <v>4</v>
      </c>
      <c r="B3947" s="4" t="s">
        <v>5</v>
      </c>
    </row>
    <row r="3948" spans="1:7">
      <c r="A3948" t="n">
        <v>29359</v>
      </c>
      <c r="B3948" s="5" t="n">
        <v>1</v>
      </c>
    </row>
    <row r="3949" spans="1:7" s="3" customFormat="1" customHeight="0">
      <c r="A3949" s="3" t="s">
        <v>2</v>
      </c>
      <c r="B3949" s="3" t="s">
        <v>329</v>
      </c>
    </row>
    <row r="3950" spans="1:7">
      <c r="A3950" t="s">
        <v>4</v>
      </c>
      <c r="B3950" s="4" t="s">
        <v>5</v>
      </c>
      <c r="C3950" s="4" t="s">
        <v>14</v>
      </c>
      <c r="D3950" s="4" t="s">
        <v>14</v>
      </c>
      <c r="E3950" s="4" t="s">
        <v>14</v>
      </c>
      <c r="F3950" s="4" t="s">
        <v>14</v>
      </c>
    </row>
    <row r="3951" spans="1:7">
      <c r="A3951" t="n">
        <v>29360</v>
      </c>
      <c r="B3951" s="8" t="n">
        <v>14</v>
      </c>
      <c r="C3951" s="7" t="n">
        <v>2</v>
      </c>
      <c r="D3951" s="7" t="n">
        <v>0</v>
      </c>
      <c r="E3951" s="7" t="n">
        <v>0</v>
      </c>
      <c r="F3951" s="7" t="n">
        <v>0</v>
      </c>
    </row>
    <row r="3952" spans="1:7">
      <c r="A3952" t="s">
        <v>4</v>
      </c>
      <c r="B3952" s="4" t="s">
        <v>5</v>
      </c>
      <c r="C3952" s="4" t="s">
        <v>14</v>
      </c>
      <c r="D3952" s="14" t="s">
        <v>27</v>
      </c>
      <c r="E3952" s="4" t="s">
        <v>5</v>
      </c>
      <c r="F3952" s="4" t="s">
        <v>14</v>
      </c>
      <c r="G3952" s="4" t="s">
        <v>10</v>
      </c>
      <c r="H3952" s="14" t="s">
        <v>29</v>
      </c>
      <c r="I3952" s="4" t="s">
        <v>14</v>
      </c>
      <c r="J3952" s="4" t="s">
        <v>9</v>
      </c>
      <c r="K3952" s="4" t="s">
        <v>14</v>
      </c>
      <c r="L3952" s="4" t="s">
        <v>14</v>
      </c>
      <c r="M3952" s="14" t="s">
        <v>27</v>
      </c>
      <c r="N3952" s="4" t="s">
        <v>5</v>
      </c>
      <c r="O3952" s="4" t="s">
        <v>14</v>
      </c>
      <c r="P3952" s="4" t="s">
        <v>10</v>
      </c>
      <c r="Q3952" s="14" t="s">
        <v>29</v>
      </c>
      <c r="R3952" s="4" t="s">
        <v>14</v>
      </c>
      <c r="S3952" s="4" t="s">
        <v>9</v>
      </c>
      <c r="T3952" s="4" t="s">
        <v>14</v>
      </c>
      <c r="U3952" s="4" t="s">
        <v>14</v>
      </c>
      <c r="V3952" s="4" t="s">
        <v>14</v>
      </c>
      <c r="W3952" s="4" t="s">
        <v>30</v>
      </c>
    </row>
    <row r="3953" spans="1:23">
      <c r="A3953" t="n">
        <v>29365</v>
      </c>
      <c r="B3953" s="13" t="n">
        <v>5</v>
      </c>
      <c r="C3953" s="7" t="n">
        <v>28</v>
      </c>
      <c r="D3953" s="14" t="s">
        <v>3</v>
      </c>
      <c r="E3953" s="10" t="n">
        <v>162</v>
      </c>
      <c r="F3953" s="7" t="n">
        <v>3</v>
      </c>
      <c r="G3953" s="7" t="n">
        <v>28680</v>
      </c>
      <c r="H3953" s="14" t="s">
        <v>3</v>
      </c>
      <c r="I3953" s="7" t="n">
        <v>0</v>
      </c>
      <c r="J3953" s="7" t="n">
        <v>1</v>
      </c>
      <c r="K3953" s="7" t="n">
        <v>2</v>
      </c>
      <c r="L3953" s="7" t="n">
        <v>28</v>
      </c>
      <c r="M3953" s="14" t="s">
        <v>3</v>
      </c>
      <c r="N3953" s="10" t="n">
        <v>162</v>
      </c>
      <c r="O3953" s="7" t="n">
        <v>3</v>
      </c>
      <c r="P3953" s="7" t="n">
        <v>28680</v>
      </c>
      <c r="Q3953" s="14" t="s">
        <v>3</v>
      </c>
      <c r="R3953" s="7" t="n">
        <v>0</v>
      </c>
      <c r="S3953" s="7" t="n">
        <v>2</v>
      </c>
      <c r="T3953" s="7" t="n">
        <v>2</v>
      </c>
      <c r="U3953" s="7" t="n">
        <v>11</v>
      </c>
      <c r="V3953" s="7" t="n">
        <v>1</v>
      </c>
      <c r="W3953" s="16" t="n">
        <f t="normal" ca="1">A3957</f>
        <v>0</v>
      </c>
    </row>
    <row r="3954" spans="1:23">
      <c r="A3954" t="s">
        <v>4</v>
      </c>
      <c r="B3954" s="4" t="s">
        <v>5</v>
      </c>
      <c r="C3954" s="4" t="s">
        <v>14</v>
      </c>
      <c r="D3954" s="4" t="s">
        <v>10</v>
      </c>
      <c r="E3954" s="4" t="s">
        <v>26</v>
      </c>
    </row>
    <row r="3955" spans="1:23">
      <c r="A3955" t="n">
        <v>29394</v>
      </c>
      <c r="B3955" s="40" t="n">
        <v>58</v>
      </c>
      <c r="C3955" s="7" t="n">
        <v>0</v>
      </c>
      <c r="D3955" s="7" t="n">
        <v>0</v>
      </c>
      <c r="E3955" s="7" t="n">
        <v>1</v>
      </c>
    </row>
    <row r="3956" spans="1:23">
      <c r="A3956" t="s">
        <v>4</v>
      </c>
      <c r="B3956" s="4" t="s">
        <v>5</v>
      </c>
      <c r="C3956" s="4" t="s">
        <v>14</v>
      </c>
      <c r="D3956" s="14" t="s">
        <v>27</v>
      </c>
      <c r="E3956" s="4" t="s">
        <v>5</v>
      </c>
      <c r="F3956" s="4" t="s">
        <v>14</v>
      </c>
      <c r="G3956" s="4" t="s">
        <v>10</v>
      </c>
      <c r="H3956" s="14" t="s">
        <v>29</v>
      </c>
      <c r="I3956" s="4" t="s">
        <v>14</v>
      </c>
      <c r="J3956" s="4" t="s">
        <v>9</v>
      </c>
      <c r="K3956" s="4" t="s">
        <v>14</v>
      </c>
      <c r="L3956" s="4" t="s">
        <v>14</v>
      </c>
      <c r="M3956" s="14" t="s">
        <v>27</v>
      </c>
      <c r="N3956" s="4" t="s">
        <v>5</v>
      </c>
      <c r="O3956" s="4" t="s">
        <v>14</v>
      </c>
      <c r="P3956" s="4" t="s">
        <v>10</v>
      </c>
      <c r="Q3956" s="14" t="s">
        <v>29</v>
      </c>
      <c r="R3956" s="4" t="s">
        <v>14</v>
      </c>
      <c r="S3956" s="4" t="s">
        <v>9</v>
      </c>
      <c r="T3956" s="4" t="s">
        <v>14</v>
      </c>
      <c r="U3956" s="4" t="s">
        <v>14</v>
      </c>
      <c r="V3956" s="4" t="s">
        <v>14</v>
      </c>
      <c r="W3956" s="4" t="s">
        <v>30</v>
      </c>
    </row>
    <row r="3957" spans="1:23">
      <c r="A3957" t="n">
        <v>29402</v>
      </c>
      <c r="B3957" s="13" t="n">
        <v>5</v>
      </c>
      <c r="C3957" s="7" t="n">
        <v>28</v>
      </c>
      <c r="D3957" s="14" t="s">
        <v>3</v>
      </c>
      <c r="E3957" s="10" t="n">
        <v>162</v>
      </c>
      <c r="F3957" s="7" t="n">
        <v>3</v>
      </c>
      <c r="G3957" s="7" t="n">
        <v>28680</v>
      </c>
      <c r="H3957" s="14" t="s">
        <v>3</v>
      </c>
      <c r="I3957" s="7" t="n">
        <v>0</v>
      </c>
      <c r="J3957" s="7" t="n">
        <v>1</v>
      </c>
      <c r="K3957" s="7" t="n">
        <v>3</v>
      </c>
      <c r="L3957" s="7" t="n">
        <v>28</v>
      </c>
      <c r="M3957" s="14" t="s">
        <v>3</v>
      </c>
      <c r="N3957" s="10" t="n">
        <v>162</v>
      </c>
      <c r="O3957" s="7" t="n">
        <v>3</v>
      </c>
      <c r="P3957" s="7" t="n">
        <v>28680</v>
      </c>
      <c r="Q3957" s="14" t="s">
        <v>3</v>
      </c>
      <c r="R3957" s="7" t="n">
        <v>0</v>
      </c>
      <c r="S3957" s="7" t="n">
        <v>2</v>
      </c>
      <c r="T3957" s="7" t="n">
        <v>3</v>
      </c>
      <c r="U3957" s="7" t="n">
        <v>9</v>
      </c>
      <c r="V3957" s="7" t="n">
        <v>1</v>
      </c>
      <c r="W3957" s="16" t="n">
        <f t="normal" ca="1">A3967</f>
        <v>0</v>
      </c>
    </row>
    <row r="3958" spans="1:23">
      <c r="A3958" t="s">
        <v>4</v>
      </c>
      <c r="B3958" s="4" t="s">
        <v>5</v>
      </c>
      <c r="C3958" s="4" t="s">
        <v>14</v>
      </c>
      <c r="D3958" s="14" t="s">
        <v>27</v>
      </c>
      <c r="E3958" s="4" t="s">
        <v>5</v>
      </c>
      <c r="F3958" s="4" t="s">
        <v>10</v>
      </c>
      <c r="G3958" s="4" t="s">
        <v>14</v>
      </c>
      <c r="H3958" s="4" t="s">
        <v>14</v>
      </c>
      <c r="I3958" s="4" t="s">
        <v>6</v>
      </c>
      <c r="J3958" s="14" t="s">
        <v>29</v>
      </c>
      <c r="K3958" s="4" t="s">
        <v>14</v>
      </c>
      <c r="L3958" s="4" t="s">
        <v>14</v>
      </c>
      <c r="M3958" s="14" t="s">
        <v>27</v>
      </c>
      <c r="N3958" s="4" t="s">
        <v>5</v>
      </c>
      <c r="O3958" s="4" t="s">
        <v>14</v>
      </c>
      <c r="P3958" s="14" t="s">
        <v>29</v>
      </c>
      <c r="Q3958" s="4" t="s">
        <v>14</v>
      </c>
      <c r="R3958" s="4" t="s">
        <v>9</v>
      </c>
      <c r="S3958" s="4" t="s">
        <v>14</v>
      </c>
      <c r="T3958" s="4" t="s">
        <v>14</v>
      </c>
      <c r="U3958" s="4" t="s">
        <v>14</v>
      </c>
      <c r="V3958" s="14" t="s">
        <v>27</v>
      </c>
      <c r="W3958" s="4" t="s">
        <v>5</v>
      </c>
      <c r="X3958" s="4" t="s">
        <v>14</v>
      </c>
      <c r="Y3958" s="14" t="s">
        <v>29</v>
      </c>
      <c r="Z3958" s="4" t="s">
        <v>14</v>
      </c>
      <c r="AA3958" s="4" t="s">
        <v>9</v>
      </c>
      <c r="AB3958" s="4" t="s">
        <v>14</v>
      </c>
      <c r="AC3958" s="4" t="s">
        <v>14</v>
      </c>
      <c r="AD3958" s="4" t="s">
        <v>14</v>
      </c>
      <c r="AE3958" s="4" t="s">
        <v>30</v>
      </c>
    </row>
    <row r="3959" spans="1:23">
      <c r="A3959" t="n">
        <v>29431</v>
      </c>
      <c r="B3959" s="13" t="n">
        <v>5</v>
      </c>
      <c r="C3959" s="7" t="n">
        <v>28</v>
      </c>
      <c r="D3959" s="14" t="s">
        <v>3</v>
      </c>
      <c r="E3959" s="52" t="n">
        <v>47</v>
      </c>
      <c r="F3959" s="7" t="n">
        <v>61456</v>
      </c>
      <c r="G3959" s="7" t="n">
        <v>2</v>
      </c>
      <c r="H3959" s="7" t="n">
        <v>0</v>
      </c>
      <c r="I3959" s="7" t="s">
        <v>85</v>
      </c>
      <c r="J3959" s="14" t="s">
        <v>3</v>
      </c>
      <c r="K3959" s="7" t="n">
        <v>8</v>
      </c>
      <c r="L3959" s="7" t="n">
        <v>28</v>
      </c>
      <c r="M3959" s="14" t="s">
        <v>3</v>
      </c>
      <c r="N3959" s="12" t="n">
        <v>74</v>
      </c>
      <c r="O3959" s="7" t="n">
        <v>65</v>
      </c>
      <c r="P3959" s="14" t="s">
        <v>3</v>
      </c>
      <c r="Q3959" s="7" t="n">
        <v>0</v>
      </c>
      <c r="R3959" s="7" t="n">
        <v>1</v>
      </c>
      <c r="S3959" s="7" t="n">
        <v>3</v>
      </c>
      <c r="T3959" s="7" t="n">
        <v>9</v>
      </c>
      <c r="U3959" s="7" t="n">
        <v>28</v>
      </c>
      <c r="V3959" s="14" t="s">
        <v>3</v>
      </c>
      <c r="W3959" s="12" t="n">
        <v>74</v>
      </c>
      <c r="X3959" s="7" t="n">
        <v>65</v>
      </c>
      <c r="Y3959" s="14" t="s">
        <v>3</v>
      </c>
      <c r="Z3959" s="7" t="n">
        <v>0</v>
      </c>
      <c r="AA3959" s="7" t="n">
        <v>2</v>
      </c>
      <c r="AB3959" s="7" t="n">
        <v>3</v>
      </c>
      <c r="AC3959" s="7" t="n">
        <v>9</v>
      </c>
      <c r="AD3959" s="7" t="n">
        <v>1</v>
      </c>
      <c r="AE3959" s="16" t="n">
        <f t="normal" ca="1">A3963</f>
        <v>0</v>
      </c>
    </row>
    <row r="3960" spans="1:23">
      <c r="A3960" t="s">
        <v>4</v>
      </c>
      <c r="B3960" s="4" t="s">
        <v>5</v>
      </c>
      <c r="C3960" s="4" t="s">
        <v>10</v>
      </c>
      <c r="D3960" s="4" t="s">
        <v>14</v>
      </c>
      <c r="E3960" s="4" t="s">
        <v>14</v>
      </c>
      <c r="F3960" s="4" t="s">
        <v>6</v>
      </c>
    </row>
    <row r="3961" spans="1:23">
      <c r="A3961" t="n">
        <v>29479</v>
      </c>
      <c r="B3961" s="52" t="n">
        <v>47</v>
      </c>
      <c r="C3961" s="7" t="n">
        <v>61456</v>
      </c>
      <c r="D3961" s="7" t="n">
        <v>0</v>
      </c>
      <c r="E3961" s="7" t="n">
        <v>0</v>
      </c>
      <c r="F3961" s="7" t="s">
        <v>86</v>
      </c>
    </row>
    <row r="3962" spans="1:23">
      <c r="A3962" t="s">
        <v>4</v>
      </c>
      <c r="B3962" s="4" t="s">
        <v>5</v>
      </c>
      <c r="C3962" s="4" t="s">
        <v>14</v>
      </c>
      <c r="D3962" s="4" t="s">
        <v>10</v>
      </c>
      <c r="E3962" s="4" t="s">
        <v>26</v>
      </c>
    </row>
    <row r="3963" spans="1:23">
      <c r="A3963" t="n">
        <v>29492</v>
      </c>
      <c r="B3963" s="40" t="n">
        <v>58</v>
      </c>
      <c r="C3963" s="7" t="n">
        <v>0</v>
      </c>
      <c r="D3963" s="7" t="n">
        <v>300</v>
      </c>
      <c r="E3963" s="7" t="n">
        <v>1</v>
      </c>
    </row>
    <row r="3964" spans="1:23">
      <c r="A3964" t="s">
        <v>4</v>
      </c>
      <c r="B3964" s="4" t="s">
        <v>5</v>
      </c>
      <c r="C3964" s="4" t="s">
        <v>14</v>
      </c>
      <c r="D3964" s="4" t="s">
        <v>10</v>
      </c>
    </row>
    <row r="3965" spans="1:23">
      <c r="A3965" t="n">
        <v>29500</v>
      </c>
      <c r="B3965" s="40" t="n">
        <v>58</v>
      </c>
      <c r="C3965" s="7" t="n">
        <v>255</v>
      </c>
      <c r="D3965" s="7" t="n">
        <v>0</v>
      </c>
    </row>
    <row r="3966" spans="1:23">
      <c r="A3966" t="s">
        <v>4</v>
      </c>
      <c r="B3966" s="4" t="s">
        <v>5</v>
      </c>
      <c r="C3966" s="4" t="s">
        <v>14</v>
      </c>
      <c r="D3966" s="4" t="s">
        <v>14</v>
      </c>
      <c r="E3966" s="4" t="s">
        <v>14</v>
      </c>
      <c r="F3966" s="4" t="s">
        <v>14</v>
      </c>
    </row>
    <row r="3967" spans="1:23">
      <c r="A3967" t="n">
        <v>29504</v>
      </c>
      <c r="B3967" s="8" t="n">
        <v>14</v>
      </c>
      <c r="C3967" s="7" t="n">
        <v>0</v>
      </c>
      <c r="D3967" s="7" t="n">
        <v>0</v>
      </c>
      <c r="E3967" s="7" t="n">
        <v>0</v>
      </c>
      <c r="F3967" s="7" t="n">
        <v>64</v>
      </c>
    </row>
    <row r="3968" spans="1:23">
      <c r="A3968" t="s">
        <v>4</v>
      </c>
      <c r="B3968" s="4" t="s">
        <v>5</v>
      </c>
      <c r="C3968" s="4" t="s">
        <v>14</v>
      </c>
      <c r="D3968" s="4" t="s">
        <v>10</v>
      </c>
    </row>
    <row r="3969" spans="1:31">
      <c r="A3969" t="n">
        <v>29509</v>
      </c>
      <c r="B3969" s="34" t="n">
        <v>22</v>
      </c>
      <c r="C3969" s="7" t="n">
        <v>0</v>
      </c>
      <c r="D3969" s="7" t="n">
        <v>28680</v>
      </c>
    </row>
    <row r="3970" spans="1:31">
      <c r="A3970" t="s">
        <v>4</v>
      </c>
      <c r="B3970" s="4" t="s">
        <v>5</v>
      </c>
      <c r="C3970" s="4" t="s">
        <v>14</v>
      </c>
      <c r="D3970" s="4" t="s">
        <v>10</v>
      </c>
    </row>
    <row r="3971" spans="1:31">
      <c r="A3971" t="n">
        <v>29513</v>
      </c>
      <c r="B3971" s="40" t="n">
        <v>58</v>
      </c>
      <c r="C3971" s="7" t="n">
        <v>5</v>
      </c>
      <c r="D3971" s="7" t="n">
        <v>300</v>
      </c>
    </row>
    <row r="3972" spans="1:31">
      <c r="A3972" t="s">
        <v>4</v>
      </c>
      <c r="B3972" s="4" t="s">
        <v>5</v>
      </c>
      <c r="C3972" s="4" t="s">
        <v>26</v>
      </c>
      <c r="D3972" s="4" t="s">
        <v>10</v>
      </c>
    </row>
    <row r="3973" spans="1:31">
      <c r="A3973" t="n">
        <v>29517</v>
      </c>
      <c r="B3973" s="53" t="n">
        <v>103</v>
      </c>
      <c r="C3973" s="7" t="n">
        <v>0</v>
      </c>
      <c r="D3973" s="7" t="n">
        <v>300</v>
      </c>
    </row>
    <row r="3974" spans="1:31">
      <c r="A3974" t="s">
        <v>4</v>
      </c>
      <c r="B3974" s="4" t="s">
        <v>5</v>
      </c>
      <c r="C3974" s="4" t="s">
        <v>14</v>
      </c>
    </row>
    <row r="3975" spans="1:31">
      <c r="A3975" t="n">
        <v>29524</v>
      </c>
      <c r="B3975" s="30" t="n">
        <v>64</v>
      </c>
      <c r="C3975" s="7" t="n">
        <v>7</v>
      </c>
    </row>
    <row r="3976" spans="1:31">
      <c r="A3976" t="s">
        <v>4</v>
      </c>
      <c r="B3976" s="4" t="s">
        <v>5</v>
      </c>
      <c r="C3976" s="4" t="s">
        <v>14</v>
      </c>
      <c r="D3976" s="4" t="s">
        <v>10</v>
      </c>
    </row>
    <row r="3977" spans="1:31">
      <c r="A3977" t="n">
        <v>29526</v>
      </c>
      <c r="B3977" s="54" t="n">
        <v>72</v>
      </c>
      <c r="C3977" s="7" t="n">
        <v>5</v>
      </c>
      <c r="D3977" s="7" t="n">
        <v>0</v>
      </c>
    </row>
    <row r="3978" spans="1:31">
      <c r="A3978" t="s">
        <v>4</v>
      </c>
      <c r="B3978" s="4" t="s">
        <v>5</v>
      </c>
      <c r="C3978" s="4" t="s">
        <v>14</v>
      </c>
      <c r="D3978" s="14" t="s">
        <v>27</v>
      </c>
      <c r="E3978" s="4" t="s">
        <v>5</v>
      </c>
      <c r="F3978" s="4" t="s">
        <v>14</v>
      </c>
      <c r="G3978" s="4" t="s">
        <v>10</v>
      </c>
      <c r="H3978" s="14" t="s">
        <v>29</v>
      </c>
      <c r="I3978" s="4" t="s">
        <v>14</v>
      </c>
      <c r="J3978" s="4" t="s">
        <v>9</v>
      </c>
      <c r="K3978" s="4" t="s">
        <v>14</v>
      </c>
      <c r="L3978" s="4" t="s">
        <v>14</v>
      </c>
      <c r="M3978" s="4" t="s">
        <v>30</v>
      </c>
    </row>
    <row r="3979" spans="1:31">
      <c r="A3979" t="n">
        <v>29530</v>
      </c>
      <c r="B3979" s="13" t="n">
        <v>5</v>
      </c>
      <c r="C3979" s="7" t="n">
        <v>28</v>
      </c>
      <c r="D3979" s="14" t="s">
        <v>3</v>
      </c>
      <c r="E3979" s="10" t="n">
        <v>162</v>
      </c>
      <c r="F3979" s="7" t="n">
        <v>4</v>
      </c>
      <c r="G3979" s="7" t="n">
        <v>28680</v>
      </c>
      <c r="H3979" s="14" t="s">
        <v>3</v>
      </c>
      <c r="I3979" s="7" t="n">
        <v>0</v>
      </c>
      <c r="J3979" s="7" t="n">
        <v>1</v>
      </c>
      <c r="K3979" s="7" t="n">
        <v>2</v>
      </c>
      <c r="L3979" s="7" t="n">
        <v>1</v>
      </c>
      <c r="M3979" s="16" t="n">
        <f t="normal" ca="1">A3985</f>
        <v>0</v>
      </c>
    </row>
    <row r="3980" spans="1:31">
      <c r="A3980" t="s">
        <v>4</v>
      </c>
      <c r="B3980" s="4" t="s">
        <v>5</v>
      </c>
      <c r="C3980" s="4" t="s">
        <v>14</v>
      </c>
      <c r="D3980" s="4" t="s">
        <v>6</v>
      </c>
    </row>
    <row r="3981" spans="1:31">
      <c r="A3981" t="n">
        <v>29547</v>
      </c>
      <c r="B3981" s="9" t="n">
        <v>2</v>
      </c>
      <c r="C3981" s="7" t="n">
        <v>10</v>
      </c>
      <c r="D3981" s="7" t="s">
        <v>87</v>
      </c>
    </row>
    <row r="3982" spans="1:31">
      <c r="A3982" t="s">
        <v>4</v>
      </c>
      <c r="B3982" s="4" t="s">
        <v>5</v>
      </c>
      <c r="C3982" s="4" t="s">
        <v>10</v>
      </c>
    </row>
    <row r="3983" spans="1:31">
      <c r="A3983" t="n">
        <v>29564</v>
      </c>
      <c r="B3983" s="44" t="n">
        <v>16</v>
      </c>
      <c r="C3983" s="7" t="n">
        <v>0</v>
      </c>
    </row>
    <row r="3984" spans="1:31">
      <c r="A3984" t="s">
        <v>4</v>
      </c>
      <c r="B3984" s="4" t="s">
        <v>5</v>
      </c>
      <c r="C3984" s="4" t="s">
        <v>10</v>
      </c>
      <c r="D3984" s="4" t="s">
        <v>6</v>
      </c>
      <c r="E3984" s="4" t="s">
        <v>6</v>
      </c>
      <c r="F3984" s="4" t="s">
        <v>6</v>
      </c>
      <c r="G3984" s="4" t="s">
        <v>14</v>
      </c>
      <c r="H3984" s="4" t="s">
        <v>9</v>
      </c>
      <c r="I3984" s="4" t="s">
        <v>26</v>
      </c>
      <c r="J3984" s="4" t="s">
        <v>26</v>
      </c>
      <c r="K3984" s="4" t="s">
        <v>26</v>
      </c>
      <c r="L3984" s="4" t="s">
        <v>26</v>
      </c>
      <c r="M3984" s="4" t="s">
        <v>26</v>
      </c>
      <c r="N3984" s="4" t="s">
        <v>26</v>
      </c>
      <c r="O3984" s="4" t="s">
        <v>26</v>
      </c>
      <c r="P3984" s="4" t="s">
        <v>6</v>
      </c>
      <c r="Q3984" s="4" t="s">
        <v>6</v>
      </c>
      <c r="R3984" s="4" t="s">
        <v>9</v>
      </c>
      <c r="S3984" s="4" t="s">
        <v>14</v>
      </c>
      <c r="T3984" s="4" t="s">
        <v>9</v>
      </c>
      <c r="U3984" s="4" t="s">
        <v>9</v>
      </c>
      <c r="V3984" s="4" t="s">
        <v>10</v>
      </c>
    </row>
    <row r="3985" spans="1:22">
      <c r="A3985" t="n">
        <v>29567</v>
      </c>
      <c r="B3985" s="21" t="n">
        <v>19</v>
      </c>
      <c r="C3985" s="7" t="n">
        <v>6015</v>
      </c>
      <c r="D3985" s="7" t="s">
        <v>330</v>
      </c>
      <c r="E3985" s="7" t="s">
        <v>331</v>
      </c>
      <c r="F3985" s="7" t="s">
        <v>13</v>
      </c>
      <c r="G3985" s="7" t="n">
        <v>0</v>
      </c>
      <c r="H3985" s="7" t="n">
        <v>1</v>
      </c>
      <c r="I3985" s="7" t="n">
        <v>0</v>
      </c>
      <c r="J3985" s="7" t="n">
        <v>0</v>
      </c>
      <c r="K3985" s="7" t="n">
        <v>0</v>
      </c>
      <c r="L3985" s="7" t="n">
        <v>0</v>
      </c>
      <c r="M3985" s="7" t="n">
        <v>1</v>
      </c>
      <c r="N3985" s="7" t="n">
        <v>1.60000002384186</v>
      </c>
      <c r="O3985" s="7" t="n">
        <v>0.0900000035762787</v>
      </c>
      <c r="P3985" s="7" t="s">
        <v>13</v>
      </c>
      <c r="Q3985" s="7" t="s">
        <v>13</v>
      </c>
      <c r="R3985" s="7" t="n">
        <v>-1</v>
      </c>
      <c r="S3985" s="7" t="n">
        <v>0</v>
      </c>
      <c r="T3985" s="7" t="n">
        <v>0</v>
      </c>
      <c r="U3985" s="7" t="n">
        <v>0</v>
      </c>
      <c r="V3985" s="7" t="n">
        <v>0</v>
      </c>
    </row>
    <row r="3986" spans="1:22">
      <c r="A3986" t="s">
        <v>4</v>
      </c>
      <c r="B3986" s="4" t="s">
        <v>5</v>
      </c>
      <c r="C3986" s="4" t="s">
        <v>10</v>
      </c>
      <c r="D3986" s="4" t="s">
        <v>6</v>
      </c>
      <c r="E3986" s="4" t="s">
        <v>6</v>
      </c>
      <c r="F3986" s="4" t="s">
        <v>6</v>
      </c>
      <c r="G3986" s="4" t="s">
        <v>14</v>
      </c>
      <c r="H3986" s="4" t="s">
        <v>9</v>
      </c>
      <c r="I3986" s="4" t="s">
        <v>26</v>
      </c>
      <c r="J3986" s="4" t="s">
        <v>26</v>
      </c>
      <c r="K3986" s="4" t="s">
        <v>26</v>
      </c>
      <c r="L3986" s="4" t="s">
        <v>26</v>
      </c>
      <c r="M3986" s="4" t="s">
        <v>26</v>
      </c>
      <c r="N3986" s="4" t="s">
        <v>26</v>
      </c>
      <c r="O3986" s="4" t="s">
        <v>26</v>
      </c>
      <c r="P3986" s="4" t="s">
        <v>6</v>
      </c>
      <c r="Q3986" s="4" t="s">
        <v>6</v>
      </c>
      <c r="R3986" s="4" t="s">
        <v>9</v>
      </c>
      <c r="S3986" s="4" t="s">
        <v>14</v>
      </c>
      <c r="T3986" s="4" t="s">
        <v>9</v>
      </c>
      <c r="U3986" s="4" t="s">
        <v>9</v>
      </c>
      <c r="V3986" s="4" t="s">
        <v>10</v>
      </c>
    </row>
    <row r="3987" spans="1:22">
      <c r="A3987" t="n">
        <v>29649</v>
      </c>
      <c r="B3987" s="21" t="n">
        <v>19</v>
      </c>
      <c r="C3987" s="7" t="n">
        <v>2030</v>
      </c>
      <c r="D3987" s="7" t="s">
        <v>332</v>
      </c>
      <c r="E3987" s="7" t="s">
        <v>333</v>
      </c>
      <c r="F3987" s="7" t="s">
        <v>13</v>
      </c>
      <c r="G3987" s="7" t="n">
        <v>0</v>
      </c>
      <c r="H3987" s="7" t="n">
        <v>1</v>
      </c>
      <c r="I3987" s="7" t="n">
        <v>0</v>
      </c>
      <c r="J3987" s="7" t="n">
        <v>0</v>
      </c>
      <c r="K3987" s="7" t="n">
        <v>0</v>
      </c>
      <c r="L3987" s="7" t="n">
        <v>0</v>
      </c>
      <c r="M3987" s="7" t="n">
        <v>1</v>
      </c>
      <c r="N3987" s="7" t="n">
        <v>1.60000002384186</v>
      </c>
      <c r="O3987" s="7" t="n">
        <v>0.0900000035762787</v>
      </c>
      <c r="P3987" s="7" t="s">
        <v>334</v>
      </c>
      <c r="Q3987" s="7" t="s">
        <v>13</v>
      </c>
      <c r="R3987" s="7" t="n">
        <v>-1</v>
      </c>
      <c r="S3987" s="7" t="n">
        <v>0</v>
      </c>
      <c r="T3987" s="7" t="n">
        <v>0</v>
      </c>
      <c r="U3987" s="7" t="n">
        <v>0</v>
      </c>
      <c r="V3987" s="7" t="n">
        <v>0</v>
      </c>
    </row>
    <row r="3988" spans="1:22">
      <c r="A3988" t="s">
        <v>4</v>
      </c>
      <c r="B3988" s="4" t="s">
        <v>5</v>
      </c>
      <c r="C3988" s="4" t="s">
        <v>10</v>
      </c>
      <c r="D3988" s="4" t="s">
        <v>6</v>
      </c>
      <c r="E3988" s="4" t="s">
        <v>6</v>
      </c>
      <c r="F3988" s="4" t="s">
        <v>6</v>
      </c>
      <c r="G3988" s="4" t="s">
        <v>14</v>
      </c>
      <c r="H3988" s="4" t="s">
        <v>9</v>
      </c>
      <c r="I3988" s="4" t="s">
        <v>26</v>
      </c>
      <c r="J3988" s="4" t="s">
        <v>26</v>
      </c>
      <c r="K3988" s="4" t="s">
        <v>26</v>
      </c>
      <c r="L3988" s="4" t="s">
        <v>26</v>
      </c>
      <c r="M3988" s="4" t="s">
        <v>26</v>
      </c>
      <c r="N3988" s="4" t="s">
        <v>26</v>
      </c>
      <c r="O3988" s="4" t="s">
        <v>26</v>
      </c>
      <c r="P3988" s="4" t="s">
        <v>6</v>
      </c>
      <c r="Q3988" s="4" t="s">
        <v>6</v>
      </c>
      <c r="R3988" s="4" t="s">
        <v>9</v>
      </c>
      <c r="S3988" s="4" t="s">
        <v>14</v>
      </c>
      <c r="T3988" s="4" t="s">
        <v>9</v>
      </c>
      <c r="U3988" s="4" t="s">
        <v>9</v>
      </c>
      <c r="V3988" s="4" t="s">
        <v>10</v>
      </c>
    </row>
    <row r="3989" spans="1:22">
      <c r="A3989" t="n">
        <v>29732</v>
      </c>
      <c r="B3989" s="21" t="n">
        <v>19</v>
      </c>
      <c r="C3989" s="7" t="n">
        <v>2031</v>
      </c>
      <c r="D3989" s="7" t="s">
        <v>332</v>
      </c>
      <c r="E3989" s="7" t="s">
        <v>335</v>
      </c>
      <c r="F3989" s="7" t="s">
        <v>13</v>
      </c>
      <c r="G3989" s="7" t="n">
        <v>0</v>
      </c>
      <c r="H3989" s="7" t="n">
        <v>1</v>
      </c>
      <c r="I3989" s="7" t="n">
        <v>0</v>
      </c>
      <c r="J3989" s="7" t="n">
        <v>0</v>
      </c>
      <c r="K3989" s="7" t="n">
        <v>0</v>
      </c>
      <c r="L3989" s="7" t="n">
        <v>0</v>
      </c>
      <c r="M3989" s="7" t="n">
        <v>1</v>
      </c>
      <c r="N3989" s="7" t="n">
        <v>1.60000002384186</v>
      </c>
      <c r="O3989" s="7" t="n">
        <v>0.0900000035762787</v>
      </c>
      <c r="P3989" s="7" t="s">
        <v>334</v>
      </c>
      <c r="Q3989" s="7" t="s">
        <v>13</v>
      </c>
      <c r="R3989" s="7" t="n">
        <v>-1</v>
      </c>
      <c r="S3989" s="7" t="n">
        <v>0</v>
      </c>
      <c r="T3989" s="7" t="n">
        <v>0</v>
      </c>
      <c r="U3989" s="7" t="n">
        <v>0</v>
      </c>
      <c r="V3989" s="7" t="n">
        <v>0</v>
      </c>
    </row>
    <row r="3990" spans="1:22">
      <c r="A3990" t="s">
        <v>4</v>
      </c>
      <c r="B3990" s="4" t="s">
        <v>5</v>
      </c>
      <c r="C3990" s="4" t="s">
        <v>10</v>
      </c>
      <c r="D3990" s="4" t="s">
        <v>6</v>
      </c>
      <c r="E3990" s="4" t="s">
        <v>6</v>
      </c>
      <c r="F3990" s="4" t="s">
        <v>6</v>
      </c>
      <c r="G3990" s="4" t="s">
        <v>14</v>
      </c>
      <c r="H3990" s="4" t="s">
        <v>9</v>
      </c>
      <c r="I3990" s="4" t="s">
        <v>26</v>
      </c>
      <c r="J3990" s="4" t="s">
        <v>26</v>
      </c>
      <c r="K3990" s="4" t="s">
        <v>26</v>
      </c>
      <c r="L3990" s="4" t="s">
        <v>26</v>
      </c>
      <c r="M3990" s="4" t="s">
        <v>26</v>
      </c>
      <c r="N3990" s="4" t="s">
        <v>26</v>
      </c>
      <c r="O3990" s="4" t="s">
        <v>26</v>
      </c>
      <c r="P3990" s="4" t="s">
        <v>6</v>
      </c>
      <c r="Q3990" s="4" t="s">
        <v>6</v>
      </c>
      <c r="R3990" s="4" t="s">
        <v>9</v>
      </c>
      <c r="S3990" s="4" t="s">
        <v>14</v>
      </c>
      <c r="T3990" s="4" t="s">
        <v>9</v>
      </c>
      <c r="U3990" s="4" t="s">
        <v>9</v>
      </c>
      <c r="V3990" s="4" t="s">
        <v>10</v>
      </c>
    </row>
    <row r="3991" spans="1:22">
      <c r="A3991" t="n">
        <v>29815</v>
      </c>
      <c r="B3991" s="21" t="n">
        <v>19</v>
      </c>
      <c r="C3991" s="7" t="n">
        <v>2032</v>
      </c>
      <c r="D3991" s="7" t="s">
        <v>332</v>
      </c>
      <c r="E3991" s="7" t="s">
        <v>336</v>
      </c>
      <c r="F3991" s="7" t="s">
        <v>13</v>
      </c>
      <c r="G3991" s="7" t="n">
        <v>0</v>
      </c>
      <c r="H3991" s="7" t="n">
        <v>1</v>
      </c>
      <c r="I3991" s="7" t="n">
        <v>0</v>
      </c>
      <c r="J3991" s="7" t="n">
        <v>0</v>
      </c>
      <c r="K3991" s="7" t="n">
        <v>0</v>
      </c>
      <c r="L3991" s="7" t="n">
        <v>0</v>
      </c>
      <c r="M3991" s="7" t="n">
        <v>1</v>
      </c>
      <c r="N3991" s="7" t="n">
        <v>1.60000002384186</v>
      </c>
      <c r="O3991" s="7" t="n">
        <v>0.0900000035762787</v>
      </c>
      <c r="P3991" s="7" t="s">
        <v>334</v>
      </c>
      <c r="Q3991" s="7" t="s">
        <v>13</v>
      </c>
      <c r="R3991" s="7" t="n">
        <v>-1</v>
      </c>
      <c r="S3991" s="7" t="n">
        <v>0</v>
      </c>
      <c r="T3991" s="7" t="n">
        <v>0</v>
      </c>
      <c r="U3991" s="7" t="n">
        <v>0</v>
      </c>
      <c r="V3991" s="7" t="n">
        <v>0</v>
      </c>
    </row>
    <row r="3992" spans="1:22">
      <c r="A3992" t="s">
        <v>4</v>
      </c>
      <c r="B3992" s="4" t="s">
        <v>5</v>
      </c>
      <c r="C3992" s="4" t="s">
        <v>10</v>
      </c>
      <c r="D3992" s="4" t="s">
        <v>14</v>
      </c>
      <c r="E3992" s="4" t="s">
        <v>14</v>
      </c>
      <c r="F3992" s="4" t="s">
        <v>6</v>
      </c>
    </row>
    <row r="3993" spans="1:22">
      <c r="A3993" t="n">
        <v>29898</v>
      </c>
      <c r="B3993" s="32" t="n">
        <v>20</v>
      </c>
      <c r="C3993" s="7" t="n">
        <v>6015</v>
      </c>
      <c r="D3993" s="7" t="n">
        <v>3</v>
      </c>
      <c r="E3993" s="7" t="n">
        <v>10</v>
      </c>
      <c r="F3993" s="7" t="s">
        <v>88</v>
      </c>
    </row>
    <row r="3994" spans="1:22">
      <c r="A3994" t="s">
        <v>4</v>
      </c>
      <c r="B3994" s="4" t="s">
        <v>5</v>
      </c>
      <c r="C3994" s="4" t="s">
        <v>10</v>
      </c>
    </row>
    <row r="3995" spans="1:22">
      <c r="A3995" t="n">
        <v>29916</v>
      </c>
      <c r="B3995" s="44" t="n">
        <v>16</v>
      </c>
      <c r="C3995" s="7" t="n">
        <v>0</v>
      </c>
    </row>
    <row r="3996" spans="1:22">
      <c r="A3996" t="s">
        <v>4</v>
      </c>
      <c r="B3996" s="4" t="s">
        <v>5</v>
      </c>
      <c r="C3996" s="4" t="s">
        <v>10</v>
      </c>
      <c r="D3996" s="4" t="s">
        <v>14</v>
      </c>
      <c r="E3996" s="4" t="s">
        <v>14</v>
      </c>
      <c r="F3996" s="4" t="s">
        <v>6</v>
      </c>
    </row>
    <row r="3997" spans="1:22">
      <c r="A3997" t="n">
        <v>29919</v>
      </c>
      <c r="B3997" s="32" t="n">
        <v>20</v>
      </c>
      <c r="C3997" s="7" t="n">
        <v>2030</v>
      </c>
      <c r="D3997" s="7" t="n">
        <v>3</v>
      </c>
      <c r="E3997" s="7" t="n">
        <v>10</v>
      </c>
      <c r="F3997" s="7" t="s">
        <v>88</v>
      </c>
    </row>
    <row r="3998" spans="1:22">
      <c r="A3998" t="s">
        <v>4</v>
      </c>
      <c r="B3998" s="4" t="s">
        <v>5</v>
      </c>
      <c r="C3998" s="4" t="s">
        <v>10</v>
      </c>
    </row>
    <row r="3999" spans="1:22">
      <c r="A3999" t="n">
        <v>29937</v>
      </c>
      <c r="B3999" s="44" t="n">
        <v>16</v>
      </c>
      <c r="C3999" s="7" t="n">
        <v>0</v>
      </c>
    </row>
    <row r="4000" spans="1:22">
      <c r="A4000" t="s">
        <v>4</v>
      </c>
      <c r="B4000" s="4" t="s">
        <v>5</v>
      </c>
      <c r="C4000" s="4" t="s">
        <v>10</v>
      </c>
      <c r="D4000" s="4" t="s">
        <v>14</v>
      </c>
      <c r="E4000" s="4" t="s">
        <v>14</v>
      </c>
      <c r="F4000" s="4" t="s">
        <v>6</v>
      </c>
    </row>
    <row r="4001" spans="1:22">
      <c r="A4001" t="n">
        <v>29940</v>
      </c>
      <c r="B4001" s="32" t="n">
        <v>20</v>
      </c>
      <c r="C4001" s="7" t="n">
        <v>2031</v>
      </c>
      <c r="D4001" s="7" t="n">
        <v>3</v>
      </c>
      <c r="E4001" s="7" t="n">
        <v>10</v>
      </c>
      <c r="F4001" s="7" t="s">
        <v>88</v>
      </c>
    </row>
    <row r="4002" spans="1:22">
      <c r="A4002" t="s">
        <v>4</v>
      </c>
      <c r="B4002" s="4" t="s">
        <v>5</v>
      </c>
      <c r="C4002" s="4" t="s">
        <v>10</v>
      </c>
    </row>
    <row r="4003" spans="1:22">
      <c r="A4003" t="n">
        <v>29958</v>
      </c>
      <c r="B4003" s="44" t="n">
        <v>16</v>
      </c>
      <c r="C4003" s="7" t="n">
        <v>0</v>
      </c>
    </row>
    <row r="4004" spans="1:22">
      <c r="A4004" t="s">
        <v>4</v>
      </c>
      <c r="B4004" s="4" t="s">
        <v>5</v>
      </c>
      <c r="C4004" s="4" t="s">
        <v>10</v>
      </c>
      <c r="D4004" s="4" t="s">
        <v>14</v>
      </c>
      <c r="E4004" s="4" t="s">
        <v>14</v>
      </c>
      <c r="F4004" s="4" t="s">
        <v>6</v>
      </c>
    </row>
    <row r="4005" spans="1:22">
      <c r="A4005" t="n">
        <v>29961</v>
      </c>
      <c r="B4005" s="32" t="n">
        <v>20</v>
      </c>
      <c r="C4005" s="7" t="n">
        <v>2032</v>
      </c>
      <c r="D4005" s="7" t="n">
        <v>3</v>
      </c>
      <c r="E4005" s="7" t="n">
        <v>10</v>
      </c>
      <c r="F4005" s="7" t="s">
        <v>88</v>
      </c>
    </row>
    <row r="4006" spans="1:22">
      <c r="A4006" t="s">
        <v>4</v>
      </c>
      <c r="B4006" s="4" t="s">
        <v>5</v>
      </c>
      <c r="C4006" s="4" t="s">
        <v>10</v>
      </c>
    </row>
    <row r="4007" spans="1:22">
      <c r="A4007" t="n">
        <v>29979</v>
      </c>
      <c r="B4007" s="44" t="n">
        <v>16</v>
      </c>
      <c r="C4007" s="7" t="n">
        <v>0</v>
      </c>
    </row>
    <row r="4008" spans="1:22">
      <c r="A4008" t="s">
        <v>4</v>
      </c>
      <c r="B4008" s="4" t="s">
        <v>5</v>
      </c>
      <c r="C4008" s="4" t="s">
        <v>10</v>
      </c>
      <c r="D4008" s="4" t="s">
        <v>14</v>
      </c>
      <c r="E4008" s="4" t="s">
        <v>14</v>
      </c>
      <c r="F4008" s="4" t="s">
        <v>6</v>
      </c>
    </row>
    <row r="4009" spans="1:22">
      <c r="A4009" t="n">
        <v>29982</v>
      </c>
      <c r="B4009" s="32" t="n">
        <v>20</v>
      </c>
      <c r="C4009" s="7" t="n">
        <v>0</v>
      </c>
      <c r="D4009" s="7" t="n">
        <v>3</v>
      </c>
      <c r="E4009" s="7" t="n">
        <v>10</v>
      </c>
      <c r="F4009" s="7" t="s">
        <v>88</v>
      </c>
    </row>
    <row r="4010" spans="1:22">
      <c r="A4010" t="s">
        <v>4</v>
      </c>
      <c r="B4010" s="4" t="s">
        <v>5</v>
      </c>
      <c r="C4010" s="4" t="s">
        <v>10</v>
      </c>
    </row>
    <row r="4011" spans="1:22">
      <c r="A4011" t="n">
        <v>30000</v>
      </c>
      <c r="B4011" s="44" t="n">
        <v>16</v>
      </c>
      <c r="C4011" s="7" t="n">
        <v>0</v>
      </c>
    </row>
    <row r="4012" spans="1:22">
      <c r="A4012" t="s">
        <v>4</v>
      </c>
      <c r="B4012" s="4" t="s">
        <v>5</v>
      </c>
      <c r="C4012" s="4" t="s">
        <v>10</v>
      </c>
      <c r="D4012" s="4" t="s">
        <v>14</v>
      </c>
      <c r="E4012" s="4" t="s">
        <v>14</v>
      </c>
      <c r="F4012" s="4" t="s">
        <v>6</v>
      </c>
    </row>
    <row r="4013" spans="1:22">
      <c r="A4013" t="n">
        <v>30003</v>
      </c>
      <c r="B4013" s="32" t="n">
        <v>20</v>
      </c>
      <c r="C4013" s="7" t="n">
        <v>4</v>
      </c>
      <c r="D4013" s="7" t="n">
        <v>3</v>
      </c>
      <c r="E4013" s="7" t="n">
        <v>10</v>
      </c>
      <c r="F4013" s="7" t="s">
        <v>88</v>
      </c>
    </row>
    <row r="4014" spans="1:22">
      <c r="A4014" t="s">
        <v>4</v>
      </c>
      <c r="B4014" s="4" t="s">
        <v>5</v>
      </c>
      <c r="C4014" s="4" t="s">
        <v>10</v>
      </c>
    </row>
    <row r="4015" spans="1:22">
      <c r="A4015" t="n">
        <v>30021</v>
      </c>
      <c r="B4015" s="44" t="n">
        <v>16</v>
      </c>
      <c r="C4015" s="7" t="n">
        <v>0</v>
      </c>
    </row>
    <row r="4016" spans="1:22">
      <c r="A4016" t="s">
        <v>4</v>
      </c>
      <c r="B4016" s="4" t="s">
        <v>5</v>
      </c>
      <c r="C4016" s="4" t="s">
        <v>10</v>
      </c>
      <c r="D4016" s="4" t="s">
        <v>14</v>
      </c>
      <c r="E4016" s="4" t="s">
        <v>14</v>
      </c>
      <c r="F4016" s="4" t="s">
        <v>6</v>
      </c>
    </row>
    <row r="4017" spans="1:6">
      <c r="A4017" t="n">
        <v>30024</v>
      </c>
      <c r="B4017" s="32" t="n">
        <v>20</v>
      </c>
      <c r="C4017" s="7" t="n">
        <v>2</v>
      </c>
      <c r="D4017" s="7" t="n">
        <v>3</v>
      </c>
      <c r="E4017" s="7" t="n">
        <v>10</v>
      </c>
      <c r="F4017" s="7" t="s">
        <v>88</v>
      </c>
    </row>
    <row r="4018" spans="1:6">
      <c r="A4018" t="s">
        <v>4</v>
      </c>
      <c r="B4018" s="4" t="s">
        <v>5</v>
      </c>
      <c r="C4018" s="4" t="s">
        <v>10</v>
      </c>
    </row>
    <row r="4019" spans="1:6">
      <c r="A4019" t="n">
        <v>30042</v>
      </c>
      <c r="B4019" s="44" t="n">
        <v>16</v>
      </c>
      <c r="C4019" s="7" t="n">
        <v>0</v>
      </c>
    </row>
    <row r="4020" spans="1:6">
      <c r="A4020" t="s">
        <v>4</v>
      </c>
      <c r="B4020" s="4" t="s">
        <v>5</v>
      </c>
      <c r="C4020" s="4" t="s">
        <v>10</v>
      </c>
      <c r="D4020" s="4" t="s">
        <v>14</v>
      </c>
      <c r="E4020" s="4" t="s">
        <v>14</v>
      </c>
      <c r="F4020" s="4" t="s">
        <v>6</v>
      </c>
    </row>
    <row r="4021" spans="1:6">
      <c r="A4021" t="n">
        <v>30045</v>
      </c>
      <c r="B4021" s="32" t="n">
        <v>20</v>
      </c>
      <c r="C4021" s="7" t="n">
        <v>7</v>
      </c>
      <c r="D4021" s="7" t="n">
        <v>3</v>
      </c>
      <c r="E4021" s="7" t="n">
        <v>10</v>
      </c>
      <c r="F4021" s="7" t="s">
        <v>88</v>
      </c>
    </row>
    <row r="4022" spans="1:6">
      <c r="A4022" t="s">
        <v>4</v>
      </c>
      <c r="B4022" s="4" t="s">
        <v>5</v>
      </c>
      <c r="C4022" s="4" t="s">
        <v>10</v>
      </c>
    </row>
    <row r="4023" spans="1:6">
      <c r="A4023" t="n">
        <v>30063</v>
      </c>
      <c r="B4023" s="44" t="n">
        <v>16</v>
      </c>
      <c r="C4023" s="7" t="n">
        <v>0</v>
      </c>
    </row>
    <row r="4024" spans="1:6">
      <c r="A4024" t="s">
        <v>4</v>
      </c>
      <c r="B4024" s="4" t="s">
        <v>5</v>
      </c>
      <c r="C4024" s="4" t="s">
        <v>10</v>
      </c>
      <c r="D4024" s="4" t="s">
        <v>14</v>
      </c>
      <c r="E4024" s="4" t="s">
        <v>14</v>
      </c>
      <c r="F4024" s="4" t="s">
        <v>6</v>
      </c>
    </row>
    <row r="4025" spans="1:6">
      <c r="A4025" t="n">
        <v>30066</v>
      </c>
      <c r="B4025" s="32" t="n">
        <v>20</v>
      </c>
      <c r="C4025" s="7" t="n">
        <v>16</v>
      </c>
      <c r="D4025" s="7" t="n">
        <v>3</v>
      </c>
      <c r="E4025" s="7" t="n">
        <v>10</v>
      </c>
      <c r="F4025" s="7" t="s">
        <v>88</v>
      </c>
    </row>
    <row r="4026" spans="1:6">
      <c r="A4026" t="s">
        <v>4</v>
      </c>
      <c r="B4026" s="4" t="s">
        <v>5</v>
      </c>
      <c r="C4026" s="4" t="s">
        <v>10</v>
      </c>
    </row>
    <row r="4027" spans="1:6">
      <c r="A4027" t="n">
        <v>30084</v>
      </c>
      <c r="B4027" s="44" t="n">
        <v>16</v>
      </c>
      <c r="C4027" s="7" t="n">
        <v>0</v>
      </c>
    </row>
    <row r="4028" spans="1:6">
      <c r="A4028" t="s">
        <v>4</v>
      </c>
      <c r="B4028" s="4" t="s">
        <v>5</v>
      </c>
      <c r="C4028" s="4" t="s">
        <v>14</v>
      </c>
      <c r="D4028" s="4" t="s">
        <v>10</v>
      </c>
      <c r="E4028" s="4" t="s">
        <v>14</v>
      </c>
      <c r="F4028" s="4" t="s">
        <v>6</v>
      </c>
      <c r="G4028" s="4" t="s">
        <v>6</v>
      </c>
      <c r="H4028" s="4" t="s">
        <v>6</v>
      </c>
      <c r="I4028" s="4" t="s">
        <v>6</v>
      </c>
      <c r="J4028" s="4" t="s">
        <v>6</v>
      </c>
      <c r="K4028" s="4" t="s">
        <v>6</v>
      </c>
      <c r="L4028" s="4" t="s">
        <v>6</v>
      </c>
      <c r="M4028" s="4" t="s">
        <v>6</v>
      </c>
      <c r="N4028" s="4" t="s">
        <v>6</v>
      </c>
      <c r="O4028" s="4" t="s">
        <v>6</v>
      </c>
      <c r="P4028" s="4" t="s">
        <v>6</v>
      </c>
      <c r="Q4028" s="4" t="s">
        <v>6</v>
      </c>
      <c r="R4028" s="4" t="s">
        <v>6</v>
      </c>
      <c r="S4028" s="4" t="s">
        <v>6</v>
      </c>
      <c r="T4028" s="4" t="s">
        <v>6</v>
      </c>
      <c r="U4028" s="4" t="s">
        <v>6</v>
      </c>
    </row>
    <row r="4029" spans="1:6">
      <c r="A4029" t="n">
        <v>30087</v>
      </c>
      <c r="B4029" s="64" t="n">
        <v>36</v>
      </c>
      <c r="C4029" s="7" t="n">
        <v>8</v>
      </c>
      <c r="D4029" s="7" t="n">
        <v>6015</v>
      </c>
      <c r="E4029" s="7" t="n">
        <v>0</v>
      </c>
      <c r="F4029" s="7" t="s">
        <v>337</v>
      </c>
      <c r="G4029" s="7" t="s">
        <v>338</v>
      </c>
      <c r="H4029" s="7" t="s">
        <v>13</v>
      </c>
      <c r="I4029" s="7" t="s">
        <v>13</v>
      </c>
      <c r="J4029" s="7" t="s">
        <v>13</v>
      </c>
      <c r="K4029" s="7" t="s">
        <v>13</v>
      </c>
      <c r="L4029" s="7" t="s">
        <v>13</v>
      </c>
      <c r="M4029" s="7" t="s">
        <v>13</v>
      </c>
      <c r="N4029" s="7" t="s">
        <v>13</v>
      </c>
      <c r="O4029" s="7" t="s">
        <v>13</v>
      </c>
      <c r="P4029" s="7" t="s">
        <v>13</v>
      </c>
      <c r="Q4029" s="7" t="s">
        <v>13</v>
      </c>
      <c r="R4029" s="7" t="s">
        <v>13</v>
      </c>
      <c r="S4029" s="7" t="s">
        <v>13</v>
      </c>
      <c r="T4029" s="7" t="s">
        <v>13</v>
      </c>
      <c r="U4029" s="7" t="s">
        <v>13</v>
      </c>
    </row>
    <row r="4030" spans="1:6">
      <c r="A4030" t="s">
        <v>4</v>
      </c>
      <c r="B4030" s="4" t="s">
        <v>5</v>
      </c>
      <c r="C4030" s="4" t="s">
        <v>10</v>
      </c>
      <c r="D4030" s="4" t="s">
        <v>9</v>
      </c>
    </row>
    <row r="4031" spans="1:6">
      <c r="A4031" t="n">
        <v>30136</v>
      </c>
      <c r="B4031" s="29" t="n">
        <v>43</v>
      </c>
      <c r="C4031" s="7" t="n">
        <v>0</v>
      </c>
      <c r="D4031" s="7" t="n">
        <v>16</v>
      </c>
    </row>
    <row r="4032" spans="1:6">
      <c r="A4032" t="s">
        <v>4</v>
      </c>
      <c r="B4032" s="4" t="s">
        <v>5</v>
      </c>
      <c r="C4032" s="4" t="s">
        <v>10</v>
      </c>
      <c r="D4032" s="4" t="s">
        <v>14</v>
      </c>
      <c r="E4032" s="4" t="s">
        <v>14</v>
      </c>
      <c r="F4032" s="4" t="s">
        <v>6</v>
      </c>
    </row>
    <row r="4033" spans="1:21">
      <c r="A4033" t="n">
        <v>30143</v>
      </c>
      <c r="B4033" s="52" t="n">
        <v>47</v>
      </c>
      <c r="C4033" s="7" t="n">
        <v>0</v>
      </c>
      <c r="D4033" s="7" t="n">
        <v>0</v>
      </c>
      <c r="E4033" s="7" t="n">
        <v>0</v>
      </c>
      <c r="F4033" s="7" t="s">
        <v>339</v>
      </c>
    </row>
    <row r="4034" spans="1:21">
      <c r="A4034" t="s">
        <v>4</v>
      </c>
      <c r="B4034" s="4" t="s">
        <v>5</v>
      </c>
      <c r="C4034" s="4" t="s">
        <v>10</v>
      </c>
    </row>
    <row r="4035" spans="1:21">
      <c r="A4035" t="n">
        <v>30165</v>
      </c>
      <c r="B4035" s="44" t="n">
        <v>16</v>
      </c>
      <c r="C4035" s="7" t="n">
        <v>0</v>
      </c>
    </row>
    <row r="4036" spans="1:21">
      <c r="A4036" t="s">
        <v>4</v>
      </c>
      <c r="B4036" s="4" t="s">
        <v>5</v>
      </c>
      <c r="C4036" s="4" t="s">
        <v>10</v>
      </c>
      <c r="D4036" s="4" t="s">
        <v>14</v>
      </c>
      <c r="E4036" s="4" t="s">
        <v>6</v>
      </c>
      <c r="F4036" s="4" t="s">
        <v>26</v>
      </c>
      <c r="G4036" s="4" t="s">
        <v>26</v>
      </c>
      <c r="H4036" s="4" t="s">
        <v>26</v>
      </c>
    </row>
    <row r="4037" spans="1:21">
      <c r="A4037" t="n">
        <v>30168</v>
      </c>
      <c r="B4037" s="73" t="n">
        <v>48</v>
      </c>
      <c r="C4037" s="7" t="n">
        <v>0</v>
      </c>
      <c r="D4037" s="7" t="n">
        <v>0</v>
      </c>
      <c r="E4037" s="7" t="s">
        <v>86</v>
      </c>
      <c r="F4037" s="7" t="n">
        <v>0</v>
      </c>
      <c r="G4037" s="7" t="n">
        <v>1</v>
      </c>
      <c r="H4037" s="7" t="n">
        <v>0</v>
      </c>
    </row>
    <row r="4038" spans="1:21">
      <c r="A4038" t="s">
        <v>4</v>
      </c>
      <c r="B4038" s="4" t="s">
        <v>5</v>
      </c>
      <c r="C4038" s="4" t="s">
        <v>10</v>
      </c>
      <c r="D4038" s="4" t="s">
        <v>9</v>
      </c>
    </row>
    <row r="4039" spans="1:21">
      <c r="A4039" t="n">
        <v>30192</v>
      </c>
      <c r="B4039" s="29" t="n">
        <v>43</v>
      </c>
      <c r="C4039" s="7" t="n">
        <v>4</v>
      </c>
      <c r="D4039" s="7" t="n">
        <v>16</v>
      </c>
    </row>
    <row r="4040" spans="1:21">
      <c r="A4040" t="s">
        <v>4</v>
      </c>
      <c r="B4040" s="4" t="s">
        <v>5</v>
      </c>
      <c r="C4040" s="4" t="s">
        <v>10</v>
      </c>
      <c r="D4040" s="4" t="s">
        <v>14</v>
      </c>
      <c r="E4040" s="4" t="s">
        <v>14</v>
      </c>
      <c r="F4040" s="4" t="s">
        <v>6</v>
      </c>
    </row>
    <row r="4041" spans="1:21">
      <c r="A4041" t="n">
        <v>30199</v>
      </c>
      <c r="B4041" s="52" t="n">
        <v>47</v>
      </c>
      <c r="C4041" s="7" t="n">
        <v>4</v>
      </c>
      <c r="D4041" s="7" t="n">
        <v>0</v>
      </c>
      <c r="E4041" s="7" t="n">
        <v>0</v>
      </c>
      <c r="F4041" s="7" t="s">
        <v>339</v>
      </c>
    </row>
    <row r="4042" spans="1:21">
      <c r="A4042" t="s">
        <v>4</v>
      </c>
      <c r="B4042" s="4" t="s">
        <v>5</v>
      </c>
      <c r="C4042" s="4" t="s">
        <v>10</v>
      </c>
    </row>
    <row r="4043" spans="1:21">
      <c r="A4043" t="n">
        <v>30221</v>
      </c>
      <c r="B4043" s="44" t="n">
        <v>16</v>
      </c>
      <c r="C4043" s="7" t="n">
        <v>0</v>
      </c>
    </row>
    <row r="4044" spans="1:21">
      <c r="A4044" t="s">
        <v>4</v>
      </c>
      <c r="B4044" s="4" t="s">
        <v>5</v>
      </c>
      <c r="C4044" s="4" t="s">
        <v>10</v>
      </c>
      <c r="D4044" s="4" t="s">
        <v>14</v>
      </c>
      <c r="E4044" s="4" t="s">
        <v>6</v>
      </c>
      <c r="F4044" s="4" t="s">
        <v>26</v>
      </c>
      <c r="G4044" s="4" t="s">
        <v>26</v>
      </c>
      <c r="H4044" s="4" t="s">
        <v>26</v>
      </c>
    </row>
    <row r="4045" spans="1:21">
      <c r="A4045" t="n">
        <v>30224</v>
      </c>
      <c r="B4045" s="73" t="n">
        <v>48</v>
      </c>
      <c r="C4045" s="7" t="n">
        <v>4</v>
      </c>
      <c r="D4045" s="7" t="n">
        <v>0</v>
      </c>
      <c r="E4045" s="7" t="s">
        <v>86</v>
      </c>
      <c r="F4045" s="7" t="n">
        <v>0</v>
      </c>
      <c r="G4045" s="7" t="n">
        <v>1</v>
      </c>
      <c r="H4045" s="7" t="n">
        <v>0</v>
      </c>
    </row>
    <row r="4046" spans="1:21">
      <c r="A4046" t="s">
        <v>4</v>
      </c>
      <c r="B4046" s="4" t="s">
        <v>5</v>
      </c>
      <c r="C4046" s="4" t="s">
        <v>10</v>
      </c>
      <c r="D4046" s="4" t="s">
        <v>9</v>
      </c>
    </row>
    <row r="4047" spans="1:21">
      <c r="A4047" t="n">
        <v>30248</v>
      </c>
      <c r="B4047" s="29" t="n">
        <v>43</v>
      </c>
      <c r="C4047" s="7" t="n">
        <v>2</v>
      </c>
      <c r="D4047" s="7" t="n">
        <v>16</v>
      </c>
    </row>
    <row r="4048" spans="1:21">
      <c r="A4048" t="s">
        <v>4</v>
      </c>
      <c r="B4048" s="4" t="s">
        <v>5</v>
      </c>
      <c r="C4048" s="4" t="s">
        <v>10</v>
      </c>
      <c r="D4048" s="4" t="s">
        <v>14</v>
      </c>
      <c r="E4048" s="4" t="s">
        <v>14</v>
      </c>
      <c r="F4048" s="4" t="s">
        <v>6</v>
      </c>
    </row>
    <row r="4049" spans="1:8">
      <c r="A4049" t="n">
        <v>30255</v>
      </c>
      <c r="B4049" s="52" t="n">
        <v>47</v>
      </c>
      <c r="C4049" s="7" t="n">
        <v>2</v>
      </c>
      <c r="D4049" s="7" t="n">
        <v>0</v>
      </c>
      <c r="E4049" s="7" t="n">
        <v>0</v>
      </c>
      <c r="F4049" s="7" t="s">
        <v>339</v>
      </c>
    </row>
    <row r="4050" spans="1:8">
      <c r="A4050" t="s">
        <v>4</v>
      </c>
      <c r="B4050" s="4" t="s">
        <v>5</v>
      </c>
      <c r="C4050" s="4" t="s">
        <v>10</v>
      </c>
    </row>
    <row r="4051" spans="1:8">
      <c r="A4051" t="n">
        <v>30277</v>
      </c>
      <c r="B4051" s="44" t="n">
        <v>16</v>
      </c>
      <c r="C4051" s="7" t="n">
        <v>0</v>
      </c>
    </row>
    <row r="4052" spans="1:8">
      <c r="A4052" t="s">
        <v>4</v>
      </c>
      <c r="B4052" s="4" t="s">
        <v>5</v>
      </c>
      <c r="C4052" s="4" t="s">
        <v>10</v>
      </c>
      <c r="D4052" s="4" t="s">
        <v>14</v>
      </c>
      <c r="E4052" s="4" t="s">
        <v>6</v>
      </c>
      <c r="F4052" s="4" t="s">
        <v>26</v>
      </c>
      <c r="G4052" s="4" t="s">
        <v>26</v>
      </c>
      <c r="H4052" s="4" t="s">
        <v>26</v>
      </c>
    </row>
    <row r="4053" spans="1:8">
      <c r="A4053" t="n">
        <v>30280</v>
      </c>
      <c r="B4053" s="73" t="n">
        <v>48</v>
      </c>
      <c r="C4053" s="7" t="n">
        <v>2</v>
      </c>
      <c r="D4053" s="7" t="n">
        <v>0</v>
      </c>
      <c r="E4053" s="7" t="s">
        <v>86</v>
      </c>
      <c r="F4053" s="7" t="n">
        <v>0</v>
      </c>
      <c r="G4053" s="7" t="n">
        <v>1</v>
      </c>
      <c r="H4053" s="7" t="n">
        <v>0</v>
      </c>
    </row>
    <row r="4054" spans="1:8">
      <c r="A4054" t="s">
        <v>4</v>
      </c>
      <c r="B4054" s="4" t="s">
        <v>5</v>
      </c>
      <c r="C4054" s="4" t="s">
        <v>10</v>
      </c>
      <c r="D4054" s="4" t="s">
        <v>9</v>
      </c>
    </row>
    <row r="4055" spans="1:8">
      <c r="A4055" t="n">
        <v>30304</v>
      </c>
      <c r="B4055" s="29" t="n">
        <v>43</v>
      </c>
      <c r="C4055" s="7" t="n">
        <v>7</v>
      </c>
      <c r="D4055" s="7" t="n">
        <v>16</v>
      </c>
    </row>
    <row r="4056" spans="1:8">
      <c r="A4056" t="s">
        <v>4</v>
      </c>
      <c r="B4056" s="4" t="s">
        <v>5</v>
      </c>
      <c r="C4056" s="4" t="s">
        <v>10</v>
      </c>
      <c r="D4056" s="4" t="s">
        <v>14</v>
      </c>
      <c r="E4056" s="4" t="s">
        <v>14</v>
      </c>
      <c r="F4056" s="4" t="s">
        <v>6</v>
      </c>
    </row>
    <row r="4057" spans="1:8">
      <c r="A4057" t="n">
        <v>30311</v>
      </c>
      <c r="B4057" s="52" t="n">
        <v>47</v>
      </c>
      <c r="C4057" s="7" t="n">
        <v>7</v>
      </c>
      <c r="D4057" s="7" t="n">
        <v>0</v>
      </c>
      <c r="E4057" s="7" t="n">
        <v>0</v>
      </c>
      <c r="F4057" s="7" t="s">
        <v>339</v>
      </c>
    </row>
    <row r="4058" spans="1:8">
      <c r="A4058" t="s">
        <v>4</v>
      </c>
      <c r="B4058" s="4" t="s">
        <v>5</v>
      </c>
      <c r="C4058" s="4" t="s">
        <v>10</v>
      </c>
    </row>
    <row r="4059" spans="1:8">
      <c r="A4059" t="n">
        <v>30333</v>
      </c>
      <c r="B4059" s="44" t="n">
        <v>16</v>
      </c>
      <c r="C4059" s="7" t="n">
        <v>0</v>
      </c>
    </row>
    <row r="4060" spans="1:8">
      <c r="A4060" t="s">
        <v>4</v>
      </c>
      <c r="B4060" s="4" t="s">
        <v>5</v>
      </c>
      <c r="C4060" s="4" t="s">
        <v>10</v>
      </c>
      <c r="D4060" s="4" t="s">
        <v>14</v>
      </c>
      <c r="E4060" s="4" t="s">
        <v>6</v>
      </c>
      <c r="F4060" s="4" t="s">
        <v>26</v>
      </c>
      <c r="G4060" s="4" t="s">
        <v>26</v>
      </c>
      <c r="H4060" s="4" t="s">
        <v>26</v>
      </c>
    </row>
    <row r="4061" spans="1:8">
      <c r="A4061" t="n">
        <v>30336</v>
      </c>
      <c r="B4061" s="73" t="n">
        <v>48</v>
      </c>
      <c r="C4061" s="7" t="n">
        <v>7</v>
      </c>
      <c r="D4061" s="7" t="n">
        <v>0</v>
      </c>
      <c r="E4061" s="7" t="s">
        <v>86</v>
      </c>
      <c r="F4061" s="7" t="n">
        <v>0</v>
      </c>
      <c r="G4061" s="7" t="n">
        <v>1</v>
      </c>
      <c r="H4061" s="7" t="n">
        <v>0</v>
      </c>
    </row>
    <row r="4062" spans="1:8">
      <c r="A4062" t="s">
        <v>4</v>
      </c>
      <c r="B4062" s="4" t="s">
        <v>5</v>
      </c>
      <c r="C4062" s="4" t="s">
        <v>10</v>
      </c>
      <c r="D4062" s="4" t="s">
        <v>9</v>
      </c>
    </row>
    <row r="4063" spans="1:8">
      <c r="A4063" t="n">
        <v>30360</v>
      </c>
      <c r="B4063" s="29" t="n">
        <v>43</v>
      </c>
      <c r="C4063" s="7" t="n">
        <v>16</v>
      </c>
      <c r="D4063" s="7" t="n">
        <v>16</v>
      </c>
    </row>
    <row r="4064" spans="1:8">
      <c r="A4064" t="s">
        <v>4</v>
      </c>
      <c r="B4064" s="4" t="s">
        <v>5</v>
      </c>
      <c r="C4064" s="4" t="s">
        <v>10</v>
      </c>
      <c r="D4064" s="4" t="s">
        <v>14</v>
      </c>
      <c r="E4064" s="4" t="s">
        <v>14</v>
      </c>
      <c r="F4064" s="4" t="s">
        <v>6</v>
      </c>
    </row>
    <row r="4065" spans="1:8">
      <c r="A4065" t="n">
        <v>30367</v>
      </c>
      <c r="B4065" s="52" t="n">
        <v>47</v>
      </c>
      <c r="C4065" s="7" t="n">
        <v>16</v>
      </c>
      <c r="D4065" s="7" t="n">
        <v>0</v>
      </c>
      <c r="E4065" s="7" t="n">
        <v>0</v>
      </c>
      <c r="F4065" s="7" t="s">
        <v>339</v>
      </c>
    </row>
    <row r="4066" spans="1:8">
      <c r="A4066" t="s">
        <v>4</v>
      </c>
      <c r="B4066" s="4" t="s">
        <v>5</v>
      </c>
      <c r="C4066" s="4" t="s">
        <v>10</v>
      </c>
    </row>
    <row r="4067" spans="1:8">
      <c r="A4067" t="n">
        <v>30389</v>
      </c>
      <c r="B4067" s="44" t="n">
        <v>16</v>
      </c>
      <c r="C4067" s="7" t="n">
        <v>0</v>
      </c>
    </row>
    <row r="4068" spans="1:8">
      <c r="A4068" t="s">
        <v>4</v>
      </c>
      <c r="B4068" s="4" t="s">
        <v>5</v>
      </c>
      <c r="C4068" s="4" t="s">
        <v>10</v>
      </c>
      <c r="D4068" s="4" t="s">
        <v>14</v>
      </c>
      <c r="E4068" s="4" t="s">
        <v>6</v>
      </c>
      <c r="F4068" s="4" t="s">
        <v>26</v>
      </c>
      <c r="G4068" s="4" t="s">
        <v>26</v>
      </c>
      <c r="H4068" s="4" t="s">
        <v>26</v>
      </c>
    </row>
    <row r="4069" spans="1:8">
      <c r="A4069" t="n">
        <v>30392</v>
      </c>
      <c r="B4069" s="73" t="n">
        <v>48</v>
      </c>
      <c r="C4069" s="7" t="n">
        <v>16</v>
      </c>
      <c r="D4069" s="7" t="n">
        <v>0</v>
      </c>
      <c r="E4069" s="7" t="s">
        <v>86</v>
      </c>
      <c r="F4069" s="7" t="n">
        <v>0</v>
      </c>
      <c r="G4069" s="7" t="n">
        <v>1</v>
      </c>
      <c r="H4069" s="7" t="n">
        <v>0</v>
      </c>
    </row>
    <row r="4070" spans="1:8">
      <c r="A4070" t="s">
        <v>4</v>
      </c>
      <c r="B4070" s="4" t="s">
        <v>5</v>
      </c>
      <c r="C4070" s="4" t="s">
        <v>10</v>
      </c>
      <c r="D4070" s="4" t="s">
        <v>26</v>
      </c>
      <c r="E4070" s="4" t="s">
        <v>26</v>
      </c>
      <c r="F4070" s="4" t="s">
        <v>26</v>
      </c>
      <c r="G4070" s="4" t="s">
        <v>26</v>
      </c>
    </row>
    <row r="4071" spans="1:8">
      <c r="A4071" t="n">
        <v>30416</v>
      </c>
      <c r="B4071" s="63" t="n">
        <v>46</v>
      </c>
      <c r="C4071" s="7" t="n">
        <v>6015</v>
      </c>
      <c r="D4071" s="7" t="n">
        <v>77.5899963378906</v>
      </c>
      <c r="E4071" s="7" t="n">
        <v>0.0500000007450581</v>
      </c>
      <c r="F4071" s="7" t="n">
        <v>-129.880004882813</v>
      </c>
      <c r="G4071" s="7" t="n">
        <v>28</v>
      </c>
    </row>
    <row r="4072" spans="1:8">
      <c r="A4072" t="s">
        <v>4</v>
      </c>
      <c r="B4072" s="4" t="s">
        <v>5</v>
      </c>
      <c r="C4072" s="4" t="s">
        <v>10</v>
      </c>
      <c r="D4072" s="4" t="s">
        <v>26</v>
      </c>
      <c r="E4072" s="4" t="s">
        <v>26</v>
      </c>
      <c r="F4072" s="4" t="s">
        <v>26</v>
      </c>
      <c r="G4072" s="4" t="s">
        <v>26</v>
      </c>
    </row>
    <row r="4073" spans="1:8">
      <c r="A4073" t="n">
        <v>30435</v>
      </c>
      <c r="B4073" s="63" t="n">
        <v>46</v>
      </c>
      <c r="C4073" s="7" t="n">
        <v>2030</v>
      </c>
      <c r="D4073" s="7" t="n">
        <v>80.8600006103516</v>
      </c>
      <c r="E4073" s="7" t="n">
        <v>0.0299999993294477</v>
      </c>
      <c r="F4073" s="7" t="n">
        <v>-129.820007324219</v>
      </c>
      <c r="G4073" s="7" t="n">
        <v>247.600006103516</v>
      </c>
    </row>
    <row r="4074" spans="1:8">
      <c r="A4074" t="s">
        <v>4</v>
      </c>
      <c r="B4074" s="4" t="s">
        <v>5</v>
      </c>
      <c r="C4074" s="4" t="s">
        <v>10</v>
      </c>
      <c r="D4074" s="4" t="s">
        <v>26</v>
      </c>
      <c r="E4074" s="4" t="s">
        <v>26</v>
      </c>
      <c r="F4074" s="4" t="s">
        <v>26</v>
      </c>
      <c r="G4074" s="4" t="s">
        <v>26</v>
      </c>
    </row>
    <row r="4075" spans="1:8">
      <c r="A4075" t="n">
        <v>30454</v>
      </c>
      <c r="B4075" s="63" t="n">
        <v>46</v>
      </c>
      <c r="C4075" s="7" t="n">
        <v>2031</v>
      </c>
      <c r="D4075" s="7" t="n">
        <v>80.4899978637695</v>
      </c>
      <c r="E4075" s="7" t="n">
        <v>-0.00999999977648258</v>
      </c>
      <c r="F4075" s="7" t="n">
        <v>-127.440002441406</v>
      </c>
      <c r="G4075" s="7" t="n">
        <v>219.300003051758</v>
      </c>
    </row>
    <row r="4076" spans="1:8">
      <c r="A4076" t="s">
        <v>4</v>
      </c>
      <c r="B4076" s="4" t="s">
        <v>5</v>
      </c>
      <c r="C4076" s="4" t="s">
        <v>10</v>
      </c>
      <c r="D4076" s="4" t="s">
        <v>26</v>
      </c>
      <c r="E4076" s="4" t="s">
        <v>26</v>
      </c>
      <c r="F4076" s="4" t="s">
        <v>26</v>
      </c>
      <c r="G4076" s="4" t="s">
        <v>26</v>
      </c>
    </row>
    <row r="4077" spans="1:8">
      <c r="A4077" t="n">
        <v>30473</v>
      </c>
      <c r="B4077" s="63" t="n">
        <v>46</v>
      </c>
      <c r="C4077" s="7" t="n">
        <v>2032</v>
      </c>
      <c r="D4077" s="7" t="n">
        <v>78.4499969482422</v>
      </c>
      <c r="E4077" s="7" t="n">
        <v>-0.0199999995529652</v>
      </c>
      <c r="F4077" s="7" t="n">
        <v>-126.819999694824</v>
      </c>
      <c r="G4077" s="7" t="n">
        <v>195.399993896484</v>
      </c>
    </row>
    <row r="4078" spans="1:8">
      <c r="A4078" t="s">
        <v>4</v>
      </c>
      <c r="B4078" s="4" t="s">
        <v>5</v>
      </c>
      <c r="C4078" s="4" t="s">
        <v>10</v>
      </c>
      <c r="D4078" s="4" t="s">
        <v>26</v>
      </c>
      <c r="E4078" s="4" t="s">
        <v>26</v>
      </c>
      <c r="F4078" s="4" t="s">
        <v>26</v>
      </c>
      <c r="G4078" s="4" t="s">
        <v>26</v>
      </c>
    </row>
    <row r="4079" spans="1:8">
      <c r="A4079" t="n">
        <v>30492</v>
      </c>
      <c r="B4079" s="63" t="n">
        <v>46</v>
      </c>
      <c r="C4079" s="7" t="n">
        <v>0</v>
      </c>
      <c r="D4079" s="7" t="n">
        <v>78.8099975585938</v>
      </c>
      <c r="E4079" s="7" t="n">
        <v>-0.419999986886978</v>
      </c>
      <c r="F4079" s="7" t="n">
        <v>-120.949996948242</v>
      </c>
      <c r="G4079" s="7" t="n">
        <v>187.100006103516</v>
      </c>
    </row>
    <row r="4080" spans="1:8">
      <c r="A4080" t="s">
        <v>4</v>
      </c>
      <c r="B4080" s="4" t="s">
        <v>5</v>
      </c>
      <c r="C4080" s="4" t="s">
        <v>10</v>
      </c>
      <c r="D4080" s="4" t="s">
        <v>26</v>
      </c>
      <c r="E4080" s="4" t="s">
        <v>26</v>
      </c>
      <c r="F4080" s="4" t="s">
        <v>26</v>
      </c>
      <c r="G4080" s="4" t="s">
        <v>26</v>
      </c>
    </row>
    <row r="4081" spans="1:8">
      <c r="A4081" t="n">
        <v>30511</v>
      </c>
      <c r="B4081" s="63" t="n">
        <v>46</v>
      </c>
      <c r="C4081" s="7" t="n">
        <v>4</v>
      </c>
      <c r="D4081" s="7" t="n">
        <v>79.870002746582</v>
      </c>
      <c r="E4081" s="7" t="n">
        <v>-0.550000011920929</v>
      </c>
      <c r="F4081" s="7" t="n">
        <v>-119.839996337891</v>
      </c>
      <c r="G4081" s="7" t="n">
        <v>187.100006103516</v>
      </c>
    </row>
    <row r="4082" spans="1:8">
      <c r="A4082" t="s">
        <v>4</v>
      </c>
      <c r="B4082" s="4" t="s">
        <v>5</v>
      </c>
      <c r="C4082" s="4" t="s">
        <v>10</v>
      </c>
      <c r="D4082" s="4" t="s">
        <v>26</v>
      </c>
      <c r="E4082" s="4" t="s">
        <v>26</v>
      </c>
      <c r="F4082" s="4" t="s">
        <v>26</v>
      </c>
      <c r="G4082" s="4" t="s">
        <v>26</v>
      </c>
    </row>
    <row r="4083" spans="1:8">
      <c r="A4083" t="n">
        <v>30530</v>
      </c>
      <c r="B4083" s="63" t="n">
        <v>46</v>
      </c>
      <c r="C4083" s="7" t="n">
        <v>2</v>
      </c>
      <c r="D4083" s="7" t="n">
        <v>78.4700012207031</v>
      </c>
      <c r="E4083" s="7" t="n">
        <v>-0.639999985694885</v>
      </c>
      <c r="F4083" s="7" t="n">
        <v>-119.839996337891</v>
      </c>
      <c r="G4083" s="7" t="n">
        <v>187.100006103516</v>
      </c>
    </row>
    <row r="4084" spans="1:8">
      <c r="A4084" t="s">
        <v>4</v>
      </c>
      <c r="B4084" s="4" t="s">
        <v>5</v>
      </c>
      <c r="C4084" s="4" t="s">
        <v>10</v>
      </c>
      <c r="D4084" s="4" t="s">
        <v>26</v>
      </c>
      <c r="E4084" s="4" t="s">
        <v>26</v>
      </c>
      <c r="F4084" s="4" t="s">
        <v>26</v>
      </c>
      <c r="G4084" s="4" t="s">
        <v>26</v>
      </c>
    </row>
    <row r="4085" spans="1:8">
      <c r="A4085" t="n">
        <v>30549</v>
      </c>
      <c r="B4085" s="63" t="n">
        <v>46</v>
      </c>
      <c r="C4085" s="7" t="n">
        <v>7</v>
      </c>
      <c r="D4085" s="7" t="n">
        <v>79.9800033569336</v>
      </c>
      <c r="E4085" s="7" t="n">
        <v>-0.349999994039536</v>
      </c>
      <c r="F4085" s="7" t="n">
        <v>-121.080001831055</v>
      </c>
      <c r="G4085" s="7" t="n">
        <v>187.100006103516</v>
      </c>
    </row>
    <row r="4086" spans="1:8">
      <c r="A4086" t="s">
        <v>4</v>
      </c>
      <c r="B4086" s="4" t="s">
        <v>5</v>
      </c>
      <c r="C4086" s="4" t="s">
        <v>10</v>
      </c>
      <c r="D4086" s="4" t="s">
        <v>26</v>
      </c>
      <c r="E4086" s="4" t="s">
        <v>26</v>
      </c>
      <c r="F4086" s="4" t="s">
        <v>26</v>
      </c>
      <c r="G4086" s="4" t="s">
        <v>26</v>
      </c>
    </row>
    <row r="4087" spans="1:8">
      <c r="A4087" t="n">
        <v>30568</v>
      </c>
      <c r="B4087" s="63" t="n">
        <v>46</v>
      </c>
      <c r="C4087" s="7" t="n">
        <v>16</v>
      </c>
      <c r="D4087" s="7" t="n">
        <v>77.5100021362305</v>
      </c>
      <c r="E4087" s="7" t="n">
        <v>-0.490000009536743</v>
      </c>
      <c r="F4087" s="7" t="n">
        <v>-120.970001220703</v>
      </c>
      <c r="G4087" s="7" t="n">
        <v>187.100006103516</v>
      </c>
    </row>
    <row r="4088" spans="1:8">
      <c r="A4088" t="s">
        <v>4</v>
      </c>
      <c r="B4088" s="4" t="s">
        <v>5</v>
      </c>
      <c r="C4088" s="4" t="s">
        <v>10</v>
      </c>
      <c r="D4088" s="4" t="s">
        <v>14</v>
      </c>
      <c r="E4088" s="4" t="s">
        <v>6</v>
      </c>
      <c r="F4088" s="4" t="s">
        <v>26</v>
      </c>
      <c r="G4088" s="4" t="s">
        <v>26</v>
      </c>
      <c r="H4088" s="4" t="s">
        <v>26</v>
      </c>
    </row>
    <row r="4089" spans="1:8">
      <c r="A4089" t="n">
        <v>30587</v>
      </c>
      <c r="B4089" s="73" t="n">
        <v>48</v>
      </c>
      <c r="C4089" s="7" t="n">
        <v>6015</v>
      </c>
      <c r="D4089" s="7" t="n">
        <v>0</v>
      </c>
      <c r="E4089" s="7" t="s">
        <v>337</v>
      </c>
      <c r="F4089" s="7" t="n">
        <v>-1</v>
      </c>
      <c r="G4089" s="7" t="n">
        <v>1</v>
      </c>
      <c r="H4089" s="7" t="n">
        <v>1.40129846432482e-45</v>
      </c>
    </row>
    <row r="4090" spans="1:8">
      <c r="A4090" t="s">
        <v>4</v>
      </c>
      <c r="B4090" s="4" t="s">
        <v>5</v>
      </c>
      <c r="C4090" s="4" t="s">
        <v>10</v>
      </c>
      <c r="D4090" s="4" t="s">
        <v>14</v>
      </c>
      <c r="E4090" s="4" t="s">
        <v>14</v>
      </c>
      <c r="F4090" s="4" t="s">
        <v>6</v>
      </c>
    </row>
    <row r="4091" spans="1:8">
      <c r="A4091" t="n">
        <v>30615</v>
      </c>
      <c r="B4091" s="52" t="n">
        <v>47</v>
      </c>
      <c r="C4091" s="7" t="n">
        <v>2030</v>
      </c>
      <c r="D4091" s="7" t="n">
        <v>0</v>
      </c>
      <c r="E4091" s="7" t="n">
        <v>0</v>
      </c>
      <c r="F4091" s="7" t="s">
        <v>86</v>
      </c>
    </row>
    <row r="4092" spans="1:8">
      <c r="A4092" t="s">
        <v>4</v>
      </c>
      <c r="B4092" s="4" t="s">
        <v>5</v>
      </c>
      <c r="C4092" s="4" t="s">
        <v>10</v>
      </c>
      <c r="D4092" s="4" t="s">
        <v>14</v>
      </c>
      <c r="E4092" s="4" t="s">
        <v>14</v>
      </c>
      <c r="F4092" s="4" t="s">
        <v>6</v>
      </c>
    </row>
    <row r="4093" spans="1:8">
      <c r="A4093" t="n">
        <v>30628</v>
      </c>
      <c r="B4093" s="52" t="n">
        <v>47</v>
      </c>
      <c r="C4093" s="7" t="n">
        <v>2031</v>
      </c>
      <c r="D4093" s="7" t="n">
        <v>0</v>
      </c>
      <c r="E4093" s="7" t="n">
        <v>0</v>
      </c>
      <c r="F4093" s="7" t="s">
        <v>86</v>
      </c>
    </row>
    <row r="4094" spans="1:8">
      <c r="A4094" t="s">
        <v>4</v>
      </c>
      <c r="B4094" s="4" t="s">
        <v>5</v>
      </c>
      <c r="C4094" s="4" t="s">
        <v>10</v>
      </c>
      <c r="D4094" s="4" t="s">
        <v>14</v>
      </c>
      <c r="E4094" s="4" t="s">
        <v>14</v>
      </c>
      <c r="F4094" s="4" t="s">
        <v>6</v>
      </c>
    </row>
    <row r="4095" spans="1:8">
      <c r="A4095" t="n">
        <v>30641</v>
      </c>
      <c r="B4095" s="52" t="n">
        <v>47</v>
      </c>
      <c r="C4095" s="7" t="n">
        <v>2032</v>
      </c>
      <c r="D4095" s="7" t="n">
        <v>0</v>
      </c>
      <c r="E4095" s="7" t="n">
        <v>0</v>
      </c>
      <c r="F4095" s="7" t="s">
        <v>86</v>
      </c>
    </row>
    <row r="4096" spans="1:8">
      <c r="A4096" t="s">
        <v>4</v>
      </c>
      <c r="B4096" s="4" t="s">
        <v>5</v>
      </c>
      <c r="C4096" s="4" t="s">
        <v>10</v>
      </c>
      <c r="D4096" s="4" t="s">
        <v>14</v>
      </c>
      <c r="E4096" s="4" t="s">
        <v>14</v>
      </c>
      <c r="F4096" s="4" t="s">
        <v>6</v>
      </c>
    </row>
    <row r="4097" spans="1:8">
      <c r="A4097" t="n">
        <v>30654</v>
      </c>
      <c r="B4097" s="52" t="n">
        <v>47</v>
      </c>
      <c r="C4097" s="7" t="n">
        <v>2033</v>
      </c>
      <c r="D4097" s="7" t="n">
        <v>0</v>
      </c>
      <c r="E4097" s="7" t="n">
        <v>0</v>
      </c>
      <c r="F4097" s="7" t="s">
        <v>86</v>
      </c>
    </row>
    <row r="4098" spans="1:8">
      <c r="A4098" t="s">
        <v>4</v>
      </c>
      <c r="B4098" s="4" t="s">
        <v>5</v>
      </c>
      <c r="C4098" s="4" t="s">
        <v>10</v>
      </c>
      <c r="D4098" s="4" t="s">
        <v>14</v>
      </c>
      <c r="E4098" s="4" t="s">
        <v>14</v>
      </c>
      <c r="F4098" s="4" t="s">
        <v>6</v>
      </c>
    </row>
    <row r="4099" spans="1:8">
      <c r="A4099" t="n">
        <v>30667</v>
      </c>
      <c r="B4099" s="52" t="n">
        <v>47</v>
      </c>
      <c r="C4099" s="7" t="n">
        <v>2034</v>
      </c>
      <c r="D4099" s="7" t="n">
        <v>0</v>
      </c>
      <c r="E4099" s="7" t="n">
        <v>0</v>
      </c>
      <c r="F4099" s="7" t="s">
        <v>86</v>
      </c>
    </row>
    <row r="4100" spans="1:8">
      <c r="A4100" t="s">
        <v>4</v>
      </c>
      <c r="B4100" s="4" t="s">
        <v>5</v>
      </c>
      <c r="C4100" s="4" t="s">
        <v>10</v>
      </c>
      <c r="D4100" s="4" t="s">
        <v>14</v>
      </c>
      <c r="E4100" s="4" t="s">
        <v>14</v>
      </c>
      <c r="F4100" s="4" t="s">
        <v>6</v>
      </c>
    </row>
    <row r="4101" spans="1:8">
      <c r="A4101" t="n">
        <v>30680</v>
      </c>
      <c r="B4101" s="52" t="n">
        <v>47</v>
      </c>
      <c r="C4101" s="7" t="n">
        <v>2035</v>
      </c>
      <c r="D4101" s="7" t="n">
        <v>0</v>
      </c>
      <c r="E4101" s="7" t="n">
        <v>0</v>
      </c>
      <c r="F4101" s="7" t="s">
        <v>86</v>
      </c>
    </row>
    <row r="4102" spans="1:8">
      <c r="A4102" t="s">
        <v>4</v>
      </c>
      <c r="B4102" s="4" t="s">
        <v>5</v>
      </c>
      <c r="C4102" s="4" t="s">
        <v>14</v>
      </c>
      <c r="D4102" s="4" t="s">
        <v>14</v>
      </c>
      <c r="E4102" s="4" t="s">
        <v>26</v>
      </c>
      <c r="F4102" s="4" t="s">
        <v>26</v>
      </c>
      <c r="G4102" s="4" t="s">
        <v>26</v>
      </c>
      <c r="H4102" s="4" t="s">
        <v>10</v>
      </c>
    </row>
    <row r="4103" spans="1:8">
      <c r="A4103" t="n">
        <v>30693</v>
      </c>
      <c r="B4103" s="56" t="n">
        <v>45</v>
      </c>
      <c r="C4103" s="7" t="n">
        <v>2</v>
      </c>
      <c r="D4103" s="7" t="n">
        <v>3</v>
      </c>
      <c r="E4103" s="7" t="n">
        <v>78.7300033569336</v>
      </c>
      <c r="F4103" s="7" t="n">
        <v>0.980000019073486</v>
      </c>
      <c r="G4103" s="7" t="n">
        <v>-128.470001220703</v>
      </c>
      <c r="H4103" s="7" t="n">
        <v>0</v>
      </c>
    </row>
    <row r="4104" spans="1:8">
      <c r="A4104" t="s">
        <v>4</v>
      </c>
      <c r="B4104" s="4" t="s">
        <v>5</v>
      </c>
      <c r="C4104" s="4" t="s">
        <v>14</v>
      </c>
      <c r="D4104" s="4" t="s">
        <v>14</v>
      </c>
      <c r="E4104" s="4" t="s">
        <v>26</v>
      </c>
      <c r="F4104" s="4" t="s">
        <v>26</v>
      </c>
      <c r="G4104" s="4" t="s">
        <v>26</v>
      </c>
      <c r="H4104" s="4" t="s">
        <v>10</v>
      </c>
      <c r="I4104" s="4" t="s">
        <v>14</v>
      </c>
    </row>
    <row r="4105" spans="1:8">
      <c r="A4105" t="n">
        <v>30710</v>
      </c>
      <c r="B4105" s="56" t="n">
        <v>45</v>
      </c>
      <c r="C4105" s="7" t="n">
        <v>4</v>
      </c>
      <c r="D4105" s="7" t="n">
        <v>3</v>
      </c>
      <c r="E4105" s="7" t="n">
        <v>14.5500001907349</v>
      </c>
      <c r="F4105" s="7" t="n">
        <v>42.2400016784668</v>
      </c>
      <c r="G4105" s="7" t="n">
        <v>0</v>
      </c>
      <c r="H4105" s="7" t="n">
        <v>0</v>
      </c>
      <c r="I4105" s="7" t="n">
        <v>0</v>
      </c>
    </row>
    <row r="4106" spans="1:8">
      <c r="A4106" t="s">
        <v>4</v>
      </c>
      <c r="B4106" s="4" t="s">
        <v>5</v>
      </c>
      <c r="C4106" s="4" t="s">
        <v>14</v>
      </c>
      <c r="D4106" s="4" t="s">
        <v>14</v>
      </c>
      <c r="E4106" s="4" t="s">
        <v>26</v>
      </c>
      <c r="F4106" s="4" t="s">
        <v>10</v>
      </c>
    </row>
    <row r="4107" spans="1:8">
      <c r="A4107" t="n">
        <v>30728</v>
      </c>
      <c r="B4107" s="56" t="n">
        <v>45</v>
      </c>
      <c r="C4107" s="7" t="n">
        <v>5</v>
      </c>
      <c r="D4107" s="7" t="n">
        <v>3</v>
      </c>
      <c r="E4107" s="7" t="n">
        <v>7</v>
      </c>
      <c r="F4107" s="7" t="n">
        <v>0</v>
      </c>
    </row>
    <row r="4108" spans="1:8">
      <c r="A4108" t="s">
        <v>4</v>
      </c>
      <c r="B4108" s="4" t="s">
        <v>5</v>
      </c>
      <c r="C4108" s="4" t="s">
        <v>14</v>
      </c>
      <c r="D4108" s="4" t="s">
        <v>14</v>
      </c>
      <c r="E4108" s="4" t="s">
        <v>26</v>
      </c>
      <c r="F4108" s="4" t="s">
        <v>10</v>
      </c>
    </row>
    <row r="4109" spans="1:8">
      <c r="A4109" t="n">
        <v>30737</v>
      </c>
      <c r="B4109" s="56" t="n">
        <v>45</v>
      </c>
      <c r="C4109" s="7" t="n">
        <v>11</v>
      </c>
      <c r="D4109" s="7" t="n">
        <v>3</v>
      </c>
      <c r="E4109" s="7" t="n">
        <v>40</v>
      </c>
      <c r="F4109" s="7" t="n">
        <v>0</v>
      </c>
    </row>
    <row r="4110" spans="1:8">
      <c r="A4110" t="s">
        <v>4</v>
      </c>
      <c r="B4110" s="4" t="s">
        <v>5</v>
      </c>
      <c r="C4110" s="4" t="s">
        <v>14</v>
      </c>
      <c r="D4110" s="4" t="s">
        <v>14</v>
      </c>
      <c r="E4110" s="4" t="s">
        <v>26</v>
      </c>
      <c r="F4110" s="4" t="s">
        <v>26</v>
      </c>
      <c r="G4110" s="4" t="s">
        <v>26</v>
      </c>
      <c r="H4110" s="4" t="s">
        <v>10</v>
      </c>
    </row>
    <row r="4111" spans="1:8">
      <c r="A4111" t="n">
        <v>30746</v>
      </c>
      <c r="B4111" s="56" t="n">
        <v>45</v>
      </c>
      <c r="C4111" s="7" t="n">
        <v>2</v>
      </c>
      <c r="D4111" s="7" t="n">
        <v>3</v>
      </c>
      <c r="E4111" s="7" t="n">
        <v>78.7300033569336</v>
      </c>
      <c r="F4111" s="7" t="n">
        <v>0.980000019073486</v>
      </c>
      <c r="G4111" s="7" t="n">
        <v>-128.470001220703</v>
      </c>
      <c r="H4111" s="7" t="n">
        <v>5000</v>
      </c>
    </row>
    <row r="4112" spans="1:8">
      <c r="A4112" t="s">
        <v>4</v>
      </c>
      <c r="B4112" s="4" t="s">
        <v>5</v>
      </c>
      <c r="C4112" s="4" t="s">
        <v>14</v>
      </c>
      <c r="D4112" s="4" t="s">
        <v>14</v>
      </c>
      <c r="E4112" s="4" t="s">
        <v>26</v>
      </c>
      <c r="F4112" s="4" t="s">
        <v>26</v>
      </c>
      <c r="G4112" s="4" t="s">
        <v>26</v>
      </c>
      <c r="H4112" s="4" t="s">
        <v>10</v>
      </c>
      <c r="I4112" s="4" t="s">
        <v>14</v>
      </c>
    </row>
    <row r="4113" spans="1:9">
      <c r="A4113" t="n">
        <v>30763</v>
      </c>
      <c r="B4113" s="56" t="n">
        <v>45</v>
      </c>
      <c r="C4113" s="7" t="n">
        <v>4</v>
      </c>
      <c r="D4113" s="7" t="n">
        <v>3</v>
      </c>
      <c r="E4113" s="7" t="n">
        <v>5.05000019073486</v>
      </c>
      <c r="F4113" s="7" t="n">
        <v>350.769989013672</v>
      </c>
      <c r="G4113" s="7" t="n">
        <v>0</v>
      </c>
      <c r="H4113" s="7" t="n">
        <v>5000</v>
      </c>
      <c r="I4113" s="7" t="n">
        <v>1</v>
      </c>
    </row>
    <row r="4114" spans="1:9">
      <c r="A4114" t="s">
        <v>4</v>
      </c>
      <c r="B4114" s="4" t="s">
        <v>5</v>
      </c>
      <c r="C4114" s="4" t="s">
        <v>14</v>
      </c>
      <c r="D4114" s="4" t="s">
        <v>14</v>
      </c>
      <c r="E4114" s="4" t="s">
        <v>26</v>
      </c>
      <c r="F4114" s="4" t="s">
        <v>10</v>
      </c>
    </row>
    <row r="4115" spans="1:9">
      <c r="A4115" t="n">
        <v>30781</v>
      </c>
      <c r="B4115" s="56" t="n">
        <v>45</v>
      </c>
      <c r="C4115" s="7" t="n">
        <v>5</v>
      </c>
      <c r="D4115" s="7" t="n">
        <v>3</v>
      </c>
      <c r="E4115" s="7" t="n">
        <v>6</v>
      </c>
      <c r="F4115" s="7" t="n">
        <v>5000</v>
      </c>
    </row>
    <row r="4116" spans="1:9">
      <c r="A4116" t="s">
        <v>4</v>
      </c>
      <c r="B4116" s="4" t="s">
        <v>5</v>
      </c>
      <c r="C4116" s="4" t="s">
        <v>14</v>
      </c>
      <c r="D4116" s="4" t="s">
        <v>10</v>
      </c>
      <c r="E4116" s="4" t="s">
        <v>26</v>
      </c>
    </row>
    <row r="4117" spans="1:9">
      <c r="A4117" t="n">
        <v>30790</v>
      </c>
      <c r="B4117" s="40" t="n">
        <v>58</v>
      </c>
      <c r="C4117" s="7" t="n">
        <v>100</v>
      </c>
      <c r="D4117" s="7" t="n">
        <v>1000</v>
      </c>
      <c r="E4117" s="7" t="n">
        <v>1</v>
      </c>
    </row>
    <row r="4118" spans="1:9">
      <c r="A4118" t="s">
        <v>4</v>
      </c>
      <c r="B4118" s="4" t="s">
        <v>5</v>
      </c>
      <c r="C4118" s="4" t="s">
        <v>14</v>
      </c>
      <c r="D4118" s="4" t="s">
        <v>10</v>
      </c>
    </row>
    <row r="4119" spans="1:9">
      <c r="A4119" t="n">
        <v>30798</v>
      </c>
      <c r="B4119" s="40" t="n">
        <v>58</v>
      </c>
      <c r="C4119" s="7" t="n">
        <v>255</v>
      </c>
      <c r="D4119" s="7" t="n">
        <v>0</v>
      </c>
    </row>
    <row r="4120" spans="1:9">
      <c r="A4120" t="s">
        <v>4</v>
      </c>
      <c r="B4120" s="4" t="s">
        <v>5</v>
      </c>
      <c r="C4120" s="4" t="s">
        <v>10</v>
      </c>
      <c r="D4120" s="4" t="s">
        <v>14</v>
      </c>
      <c r="E4120" s="4" t="s">
        <v>26</v>
      </c>
      <c r="F4120" s="4" t="s">
        <v>10</v>
      </c>
    </row>
    <row r="4121" spans="1:9">
      <c r="A4121" t="n">
        <v>30802</v>
      </c>
      <c r="B4121" s="70" t="n">
        <v>59</v>
      </c>
      <c r="C4121" s="7" t="n">
        <v>6015</v>
      </c>
      <c r="D4121" s="7" t="n">
        <v>15</v>
      </c>
      <c r="E4121" s="7" t="n">
        <v>0.150000005960464</v>
      </c>
      <c r="F4121" s="7" t="n">
        <v>0</v>
      </c>
    </row>
    <row r="4122" spans="1:9">
      <c r="A4122" t="s">
        <v>4</v>
      </c>
      <c r="B4122" s="4" t="s">
        <v>5</v>
      </c>
      <c r="C4122" s="4" t="s">
        <v>14</v>
      </c>
      <c r="D4122" s="4" t="s">
        <v>10</v>
      </c>
    </row>
    <row r="4123" spans="1:9">
      <c r="A4123" t="n">
        <v>30812</v>
      </c>
      <c r="B4123" s="56" t="n">
        <v>45</v>
      </c>
      <c r="C4123" s="7" t="n">
        <v>7</v>
      </c>
      <c r="D4123" s="7" t="n">
        <v>255</v>
      </c>
    </row>
    <row r="4124" spans="1:9">
      <c r="A4124" t="s">
        <v>4</v>
      </c>
      <c r="B4124" s="4" t="s">
        <v>5</v>
      </c>
      <c r="C4124" s="4" t="s">
        <v>10</v>
      </c>
      <c r="D4124" s="4" t="s">
        <v>14</v>
      </c>
      <c r="E4124" s="4" t="s">
        <v>26</v>
      </c>
      <c r="F4124" s="4" t="s">
        <v>10</v>
      </c>
    </row>
    <row r="4125" spans="1:9">
      <c r="A4125" t="n">
        <v>30816</v>
      </c>
      <c r="B4125" s="70" t="n">
        <v>59</v>
      </c>
      <c r="C4125" s="7" t="n">
        <v>6015</v>
      </c>
      <c r="D4125" s="7" t="n">
        <v>255</v>
      </c>
      <c r="E4125" s="7" t="n">
        <v>0</v>
      </c>
      <c r="F4125" s="7" t="n">
        <v>0</v>
      </c>
    </row>
    <row r="4126" spans="1:9">
      <c r="A4126" t="s">
        <v>4</v>
      </c>
      <c r="B4126" s="4" t="s">
        <v>5</v>
      </c>
      <c r="C4126" s="4" t="s">
        <v>14</v>
      </c>
      <c r="D4126" s="4" t="s">
        <v>10</v>
      </c>
      <c r="E4126" s="4" t="s">
        <v>6</v>
      </c>
    </row>
    <row r="4127" spans="1:9">
      <c r="A4127" t="n">
        <v>30826</v>
      </c>
      <c r="B4127" s="57" t="n">
        <v>51</v>
      </c>
      <c r="C4127" s="7" t="n">
        <v>4</v>
      </c>
      <c r="D4127" s="7" t="n">
        <v>6015</v>
      </c>
      <c r="E4127" s="7" t="s">
        <v>296</v>
      </c>
    </row>
    <row r="4128" spans="1:9">
      <c r="A4128" t="s">
        <v>4</v>
      </c>
      <c r="B4128" s="4" t="s">
        <v>5</v>
      </c>
      <c r="C4128" s="4" t="s">
        <v>10</v>
      </c>
    </row>
    <row r="4129" spans="1:9">
      <c r="A4129" t="n">
        <v>30839</v>
      </c>
      <c r="B4129" s="44" t="n">
        <v>16</v>
      </c>
      <c r="C4129" s="7" t="n">
        <v>0</v>
      </c>
    </row>
    <row r="4130" spans="1:9">
      <c r="A4130" t="s">
        <v>4</v>
      </c>
      <c r="B4130" s="4" t="s">
        <v>5</v>
      </c>
      <c r="C4130" s="4" t="s">
        <v>10</v>
      </c>
      <c r="D4130" s="4" t="s">
        <v>65</v>
      </c>
      <c r="E4130" s="4" t="s">
        <v>14</v>
      </c>
      <c r="F4130" s="4" t="s">
        <v>14</v>
      </c>
      <c r="G4130" s="4" t="s">
        <v>65</v>
      </c>
      <c r="H4130" s="4" t="s">
        <v>14</v>
      </c>
      <c r="I4130" s="4" t="s">
        <v>14</v>
      </c>
    </row>
    <row r="4131" spans="1:9">
      <c r="A4131" t="n">
        <v>30842</v>
      </c>
      <c r="B4131" s="58" t="n">
        <v>26</v>
      </c>
      <c r="C4131" s="7" t="n">
        <v>6015</v>
      </c>
      <c r="D4131" s="7" t="s">
        <v>340</v>
      </c>
      <c r="E4131" s="7" t="n">
        <v>2</v>
      </c>
      <c r="F4131" s="7" t="n">
        <v>3</v>
      </c>
      <c r="G4131" s="7" t="s">
        <v>341</v>
      </c>
      <c r="H4131" s="7" t="n">
        <v>2</v>
      </c>
      <c r="I4131" s="7" t="n">
        <v>0</v>
      </c>
    </row>
    <row r="4132" spans="1:9">
      <c r="A4132" t="s">
        <v>4</v>
      </c>
      <c r="B4132" s="4" t="s">
        <v>5</v>
      </c>
    </row>
    <row r="4133" spans="1:9">
      <c r="A4133" t="n">
        <v>30993</v>
      </c>
      <c r="B4133" s="38" t="n">
        <v>28</v>
      </c>
    </row>
    <row r="4134" spans="1:9">
      <c r="A4134" t="s">
        <v>4</v>
      </c>
      <c r="B4134" s="4" t="s">
        <v>5</v>
      </c>
      <c r="C4134" s="4" t="s">
        <v>14</v>
      </c>
      <c r="D4134" s="4" t="s">
        <v>10</v>
      </c>
      <c r="E4134" s="4" t="s">
        <v>14</v>
      </c>
    </row>
    <row r="4135" spans="1:9">
      <c r="A4135" t="n">
        <v>30994</v>
      </c>
      <c r="B4135" s="17" t="n">
        <v>49</v>
      </c>
      <c r="C4135" s="7" t="n">
        <v>1</v>
      </c>
      <c r="D4135" s="7" t="n">
        <v>3000</v>
      </c>
      <c r="E4135" s="7" t="n">
        <v>0</v>
      </c>
    </row>
    <row r="4136" spans="1:9">
      <c r="A4136" t="s">
        <v>4</v>
      </c>
      <c r="B4136" s="4" t="s">
        <v>5</v>
      </c>
      <c r="C4136" s="4" t="s">
        <v>14</v>
      </c>
      <c r="D4136" s="4" t="s">
        <v>10</v>
      </c>
      <c r="E4136" s="4" t="s">
        <v>26</v>
      </c>
      <c r="F4136" s="4" t="s">
        <v>10</v>
      </c>
      <c r="G4136" s="4" t="s">
        <v>9</v>
      </c>
      <c r="H4136" s="4" t="s">
        <v>9</v>
      </c>
      <c r="I4136" s="4" t="s">
        <v>10</v>
      </c>
      <c r="J4136" s="4" t="s">
        <v>10</v>
      </c>
      <c r="K4136" s="4" t="s">
        <v>9</v>
      </c>
      <c r="L4136" s="4" t="s">
        <v>9</v>
      </c>
      <c r="M4136" s="4" t="s">
        <v>9</v>
      </c>
      <c r="N4136" s="4" t="s">
        <v>9</v>
      </c>
      <c r="O4136" s="4" t="s">
        <v>6</v>
      </c>
    </row>
    <row r="4137" spans="1:9">
      <c r="A4137" t="n">
        <v>30999</v>
      </c>
      <c r="B4137" s="18" t="n">
        <v>50</v>
      </c>
      <c r="C4137" s="7" t="n">
        <v>0</v>
      </c>
      <c r="D4137" s="7" t="n">
        <v>4286</v>
      </c>
      <c r="E4137" s="7" t="n">
        <v>0.600000023841858</v>
      </c>
      <c r="F4137" s="7" t="n">
        <v>0</v>
      </c>
      <c r="G4137" s="7" t="n">
        <v>0</v>
      </c>
      <c r="H4137" s="7" t="n">
        <v>1090519040</v>
      </c>
      <c r="I4137" s="7" t="n">
        <v>0</v>
      </c>
      <c r="J4137" s="7" t="n">
        <v>65533</v>
      </c>
      <c r="K4137" s="7" t="n">
        <v>0</v>
      </c>
      <c r="L4137" s="7" t="n">
        <v>0</v>
      </c>
      <c r="M4137" s="7" t="n">
        <v>0</v>
      </c>
      <c r="N4137" s="7" t="n">
        <v>0</v>
      </c>
      <c r="O4137" s="7" t="s">
        <v>13</v>
      </c>
    </row>
    <row r="4138" spans="1:9">
      <c r="A4138" t="s">
        <v>4</v>
      </c>
      <c r="B4138" s="4" t="s">
        <v>5</v>
      </c>
      <c r="C4138" s="4" t="s">
        <v>10</v>
      </c>
    </row>
    <row r="4139" spans="1:9">
      <c r="A4139" t="n">
        <v>31038</v>
      </c>
      <c r="B4139" s="44" t="n">
        <v>16</v>
      </c>
      <c r="C4139" s="7" t="n">
        <v>1000</v>
      </c>
    </row>
    <row r="4140" spans="1:9">
      <c r="A4140" t="s">
        <v>4</v>
      </c>
      <c r="B4140" s="4" t="s">
        <v>5</v>
      </c>
      <c r="C4140" s="4" t="s">
        <v>10</v>
      </c>
      <c r="D4140" s="4" t="s">
        <v>14</v>
      </c>
      <c r="E4140" s="4" t="s">
        <v>26</v>
      </c>
      <c r="F4140" s="4" t="s">
        <v>10</v>
      </c>
    </row>
    <row r="4141" spans="1:9">
      <c r="A4141" t="n">
        <v>31041</v>
      </c>
      <c r="B4141" s="70" t="n">
        <v>59</v>
      </c>
      <c r="C4141" s="7" t="n">
        <v>6015</v>
      </c>
      <c r="D4141" s="7" t="n">
        <v>15</v>
      </c>
      <c r="E4141" s="7" t="n">
        <v>0.150000005960464</v>
      </c>
      <c r="F4141" s="7" t="n">
        <v>0</v>
      </c>
    </row>
    <row r="4142" spans="1:9">
      <c r="A4142" t="s">
        <v>4</v>
      </c>
      <c r="B4142" s="4" t="s">
        <v>5</v>
      </c>
      <c r="C4142" s="4" t="s">
        <v>10</v>
      </c>
      <c r="D4142" s="4" t="s">
        <v>10</v>
      </c>
      <c r="E4142" s="4" t="s">
        <v>26</v>
      </c>
      <c r="F4142" s="4" t="s">
        <v>26</v>
      </c>
      <c r="G4142" s="4" t="s">
        <v>26</v>
      </c>
      <c r="H4142" s="4" t="s">
        <v>26</v>
      </c>
      <c r="I4142" s="4" t="s">
        <v>14</v>
      </c>
      <c r="J4142" s="4" t="s">
        <v>10</v>
      </c>
    </row>
    <row r="4143" spans="1:9">
      <c r="A4143" t="n">
        <v>31051</v>
      </c>
      <c r="B4143" s="66" t="n">
        <v>55</v>
      </c>
      <c r="C4143" s="7" t="n">
        <v>6015</v>
      </c>
      <c r="D4143" s="7" t="n">
        <v>65534</v>
      </c>
      <c r="E4143" s="7" t="n">
        <v>-0.5</v>
      </c>
      <c r="F4143" s="7" t="n">
        <v>0</v>
      </c>
      <c r="G4143" s="7" t="n">
        <v>-0.5</v>
      </c>
      <c r="H4143" s="7" t="n">
        <v>1.20000004768372</v>
      </c>
      <c r="I4143" s="7" t="n">
        <v>1</v>
      </c>
      <c r="J4143" s="7" t="n">
        <v>1</v>
      </c>
    </row>
    <row r="4144" spans="1:9">
      <c r="A4144" t="s">
        <v>4</v>
      </c>
      <c r="B4144" s="4" t="s">
        <v>5</v>
      </c>
      <c r="C4144" s="4" t="s">
        <v>10</v>
      </c>
      <c r="D4144" s="4" t="s">
        <v>14</v>
      </c>
    </row>
    <row r="4145" spans="1:15">
      <c r="A4145" t="n">
        <v>31075</v>
      </c>
      <c r="B4145" s="67" t="n">
        <v>56</v>
      </c>
      <c r="C4145" s="7" t="n">
        <v>6015</v>
      </c>
      <c r="D4145" s="7" t="n">
        <v>0</v>
      </c>
    </row>
    <row r="4146" spans="1:15">
      <c r="A4146" t="s">
        <v>4</v>
      </c>
      <c r="B4146" s="4" t="s">
        <v>5</v>
      </c>
      <c r="C4146" s="4" t="s">
        <v>10</v>
      </c>
      <c r="D4146" s="4" t="s">
        <v>14</v>
      </c>
      <c r="E4146" s="4" t="s">
        <v>6</v>
      </c>
      <c r="F4146" s="4" t="s">
        <v>26</v>
      </c>
      <c r="G4146" s="4" t="s">
        <v>26</v>
      </c>
      <c r="H4146" s="4" t="s">
        <v>26</v>
      </c>
    </row>
    <row r="4147" spans="1:15">
      <c r="A4147" t="n">
        <v>31079</v>
      </c>
      <c r="B4147" s="73" t="n">
        <v>48</v>
      </c>
      <c r="C4147" s="7" t="n">
        <v>6015</v>
      </c>
      <c r="D4147" s="7" t="n">
        <v>0</v>
      </c>
      <c r="E4147" s="7" t="s">
        <v>338</v>
      </c>
      <c r="F4147" s="7" t="n">
        <v>-1</v>
      </c>
      <c r="G4147" s="7" t="n">
        <v>1</v>
      </c>
      <c r="H4147" s="7" t="n">
        <v>0</v>
      </c>
    </row>
    <row r="4148" spans="1:15">
      <c r="A4148" t="s">
        <v>4</v>
      </c>
      <c r="B4148" s="4" t="s">
        <v>5</v>
      </c>
      <c r="C4148" s="4" t="s">
        <v>10</v>
      </c>
    </row>
    <row r="4149" spans="1:15">
      <c r="A4149" t="n">
        <v>31113</v>
      </c>
      <c r="B4149" s="44" t="n">
        <v>16</v>
      </c>
      <c r="C4149" s="7" t="n">
        <v>500</v>
      </c>
    </row>
    <row r="4150" spans="1:15">
      <c r="A4150" t="s">
        <v>4</v>
      </c>
      <c r="B4150" s="4" t="s">
        <v>5</v>
      </c>
      <c r="C4150" s="4" t="s">
        <v>10</v>
      </c>
      <c r="D4150" s="4" t="s">
        <v>14</v>
      </c>
      <c r="E4150" s="4" t="s">
        <v>26</v>
      </c>
      <c r="F4150" s="4" t="s">
        <v>10</v>
      </c>
    </row>
    <row r="4151" spans="1:15">
      <c r="A4151" t="n">
        <v>31116</v>
      </c>
      <c r="B4151" s="70" t="n">
        <v>59</v>
      </c>
      <c r="C4151" s="7" t="n">
        <v>6015</v>
      </c>
      <c r="D4151" s="7" t="n">
        <v>255</v>
      </c>
      <c r="E4151" s="7" t="n">
        <v>0</v>
      </c>
      <c r="F4151" s="7" t="n">
        <v>0</v>
      </c>
    </row>
    <row r="4152" spans="1:15">
      <c r="A4152" t="s">
        <v>4</v>
      </c>
      <c r="B4152" s="4" t="s">
        <v>5</v>
      </c>
      <c r="C4152" s="4" t="s">
        <v>14</v>
      </c>
      <c r="D4152" s="4" t="s">
        <v>14</v>
      </c>
      <c r="E4152" s="4" t="s">
        <v>26</v>
      </c>
      <c r="F4152" s="4" t="s">
        <v>26</v>
      </c>
      <c r="G4152" s="4" t="s">
        <v>26</v>
      </c>
      <c r="H4152" s="4" t="s">
        <v>10</v>
      </c>
    </row>
    <row r="4153" spans="1:15">
      <c r="A4153" t="n">
        <v>31126</v>
      </c>
      <c r="B4153" s="56" t="n">
        <v>45</v>
      </c>
      <c r="C4153" s="7" t="n">
        <v>2</v>
      </c>
      <c r="D4153" s="7" t="n">
        <v>3</v>
      </c>
      <c r="E4153" s="7" t="n">
        <v>78.6500015258789</v>
      </c>
      <c r="F4153" s="7" t="n">
        <v>0.980000019073486</v>
      </c>
      <c r="G4153" s="7" t="n">
        <v>-128.490005493164</v>
      </c>
      <c r="H4153" s="7" t="n">
        <v>500</v>
      </c>
    </row>
    <row r="4154" spans="1:15">
      <c r="A4154" t="s">
        <v>4</v>
      </c>
      <c r="B4154" s="4" t="s">
        <v>5</v>
      </c>
      <c r="C4154" s="4" t="s">
        <v>14</v>
      </c>
      <c r="D4154" s="4" t="s">
        <v>14</v>
      </c>
      <c r="E4154" s="4" t="s">
        <v>26</v>
      </c>
      <c r="F4154" s="4" t="s">
        <v>10</v>
      </c>
    </row>
    <row r="4155" spans="1:15">
      <c r="A4155" t="n">
        <v>31143</v>
      </c>
      <c r="B4155" s="56" t="n">
        <v>45</v>
      </c>
      <c r="C4155" s="7" t="n">
        <v>5</v>
      </c>
      <c r="D4155" s="7" t="n">
        <v>3</v>
      </c>
      <c r="E4155" s="7" t="n">
        <v>5.69999980926514</v>
      </c>
      <c r="F4155" s="7" t="n">
        <v>500</v>
      </c>
    </row>
    <row r="4156" spans="1:15">
      <c r="A4156" t="s">
        <v>4</v>
      </c>
      <c r="B4156" s="4" t="s">
        <v>5</v>
      </c>
      <c r="C4156" s="4" t="s">
        <v>14</v>
      </c>
      <c r="D4156" s="4" t="s">
        <v>26</v>
      </c>
      <c r="E4156" s="4" t="s">
        <v>26</v>
      </c>
      <c r="F4156" s="4" t="s">
        <v>26</v>
      </c>
    </row>
    <row r="4157" spans="1:15">
      <c r="A4157" t="n">
        <v>31152</v>
      </c>
      <c r="B4157" s="56" t="n">
        <v>45</v>
      </c>
      <c r="C4157" s="7" t="n">
        <v>9</v>
      </c>
      <c r="D4157" s="7" t="n">
        <v>0.0199999995529652</v>
      </c>
      <c r="E4157" s="7" t="n">
        <v>0.0199999995529652</v>
      </c>
      <c r="F4157" s="7" t="n">
        <v>0.5</v>
      </c>
    </row>
    <row r="4158" spans="1:15">
      <c r="A4158" t="s">
        <v>4</v>
      </c>
      <c r="B4158" s="4" t="s">
        <v>5</v>
      </c>
      <c r="C4158" s="4" t="s">
        <v>14</v>
      </c>
      <c r="D4158" s="4" t="s">
        <v>10</v>
      </c>
      <c r="E4158" s="4" t="s">
        <v>6</v>
      </c>
    </row>
    <row r="4159" spans="1:15">
      <c r="A4159" t="n">
        <v>31166</v>
      </c>
      <c r="B4159" s="57" t="n">
        <v>51</v>
      </c>
      <c r="C4159" s="7" t="n">
        <v>4</v>
      </c>
      <c r="D4159" s="7" t="n">
        <v>6015</v>
      </c>
      <c r="E4159" s="7" t="s">
        <v>342</v>
      </c>
    </row>
    <row r="4160" spans="1:15">
      <c r="A4160" t="s">
        <v>4</v>
      </c>
      <c r="B4160" s="4" t="s">
        <v>5</v>
      </c>
      <c r="C4160" s="4" t="s">
        <v>10</v>
      </c>
    </row>
    <row r="4161" spans="1:8">
      <c r="A4161" t="n">
        <v>31180</v>
      </c>
      <c r="B4161" s="44" t="n">
        <v>16</v>
      </c>
      <c r="C4161" s="7" t="n">
        <v>0</v>
      </c>
    </row>
    <row r="4162" spans="1:8">
      <c r="A4162" t="s">
        <v>4</v>
      </c>
      <c r="B4162" s="4" t="s">
        <v>5</v>
      </c>
      <c r="C4162" s="4" t="s">
        <v>10</v>
      </c>
      <c r="D4162" s="4" t="s">
        <v>65</v>
      </c>
      <c r="E4162" s="4" t="s">
        <v>14</v>
      </c>
      <c r="F4162" s="4" t="s">
        <v>14</v>
      </c>
    </row>
    <row r="4163" spans="1:8">
      <c r="A4163" t="n">
        <v>31183</v>
      </c>
      <c r="B4163" s="58" t="n">
        <v>26</v>
      </c>
      <c r="C4163" s="7" t="n">
        <v>6015</v>
      </c>
      <c r="D4163" s="7" t="s">
        <v>343</v>
      </c>
      <c r="E4163" s="7" t="n">
        <v>2</v>
      </c>
      <c r="F4163" s="7" t="n">
        <v>0</v>
      </c>
    </row>
    <row r="4164" spans="1:8">
      <c r="A4164" t="s">
        <v>4</v>
      </c>
      <c r="B4164" s="4" t="s">
        <v>5</v>
      </c>
    </row>
    <row r="4165" spans="1:8">
      <c r="A4165" t="n">
        <v>31217</v>
      </c>
      <c r="B4165" s="38" t="n">
        <v>28</v>
      </c>
    </row>
    <row r="4166" spans="1:8">
      <c r="A4166" t="s">
        <v>4</v>
      </c>
      <c r="B4166" s="4" t="s">
        <v>5</v>
      </c>
      <c r="C4166" s="4" t="s">
        <v>14</v>
      </c>
      <c r="D4166" s="4" t="s">
        <v>14</v>
      </c>
    </row>
    <row r="4167" spans="1:8">
      <c r="A4167" t="n">
        <v>31218</v>
      </c>
      <c r="B4167" s="17" t="n">
        <v>49</v>
      </c>
      <c r="C4167" s="7" t="n">
        <v>2</v>
      </c>
      <c r="D4167" s="7" t="n">
        <v>0</v>
      </c>
    </row>
    <row r="4168" spans="1:8">
      <c r="A4168" t="s">
        <v>4</v>
      </c>
      <c r="B4168" s="4" t="s">
        <v>5</v>
      </c>
      <c r="C4168" s="4" t="s">
        <v>14</v>
      </c>
      <c r="D4168" s="4" t="s">
        <v>10</v>
      </c>
      <c r="E4168" s="4" t="s">
        <v>9</v>
      </c>
      <c r="F4168" s="4" t="s">
        <v>10</v>
      </c>
      <c r="G4168" s="4" t="s">
        <v>9</v>
      </c>
      <c r="H4168" s="4" t="s">
        <v>14</v>
      </c>
    </row>
    <row r="4169" spans="1:8">
      <c r="A4169" t="n">
        <v>31221</v>
      </c>
      <c r="B4169" s="17" t="n">
        <v>49</v>
      </c>
      <c r="C4169" s="7" t="n">
        <v>0</v>
      </c>
      <c r="D4169" s="7" t="n">
        <v>421</v>
      </c>
      <c r="E4169" s="7" t="n">
        <v>1065353216</v>
      </c>
      <c r="F4169" s="7" t="n">
        <v>0</v>
      </c>
      <c r="G4169" s="7" t="n">
        <v>0</v>
      </c>
      <c r="H4169" s="7" t="n">
        <v>0</v>
      </c>
    </row>
    <row r="4170" spans="1:8">
      <c r="A4170" t="s">
        <v>4</v>
      </c>
      <c r="B4170" s="4" t="s">
        <v>5</v>
      </c>
      <c r="C4170" s="4" t="s">
        <v>14</v>
      </c>
      <c r="D4170" s="4" t="s">
        <v>10</v>
      </c>
      <c r="E4170" s="4" t="s">
        <v>10</v>
      </c>
      <c r="F4170" s="4" t="s">
        <v>14</v>
      </c>
    </row>
    <row r="4171" spans="1:8">
      <c r="A4171" t="n">
        <v>31236</v>
      </c>
      <c r="B4171" s="36" t="n">
        <v>25</v>
      </c>
      <c r="C4171" s="7" t="n">
        <v>1</v>
      </c>
      <c r="D4171" s="7" t="n">
        <v>160</v>
      </c>
      <c r="E4171" s="7" t="n">
        <v>570</v>
      </c>
      <c r="F4171" s="7" t="n">
        <v>2</v>
      </c>
    </row>
    <row r="4172" spans="1:8">
      <c r="A4172" t="s">
        <v>4</v>
      </c>
      <c r="B4172" s="4" t="s">
        <v>5</v>
      </c>
      <c r="C4172" s="4" t="s">
        <v>14</v>
      </c>
      <c r="D4172" s="4" t="s">
        <v>26</v>
      </c>
      <c r="E4172" s="4" t="s">
        <v>26</v>
      </c>
      <c r="F4172" s="4" t="s">
        <v>26</v>
      </c>
    </row>
    <row r="4173" spans="1:8">
      <c r="A4173" t="n">
        <v>31243</v>
      </c>
      <c r="B4173" s="56" t="n">
        <v>45</v>
      </c>
      <c r="C4173" s="7" t="n">
        <v>9</v>
      </c>
      <c r="D4173" s="7" t="n">
        <v>0.0199999995529652</v>
      </c>
      <c r="E4173" s="7" t="n">
        <v>0.0199999995529652</v>
      </c>
      <c r="F4173" s="7" t="n">
        <v>0.5</v>
      </c>
    </row>
    <row r="4174" spans="1:8">
      <c r="A4174" t="s">
        <v>4</v>
      </c>
      <c r="B4174" s="4" t="s">
        <v>5</v>
      </c>
      <c r="C4174" s="4" t="s">
        <v>14</v>
      </c>
      <c r="D4174" s="4" t="s">
        <v>10</v>
      </c>
      <c r="E4174" s="4" t="s">
        <v>6</v>
      </c>
    </row>
    <row r="4175" spans="1:8">
      <c r="A4175" t="n">
        <v>31257</v>
      </c>
      <c r="B4175" s="57" t="n">
        <v>51</v>
      </c>
      <c r="C4175" s="7" t="n">
        <v>4</v>
      </c>
      <c r="D4175" s="7" t="n">
        <v>0</v>
      </c>
      <c r="E4175" s="7" t="s">
        <v>324</v>
      </c>
    </row>
    <row r="4176" spans="1:8">
      <c r="A4176" t="s">
        <v>4</v>
      </c>
      <c r="B4176" s="4" t="s">
        <v>5</v>
      </c>
      <c r="C4176" s="4" t="s">
        <v>10</v>
      </c>
    </row>
    <row r="4177" spans="1:8">
      <c r="A4177" t="n">
        <v>31270</v>
      </c>
      <c r="B4177" s="44" t="n">
        <v>16</v>
      </c>
      <c r="C4177" s="7" t="n">
        <v>0</v>
      </c>
    </row>
    <row r="4178" spans="1:8">
      <c r="A4178" t="s">
        <v>4</v>
      </c>
      <c r="B4178" s="4" t="s">
        <v>5</v>
      </c>
      <c r="C4178" s="4" t="s">
        <v>10</v>
      </c>
      <c r="D4178" s="4" t="s">
        <v>65</v>
      </c>
      <c r="E4178" s="4" t="s">
        <v>14</v>
      </c>
      <c r="F4178" s="4" t="s">
        <v>14</v>
      </c>
    </row>
    <row r="4179" spans="1:8">
      <c r="A4179" t="n">
        <v>31273</v>
      </c>
      <c r="B4179" s="58" t="n">
        <v>26</v>
      </c>
      <c r="C4179" s="7" t="n">
        <v>0</v>
      </c>
      <c r="D4179" s="7" t="s">
        <v>344</v>
      </c>
      <c r="E4179" s="7" t="n">
        <v>2</v>
      </c>
      <c r="F4179" s="7" t="n">
        <v>0</v>
      </c>
    </row>
    <row r="4180" spans="1:8">
      <c r="A4180" t="s">
        <v>4</v>
      </c>
      <c r="B4180" s="4" t="s">
        <v>5</v>
      </c>
    </row>
    <row r="4181" spans="1:8">
      <c r="A4181" t="n">
        <v>31323</v>
      </c>
      <c r="B4181" s="38" t="n">
        <v>28</v>
      </c>
    </row>
    <row r="4182" spans="1:8">
      <c r="A4182" t="s">
        <v>4</v>
      </c>
      <c r="B4182" s="4" t="s">
        <v>5</v>
      </c>
      <c r="C4182" s="4" t="s">
        <v>14</v>
      </c>
      <c r="D4182" s="4" t="s">
        <v>10</v>
      </c>
      <c r="E4182" s="4" t="s">
        <v>10</v>
      </c>
      <c r="F4182" s="4" t="s">
        <v>14</v>
      </c>
    </row>
    <row r="4183" spans="1:8">
      <c r="A4183" t="n">
        <v>31324</v>
      </c>
      <c r="B4183" s="36" t="n">
        <v>25</v>
      </c>
      <c r="C4183" s="7" t="n">
        <v>1</v>
      </c>
      <c r="D4183" s="7" t="n">
        <v>60</v>
      </c>
      <c r="E4183" s="7" t="n">
        <v>640</v>
      </c>
      <c r="F4183" s="7" t="n">
        <v>2</v>
      </c>
    </row>
    <row r="4184" spans="1:8">
      <c r="A4184" t="s">
        <v>4</v>
      </c>
      <c r="B4184" s="4" t="s">
        <v>5</v>
      </c>
      <c r="C4184" s="4" t="s">
        <v>14</v>
      </c>
      <c r="D4184" s="4" t="s">
        <v>10</v>
      </c>
      <c r="E4184" s="4" t="s">
        <v>6</v>
      </c>
    </row>
    <row r="4185" spans="1:8">
      <c r="A4185" t="n">
        <v>31331</v>
      </c>
      <c r="B4185" s="57" t="n">
        <v>51</v>
      </c>
      <c r="C4185" s="7" t="n">
        <v>4</v>
      </c>
      <c r="D4185" s="7" t="n">
        <v>7</v>
      </c>
      <c r="E4185" s="7" t="s">
        <v>324</v>
      </c>
    </row>
    <row r="4186" spans="1:8">
      <c r="A4186" t="s">
        <v>4</v>
      </c>
      <c r="B4186" s="4" t="s">
        <v>5</v>
      </c>
      <c r="C4186" s="4" t="s">
        <v>10</v>
      </c>
    </row>
    <row r="4187" spans="1:8">
      <c r="A4187" t="n">
        <v>31344</v>
      </c>
      <c r="B4187" s="44" t="n">
        <v>16</v>
      </c>
      <c r="C4187" s="7" t="n">
        <v>0</v>
      </c>
    </row>
    <row r="4188" spans="1:8">
      <c r="A4188" t="s">
        <v>4</v>
      </c>
      <c r="B4188" s="4" t="s">
        <v>5</v>
      </c>
      <c r="C4188" s="4" t="s">
        <v>10</v>
      </c>
      <c r="D4188" s="4" t="s">
        <v>65</v>
      </c>
      <c r="E4188" s="4" t="s">
        <v>14</v>
      </c>
      <c r="F4188" s="4" t="s">
        <v>14</v>
      </c>
    </row>
    <row r="4189" spans="1:8">
      <c r="A4189" t="n">
        <v>31347</v>
      </c>
      <c r="B4189" s="58" t="n">
        <v>26</v>
      </c>
      <c r="C4189" s="7" t="n">
        <v>7</v>
      </c>
      <c r="D4189" s="7" t="s">
        <v>345</v>
      </c>
      <c r="E4189" s="7" t="n">
        <v>2</v>
      </c>
      <c r="F4189" s="7" t="n">
        <v>0</v>
      </c>
    </row>
    <row r="4190" spans="1:8">
      <c r="A4190" t="s">
        <v>4</v>
      </c>
      <c r="B4190" s="4" t="s">
        <v>5</v>
      </c>
    </row>
    <row r="4191" spans="1:8">
      <c r="A4191" t="n">
        <v>31363</v>
      </c>
      <c r="B4191" s="38" t="n">
        <v>28</v>
      </c>
    </row>
    <row r="4192" spans="1:8">
      <c r="A4192" t="s">
        <v>4</v>
      </c>
      <c r="B4192" s="4" t="s">
        <v>5</v>
      </c>
      <c r="C4192" s="4" t="s">
        <v>14</v>
      </c>
      <c r="D4192" s="4" t="s">
        <v>10</v>
      </c>
      <c r="E4192" s="4" t="s">
        <v>10</v>
      </c>
      <c r="F4192" s="4" t="s">
        <v>14</v>
      </c>
    </row>
    <row r="4193" spans="1:6">
      <c r="A4193" t="n">
        <v>31364</v>
      </c>
      <c r="B4193" s="36" t="n">
        <v>25</v>
      </c>
      <c r="C4193" s="7" t="n">
        <v>1</v>
      </c>
      <c r="D4193" s="7" t="n">
        <v>65535</v>
      </c>
      <c r="E4193" s="7" t="n">
        <v>65535</v>
      </c>
      <c r="F4193" s="7" t="n">
        <v>0</v>
      </c>
    </row>
    <row r="4194" spans="1:6">
      <c r="A4194" t="s">
        <v>4</v>
      </c>
      <c r="B4194" s="4" t="s">
        <v>5</v>
      </c>
      <c r="C4194" s="4" t="s">
        <v>14</v>
      </c>
      <c r="D4194" s="4" t="s">
        <v>14</v>
      </c>
      <c r="E4194" s="4" t="s">
        <v>26</v>
      </c>
      <c r="F4194" s="4" t="s">
        <v>26</v>
      </c>
      <c r="G4194" s="4" t="s">
        <v>26</v>
      </c>
      <c r="H4194" s="4" t="s">
        <v>10</v>
      </c>
    </row>
    <row r="4195" spans="1:6">
      <c r="A4195" t="n">
        <v>31371</v>
      </c>
      <c r="B4195" s="56" t="n">
        <v>45</v>
      </c>
      <c r="C4195" s="7" t="n">
        <v>2</v>
      </c>
      <c r="D4195" s="7" t="n">
        <v>3</v>
      </c>
      <c r="E4195" s="7" t="n">
        <v>78.4000015258789</v>
      </c>
      <c r="F4195" s="7" t="n">
        <v>0.980000019073486</v>
      </c>
      <c r="G4195" s="7" t="n">
        <v>-126.980003356934</v>
      </c>
      <c r="H4195" s="7" t="n">
        <v>1785</v>
      </c>
    </row>
    <row r="4196" spans="1:6">
      <c r="A4196" t="s">
        <v>4</v>
      </c>
      <c r="B4196" s="4" t="s">
        <v>5</v>
      </c>
      <c r="C4196" s="4" t="s">
        <v>14</v>
      </c>
      <c r="D4196" s="4" t="s">
        <v>14</v>
      </c>
      <c r="E4196" s="4" t="s">
        <v>26</v>
      </c>
      <c r="F4196" s="4" t="s">
        <v>26</v>
      </c>
      <c r="G4196" s="4" t="s">
        <v>26</v>
      </c>
      <c r="H4196" s="4" t="s">
        <v>10</v>
      </c>
      <c r="I4196" s="4" t="s">
        <v>14</v>
      </c>
    </row>
    <row r="4197" spans="1:6">
      <c r="A4197" t="n">
        <v>31388</v>
      </c>
      <c r="B4197" s="56" t="n">
        <v>45</v>
      </c>
      <c r="C4197" s="7" t="n">
        <v>4</v>
      </c>
      <c r="D4197" s="7" t="n">
        <v>3</v>
      </c>
      <c r="E4197" s="7" t="n">
        <v>14.0500001907349</v>
      </c>
      <c r="F4197" s="7" t="n">
        <v>351.609985351563</v>
      </c>
      <c r="G4197" s="7" t="n">
        <v>0</v>
      </c>
      <c r="H4197" s="7" t="n">
        <v>1785</v>
      </c>
      <c r="I4197" s="7" t="n">
        <v>1</v>
      </c>
    </row>
    <row r="4198" spans="1:6">
      <c r="A4198" t="s">
        <v>4</v>
      </c>
      <c r="B4198" s="4" t="s">
        <v>5</v>
      </c>
      <c r="C4198" s="4" t="s">
        <v>14</v>
      </c>
      <c r="D4198" s="4" t="s">
        <v>14</v>
      </c>
      <c r="E4198" s="4" t="s">
        <v>26</v>
      </c>
      <c r="F4198" s="4" t="s">
        <v>10</v>
      </c>
    </row>
    <row r="4199" spans="1:6">
      <c r="A4199" t="n">
        <v>31406</v>
      </c>
      <c r="B4199" s="56" t="n">
        <v>45</v>
      </c>
      <c r="C4199" s="7" t="n">
        <v>5</v>
      </c>
      <c r="D4199" s="7" t="n">
        <v>3</v>
      </c>
      <c r="E4199" s="7" t="n">
        <v>6.19999980926514</v>
      </c>
      <c r="F4199" s="7" t="n">
        <v>1785</v>
      </c>
    </row>
    <row r="4200" spans="1:6">
      <c r="A4200" t="s">
        <v>4</v>
      </c>
      <c r="B4200" s="4" t="s">
        <v>5</v>
      </c>
      <c r="C4200" s="4" t="s">
        <v>10</v>
      </c>
      <c r="D4200" s="4" t="s">
        <v>10</v>
      </c>
      <c r="E4200" s="4" t="s">
        <v>26</v>
      </c>
      <c r="F4200" s="4" t="s">
        <v>26</v>
      </c>
      <c r="G4200" s="4" t="s">
        <v>26</v>
      </c>
      <c r="H4200" s="4" t="s">
        <v>26</v>
      </c>
      <c r="I4200" s="4" t="s">
        <v>14</v>
      </c>
      <c r="J4200" s="4" t="s">
        <v>10</v>
      </c>
    </row>
    <row r="4201" spans="1:6">
      <c r="A4201" t="n">
        <v>31415</v>
      </c>
      <c r="B4201" s="66" t="n">
        <v>55</v>
      </c>
      <c r="C4201" s="7" t="n">
        <v>0</v>
      </c>
      <c r="D4201" s="7" t="n">
        <v>65024</v>
      </c>
      <c r="E4201" s="7" t="n">
        <v>0</v>
      </c>
      <c r="F4201" s="7" t="n">
        <v>0</v>
      </c>
      <c r="G4201" s="7" t="n">
        <v>5</v>
      </c>
      <c r="H4201" s="7" t="n">
        <v>2.79999995231628</v>
      </c>
      <c r="I4201" s="7" t="n">
        <v>2</v>
      </c>
      <c r="J4201" s="7" t="n">
        <v>0</v>
      </c>
    </row>
    <row r="4202" spans="1:6">
      <c r="A4202" t="s">
        <v>4</v>
      </c>
      <c r="B4202" s="4" t="s">
        <v>5</v>
      </c>
      <c r="C4202" s="4" t="s">
        <v>10</v>
      </c>
    </row>
    <row r="4203" spans="1:6">
      <c r="A4203" t="n">
        <v>31439</v>
      </c>
      <c r="B4203" s="44" t="n">
        <v>16</v>
      </c>
      <c r="C4203" s="7" t="n">
        <v>150</v>
      </c>
    </row>
    <row r="4204" spans="1:6">
      <c r="A4204" t="s">
        <v>4</v>
      </c>
      <c r="B4204" s="4" t="s">
        <v>5</v>
      </c>
      <c r="C4204" s="4" t="s">
        <v>10</v>
      </c>
      <c r="D4204" s="4" t="s">
        <v>10</v>
      </c>
      <c r="E4204" s="4" t="s">
        <v>26</v>
      </c>
      <c r="F4204" s="4" t="s">
        <v>26</v>
      </c>
      <c r="G4204" s="4" t="s">
        <v>26</v>
      </c>
      <c r="H4204" s="4" t="s">
        <v>26</v>
      </c>
      <c r="I4204" s="4" t="s">
        <v>14</v>
      </c>
      <c r="J4204" s="4" t="s">
        <v>10</v>
      </c>
    </row>
    <row r="4205" spans="1:6">
      <c r="A4205" t="n">
        <v>31442</v>
      </c>
      <c r="B4205" s="66" t="n">
        <v>55</v>
      </c>
      <c r="C4205" s="7" t="n">
        <v>7</v>
      </c>
      <c r="D4205" s="7" t="n">
        <v>65024</v>
      </c>
      <c r="E4205" s="7" t="n">
        <v>0</v>
      </c>
      <c r="F4205" s="7" t="n">
        <v>0</v>
      </c>
      <c r="G4205" s="7" t="n">
        <v>5</v>
      </c>
      <c r="H4205" s="7" t="n">
        <v>2.79999995231628</v>
      </c>
      <c r="I4205" s="7" t="n">
        <v>2</v>
      </c>
      <c r="J4205" s="7" t="n">
        <v>0</v>
      </c>
    </row>
    <row r="4206" spans="1:6">
      <c r="A4206" t="s">
        <v>4</v>
      </c>
      <c r="B4206" s="4" t="s">
        <v>5</v>
      </c>
      <c r="C4206" s="4" t="s">
        <v>10</v>
      </c>
    </row>
    <row r="4207" spans="1:6">
      <c r="A4207" t="n">
        <v>31466</v>
      </c>
      <c r="B4207" s="44" t="n">
        <v>16</v>
      </c>
      <c r="C4207" s="7" t="n">
        <v>150</v>
      </c>
    </row>
    <row r="4208" spans="1:6">
      <c r="A4208" t="s">
        <v>4</v>
      </c>
      <c r="B4208" s="4" t="s">
        <v>5</v>
      </c>
      <c r="C4208" s="4" t="s">
        <v>10</v>
      </c>
      <c r="D4208" s="4" t="s">
        <v>10</v>
      </c>
      <c r="E4208" s="4" t="s">
        <v>26</v>
      </c>
      <c r="F4208" s="4" t="s">
        <v>26</v>
      </c>
      <c r="G4208" s="4" t="s">
        <v>26</v>
      </c>
      <c r="H4208" s="4" t="s">
        <v>26</v>
      </c>
      <c r="I4208" s="4" t="s">
        <v>14</v>
      </c>
      <c r="J4208" s="4" t="s">
        <v>10</v>
      </c>
    </row>
    <row r="4209" spans="1:10">
      <c r="A4209" t="n">
        <v>31469</v>
      </c>
      <c r="B4209" s="66" t="n">
        <v>55</v>
      </c>
      <c r="C4209" s="7" t="n">
        <v>16</v>
      </c>
      <c r="D4209" s="7" t="n">
        <v>65024</v>
      </c>
      <c r="E4209" s="7" t="n">
        <v>0</v>
      </c>
      <c r="F4209" s="7" t="n">
        <v>0</v>
      </c>
      <c r="G4209" s="7" t="n">
        <v>5</v>
      </c>
      <c r="H4209" s="7" t="n">
        <v>2.79999995231628</v>
      </c>
      <c r="I4209" s="7" t="n">
        <v>2</v>
      </c>
      <c r="J4209" s="7" t="n">
        <v>0</v>
      </c>
    </row>
    <row r="4210" spans="1:10">
      <c r="A4210" t="s">
        <v>4</v>
      </c>
      <c r="B4210" s="4" t="s">
        <v>5</v>
      </c>
      <c r="C4210" s="4" t="s">
        <v>10</v>
      </c>
    </row>
    <row r="4211" spans="1:10">
      <c r="A4211" t="n">
        <v>31493</v>
      </c>
      <c r="B4211" s="44" t="n">
        <v>16</v>
      </c>
      <c r="C4211" s="7" t="n">
        <v>150</v>
      </c>
    </row>
    <row r="4212" spans="1:10">
      <c r="A4212" t="s">
        <v>4</v>
      </c>
      <c r="B4212" s="4" t="s">
        <v>5</v>
      </c>
      <c r="C4212" s="4" t="s">
        <v>10</v>
      </c>
      <c r="D4212" s="4" t="s">
        <v>10</v>
      </c>
      <c r="E4212" s="4" t="s">
        <v>26</v>
      </c>
      <c r="F4212" s="4" t="s">
        <v>26</v>
      </c>
      <c r="G4212" s="4" t="s">
        <v>26</v>
      </c>
      <c r="H4212" s="4" t="s">
        <v>26</v>
      </c>
      <c r="I4212" s="4" t="s">
        <v>14</v>
      </c>
      <c r="J4212" s="4" t="s">
        <v>10</v>
      </c>
    </row>
    <row r="4213" spans="1:10">
      <c r="A4213" t="n">
        <v>31496</v>
      </c>
      <c r="B4213" s="66" t="n">
        <v>55</v>
      </c>
      <c r="C4213" s="7" t="n">
        <v>4</v>
      </c>
      <c r="D4213" s="7" t="n">
        <v>65024</v>
      </c>
      <c r="E4213" s="7" t="n">
        <v>0</v>
      </c>
      <c r="F4213" s="7" t="n">
        <v>0</v>
      </c>
      <c r="G4213" s="7" t="n">
        <v>5</v>
      </c>
      <c r="H4213" s="7" t="n">
        <v>2.79999995231628</v>
      </c>
      <c r="I4213" s="7" t="n">
        <v>2</v>
      </c>
      <c r="J4213" s="7" t="n">
        <v>0</v>
      </c>
    </row>
    <row r="4214" spans="1:10">
      <c r="A4214" t="s">
        <v>4</v>
      </c>
      <c r="B4214" s="4" t="s">
        <v>5</v>
      </c>
      <c r="C4214" s="4" t="s">
        <v>10</v>
      </c>
    </row>
    <row r="4215" spans="1:10">
      <c r="A4215" t="n">
        <v>31520</v>
      </c>
      <c r="B4215" s="44" t="n">
        <v>16</v>
      </c>
      <c r="C4215" s="7" t="n">
        <v>150</v>
      </c>
    </row>
    <row r="4216" spans="1:10">
      <c r="A4216" t="s">
        <v>4</v>
      </c>
      <c r="B4216" s="4" t="s">
        <v>5</v>
      </c>
      <c r="C4216" s="4" t="s">
        <v>10</v>
      </c>
      <c r="D4216" s="4" t="s">
        <v>10</v>
      </c>
      <c r="E4216" s="4" t="s">
        <v>26</v>
      </c>
      <c r="F4216" s="4" t="s">
        <v>26</v>
      </c>
      <c r="G4216" s="4" t="s">
        <v>26</v>
      </c>
      <c r="H4216" s="4" t="s">
        <v>26</v>
      </c>
      <c r="I4216" s="4" t="s">
        <v>14</v>
      </c>
      <c r="J4216" s="4" t="s">
        <v>10</v>
      </c>
    </row>
    <row r="4217" spans="1:10">
      <c r="A4217" t="n">
        <v>31523</v>
      </c>
      <c r="B4217" s="66" t="n">
        <v>55</v>
      </c>
      <c r="C4217" s="7" t="n">
        <v>2</v>
      </c>
      <c r="D4217" s="7" t="n">
        <v>65024</v>
      </c>
      <c r="E4217" s="7" t="n">
        <v>0</v>
      </c>
      <c r="F4217" s="7" t="n">
        <v>0</v>
      </c>
      <c r="G4217" s="7" t="n">
        <v>5</v>
      </c>
      <c r="H4217" s="7" t="n">
        <v>2.79999995231628</v>
      </c>
      <c r="I4217" s="7" t="n">
        <v>2</v>
      </c>
      <c r="J4217" s="7" t="n">
        <v>0</v>
      </c>
    </row>
    <row r="4218" spans="1:10">
      <c r="A4218" t="s">
        <v>4</v>
      </c>
      <c r="B4218" s="4" t="s">
        <v>5</v>
      </c>
      <c r="C4218" s="4" t="s">
        <v>10</v>
      </c>
    </row>
    <row r="4219" spans="1:10">
      <c r="A4219" t="n">
        <v>31547</v>
      </c>
      <c r="B4219" s="44" t="n">
        <v>16</v>
      </c>
      <c r="C4219" s="7" t="n">
        <v>1200</v>
      </c>
    </row>
    <row r="4220" spans="1:10">
      <c r="A4220" t="s">
        <v>4</v>
      </c>
      <c r="B4220" s="4" t="s">
        <v>5</v>
      </c>
      <c r="C4220" s="4" t="s">
        <v>10</v>
      </c>
      <c r="D4220" s="4" t="s">
        <v>14</v>
      </c>
    </row>
    <row r="4221" spans="1:10">
      <c r="A4221" t="n">
        <v>31550</v>
      </c>
      <c r="B4221" s="67" t="n">
        <v>56</v>
      </c>
      <c r="C4221" s="7" t="n">
        <v>0</v>
      </c>
      <c r="D4221" s="7" t="n">
        <v>1</v>
      </c>
    </row>
    <row r="4222" spans="1:10">
      <c r="A4222" t="s">
        <v>4</v>
      </c>
      <c r="B4222" s="4" t="s">
        <v>5</v>
      </c>
      <c r="C4222" s="4" t="s">
        <v>10</v>
      </c>
      <c r="D4222" s="4" t="s">
        <v>14</v>
      </c>
    </row>
    <row r="4223" spans="1:10">
      <c r="A4223" t="n">
        <v>31554</v>
      </c>
      <c r="B4223" s="67" t="n">
        <v>56</v>
      </c>
      <c r="C4223" s="7" t="n">
        <v>7</v>
      </c>
      <c r="D4223" s="7" t="n">
        <v>1</v>
      </c>
    </row>
    <row r="4224" spans="1:10">
      <c r="A4224" t="s">
        <v>4</v>
      </c>
      <c r="B4224" s="4" t="s">
        <v>5</v>
      </c>
      <c r="C4224" s="4" t="s">
        <v>10</v>
      </c>
      <c r="D4224" s="4" t="s">
        <v>14</v>
      </c>
    </row>
    <row r="4225" spans="1:10">
      <c r="A4225" t="n">
        <v>31558</v>
      </c>
      <c r="B4225" s="67" t="n">
        <v>56</v>
      </c>
      <c r="C4225" s="7" t="n">
        <v>16</v>
      </c>
      <c r="D4225" s="7" t="n">
        <v>1</v>
      </c>
    </row>
    <row r="4226" spans="1:10">
      <c r="A4226" t="s">
        <v>4</v>
      </c>
      <c r="B4226" s="4" t="s">
        <v>5</v>
      </c>
      <c r="C4226" s="4" t="s">
        <v>10</v>
      </c>
      <c r="D4226" s="4" t="s">
        <v>14</v>
      </c>
    </row>
    <row r="4227" spans="1:10">
      <c r="A4227" t="n">
        <v>31562</v>
      </c>
      <c r="B4227" s="67" t="n">
        <v>56</v>
      </c>
      <c r="C4227" s="7" t="n">
        <v>4</v>
      </c>
      <c r="D4227" s="7" t="n">
        <v>1</v>
      </c>
    </row>
    <row r="4228" spans="1:10">
      <c r="A4228" t="s">
        <v>4</v>
      </c>
      <c r="B4228" s="4" t="s">
        <v>5</v>
      </c>
      <c r="C4228" s="4" t="s">
        <v>10</v>
      </c>
      <c r="D4228" s="4" t="s">
        <v>14</v>
      </c>
    </row>
    <row r="4229" spans="1:10">
      <c r="A4229" t="n">
        <v>31566</v>
      </c>
      <c r="B4229" s="67" t="n">
        <v>56</v>
      </c>
      <c r="C4229" s="7" t="n">
        <v>2</v>
      </c>
      <c r="D4229" s="7" t="n">
        <v>1</v>
      </c>
    </row>
    <row r="4230" spans="1:10">
      <c r="A4230" t="s">
        <v>4</v>
      </c>
      <c r="B4230" s="4" t="s">
        <v>5</v>
      </c>
      <c r="C4230" s="4" t="s">
        <v>10</v>
      </c>
    </row>
    <row r="4231" spans="1:10">
      <c r="A4231" t="n">
        <v>31570</v>
      </c>
      <c r="B4231" s="25" t="n">
        <v>12</v>
      </c>
      <c r="C4231" s="7" t="n">
        <v>8755</v>
      </c>
    </row>
    <row r="4232" spans="1:10">
      <c r="A4232" t="s">
        <v>4</v>
      </c>
      <c r="B4232" s="4" t="s">
        <v>5</v>
      </c>
      <c r="C4232" s="4" t="s">
        <v>14</v>
      </c>
      <c r="D4232" s="4" t="s">
        <v>9</v>
      </c>
      <c r="E4232" s="4" t="s">
        <v>14</v>
      </c>
      <c r="F4232" s="4" t="s">
        <v>14</v>
      </c>
      <c r="G4232" s="4" t="s">
        <v>9</v>
      </c>
      <c r="H4232" s="4" t="s">
        <v>14</v>
      </c>
      <c r="I4232" s="4" t="s">
        <v>9</v>
      </c>
      <c r="J4232" s="4" t="s">
        <v>14</v>
      </c>
    </row>
    <row r="4233" spans="1:10">
      <c r="A4233" t="n">
        <v>31573</v>
      </c>
      <c r="B4233" s="48" t="n">
        <v>33</v>
      </c>
      <c r="C4233" s="7" t="n">
        <v>0</v>
      </c>
      <c r="D4233" s="7" t="n">
        <v>3</v>
      </c>
      <c r="E4233" s="7" t="n">
        <v>0</v>
      </c>
      <c r="F4233" s="7" t="n">
        <v>0</v>
      </c>
      <c r="G4233" s="7" t="n">
        <v>-1</v>
      </c>
      <c r="H4233" s="7" t="n">
        <v>0</v>
      </c>
      <c r="I4233" s="7" t="n">
        <v>-1</v>
      </c>
      <c r="J4233" s="7" t="n">
        <v>0</v>
      </c>
    </row>
    <row r="4234" spans="1:10">
      <c r="A4234" t="s">
        <v>4</v>
      </c>
      <c r="B4234" s="4" t="s">
        <v>5</v>
      </c>
    </row>
    <row r="4235" spans="1:10">
      <c r="A4235" t="n">
        <v>31591</v>
      </c>
      <c r="B4235" s="5" t="n">
        <v>1</v>
      </c>
    </row>
    <row r="4236" spans="1:10" s="3" customFormat="1" customHeight="0">
      <c r="A4236" s="3" t="s">
        <v>2</v>
      </c>
      <c r="B4236" s="3" t="s">
        <v>346</v>
      </c>
    </row>
    <row r="4237" spans="1:10">
      <c r="A4237" t="s">
        <v>4</v>
      </c>
      <c r="B4237" s="4" t="s">
        <v>5</v>
      </c>
      <c r="C4237" s="4" t="s">
        <v>14</v>
      </c>
      <c r="D4237" s="4" t="s">
        <v>14</v>
      </c>
      <c r="E4237" s="4" t="s">
        <v>14</v>
      </c>
      <c r="F4237" s="4" t="s">
        <v>14</v>
      </c>
    </row>
    <row r="4238" spans="1:10">
      <c r="A4238" t="n">
        <v>31592</v>
      </c>
      <c r="B4238" s="8" t="n">
        <v>14</v>
      </c>
      <c r="C4238" s="7" t="n">
        <v>2</v>
      </c>
      <c r="D4238" s="7" t="n">
        <v>0</v>
      </c>
      <c r="E4238" s="7" t="n">
        <v>0</v>
      </c>
      <c r="F4238" s="7" t="n">
        <v>0</v>
      </c>
    </row>
    <row r="4239" spans="1:10">
      <c r="A4239" t="s">
        <v>4</v>
      </c>
      <c r="B4239" s="4" t="s">
        <v>5</v>
      </c>
      <c r="C4239" s="4" t="s">
        <v>14</v>
      </c>
      <c r="D4239" s="14" t="s">
        <v>27</v>
      </c>
      <c r="E4239" s="4" t="s">
        <v>5</v>
      </c>
      <c r="F4239" s="4" t="s">
        <v>14</v>
      </c>
      <c r="G4239" s="4" t="s">
        <v>10</v>
      </c>
      <c r="H4239" s="14" t="s">
        <v>29</v>
      </c>
      <c r="I4239" s="4" t="s">
        <v>14</v>
      </c>
      <c r="J4239" s="4" t="s">
        <v>9</v>
      </c>
      <c r="K4239" s="4" t="s">
        <v>14</v>
      </c>
      <c r="L4239" s="4" t="s">
        <v>14</v>
      </c>
      <c r="M4239" s="14" t="s">
        <v>27</v>
      </c>
      <c r="N4239" s="4" t="s">
        <v>5</v>
      </c>
      <c r="O4239" s="4" t="s">
        <v>14</v>
      </c>
      <c r="P4239" s="4" t="s">
        <v>10</v>
      </c>
      <c r="Q4239" s="14" t="s">
        <v>29</v>
      </c>
      <c r="R4239" s="4" t="s">
        <v>14</v>
      </c>
      <c r="S4239" s="4" t="s">
        <v>9</v>
      </c>
      <c r="T4239" s="4" t="s">
        <v>14</v>
      </c>
      <c r="U4239" s="4" t="s">
        <v>14</v>
      </c>
      <c r="V4239" s="4" t="s">
        <v>14</v>
      </c>
      <c r="W4239" s="4" t="s">
        <v>30</v>
      </c>
    </row>
    <row r="4240" spans="1:10">
      <c r="A4240" t="n">
        <v>31597</v>
      </c>
      <c r="B4240" s="13" t="n">
        <v>5</v>
      </c>
      <c r="C4240" s="7" t="n">
        <v>28</v>
      </c>
      <c r="D4240" s="14" t="s">
        <v>3</v>
      </c>
      <c r="E4240" s="10" t="n">
        <v>162</v>
      </c>
      <c r="F4240" s="7" t="n">
        <v>3</v>
      </c>
      <c r="G4240" s="7" t="n">
        <v>28681</v>
      </c>
      <c r="H4240" s="14" t="s">
        <v>3</v>
      </c>
      <c r="I4240" s="7" t="n">
        <v>0</v>
      </c>
      <c r="J4240" s="7" t="n">
        <v>1</v>
      </c>
      <c r="K4240" s="7" t="n">
        <v>2</v>
      </c>
      <c r="L4240" s="7" t="n">
        <v>28</v>
      </c>
      <c r="M4240" s="14" t="s">
        <v>3</v>
      </c>
      <c r="N4240" s="10" t="n">
        <v>162</v>
      </c>
      <c r="O4240" s="7" t="n">
        <v>3</v>
      </c>
      <c r="P4240" s="7" t="n">
        <v>28681</v>
      </c>
      <c r="Q4240" s="14" t="s">
        <v>3</v>
      </c>
      <c r="R4240" s="7" t="n">
        <v>0</v>
      </c>
      <c r="S4240" s="7" t="n">
        <v>2</v>
      </c>
      <c r="T4240" s="7" t="n">
        <v>2</v>
      </c>
      <c r="U4240" s="7" t="n">
        <v>11</v>
      </c>
      <c r="V4240" s="7" t="n">
        <v>1</v>
      </c>
      <c r="W4240" s="16" t="n">
        <f t="normal" ca="1">A4244</f>
        <v>0</v>
      </c>
    </row>
    <row r="4241" spans="1:23">
      <c r="A4241" t="s">
        <v>4</v>
      </c>
      <c r="B4241" s="4" t="s">
        <v>5</v>
      </c>
      <c r="C4241" s="4" t="s">
        <v>14</v>
      </c>
      <c r="D4241" s="4" t="s">
        <v>10</v>
      </c>
      <c r="E4241" s="4" t="s">
        <v>26</v>
      </c>
    </row>
    <row r="4242" spans="1:23">
      <c r="A4242" t="n">
        <v>31626</v>
      </c>
      <c r="B4242" s="40" t="n">
        <v>58</v>
      </c>
      <c r="C4242" s="7" t="n">
        <v>0</v>
      </c>
      <c r="D4242" s="7" t="n">
        <v>0</v>
      </c>
      <c r="E4242" s="7" t="n">
        <v>1</v>
      </c>
    </row>
    <row r="4243" spans="1:23">
      <c r="A4243" t="s">
        <v>4</v>
      </c>
      <c r="B4243" s="4" t="s">
        <v>5</v>
      </c>
      <c r="C4243" s="4" t="s">
        <v>14</v>
      </c>
      <c r="D4243" s="14" t="s">
        <v>27</v>
      </c>
      <c r="E4243" s="4" t="s">
        <v>5</v>
      </c>
      <c r="F4243" s="4" t="s">
        <v>14</v>
      </c>
      <c r="G4243" s="4" t="s">
        <v>10</v>
      </c>
      <c r="H4243" s="14" t="s">
        <v>29</v>
      </c>
      <c r="I4243" s="4" t="s">
        <v>14</v>
      </c>
      <c r="J4243" s="4" t="s">
        <v>9</v>
      </c>
      <c r="K4243" s="4" t="s">
        <v>14</v>
      </c>
      <c r="L4243" s="4" t="s">
        <v>14</v>
      </c>
      <c r="M4243" s="14" t="s">
        <v>27</v>
      </c>
      <c r="N4243" s="4" t="s">
        <v>5</v>
      </c>
      <c r="O4243" s="4" t="s">
        <v>14</v>
      </c>
      <c r="P4243" s="4" t="s">
        <v>10</v>
      </c>
      <c r="Q4243" s="14" t="s">
        <v>29</v>
      </c>
      <c r="R4243" s="4" t="s">
        <v>14</v>
      </c>
      <c r="S4243" s="4" t="s">
        <v>9</v>
      </c>
      <c r="T4243" s="4" t="s">
        <v>14</v>
      </c>
      <c r="U4243" s="4" t="s">
        <v>14</v>
      </c>
      <c r="V4243" s="4" t="s">
        <v>14</v>
      </c>
      <c r="W4243" s="4" t="s">
        <v>30</v>
      </c>
    </row>
    <row r="4244" spans="1:23">
      <c r="A4244" t="n">
        <v>31634</v>
      </c>
      <c r="B4244" s="13" t="n">
        <v>5</v>
      </c>
      <c r="C4244" s="7" t="n">
        <v>28</v>
      </c>
      <c r="D4244" s="14" t="s">
        <v>3</v>
      </c>
      <c r="E4244" s="10" t="n">
        <v>162</v>
      </c>
      <c r="F4244" s="7" t="n">
        <v>3</v>
      </c>
      <c r="G4244" s="7" t="n">
        <v>28681</v>
      </c>
      <c r="H4244" s="14" t="s">
        <v>3</v>
      </c>
      <c r="I4244" s="7" t="n">
        <v>0</v>
      </c>
      <c r="J4244" s="7" t="n">
        <v>1</v>
      </c>
      <c r="K4244" s="7" t="n">
        <v>3</v>
      </c>
      <c r="L4244" s="7" t="n">
        <v>28</v>
      </c>
      <c r="M4244" s="14" t="s">
        <v>3</v>
      </c>
      <c r="N4244" s="10" t="n">
        <v>162</v>
      </c>
      <c r="O4244" s="7" t="n">
        <v>3</v>
      </c>
      <c r="P4244" s="7" t="n">
        <v>28681</v>
      </c>
      <c r="Q4244" s="14" t="s">
        <v>3</v>
      </c>
      <c r="R4244" s="7" t="n">
        <v>0</v>
      </c>
      <c r="S4244" s="7" t="n">
        <v>2</v>
      </c>
      <c r="T4244" s="7" t="n">
        <v>3</v>
      </c>
      <c r="U4244" s="7" t="n">
        <v>9</v>
      </c>
      <c r="V4244" s="7" t="n">
        <v>1</v>
      </c>
      <c r="W4244" s="16" t="n">
        <f t="normal" ca="1">A4254</f>
        <v>0</v>
      </c>
    </row>
    <row r="4245" spans="1:23">
      <c r="A4245" t="s">
        <v>4</v>
      </c>
      <c r="B4245" s="4" t="s">
        <v>5</v>
      </c>
      <c r="C4245" s="4" t="s">
        <v>14</v>
      </c>
      <c r="D4245" s="14" t="s">
        <v>27</v>
      </c>
      <c r="E4245" s="4" t="s">
        <v>5</v>
      </c>
      <c r="F4245" s="4" t="s">
        <v>10</v>
      </c>
      <c r="G4245" s="4" t="s">
        <v>14</v>
      </c>
      <c r="H4245" s="4" t="s">
        <v>14</v>
      </c>
      <c r="I4245" s="4" t="s">
        <v>6</v>
      </c>
      <c r="J4245" s="14" t="s">
        <v>29</v>
      </c>
      <c r="K4245" s="4" t="s">
        <v>14</v>
      </c>
      <c r="L4245" s="4" t="s">
        <v>14</v>
      </c>
      <c r="M4245" s="14" t="s">
        <v>27</v>
      </c>
      <c r="N4245" s="4" t="s">
        <v>5</v>
      </c>
      <c r="O4245" s="4" t="s">
        <v>14</v>
      </c>
      <c r="P4245" s="14" t="s">
        <v>29</v>
      </c>
      <c r="Q4245" s="4" t="s">
        <v>14</v>
      </c>
      <c r="R4245" s="4" t="s">
        <v>9</v>
      </c>
      <c r="S4245" s="4" t="s">
        <v>14</v>
      </c>
      <c r="T4245" s="4" t="s">
        <v>14</v>
      </c>
      <c r="U4245" s="4" t="s">
        <v>14</v>
      </c>
      <c r="V4245" s="14" t="s">
        <v>27</v>
      </c>
      <c r="W4245" s="4" t="s">
        <v>5</v>
      </c>
      <c r="X4245" s="4" t="s">
        <v>14</v>
      </c>
      <c r="Y4245" s="14" t="s">
        <v>29</v>
      </c>
      <c r="Z4245" s="4" t="s">
        <v>14</v>
      </c>
      <c r="AA4245" s="4" t="s">
        <v>9</v>
      </c>
      <c r="AB4245" s="4" t="s">
        <v>14</v>
      </c>
      <c r="AC4245" s="4" t="s">
        <v>14</v>
      </c>
      <c r="AD4245" s="4" t="s">
        <v>14</v>
      </c>
      <c r="AE4245" s="4" t="s">
        <v>30</v>
      </c>
    </row>
    <row r="4246" spans="1:23">
      <c r="A4246" t="n">
        <v>31663</v>
      </c>
      <c r="B4246" s="13" t="n">
        <v>5</v>
      </c>
      <c r="C4246" s="7" t="n">
        <v>28</v>
      </c>
      <c r="D4246" s="14" t="s">
        <v>3</v>
      </c>
      <c r="E4246" s="52" t="n">
        <v>47</v>
      </c>
      <c r="F4246" s="7" t="n">
        <v>61456</v>
      </c>
      <c r="G4246" s="7" t="n">
        <v>2</v>
      </c>
      <c r="H4246" s="7" t="n">
        <v>0</v>
      </c>
      <c r="I4246" s="7" t="s">
        <v>85</v>
      </c>
      <c r="J4246" s="14" t="s">
        <v>3</v>
      </c>
      <c r="K4246" s="7" t="n">
        <v>8</v>
      </c>
      <c r="L4246" s="7" t="n">
        <v>28</v>
      </c>
      <c r="M4246" s="14" t="s">
        <v>3</v>
      </c>
      <c r="N4246" s="12" t="n">
        <v>74</v>
      </c>
      <c r="O4246" s="7" t="n">
        <v>65</v>
      </c>
      <c r="P4246" s="14" t="s">
        <v>3</v>
      </c>
      <c r="Q4246" s="7" t="n">
        <v>0</v>
      </c>
      <c r="R4246" s="7" t="n">
        <v>1</v>
      </c>
      <c r="S4246" s="7" t="n">
        <v>3</v>
      </c>
      <c r="T4246" s="7" t="n">
        <v>9</v>
      </c>
      <c r="U4246" s="7" t="n">
        <v>28</v>
      </c>
      <c r="V4246" s="14" t="s">
        <v>3</v>
      </c>
      <c r="W4246" s="12" t="n">
        <v>74</v>
      </c>
      <c r="X4246" s="7" t="n">
        <v>65</v>
      </c>
      <c r="Y4246" s="14" t="s">
        <v>3</v>
      </c>
      <c r="Z4246" s="7" t="n">
        <v>0</v>
      </c>
      <c r="AA4246" s="7" t="n">
        <v>2</v>
      </c>
      <c r="AB4246" s="7" t="n">
        <v>3</v>
      </c>
      <c r="AC4246" s="7" t="n">
        <v>9</v>
      </c>
      <c r="AD4246" s="7" t="n">
        <v>1</v>
      </c>
      <c r="AE4246" s="16" t="n">
        <f t="normal" ca="1">A4250</f>
        <v>0</v>
      </c>
    </row>
    <row r="4247" spans="1:23">
      <c r="A4247" t="s">
        <v>4</v>
      </c>
      <c r="B4247" s="4" t="s">
        <v>5</v>
      </c>
      <c r="C4247" s="4" t="s">
        <v>10</v>
      </c>
      <c r="D4247" s="4" t="s">
        <v>14</v>
      </c>
      <c r="E4247" s="4" t="s">
        <v>14</v>
      </c>
      <c r="F4247" s="4" t="s">
        <v>6</v>
      </c>
    </row>
    <row r="4248" spans="1:23">
      <c r="A4248" t="n">
        <v>31711</v>
      </c>
      <c r="B4248" s="52" t="n">
        <v>47</v>
      </c>
      <c r="C4248" s="7" t="n">
        <v>61456</v>
      </c>
      <c r="D4248" s="7" t="n">
        <v>0</v>
      </c>
      <c r="E4248" s="7" t="n">
        <v>0</v>
      </c>
      <c r="F4248" s="7" t="s">
        <v>86</v>
      </c>
    </row>
    <row r="4249" spans="1:23">
      <c r="A4249" t="s">
        <v>4</v>
      </c>
      <c r="B4249" s="4" t="s">
        <v>5</v>
      </c>
      <c r="C4249" s="4" t="s">
        <v>14</v>
      </c>
      <c r="D4249" s="4" t="s">
        <v>10</v>
      </c>
      <c r="E4249" s="4" t="s">
        <v>26</v>
      </c>
    </row>
    <row r="4250" spans="1:23">
      <c r="A4250" t="n">
        <v>31724</v>
      </c>
      <c r="B4250" s="40" t="n">
        <v>58</v>
      </c>
      <c r="C4250" s="7" t="n">
        <v>0</v>
      </c>
      <c r="D4250" s="7" t="n">
        <v>300</v>
      </c>
      <c r="E4250" s="7" t="n">
        <v>1</v>
      </c>
    </row>
    <row r="4251" spans="1:23">
      <c r="A4251" t="s">
        <v>4</v>
      </c>
      <c r="B4251" s="4" t="s">
        <v>5</v>
      </c>
      <c r="C4251" s="4" t="s">
        <v>14</v>
      </c>
      <c r="D4251" s="4" t="s">
        <v>10</v>
      </c>
    </row>
    <row r="4252" spans="1:23">
      <c r="A4252" t="n">
        <v>31732</v>
      </c>
      <c r="B4252" s="40" t="n">
        <v>58</v>
      </c>
      <c r="C4252" s="7" t="n">
        <v>255</v>
      </c>
      <c r="D4252" s="7" t="n">
        <v>0</v>
      </c>
    </row>
    <row r="4253" spans="1:23">
      <c r="A4253" t="s">
        <v>4</v>
      </c>
      <c r="B4253" s="4" t="s">
        <v>5</v>
      </c>
      <c r="C4253" s="4" t="s">
        <v>14</v>
      </c>
      <c r="D4253" s="4" t="s">
        <v>14</v>
      </c>
      <c r="E4253" s="4" t="s">
        <v>14</v>
      </c>
      <c r="F4253" s="4" t="s">
        <v>14</v>
      </c>
    </row>
    <row r="4254" spans="1:23">
      <c r="A4254" t="n">
        <v>31736</v>
      </c>
      <c r="B4254" s="8" t="n">
        <v>14</v>
      </c>
      <c r="C4254" s="7" t="n">
        <v>0</v>
      </c>
      <c r="D4254" s="7" t="n">
        <v>0</v>
      </c>
      <c r="E4254" s="7" t="n">
        <v>0</v>
      </c>
      <c r="F4254" s="7" t="n">
        <v>64</v>
      </c>
    </row>
    <row r="4255" spans="1:23">
      <c r="A4255" t="s">
        <v>4</v>
      </c>
      <c r="B4255" s="4" t="s">
        <v>5</v>
      </c>
      <c r="C4255" s="4" t="s">
        <v>14</v>
      </c>
      <c r="D4255" s="4" t="s">
        <v>10</v>
      </c>
    </row>
    <row r="4256" spans="1:23">
      <c r="A4256" t="n">
        <v>31741</v>
      </c>
      <c r="B4256" s="34" t="n">
        <v>22</v>
      </c>
      <c r="C4256" s="7" t="n">
        <v>0</v>
      </c>
      <c r="D4256" s="7" t="n">
        <v>28681</v>
      </c>
    </row>
    <row r="4257" spans="1:31">
      <c r="A4257" t="s">
        <v>4</v>
      </c>
      <c r="B4257" s="4" t="s">
        <v>5</v>
      </c>
      <c r="C4257" s="4" t="s">
        <v>14</v>
      </c>
      <c r="D4257" s="4" t="s">
        <v>10</v>
      </c>
    </row>
    <row r="4258" spans="1:31">
      <c r="A4258" t="n">
        <v>31745</v>
      </c>
      <c r="B4258" s="40" t="n">
        <v>58</v>
      </c>
      <c r="C4258" s="7" t="n">
        <v>5</v>
      </c>
      <c r="D4258" s="7" t="n">
        <v>300</v>
      </c>
    </row>
    <row r="4259" spans="1:31">
      <c r="A4259" t="s">
        <v>4</v>
      </c>
      <c r="B4259" s="4" t="s">
        <v>5</v>
      </c>
      <c r="C4259" s="4" t="s">
        <v>26</v>
      </c>
      <c r="D4259" s="4" t="s">
        <v>10</v>
      </c>
    </row>
    <row r="4260" spans="1:31">
      <c r="A4260" t="n">
        <v>31749</v>
      </c>
      <c r="B4260" s="53" t="n">
        <v>103</v>
      </c>
      <c r="C4260" s="7" t="n">
        <v>0</v>
      </c>
      <c r="D4260" s="7" t="n">
        <v>300</v>
      </c>
    </row>
    <row r="4261" spans="1:31">
      <c r="A4261" t="s">
        <v>4</v>
      </c>
      <c r="B4261" s="4" t="s">
        <v>5</v>
      </c>
      <c r="C4261" s="4" t="s">
        <v>14</v>
      </c>
    </row>
    <row r="4262" spans="1:31">
      <c r="A4262" t="n">
        <v>31756</v>
      </c>
      <c r="B4262" s="30" t="n">
        <v>64</v>
      </c>
      <c r="C4262" s="7" t="n">
        <v>7</v>
      </c>
    </row>
    <row r="4263" spans="1:31">
      <c r="A4263" t="s">
        <v>4</v>
      </c>
      <c r="B4263" s="4" t="s">
        <v>5</v>
      </c>
      <c r="C4263" s="4" t="s">
        <v>14</v>
      </c>
      <c r="D4263" s="4" t="s">
        <v>10</v>
      </c>
    </row>
    <row r="4264" spans="1:31">
      <c r="A4264" t="n">
        <v>31758</v>
      </c>
      <c r="B4264" s="54" t="n">
        <v>72</v>
      </c>
      <c r="C4264" s="7" t="n">
        <v>5</v>
      </c>
      <c r="D4264" s="7" t="n">
        <v>0</v>
      </c>
    </row>
    <row r="4265" spans="1:31">
      <c r="A4265" t="s">
        <v>4</v>
      </c>
      <c r="B4265" s="4" t="s">
        <v>5</v>
      </c>
      <c r="C4265" s="4" t="s">
        <v>14</v>
      </c>
      <c r="D4265" s="14" t="s">
        <v>27</v>
      </c>
      <c r="E4265" s="4" t="s">
        <v>5</v>
      </c>
      <c r="F4265" s="4" t="s">
        <v>14</v>
      </c>
      <c r="G4265" s="4" t="s">
        <v>10</v>
      </c>
      <c r="H4265" s="14" t="s">
        <v>29</v>
      </c>
      <c r="I4265" s="4" t="s">
        <v>14</v>
      </c>
      <c r="J4265" s="4" t="s">
        <v>9</v>
      </c>
      <c r="K4265" s="4" t="s">
        <v>14</v>
      </c>
      <c r="L4265" s="4" t="s">
        <v>14</v>
      </c>
      <c r="M4265" s="4" t="s">
        <v>30</v>
      </c>
    </row>
    <row r="4266" spans="1:31">
      <c r="A4266" t="n">
        <v>31762</v>
      </c>
      <c r="B4266" s="13" t="n">
        <v>5</v>
      </c>
      <c r="C4266" s="7" t="n">
        <v>28</v>
      </c>
      <c r="D4266" s="14" t="s">
        <v>3</v>
      </c>
      <c r="E4266" s="10" t="n">
        <v>162</v>
      </c>
      <c r="F4266" s="7" t="n">
        <v>4</v>
      </c>
      <c r="G4266" s="7" t="n">
        <v>28681</v>
      </c>
      <c r="H4266" s="14" t="s">
        <v>3</v>
      </c>
      <c r="I4266" s="7" t="n">
        <v>0</v>
      </c>
      <c r="J4266" s="7" t="n">
        <v>1</v>
      </c>
      <c r="K4266" s="7" t="n">
        <v>2</v>
      </c>
      <c r="L4266" s="7" t="n">
        <v>1</v>
      </c>
      <c r="M4266" s="16" t="n">
        <f t="normal" ca="1">A4272</f>
        <v>0</v>
      </c>
    </row>
    <row r="4267" spans="1:31">
      <c r="A4267" t="s">
        <v>4</v>
      </c>
      <c r="B4267" s="4" t="s">
        <v>5</v>
      </c>
      <c r="C4267" s="4" t="s">
        <v>14</v>
      </c>
      <c r="D4267" s="4" t="s">
        <v>6</v>
      </c>
    </row>
    <row r="4268" spans="1:31">
      <c r="A4268" t="n">
        <v>31779</v>
      </c>
      <c r="B4268" s="9" t="n">
        <v>2</v>
      </c>
      <c r="C4268" s="7" t="n">
        <v>10</v>
      </c>
      <c r="D4268" s="7" t="s">
        <v>87</v>
      </c>
    </row>
    <row r="4269" spans="1:31">
      <c r="A4269" t="s">
        <v>4</v>
      </c>
      <c r="B4269" s="4" t="s">
        <v>5</v>
      </c>
      <c r="C4269" s="4" t="s">
        <v>10</v>
      </c>
    </row>
    <row r="4270" spans="1:31">
      <c r="A4270" t="n">
        <v>31796</v>
      </c>
      <c r="B4270" s="44" t="n">
        <v>16</v>
      </c>
      <c r="C4270" s="7" t="n">
        <v>0</v>
      </c>
    </row>
    <row r="4271" spans="1:31">
      <c r="A4271" t="s">
        <v>4</v>
      </c>
      <c r="B4271" s="4" t="s">
        <v>5</v>
      </c>
      <c r="C4271" s="4" t="s">
        <v>10</v>
      </c>
      <c r="D4271" s="4" t="s">
        <v>6</v>
      </c>
      <c r="E4271" s="4" t="s">
        <v>6</v>
      </c>
      <c r="F4271" s="4" t="s">
        <v>6</v>
      </c>
      <c r="G4271" s="4" t="s">
        <v>14</v>
      </c>
      <c r="H4271" s="4" t="s">
        <v>9</v>
      </c>
      <c r="I4271" s="4" t="s">
        <v>26</v>
      </c>
      <c r="J4271" s="4" t="s">
        <v>26</v>
      </c>
      <c r="K4271" s="4" t="s">
        <v>26</v>
      </c>
      <c r="L4271" s="4" t="s">
        <v>26</v>
      </c>
      <c r="M4271" s="4" t="s">
        <v>26</v>
      </c>
      <c r="N4271" s="4" t="s">
        <v>26</v>
      </c>
      <c r="O4271" s="4" t="s">
        <v>26</v>
      </c>
      <c r="P4271" s="4" t="s">
        <v>6</v>
      </c>
      <c r="Q4271" s="4" t="s">
        <v>6</v>
      </c>
      <c r="R4271" s="4" t="s">
        <v>9</v>
      </c>
      <c r="S4271" s="4" t="s">
        <v>14</v>
      </c>
      <c r="T4271" s="4" t="s">
        <v>9</v>
      </c>
      <c r="U4271" s="4" t="s">
        <v>9</v>
      </c>
      <c r="V4271" s="4" t="s">
        <v>10</v>
      </c>
    </row>
    <row r="4272" spans="1:31">
      <c r="A4272" t="n">
        <v>31799</v>
      </c>
      <c r="B4272" s="21" t="n">
        <v>19</v>
      </c>
      <c r="C4272" s="7" t="n">
        <v>6015</v>
      </c>
      <c r="D4272" s="7" t="s">
        <v>330</v>
      </c>
      <c r="E4272" s="7" t="s">
        <v>331</v>
      </c>
      <c r="F4272" s="7" t="s">
        <v>13</v>
      </c>
      <c r="G4272" s="7" t="n">
        <v>0</v>
      </c>
      <c r="H4272" s="7" t="n">
        <v>1</v>
      </c>
      <c r="I4272" s="7" t="n">
        <v>0</v>
      </c>
      <c r="J4272" s="7" t="n">
        <v>0</v>
      </c>
      <c r="K4272" s="7" t="n">
        <v>0</v>
      </c>
      <c r="L4272" s="7" t="n">
        <v>0</v>
      </c>
      <c r="M4272" s="7" t="n">
        <v>1</v>
      </c>
      <c r="N4272" s="7" t="n">
        <v>1.60000002384186</v>
      </c>
      <c r="O4272" s="7" t="n">
        <v>0.0900000035762787</v>
      </c>
      <c r="P4272" s="7" t="s">
        <v>13</v>
      </c>
      <c r="Q4272" s="7" t="s">
        <v>13</v>
      </c>
      <c r="R4272" s="7" t="n">
        <v>-1</v>
      </c>
      <c r="S4272" s="7" t="n">
        <v>0</v>
      </c>
      <c r="T4272" s="7" t="n">
        <v>0</v>
      </c>
      <c r="U4272" s="7" t="n">
        <v>0</v>
      </c>
      <c r="V4272" s="7" t="n">
        <v>0</v>
      </c>
    </row>
    <row r="4273" spans="1:22">
      <c r="A4273" t="s">
        <v>4</v>
      </c>
      <c r="B4273" s="4" t="s">
        <v>5</v>
      </c>
      <c r="C4273" s="4" t="s">
        <v>10</v>
      </c>
      <c r="D4273" s="4" t="s">
        <v>6</v>
      </c>
      <c r="E4273" s="4" t="s">
        <v>6</v>
      </c>
      <c r="F4273" s="4" t="s">
        <v>6</v>
      </c>
      <c r="G4273" s="4" t="s">
        <v>14</v>
      </c>
      <c r="H4273" s="4" t="s">
        <v>9</v>
      </c>
      <c r="I4273" s="4" t="s">
        <v>26</v>
      </c>
      <c r="J4273" s="4" t="s">
        <v>26</v>
      </c>
      <c r="K4273" s="4" t="s">
        <v>26</v>
      </c>
      <c r="L4273" s="4" t="s">
        <v>26</v>
      </c>
      <c r="M4273" s="4" t="s">
        <v>26</v>
      </c>
      <c r="N4273" s="4" t="s">
        <v>26</v>
      </c>
      <c r="O4273" s="4" t="s">
        <v>26</v>
      </c>
      <c r="P4273" s="4" t="s">
        <v>6</v>
      </c>
      <c r="Q4273" s="4" t="s">
        <v>6</v>
      </c>
      <c r="R4273" s="4" t="s">
        <v>9</v>
      </c>
      <c r="S4273" s="4" t="s">
        <v>14</v>
      </c>
      <c r="T4273" s="4" t="s">
        <v>9</v>
      </c>
      <c r="U4273" s="4" t="s">
        <v>9</v>
      </c>
      <c r="V4273" s="4" t="s">
        <v>10</v>
      </c>
    </row>
    <row r="4274" spans="1:22">
      <c r="A4274" t="n">
        <v>31881</v>
      </c>
      <c r="B4274" s="21" t="n">
        <v>19</v>
      </c>
      <c r="C4274" s="7" t="n">
        <v>7032</v>
      </c>
      <c r="D4274" s="7" t="s">
        <v>124</v>
      </c>
      <c r="E4274" s="7" t="s">
        <v>125</v>
      </c>
      <c r="F4274" s="7" t="s">
        <v>13</v>
      </c>
      <c r="G4274" s="7" t="n">
        <v>0</v>
      </c>
      <c r="H4274" s="7" t="n">
        <v>1</v>
      </c>
      <c r="I4274" s="7" t="n">
        <v>0</v>
      </c>
      <c r="J4274" s="7" t="n">
        <v>0</v>
      </c>
      <c r="K4274" s="7" t="n">
        <v>0</v>
      </c>
      <c r="L4274" s="7" t="n">
        <v>0</v>
      </c>
      <c r="M4274" s="7" t="n">
        <v>1</v>
      </c>
      <c r="N4274" s="7" t="n">
        <v>1.60000002384186</v>
      </c>
      <c r="O4274" s="7" t="n">
        <v>0.0900000035762787</v>
      </c>
      <c r="P4274" s="7" t="s">
        <v>13</v>
      </c>
      <c r="Q4274" s="7" t="s">
        <v>13</v>
      </c>
      <c r="R4274" s="7" t="n">
        <v>-1</v>
      </c>
      <c r="S4274" s="7" t="n">
        <v>0</v>
      </c>
      <c r="T4274" s="7" t="n">
        <v>0</v>
      </c>
      <c r="U4274" s="7" t="n">
        <v>0</v>
      </c>
      <c r="V4274" s="7" t="n">
        <v>0</v>
      </c>
    </row>
    <row r="4275" spans="1:22">
      <c r="A4275" t="s">
        <v>4</v>
      </c>
      <c r="B4275" s="4" t="s">
        <v>5</v>
      </c>
      <c r="C4275" s="4" t="s">
        <v>10</v>
      </c>
      <c r="D4275" s="4" t="s">
        <v>14</v>
      </c>
      <c r="E4275" s="4" t="s">
        <v>14</v>
      </c>
      <c r="F4275" s="4" t="s">
        <v>6</v>
      </c>
    </row>
    <row r="4276" spans="1:22">
      <c r="A4276" t="n">
        <v>31951</v>
      </c>
      <c r="B4276" s="32" t="n">
        <v>20</v>
      </c>
      <c r="C4276" s="7" t="n">
        <v>6015</v>
      </c>
      <c r="D4276" s="7" t="n">
        <v>3</v>
      </c>
      <c r="E4276" s="7" t="n">
        <v>10</v>
      </c>
      <c r="F4276" s="7" t="s">
        <v>88</v>
      </c>
    </row>
    <row r="4277" spans="1:22">
      <c r="A4277" t="s">
        <v>4</v>
      </c>
      <c r="B4277" s="4" t="s">
        <v>5</v>
      </c>
      <c r="C4277" s="4" t="s">
        <v>10</v>
      </c>
    </row>
    <row r="4278" spans="1:22">
      <c r="A4278" t="n">
        <v>31969</v>
      </c>
      <c r="B4278" s="44" t="n">
        <v>16</v>
      </c>
      <c r="C4278" s="7" t="n">
        <v>0</v>
      </c>
    </row>
    <row r="4279" spans="1:22">
      <c r="A4279" t="s">
        <v>4</v>
      </c>
      <c r="B4279" s="4" t="s">
        <v>5</v>
      </c>
      <c r="C4279" s="4" t="s">
        <v>10</v>
      </c>
      <c r="D4279" s="4" t="s">
        <v>14</v>
      </c>
      <c r="E4279" s="4" t="s">
        <v>14</v>
      </c>
      <c r="F4279" s="4" t="s">
        <v>6</v>
      </c>
    </row>
    <row r="4280" spans="1:22">
      <c r="A4280" t="n">
        <v>31972</v>
      </c>
      <c r="B4280" s="32" t="n">
        <v>20</v>
      </c>
      <c r="C4280" s="7" t="n">
        <v>0</v>
      </c>
      <c r="D4280" s="7" t="n">
        <v>3</v>
      </c>
      <c r="E4280" s="7" t="n">
        <v>10</v>
      </c>
      <c r="F4280" s="7" t="s">
        <v>88</v>
      </c>
    </row>
    <row r="4281" spans="1:22">
      <c r="A4281" t="s">
        <v>4</v>
      </c>
      <c r="B4281" s="4" t="s">
        <v>5</v>
      </c>
      <c r="C4281" s="4" t="s">
        <v>10</v>
      </c>
    </row>
    <row r="4282" spans="1:22">
      <c r="A4282" t="n">
        <v>31990</v>
      </c>
      <c r="B4282" s="44" t="n">
        <v>16</v>
      </c>
      <c r="C4282" s="7" t="n">
        <v>0</v>
      </c>
    </row>
    <row r="4283" spans="1:22">
      <c r="A4283" t="s">
        <v>4</v>
      </c>
      <c r="B4283" s="4" t="s">
        <v>5</v>
      </c>
      <c r="C4283" s="4" t="s">
        <v>10</v>
      </c>
      <c r="D4283" s="4" t="s">
        <v>14</v>
      </c>
      <c r="E4283" s="4" t="s">
        <v>14</v>
      </c>
      <c r="F4283" s="4" t="s">
        <v>6</v>
      </c>
    </row>
    <row r="4284" spans="1:22">
      <c r="A4284" t="n">
        <v>31993</v>
      </c>
      <c r="B4284" s="32" t="n">
        <v>20</v>
      </c>
      <c r="C4284" s="7" t="n">
        <v>4</v>
      </c>
      <c r="D4284" s="7" t="n">
        <v>3</v>
      </c>
      <c r="E4284" s="7" t="n">
        <v>10</v>
      </c>
      <c r="F4284" s="7" t="s">
        <v>88</v>
      </c>
    </row>
    <row r="4285" spans="1:22">
      <c r="A4285" t="s">
        <v>4</v>
      </c>
      <c r="B4285" s="4" t="s">
        <v>5</v>
      </c>
      <c r="C4285" s="4" t="s">
        <v>10</v>
      </c>
    </row>
    <row r="4286" spans="1:22">
      <c r="A4286" t="n">
        <v>32011</v>
      </c>
      <c r="B4286" s="44" t="n">
        <v>16</v>
      </c>
      <c r="C4286" s="7" t="n">
        <v>0</v>
      </c>
    </row>
    <row r="4287" spans="1:22">
      <c r="A4287" t="s">
        <v>4</v>
      </c>
      <c r="B4287" s="4" t="s">
        <v>5</v>
      </c>
      <c r="C4287" s="4" t="s">
        <v>10</v>
      </c>
      <c r="D4287" s="4" t="s">
        <v>14</v>
      </c>
      <c r="E4287" s="4" t="s">
        <v>14</v>
      </c>
      <c r="F4287" s="4" t="s">
        <v>6</v>
      </c>
    </row>
    <row r="4288" spans="1:22">
      <c r="A4288" t="n">
        <v>32014</v>
      </c>
      <c r="B4288" s="32" t="n">
        <v>20</v>
      </c>
      <c r="C4288" s="7" t="n">
        <v>2</v>
      </c>
      <c r="D4288" s="7" t="n">
        <v>3</v>
      </c>
      <c r="E4288" s="7" t="n">
        <v>10</v>
      </c>
      <c r="F4288" s="7" t="s">
        <v>88</v>
      </c>
    </row>
    <row r="4289" spans="1:22">
      <c r="A4289" t="s">
        <v>4</v>
      </c>
      <c r="B4289" s="4" t="s">
        <v>5</v>
      </c>
      <c r="C4289" s="4" t="s">
        <v>10</v>
      </c>
    </row>
    <row r="4290" spans="1:22">
      <c r="A4290" t="n">
        <v>32032</v>
      </c>
      <c r="B4290" s="44" t="n">
        <v>16</v>
      </c>
      <c r="C4290" s="7" t="n">
        <v>0</v>
      </c>
    </row>
    <row r="4291" spans="1:22">
      <c r="A4291" t="s">
        <v>4</v>
      </c>
      <c r="B4291" s="4" t="s">
        <v>5</v>
      </c>
      <c r="C4291" s="4" t="s">
        <v>10</v>
      </c>
      <c r="D4291" s="4" t="s">
        <v>14</v>
      </c>
      <c r="E4291" s="4" t="s">
        <v>14</v>
      </c>
      <c r="F4291" s="4" t="s">
        <v>6</v>
      </c>
    </row>
    <row r="4292" spans="1:22">
      <c r="A4292" t="n">
        <v>32035</v>
      </c>
      <c r="B4292" s="32" t="n">
        <v>20</v>
      </c>
      <c r="C4292" s="7" t="n">
        <v>7</v>
      </c>
      <c r="D4292" s="7" t="n">
        <v>3</v>
      </c>
      <c r="E4292" s="7" t="n">
        <v>10</v>
      </c>
      <c r="F4292" s="7" t="s">
        <v>88</v>
      </c>
    </row>
    <row r="4293" spans="1:22">
      <c r="A4293" t="s">
        <v>4</v>
      </c>
      <c r="B4293" s="4" t="s">
        <v>5</v>
      </c>
      <c r="C4293" s="4" t="s">
        <v>10</v>
      </c>
    </row>
    <row r="4294" spans="1:22">
      <c r="A4294" t="n">
        <v>32053</v>
      </c>
      <c r="B4294" s="44" t="n">
        <v>16</v>
      </c>
      <c r="C4294" s="7" t="n">
        <v>0</v>
      </c>
    </row>
    <row r="4295" spans="1:22">
      <c r="A4295" t="s">
        <v>4</v>
      </c>
      <c r="B4295" s="4" t="s">
        <v>5</v>
      </c>
      <c r="C4295" s="4" t="s">
        <v>10</v>
      </c>
      <c r="D4295" s="4" t="s">
        <v>14</v>
      </c>
      <c r="E4295" s="4" t="s">
        <v>14</v>
      </c>
      <c r="F4295" s="4" t="s">
        <v>6</v>
      </c>
    </row>
    <row r="4296" spans="1:22">
      <c r="A4296" t="n">
        <v>32056</v>
      </c>
      <c r="B4296" s="32" t="n">
        <v>20</v>
      </c>
      <c r="C4296" s="7" t="n">
        <v>16</v>
      </c>
      <c r="D4296" s="7" t="n">
        <v>3</v>
      </c>
      <c r="E4296" s="7" t="n">
        <v>10</v>
      </c>
      <c r="F4296" s="7" t="s">
        <v>88</v>
      </c>
    </row>
    <row r="4297" spans="1:22">
      <c r="A4297" t="s">
        <v>4</v>
      </c>
      <c r="B4297" s="4" t="s">
        <v>5</v>
      </c>
      <c r="C4297" s="4" t="s">
        <v>10</v>
      </c>
    </row>
    <row r="4298" spans="1:22">
      <c r="A4298" t="n">
        <v>32074</v>
      </c>
      <c r="B4298" s="44" t="n">
        <v>16</v>
      </c>
      <c r="C4298" s="7" t="n">
        <v>0</v>
      </c>
    </row>
    <row r="4299" spans="1:22">
      <c r="A4299" t="s">
        <v>4</v>
      </c>
      <c r="B4299" s="4" t="s">
        <v>5</v>
      </c>
      <c r="C4299" s="4" t="s">
        <v>10</v>
      </c>
      <c r="D4299" s="4" t="s">
        <v>14</v>
      </c>
      <c r="E4299" s="4" t="s">
        <v>14</v>
      </c>
      <c r="F4299" s="4" t="s">
        <v>6</v>
      </c>
    </row>
    <row r="4300" spans="1:22">
      <c r="A4300" t="n">
        <v>32077</v>
      </c>
      <c r="B4300" s="32" t="n">
        <v>20</v>
      </c>
      <c r="C4300" s="7" t="n">
        <v>7032</v>
      </c>
      <c r="D4300" s="7" t="n">
        <v>3</v>
      </c>
      <c r="E4300" s="7" t="n">
        <v>10</v>
      </c>
      <c r="F4300" s="7" t="s">
        <v>88</v>
      </c>
    </row>
    <row r="4301" spans="1:22">
      <c r="A4301" t="s">
        <v>4</v>
      </c>
      <c r="B4301" s="4" t="s">
        <v>5</v>
      </c>
      <c r="C4301" s="4" t="s">
        <v>10</v>
      </c>
    </row>
    <row r="4302" spans="1:22">
      <c r="A4302" t="n">
        <v>32095</v>
      </c>
      <c r="B4302" s="44" t="n">
        <v>16</v>
      </c>
      <c r="C4302" s="7" t="n">
        <v>0</v>
      </c>
    </row>
    <row r="4303" spans="1:22">
      <c r="A4303" t="s">
        <v>4</v>
      </c>
      <c r="B4303" s="4" t="s">
        <v>5</v>
      </c>
      <c r="C4303" s="4" t="s">
        <v>14</v>
      </c>
      <c r="D4303" s="4" t="s">
        <v>10</v>
      </c>
      <c r="E4303" s="4" t="s">
        <v>14</v>
      </c>
      <c r="F4303" s="4" t="s">
        <v>6</v>
      </c>
      <c r="G4303" s="4" t="s">
        <v>6</v>
      </c>
      <c r="H4303" s="4" t="s">
        <v>6</v>
      </c>
      <c r="I4303" s="4" t="s">
        <v>6</v>
      </c>
      <c r="J4303" s="4" t="s">
        <v>6</v>
      </c>
      <c r="K4303" s="4" t="s">
        <v>6</v>
      </c>
      <c r="L4303" s="4" t="s">
        <v>6</v>
      </c>
      <c r="M4303" s="4" t="s">
        <v>6</v>
      </c>
      <c r="N4303" s="4" t="s">
        <v>6</v>
      </c>
      <c r="O4303" s="4" t="s">
        <v>6</v>
      </c>
      <c r="P4303" s="4" t="s">
        <v>6</v>
      </c>
      <c r="Q4303" s="4" t="s">
        <v>6</v>
      </c>
      <c r="R4303" s="4" t="s">
        <v>6</v>
      </c>
      <c r="S4303" s="4" t="s">
        <v>6</v>
      </c>
      <c r="T4303" s="4" t="s">
        <v>6</v>
      </c>
      <c r="U4303" s="4" t="s">
        <v>6</v>
      </c>
    </row>
    <row r="4304" spans="1:22">
      <c r="A4304" t="n">
        <v>32098</v>
      </c>
      <c r="B4304" s="64" t="n">
        <v>36</v>
      </c>
      <c r="C4304" s="7" t="n">
        <v>8</v>
      </c>
      <c r="D4304" s="7" t="n">
        <v>0</v>
      </c>
      <c r="E4304" s="7" t="n">
        <v>0</v>
      </c>
      <c r="F4304" s="7" t="s">
        <v>129</v>
      </c>
      <c r="G4304" s="7" t="s">
        <v>13</v>
      </c>
      <c r="H4304" s="7" t="s">
        <v>13</v>
      </c>
      <c r="I4304" s="7" t="s">
        <v>13</v>
      </c>
      <c r="J4304" s="7" t="s">
        <v>13</v>
      </c>
      <c r="K4304" s="7" t="s">
        <v>13</v>
      </c>
      <c r="L4304" s="7" t="s">
        <v>13</v>
      </c>
      <c r="M4304" s="7" t="s">
        <v>13</v>
      </c>
      <c r="N4304" s="7" t="s">
        <v>13</v>
      </c>
      <c r="O4304" s="7" t="s">
        <v>13</v>
      </c>
      <c r="P4304" s="7" t="s">
        <v>13</v>
      </c>
      <c r="Q4304" s="7" t="s">
        <v>13</v>
      </c>
      <c r="R4304" s="7" t="s">
        <v>13</v>
      </c>
      <c r="S4304" s="7" t="s">
        <v>13</v>
      </c>
      <c r="T4304" s="7" t="s">
        <v>13</v>
      </c>
      <c r="U4304" s="7" t="s">
        <v>13</v>
      </c>
    </row>
    <row r="4305" spans="1:21">
      <c r="A4305" t="s">
        <v>4</v>
      </c>
      <c r="B4305" s="4" t="s">
        <v>5</v>
      </c>
      <c r="C4305" s="4" t="s">
        <v>14</v>
      </c>
      <c r="D4305" s="4" t="s">
        <v>10</v>
      </c>
      <c r="E4305" s="4" t="s">
        <v>14</v>
      </c>
      <c r="F4305" s="4" t="s">
        <v>6</v>
      </c>
      <c r="G4305" s="4" t="s">
        <v>6</v>
      </c>
      <c r="H4305" s="4" t="s">
        <v>6</v>
      </c>
      <c r="I4305" s="4" t="s">
        <v>6</v>
      </c>
      <c r="J4305" s="4" t="s">
        <v>6</v>
      </c>
      <c r="K4305" s="4" t="s">
        <v>6</v>
      </c>
      <c r="L4305" s="4" t="s">
        <v>6</v>
      </c>
      <c r="M4305" s="4" t="s">
        <v>6</v>
      </c>
      <c r="N4305" s="4" t="s">
        <v>6</v>
      </c>
      <c r="O4305" s="4" t="s">
        <v>6</v>
      </c>
      <c r="P4305" s="4" t="s">
        <v>6</v>
      </c>
      <c r="Q4305" s="4" t="s">
        <v>6</v>
      </c>
      <c r="R4305" s="4" t="s">
        <v>6</v>
      </c>
      <c r="S4305" s="4" t="s">
        <v>6</v>
      </c>
      <c r="T4305" s="4" t="s">
        <v>6</v>
      </c>
      <c r="U4305" s="4" t="s">
        <v>6</v>
      </c>
    </row>
    <row r="4306" spans="1:21">
      <c r="A4306" t="n">
        <v>32130</v>
      </c>
      <c r="B4306" s="64" t="n">
        <v>36</v>
      </c>
      <c r="C4306" s="7" t="n">
        <v>8</v>
      </c>
      <c r="D4306" s="7" t="n">
        <v>4</v>
      </c>
      <c r="E4306" s="7" t="n">
        <v>0</v>
      </c>
      <c r="F4306" s="7" t="s">
        <v>129</v>
      </c>
      <c r="G4306" s="7" t="s">
        <v>13</v>
      </c>
      <c r="H4306" s="7" t="s">
        <v>13</v>
      </c>
      <c r="I4306" s="7" t="s">
        <v>13</v>
      </c>
      <c r="J4306" s="7" t="s">
        <v>13</v>
      </c>
      <c r="K4306" s="7" t="s">
        <v>13</v>
      </c>
      <c r="L4306" s="7" t="s">
        <v>13</v>
      </c>
      <c r="M4306" s="7" t="s">
        <v>13</v>
      </c>
      <c r="N4306" s="7" t="s">
        <v>13</v>
      </c>
      <c r="O4306" s="7" t="s">
        <v>13</v>
      </c>
      <c r="P4306" s="7" t="s">
        <v>13</v>
      </c>
      <c r="Q4306" s="7" t="s">
        <v>13</v>
      </c>
      <c r="R4306" s="7" t="s">
        <v>13</v>
      </c>
      <c r="S4306" s="7" t="s">
        <v>13</v>
      </c>
      <c r="T4306" s="7" t="s">
        <v>13</v>
      </c>
      <c r="U4306" s="7" t="s">
        <v>13</v>
      </c>
    </row>
    <row r="4307" spans="1:21">
      <c r="A4307" t="s">
        <v>4</v>
      </c>
      <c r="B4307" s="4" t="s">
        <v>5</v>
      </c>
      <c r="C4307" s="4" t="s">
        <v>14</v>
      </c>
      <c r="D4307" s="4" t="s">
        <v>10</v>
      </c>
      <c r="E4307" s="4" t="s">
        <v>14</v>
      </c>
      <c r="F4307" s="4" t="s">
        <v>6</v>
      </c>
      <c r="G4307" s="4" t="s">
        <v>6</v>
      </c>
      <c r="H4307" s="4" t="s">
        <v>6</v>
      </c>
      <c r="I4307" s="4" t="s">
        <v>6</v>
      </c>
      <c r="J4307" s="4" t="s">
        <v>6</v>
      </c>
      <c r="K4307" s="4" t="s">
        <v>6</v>
      </c>
      <c r="L4307" s="4" t="s">
        <v>6</v>
      </c>
      <c r="M4307" s="4" t="s">
        <v>6</v>
      </c>
      <c r="N4307" s="4" t="s">
        <v>6</v>
      </c>
      <c r="O4307" s="4" t="s">
        <v>6</v>
      </c>
      <c r="P4307" s="4" t="s">
        <v>6</v>
      </c>
      <c r="Q4307" s="4" t="s">
        <v>6</v>
      </c>
      <c r="R4307" s="4" t="s">
        <v>6</v>
      </c>
      <c r="S4307" s="4" t="s">
        <v>6</v>
      </c>
      <c r="T4307" s="4" t="s">
        <v>6</v>
      </c>
      <c r="U4307" s="4" t="s">
        <v>6</v>
      </c>
    </row>
    <row r="4308" spans="1:21">
      <c r="A4308" t="n">
        <v>32162</v>
      </c>
      <c r="B4308" s="64" t="n">
        <v>36</v>
      </c>
      <c r="C4308" s="7" t="n">
        <v>8</v>
      </c>
      <c r="D4308" s="7" t="n">
        <v>16</v>
      </c>
      <c r="E4308" s="7" t="n">
        <v>0</v>
      </c>
      <c r="F4308" s="7" t="s">
        <v>347</v>
      </c>
      <c r="G4308" s="7" t="s">
        <v>13</v>
      </c>
      <c r="H4308" s="7" t="s">
        <v>13</v>
      </c>
      <c r="I4308" s="7" t="s">
        <v>13</v>
      </c>
      <c r="J4308" s="7" t="s">
        <v>13</v>
      </c>
      <c r="K4308" s="7" t="s">
        <v>13</v>
      </c>
      <c r="L4308" s="7" t="s">
        <v>13</v>
      </c>
      <c r="M4308" s="7" t="s">
        <v>13</v>
      </c>
      <c r="N4308" s="7" t="s">
        <v>13</v>
      </c>
      <c r="O4308" s="7" t="s">
        <v>13</v>
      </c>
      <c r="P4308" s="7" t="s">
        <v>13</v>
      </c>
      <c r="Q4308" s="7" t="s">
        <v>13</v>
      </c>
      <c r="R4308" s="7" t="s">
        <v>13</v>
      </c>
      <c r="S4308" s="7" t="s">
        <v>13</v>
      </c>
      <c r="T4308" s="7" t="s">
        <v>13</v>
      </c>
      <c r="U4308" s="7" t="s">
        <v>13</v>
      </c>
    </row>
    <row r="4309" spans="1:21">
      <c r="A4309" t="s">
        <v>4</v>
      </c>
      <c r="B4309" s="4" t="s">
        <v>5</v>
      </c>
      <c r="C4309" s="4" t="s">
        <v>10</v>
      </c>
    </row>
    <row r="4310" spans="1:21">
      <c r="A4310" t="n">
        <v>32194</v>
      </c>
      <c r="B4310" s="31" t="n">
        <v>13</v>
      </c>
      <c r="C4310" s="7" t="n">
        <v>6466</v>
      </c>
    </row>
    <row r="4311" spans="1:21">
      <c r="A4311" t="s">
        <v>4</v>
      </c>
      <c r="B4311" s="4" t="s">
        <v>5</v>
      </c>
      <c r="C4311" s="4" t="s">
        <v>10</v>
      </c>
      <c r="D4311" s="4" t="s">
        <v>9</v>
      </c>
    </row>
    <row r="4312" spans="1:21">
      <c r="A4312" t="n">
        <v>32197</v>
      </c>
      <c r="B4312" s="59" t="n">
        <v>44</v>
      </c>
      <c r="C4312" s="7" t="n">
        <v>0</v>
      </c>
      <c r="D4312" s="7" t="n">
        <v>16</v>
      </c>
    </row>
    <row r="4313" spans="1:21">
      <c r="A4313" t="s">
        <v>4</v>
      </c>
      <c r="B4313" s="4" t="s">
        <v>5</v>
      </c>
      <c r="C4313" s="4" t="s">
        <v>10</v>
      </c>
      <c r="D4313" s="4" t="s">
        <v>14</v>
      </c>
      <c r="E4313" s="4" t="s">
        <v>14</v>
      </c>
      <c r="F4313" s="4" t="s">
        <v>6</v>
      </c>
    </row>
    <row r="4314" spans="1:21">
      <c r="A4314" t="n">
        <v>32204</v>
      </c>
      <c r="B4314" s="52" t="n">
        <v>47</v>
      </c>
      <c r="C4314" s="7" t="n">
        <v>0</v>
      </c>
      <c r="D4314" s="7" t="n">
        <v>0</v>
      </c>
      <c r="E4314" s="7" t="n">
        <v>0</v>
      </c>
      <c r="F4314" s="7" t="s">
        <v>348</v>
      </c>
    </row>
    <row r="4315" spans="1:21">
      <c r="A4315" t="s">
        <v>4</v>
      </c>
      <c r="B4315" s="4" t="s">
        <v>5</v>
      </c>
      <c r="C4315" s="4" t="s">
        <v>10</v>
      </c>
      <c r="D4315" s="4" t="s">
        <v>9</v>
      </c>
    </row>
    <row r="4316" spans="1:21">
      <c r="A4316" t="n">
        <v>32226</v>
      </c>
      <c r="B4316" s="59" t="n">
        <v>44</v>
      </c>
      <c r="C4316" s="7" t="n">
        <v>4</v>
      </c>
      <c r="D4316" s="7" t="n">
        <v>16</v>
      </c>
    </row>
    <row r="4317" spans="1:21">
      <c r="A4317" t="s">
        <v>4</v>
      </c>
      <c r="B4317" s="4" t="s">
        <v>5</v>
      </c>
      <c r="C4317" s="4" t="s">
        <v>10</v>
      </c>
      <c r="D4317" s="4" t="s">
        <v>14</v>
      </c>
      <c r="E4317" s="4" t="s">
        <v>14</v>
      </c>
      <c r="F4317" s="4" t="s">
        <v>6</v>
      </c>
    </row>
    <row r="4318" spans="1:21">
      <c r="A4318" t="n">
        <v>32233</v>
      </c>
      <c r="B4318" s="52" t="n">
        <v>47</v>
      </c>
      <c r="C4318" s="7" t="n">
        <v>4</v>
      </c>
      <c r="D4318" s="7" t="n">
        <v>0</v>
      </c>
      <c r="E4318" s="7" t="n">
        <v>0</v>
      </c>
      <c r="F4318" s="7" t="s">
        <v>348</v>
      </c>
    </row>
    <row r="4319" spans="1:21">
      <c r="A4319" t="s">
        <v>4</v>
      </c>
      <c r="B4319" s="4" t="s">
        <v>5</v>
      </c>
      <c r="C4319" s="4" t="s">
        <v>10</v>
      </c>
      <c r="D4319" s="4" t="s">
        <v>9</v>
      </c>
    </row>
    <row r="4320" spans="1:21">
      <c r="A4320" t="n">
        <v>32255</v>
      </c>
      <c r="B4320" s="59" t="n">
        <v>44</v>
      </c>
      <c r="C4320" s="7" t="n">
        <v>2</v>
      </c>
      <c r="D4320" s="7" t="n">
        <v>16</v>
      </c>
    </row>
    <row r="4321" spans="1:21">
      <c r="A4321" t="s">
        <v>4</v>
      </c>
      <c r="B4321" s="4" t="s">
        <v>5</v>
      </c>
      <c r="C4321" s="4" t="s">
        <v>10</v>
      </c>
      <c r="D4321" s="4" t="s">
        <v>14</v>
      </c>
      <c r="E4321" s="4" t="s">
        <v>14</v>
      </c>
      <c r="F4321" s="4" t="s">
        <v>6</v>
      </c>
    </row>
    <row r="4322" spans="1:21">
      <c r="A4322" t="n">
        <v>32262</v>
      </c>
      <c r="B4322" s="52" t="n">
        <v>47</v>
      </c>
      <c r="C4322" s="7" t="n">
        <v>2</v>
      </c>
      <c r="D4322" s="7" t="n">
        <v>0</v>
      </c>
      <c r="E4322" s="7" t="n">
        <v>0</v>
      </c>
      <c r="F4322" s="7" t="s">
        <v>348</v>
      </c>
    </row>
    <row r="4323" spans="1:21">
      <c r="A4323" t="s">
        <v>4</v>
      </c>
      <c r="B4323" s="4" t="s">
        <v>5</v>
      </c>
      <c r="C4323" s="4" t="s">
        <v>10</v>
      </c>
      <c r="D4323" s="4" t="s">
        <v>9</v>
      </c>
    </row>
    <row r="4324" spans="1:21">
      <c r="A4324" t="n">
        <v>32284</v>
      </c>
      <c r="B4324" s="59" t="n">
        <v>44</v>
      </c>
      <c r="C4324" s="7" t="n">
        <v>7</v>
      </c>
      <c r="D4324" s="7" t="n">
        <v>16</v>
      </c>
    </row>
    <row r="4325" spans="1:21">
      <c r="A4325" t="s">
        <v>4</v>
      </c>
      <c r="B4325" s="4" t="s">
        <v>5</v>
      </c>
      <c r="C4325" s="4" t="s">
        <v>10</v>
      </c>
      <c r="D4325" s="4" t="s">
        <v>14</v>
      </c>
      <c r="E4325" s="4" t="s">
        <v>14</v>
      </c>
      <c r="F4325" s="4" t="s">
        <v>6</v>
      </c>
    </row>
    <row r="4326" spans="1:21">
      <c r="A4326" t="n">
        <v>32291</v>
      </c>
      <c r="B4326" s="52" t="n">
        <v>47</v>
      </c>
      <c r="C4326" s="7" t="n">
        <v>7</v>
      </c>
      <c r="D4326" s="7" t="n">
        <v>0</v>
      </c>
      <c r="E4326" s="7" t="n">
        <v>0</v>
      </c>
      <c r="F4326" s="7" t="s">
        <v>348</v>
      </c>
    </row>
    <row r="4327" spans="1:21">
      <c r="A4327" t="s">
        <v>4</v>
      </c>
      <c r="B4327" s="4" t="s">
        <v>5</v>
      </c>
      <c r="C4327" s="4" t="s">
        <v>10</v>
      </c>
      <c r="D4327" s="4" t="s">
        <v>9</v>
      </c>
    </row>
    <row r="4328" spans="1:21">
      <c r="A4328" t="n">
        <v>32313</v>
      </c>
      <c r="B4328" s="59" t="n">
        <v>44</v>
      </c>
      <c r="C4328" s="7" t="n">
        <v>16</v>
      </c>
      <c r="D4328" s="7" t="n">
        <v>16</v>
      </c>
    </row>
    <row r="4329" spans="1:21">
      <c r="A4329" t="s">
        <v>4</v>
      </c>
      <c r="B4329" s="4" t="s">
        <v>5</v>
      </c>
      <c r="C4329" s="4" t="s">
        <v>10</v>
      </c>
      <c r="D4329" s="4" t="s">
        <v>14</v>
      </c>
      <c r="E4329" s="4" t="s">
        <v>14</v>
      </c>
      <c r="F4329" s="4" t="s">
        <v>6</v>
      </c>
    </row>
    <row r="4330" spans="1:21">
      <c r="A4330" t="n">
        <v>32320</v>
      </c>
      <c r="B4330" s="52" t="n">
        <v>47</v>
      </c>
      <c r="C4330" s="7" t="n">
        <v>16</v>
      </c>
      <c r="D4330" s="7" t="n">
        <v>0</v>
      </c>
      <c r="E4330" s="7" t="n">
        <v>0</v>
      </c>
      <c r="F4330" s="7" t="s">
        <v>348</v>
      </c>
    </row>
    <row r="4331" spans="1:21">
      <c r="A4331" t="s">
        <v>4</v>
      </c>
      <c r="B4331" s="4" t="s">
        <v>5</v>
      </c>
      <c r="C4331" s="4" t="s">
        <v>10</v>
      </c>
      <c r="D4331" s="4" t="s">
        <v>14</v>
      </c>
      <c r="E4331" s="4" t="s">
        <v>6</v>
      </c>
      <c r="F4331" s="4" t="s">
        <v>26</v>
      </c>
      <c r="G4331" s="4" t="s">
        <v>26</v>
      </c>
      <c r="H4331" s="4" t="s">
        <v>26</v>
      </c>
    </row>
    <row r="4332" spans="1:21">
      <c r="A4332" t="n">
        <v>32342</v>
      </c>
      <c r="B4332" s="73" t="n">
        <v>48</v>
      </c>
      <c r="C4332" s="7" t="n">
        <v>0</v>
      </c>
      <c r="D4332" s="7" t="n">
        <v>0</v>
      </c>
      <c r="E4332" s="7" t="s">
        <v>227</v>
      </c>
      <c r="F4332" s="7" t="n">
        <v>0</v>
      </c>
      <c r="G4332" s="7" t="n">
        <v>1</v>
      </c>
      <c r="H4332" s="7" t="n">
        <v>0</v>
      </c>
    </row>
    <row r="4333" spans="1:21">
      <c r="A4333" t="s">
        <v>4</v>
      </c>
      <c r="B4333" s="4" t="s">
        <v>5</v>
      </c>
      <c r="C4333" s="4" t="s">
        <v>10</v>
      </c>
      <c r="D4333" s="4" t="s">
        <v>14</v>
      </c>
      <c r="E4333" s="4" t="s">
        <v>6</v>
      </c>
      <c r="F4333" s="4" t="s">
        <v>26</v>
      </c>
      <c r="G4333" s="4" t="s">
        <v>26</v>
      </c>
      <c r="H4333" s="4" t="s">
        <v>26</v>
      </c>
    </row>
    <row r="4334" spans="1:21">
      <c r="A4334" t="n">
        <v>32368</v>
      </c>
      <c r="B4334" s="73" t="n">
        <v>48</v>
      </c>
      <c r="C4334" s="7" t="n">
        <v>4</v>
      </c>
      <c r="D4334" s="7" t="n">
        <v>0</v>
      </c>
      <c r="E4334" s="7" t="s">
        <v>227</v>
      </c>
      <c r="F4334" s="7" t="n">
        <v>0</v>
      </c>
      <c r="G4334" s="7" t="n">
        <v>1</v>
      </c>
      <c r="H4334" s="7" t="n">
        <v>0</v>
      </c>
    </row>
    <row r="4335" spans="1:21">
      <c r="A4335" t="s">
        <v>4</v>
      </c>
      <c r="B4335" s="4" t="s">
        <v>5</v>
      </c>
      <c r="C4335" s="4" t="s">
        <v>10</v>
      </c>
      <c r="D4335" s="4" t="s">
        <v>14</v>
      </c>
      <c r="E4335" s="4" t="s">
        <v>6</v>
      </c>
      <c r="F4335" s="4" t="s">
        <v>26</v>
      </c>
      <c r="G4335" s="4" t="s">
        <v>26</v>
      </c>
      <c r="H4335" s="4" t="s">
        <v>26</v>
      </c>
    </row>
    <row r="4336" spans="1:21">
      <c r="A4336" t="n">
        <v>32394</v>
      </c>
      <c r="B4336" s="73" t="n">
        <v>48</v>
      </c>
      <c r="C4336" s="7" t="n">
        <v>2</v>
      </c>
      <c r="D4336" s="7" t="n">
        <v>0</v>
      </c>
      <c r="E4336" s="7" t="s">
        <v>227</v>
      </c>
      <c r="F4336" s="7" t="n">
        <v>0</v>
      </c>
      <c r="G4336" s="7" t="n">
        <v>1</v>
      </c>
      <c r="H4336" s="7" t="n">
        <v>0</v>
      </c>
    </row>
    <row r="4337" spans="1:8">
      <c r="A4337" t="s">
        <v>4</v>
      </c>
      <c r="B4337" s="4" t="s">
        <v>5</v>
      </c>
      <c r="C4337" s="4" t="s">
        <v>10</v>
      </c>
      <c r="D4337" s="4" t="s">
        <v>14</v>
      </c>
      <c r="E4337" s="4" t="s">
        <v>6</v>
      </c>
      <c r="F4337" s="4" t="s">
        <v>26</v>
      </c>
      <c r="G4337" s="4" t="s">
        <v>26</v>
      </c>
      <c r="H4337" s="4" t="s">
        <v>26</v>
      </c>
    </row>
    <row r="4338" spans="1:8">
      <c r="A4338" t="n">
        <v>32420</v>
      </c>
      <c r="B4338" s="73" t="n">
        <v>48</v>
      </c>
      <c r="C4338" s="7" t="n">
        <v>7</v>
      </c>
      <c r="D4338" s="7" t="n">
        <v>0</v>
      </c>
      <c r="E4338" s="7" t="s">
        <v>227</v>
      </c>
      <c r="F4338" s="7" t="n">
        <v>0</v>
      </c>
      <c r="G4338" s="7" t="n">
        <v>1</v>
      </c>
      <c r="H4338" s="7" t="n">
        <v>0</v>
      </c>
    </row>
    <row r="4339" spans="1:8">
      <c r="A4339" t="s">
        <v>4</v>
      </c>
      <c r="B4339" s="4" t="s">
        <v>5</v>
      </c>
      <c r="C4339" s="4" t="s">
        <v>10</v>
      </c>
      <c r="D4339" s="4" t="s">
        <v>14</v>
      </c>
      <c r="E4339" s="4" t="s">
        <v>6</v>
      </c>
      <c r="F4339" s="4" t="s">
        <v>26</v>
      </c>
      <c r="G4339" s="4" t="s">
        <v>26</v>
      </c>
      <c r="H4339" s="4" t="s">
        <v>26</v>
      </c>
    </row>
    <row r="4340" spans="1:8">
      <c r="A4340" t="n">
        <v>32446</v>
      </c>
      <c r="B4340" s="73" t="n">
        <v>48</v>
      </c>
      <c r="C4340" s="7" t="n">
        <v>16</v>
      </c>
      <c r="D4340" s="7" t="n">
        <v>0</v>
      </c>
      <c r="E4340" s="7" t="s">
        <v>227</v>
      </c>
      <c r="F4340" s="7" t="n">
        <v>0</v>
      </c>
      <c r="G4340" s="7" t="n">
        <v>1</v>
      </c>
      <c r="H4340" s="7" t="n">
        <v>0</v>
      </c>
    </row>
    <row r="4341" spans="1:8">
      <c r="A4341" t="s">
        <v>4</v>
      </c>
      <c r="B4341" s="4" t="s">
        <v>5</v>
      </c>
      <c r="C4341" s="4" t="s">
        <v>10</v>
      </c>
      <c r="D4341" s="4" t="s">
        <v>26</v>
      </c>
      <c r="E4341" s="4" t="s">
        <v>26</v>
      </c>
      <c r="F4341" s="4" t="s">
        <v>26</v>
      </c>
      <c r="G4341" s="4" t="s">
        <v>26</v>
      </c>
    </row>
    <row r="4342" spans="1:8">
      <c r="A4342" t="n">
        <v>32472</v>
      </c>
      <c r="B4342" s="63" t="n">
        <v>46</v>
      </c>
      <c r="C4342" s="7" t="n">
        <v>0</v>
      </c>
      <c r="D4342" s="7" t="n">
        <v>78.9199981689453</v>
      </c>
      <c r="E4342" s="7" t="n">
        <v>0.0199999995529652</v>
      </c>
      <c r="F4342" s="7" t="n">
        <v>-128.350006103516</v>
      </c>
      <c r="G4342" s="7" t="n">
        <v>225.699996948242</v>
      </c>
    </row>
    <row r="4343" spans="1:8">
      <c r="A4343" t="s">
        <v>4</v>
      </c>
      <c r="B4343" s="4" t="s">
        <v>5</v>
      </c>
      <c r="C4343" s="4" t="s">
        <v>10</v>
      </c>
      <c r="D4343" s="4" t="s">
        <v>26</v>
      </c>
      <c r="E4343" s="4" t="s">
        <v>26</v>
      </c>
      <c r="F4343" s="4" t="s">
        <v>26</v>
      </c>
      <c r="G4343" s="4" t="s">
        <v>26</v>
      </c>
    </row>
    <row r="4344" spans="1:8">
      <c r="A4344" t="n">
        <v>32491</v>
      </c>
      <c r="B4344" s="63" t="n">
        <v>46</v>
      </c>
      <c r="C4344" s="7" t="n">
        <v>16</v>
      </c>
      <c r="D4344" s="7" t="n">
        <v>78.25</v>
      </c>
      <c r="E4344" s="7" t="n">
        <v>0.0500000007450581</v>
      </c>
      <c r="F4344" s="7" t="n">
        <v>-127</v>
      </c>
      <c r="G4344" s="7" t="n">
        <v>185.600006103516</v>
      </c>
    </row>
    <row r="4345" spans="1:8">
      <c r="A4345" t="s">
        <v>4</v>
      </c>
      <c r="B4345" s="4" t="s">
        <v>5</v>
      </c>
      <c r="C4345" s="4" t="s">
        <v>10</v>
      </c>
      <c r="D4345" s="4" t="s">
        <v>26</v>
      </c>
      <c r="E4345" s="4" t="s">
        <v>26</v>
      </c>
      <c r="F4345" s="4" t="s">
        <v>26</v>
      </c>
      <c r="G4345" s="4" t="s">
        <v>26</v>
      </c>
    </row>
    <row r="4346" spans="1:8">
      <c r="A4346" t="n">
        <v>32510</v>
      </c>
      <c r="B4346" s="63" t="n">
        <v>46</v>
      </c>
      <c r="C4346" s="7" t="n">
        <v>4</v>
      </c>
      <c r="D4346" s="7" t="n">
        <v>80.5199966430664</v>
      </c>
      <c r="E4346" s="7" t="n">
        <v>0.0500000007450581</v>
      </c>
      <c r="F4346" s="7" t="n">
        <v>-128.210006713867</v>
      </c>
      <c r="G4346" s="7" t="n">
        <v>213.199996948242</v>
      </c>
    </row>
    <row r="4347" spans="1:8">
      <c r="A4347" t="s">
        <v>4</v>
      </c>
      <c r="B4347" s="4" t="s">
        <v>5</v>
      </c>
      <c r="C4347" s="4" t="s">
        <v>10</v>
      </c>
      <c r="D4347" s="4" t="s">
        <v>26</v>
      </c>
      <c r="E4347" s="4" t="s">
        <v>26</v>
      </c>
      <c r="F4347" s="4" t="s">
        <v>26</v>
      </c>
      <c r="G4347" s="4" t="s">
        <v>26</v>
      </c>
    </row>
    <row r="4348" spans="1:8">
      <c r="A4348" t="n">
        <v>32529</v>
      </c>
      <c r="B4348" s="63" t="n">
        <v>46</v>
      </c>
      <c r="C4348" s="7" t="n">
        <v>2</v>
      </c>
      <c r="D4348" s="7" t="n">
        <v>79.9599990844727</v>
      </c>
      <c r="E4348" s="7" t="n">
        <v>0.0500000007450581</v>
      </c>
      <c r="F4348" s="7" t="n">
        <v>-127.730003356934</v>
      </c>
      <c r="G4348" s="7" t="n">
        <v>233.300003051758</v>
      </c>
    </row>
    <row r="4349" spans="1:8">
      <c r="A4349" t="s">
        <v>4</v>
      </c>
      <c r="B4349" s="4" t="s">
        <v>5</v>
      </c>
      <c r="C4349" s="4" t="s">
        <v>10</v>
      </c>
      <c r="D4349" s="4" t="s">
        <v>26</v>
      </c>
      <c r="E4349" s="4" t="s">
        <v>26</v>
      </c>
      <c r="F4349" s="4" t="s">
        <v>26</v>
      </c>
      <c r="G4349" s="4" t="s">
        <v>26</v>
      </c>
    </row>
    <row r="4350" spans="1:8">
      <c r="A4350" t="n">
        <v>32548</v>
      </c>
      <c r="B4350" s="63" t="n">
        <v>46</v>
      </c>
      <c r="C4350" s="7" t="n">
        <v>7</v>
      </c>
      <c r="D4350" s="7" t="n">
        <v>79.620002746582</v>
      </c>
      <c r="E4350" s="7" t="n">
        <v>0.0500000007450581</v>
      </c>
      <c r="F4350" s="7" t="n">
        <v>-128.509994506836</v>
      </c>
      <c r="G4350" s="7" t="n">
        <v>227.600006103516</v>
      </c>
    </row>
    <row r="4351" spans="1:8">
      <c r="A4351" t="s">
        <v>4</v>
      </c>
      <c r="B4351" s="4" t="s">
        <v>5</v>
      </c>
      <c r="C4351" s="4" t="s">
        <v>10</v>
      </c>
      <c r="D4351" s="4" t="s">
        <v>26</v>
      </c>
      <c r="E4351" s="4" t="s">
        <v>26</v>
      </c>
      <c r="F4351" s="4" t="s">
        <v>26</v>
      </c>
      <c r="G4351" s="4" t="s">
        <v>26</v>
      </c>
    </row>
    <row r="4352" spans="1:8">
      <c r="A4352" t="n">
        <v>32567</v>
      </c>
      <c r="B4352" s="63" t="n">
        <v>46</v>
      </c>
      <c r="C4352" s="7" t="n">
        <v>6015</v>
      </c>
      <c r="D4352" s="7" t="n">
        <v>77.5899963378906</v>
      </c>
      <c r="E4352" s="7" t="n">
        <v>0.0500000007450581</v>
      </c>
      <c r="F4352" s="7" t="n">
        <v>-129.880004882813</v>
      </c>
      <c r="G4352" s="7" t="n">
        <v>33.7000007629395</v>
      </c>
    </row>
    <row r="4353" spans="1:8">
      <c r="A4353" t="s">
        <v>4</v>
      </c>
      <c r="B4353" s="4" t="s">
        <v>5</v>
      </c>
      <c r="C4353" s="4" t="s">
        <v>10</v>
      </c>
      <c r="D4353" s="4" t="s">
        <v>26</v>
      </c>
      <c r="E4353" s="4" t="s">
        <v>26</v>
      </c>
      <c r="F4353" s="4" t="s">
        <v>26</v>
      </c>
      <c r="G4353" s="4" t="s">
        <v>26</v>
      </c>
    </row>
    <row r="4354" spans="1:8">
      <c r="A4354" t="n">
        <v>32586</v>
      </c>
      <c r="B4354" s="63" t="n">
        <v>46</v>
      </c>
      <c r="C4354" s="7" t="n">
        <v>7032</v>
      </c>
      <c r="D4354" s="7" t="n">
        <v>79</v>
      </c>
      <c r="E4354" s="7" t="n">
        <v>0.0500000007450581</v>
      </c>
      <c r="F4354" s="7" t="n">
        <v>-127.459999084473</v>
      </c>
      <c r="G4354" s="7" t="n">
        <v>204.699996948242</v>
      </c>
    </row>
    <row r="4355" spans="1:8">
      <c r="A4355" t="s">
        <v>4</v>
      </c>
      <c r="B4355" s="4" t="s">
        <v>5</v>
      </c>
      <c r="C4355" s="4" t="s">
        <v>14</v>
      </c>
      <c r="D4355" s="4" t="s">
        <v>14</v>
      </c>
      <c r="E4355" s="4" t="s">
        <v>26</v>
      </c>
      <c r="F4355" s="4" t="s">
        <v>26</v>
      </c>
      <c r="G4355" s="4" t="s">
        <v>26</v>
      </c>
      <c r="H4355" s="4" t="s">
        <v>10</v>
      </c>
    </row>
    <row r="4356" spans="1:8">
      <c r="A4356" t="n">
        <v>32605</v>
      </c>
      <c r="B4356" s="56" t="n">
        <v>45</v>
      </c>
      <c r="C4356" s="7" t="n">
        <v>2</v>
      </c>
      <c r="D4356" s="7" t="n">
        <v>3</v>
      </c>
      <c r="E4356" s="7" t="n">
        <v>78.6999969482422</v>
      </c>
      <c r="F4356" s="7" t="n">
        <v>0.879999995231628</v>
      </c>
      <c r="G4356" s="7" t="n">
        <v>-129.419998168945</v>
      </c>
      <c r="H4356" s="7" t="n">
        <v>0</v>
      </c>
    </row>
    <row r="4357" spans="1:8">
      <c r="A4357" t="s">
        <v>4</v>
      </c>
      <c r="B4357" s="4" t="s">
        <v>5</v>
      </c>
      <c r="C4357" s="4" t="s">
        <v>14</v>
      </c>
      <c r="D4357" s="4" t="s">
        <v>14</v>
      </c>
      <c r="E4357" s="4" t="s">
        <v>26</v>
      </c>
      <c r="F4357" s="4" t="s">
        <v>26</v>
      </c>
      <c r="G4357" s="4" t="s">
        <v>26</v>
      </c>
      <c r="H4357" s="4" t="s">
        <v>10</v>
      </c>
      <c r="I4357" s="4" t="s">
        <v>14</v>
      </c>
    </row>
    <row r="4358" spans="1:8">
      <c r="A4358" t="n">
        <v>32622</v>
      </c>
      <c r="B4358" s="56" t="n">
        <v>45</v>
      </c>
      <c r="C4358" s="7" t="n">
        <v>4</v>
      </c>
      <c r="D4358" s="7" t="n">
        <v>3</v>
      </c>
      <c r="E4358" s="7" t="n">
        <v>15.1199998855591</v>
      </c>
      <c r="F4358" s="7" t="n">
        <v>354.200012207031</v>
      </c>
      <c r="G4358" s="7" t="n">
        <v>0</v>
      </c>
      <c r="H4358" s="7" t="n">
        <v>0</v>
      </c>
      <c r="I4358" s="7" t="n">
        <v>0</v>
      </c>
    </row>
    <row r="4359" spans="1:8">
      <c r="A4359" t="s">
        <v>4</v>
      </c>
      <c r="B4359" s="4" t="s">
        <v>5</v>
      </c>
      <c r="C4359" s="4" t="s">
        <v>14</v>
      </c>
      <c r="D4359" s="4" t="s">
        <v>14</v>
      </c>
      <c r="E4359" s="4" t="s">
        <v>26</v>
      </c>
      <c r="F4359" s="4" t="s">
        <v>10</v>
      </c>
    </row>
    <row r="4360" spans="1:8">
      <c r="A4360" t="n">
        <v>32640</v>
      </c>
      <c r="B4360" s="56" t="n">
        <v>45</v>
      </c>
      <c r="C4360" s="7" t="n">
        <v>5</v>
      </c>
      <c r="D4360" s="7" t="n">
        <v>3</v>
      </c>
      <c r="E4360" s="7" t="n">
        <v>6.59999990463257</v>
      </c>
      <c r="F4360" s="7" t="n">
        <v>0</v>
      </c>
    </row>
    <row r="4361" spans="1:8">
      <c r="A4361" t="s">
        <v>4</v>
      </c>
      <c r="B4361" s="4" t="s">
        <v>5</v>
      </c>
      <c r="C4361" s="4" t="s">
        <v>14</v>
      </c>
      <c r="D4361" s="4" t="s">
        <v>14</v>
      </c>
      <c r="E4361" s="4" t="s">
        <v>26</v>
      </c>
      <c r="F4361" s="4" t="s">
        <v>10</v>
      </c>
    </row>
    <row r="4362" spans="1:8">
      <c r="A4362" t="n">
        <v>32649</v>
      </c>
      <c r="B4362" s="56" t="n">
        <v>45</v>
      </c>
      <c r="C4362" s="7" t="n">
        <v>11</v>
      </c>
      <c r="D4362" s="7" t="n">
        <v>3</v>
      </c>
      <c r="E4362" s="7" t="n">
        <v>40</v>
      </c>
      <c r="F4362" s="7" t="n">
        <v>0</v>
      </c>
    </row>
    <row r="4363" spans="1:8">
      <c r="A4363" t="s">
        <v>4</v>
      </c>
      <c r="B4363" s="4" t="s">
        <v>5</v>
      </c>
      <c r="C4363" s="4" t="s">
        <v>14</v>
      </c>
      <c r="D4363" s="4" t="s">
        <v>14</v>
      </c>
      <c r="E4363" s="4" t="s">
        <v>26</v>
      </c>
      <c r="F4363" s="4" t="s">
        <v>10</v>
      </c>
    </row>
    <row r="4364" spans="1:8">
      <c r="A4364" t="n">
        <v>32658</v>
      </c>
      <c r="B4364" s="56" t="n">
        <v>45</v>
      </c>
      <c r="C4364" s="7" t="n">
        <v>5</v>
      </c>
      <c r="D4364" s="7" t="n">
        <v>3</v>
      </c>
      <c r="E4364" s="7" t="n">
        <v>6.09999990463257</v>
      </c>
      <c r="F4364" s="7" t="n">
        <v>2000</v>
      </c>
    </row>
    <row r="4365" spans="1:8">
      <c r="A4365" t="s">
        <v>4</v>
      </c>
      <c r="B4365" s="4" t="s">
        <v>5</v>
      </c>
      <c r="C4365" s="4" t="s">
        <v>14</v>
      </c>
      <c r="D4365" s="4" t="s">
        <v>10</v>
      </c>
      <c r="E4365" s="4" t="s">
        <v>26</v>
      </c>
    </row>
    <row r="4366" spans="1:8">
      <c r="A4366" t="n">
        <v>32667</v>
      </c>
      <c r="B4366" s="40" t="n">
        <v>58</v>
      </c>
      <c r="C4366" s="7" t="n">
        <v>100</v>
      </c>
      <c r="D4366" s="7" t="n">
        <v>1000</v>
      </c>
      <c r="E4366" s="7" t="n">
        <v>1</v>
      </c>
    </row>
    <row r="4367" spans="1:8">
      <c r="A4367" t="s">
        <v>4</v>
      </c>
      <c r="B4367" s="4" t="s">
        <v>5</v>
      </c>
      <c r="C4367" s="4" t="s">
        <v>14</v>
      </c>
      <c r="D4367" s="4" t="s">
        <v>10</v>
      </c>
    </row>
    <row r="4368" spans="1:8">
      <c r="A4368" t="n">
        <v>32675</v>
      </c>
      <c r="B4368" s="40" t="n">
        <v>58</v>
      </c>
      <c r="C4368" s="7" t="n">
        <v>255</v>
      </c>
      <c r="D4368" s="7" t="n">
        <v>0</v>
      </c>
    </row>
    <row r="4369" spans="1:9">
      <c r="A4369" t="s">
        <v>4</v>
      </c>
      <c r="B4369" s="4" t="s">
        <v>5</v>
      </c>
      <c r="C4369" s="4" t="s">
        <v>14</v>
      </c>
      <c r="D4369" s="4" t="s">
        <v>10</v>
      </c>
    </row>
    <row r="4370" spans="1:9">
      <c r="A4370" t="n">
        <v>32679</v>
      </c>
      <c r="B4370" s="56" t="n">
        <v>45</v>
      </c>
      <c r="C4370" s="7" t="n">
        <v>7</v>
      </c>
      <c r="D4370" s="7" t="n">
        <v>255</v>
      </c>
    </row>
    <row r="4371" spans="1:9">
      <c r="A4371" t="s">
        <v>4</v>
      </c>
      <c r="B4371" s="4" t="s">
        <v>5</v>
      </c>
      <c r="C4371" s="4" t="s">
        <v>14</v>
      </c>
      <c r="D4371" s="4" t="s">
        <v>10</v>
      </c>
      <c r="E4371" s="4" t="s">
        <v>6</v>
      </c>
    </row>
    <row r="4372" spans="1:9">
      <c r="A4372" t="n">
        <v>32683</v>
      </c>
      <c r="B4372" s="57" t="n">
        <v>51</v>
      </c>
      <c r="C4372" s="7" t="n">
        <v>4</v>
      </c>
      <c r="D4372" s="7" t="n">
        <v>6015</v>
      </c>
      <c r="E4372" s="7" t="s">
        <v>349</v>
      </c>
    </row>
    <row r="4373" spans="1:9">
      <c r="A4373" t="s">
        <v>4</v>
      </c>
      <c r="B4373" s="4" t="s">
        <v>5</v>
      </c>
      <c r="C4373" s="4" t="s">
        <v>10</v>
      </c>
    </row>
    <row r="4374" spans="1:9">
      <c r="A4374" t="n">
        <v>32697</v>
      </c>
      <c r="B4374" s="44" t="n">
        <v>16</v>
      </c>
      <c r="C4374" s="7" t="n">
        <v>0</v>
      </c>
    </row>
    <row r="4375" spans="1:9">
      <c r="A4375" t="s">
        <v>4</v>
      </c>
      <c r="B4375" s="4" t="s">
        <v>5</v>
      </c>
      <c r="C4375" s="4" t="s">
        <v>10</v>
      </c>
      <c r="D4375" s="4" t="s">
        <v>65</v>
      </c>
      <c r="E4375" s="4" t="s">
        <v>14</v>
      </c>
      <c r="F4375" s="4" t="s">
        <v>14</v>
      </c>
      <c r="G4375" s="4" t="s">
        <v>65</v>
      </c>
      <c r="H4375" s="4" t="s">
        <v>14</v>
      </c>
      <c r="I4375" s="4" t="s">
        <v>14</v>
      </c>
    </row>
    <row r="4376" spans="1:9">
      <c r="A4376" t="n">
        <v>32700</v>
      </c>
      <c r="B4376" s="58" t="n">
        <v>26</v>
      </c>
      <c r="C4376" s="7" t="n">
        <v>6015</v>
      </c>
      <c r="D4376" s="7" t="s">
        <v>350</v>
      </c>
      <c r="E4376" s="7" t="n">
        <v>2</v>
      </c>
      <c r="F4376" s="7" t="n">
        <v>3</v>
      </c>
      <c r="G4376" s="7" t="s">
        <v>351</v>
      </c>
      <c r="H4376" s="7" t="n">
        <v>2</v>
      </c>
      <c r="I4376" s="7" t="n">
        <v>0</v>
      </c>
    </row>
    <row r="4377" spans="1:9">
      <c r="A4377" t="s">
        <v>4</v>
      </c>
      <c r="B4377" s="4" t="s">
        <v>5</v>
      </c>
    </row>
    <row r="4378" spans="1:9">
      <c r="A4378" t="n">
        <v>32778</v>
      </c>
      <c r="B4378" s="38" t="n">
        <v>28</v>
      </c>
    </row>
    <row r="4379" spans="1:9">
      <c r="A4379" t="s">
        <v>4</v>
      </c>
      <c r="B4379" s="4" t="s">
        <v>5</v>
      </c>
      <c r="C4379" s="4" t="s">
        <v>14</v>
      </c>
      <c r="D4379" s="4" t="s">
        <v>10</v>
      </c>
      <c r="E4379" s="4" t="s">
        <v>6</v>
      </c>
    </row>
    <row r="4380" spans="1:9">
      <c r="A4380" t="n">
        <v>32779</v>
      </c>
      <c r="B4380" s="57" t="n">
        <v>51</v>
      </c>
      <c r="C4380" s="7" t="n">
        <v>4</v>
      </c>
      <c r="D4380" s="7" t="n">
        <v>0</v>
      </c>
      <c r="E4380" s="7" t="s">
        <v>93</v>
      </c>
    </row>
    <row r="4381" spans="1:9">
      <c r="A4381" t="s">
        <v>4</v>
      </c>
      <c r="B4381" s="4" t="s">
        <v>5</v>
      </c>
      <c r="C4381" s="4" t="s">
        <v>10</v>
      </c>
    </row>
    <row r="4382" spans="1:9">
      <c r="A4382" t="n">
        <v>32793</v>
      </c>
      <c r="B4382" s="44" t="n">
        <v>16</v>
      </c>
      <c r="C4382" s="7" t="n">
        <v>0</v>
      </c>
    </row>
    <row r="4383" spans="1:9">
      <c r="A4383" t="s">
        <v>4</v>
      </c>
      <c r="B4383" s="4" t="s">
        <v>5</v>
      </c>
      <c r="C4383" s="4" t="s">
        <v>10</v>
      </c>
      <c r="D4383" s="4" t="s">
        <v>65</v>
      </c>
      <c r="E4383" s="4" t="s">
        <v>14</v>
      </c>
      <c r="F4383" s="4" t="s">
        <v>14</v>
      </c>
    </row>
    <row r="4384" spans="1:9">
      <c r="A4384" t="n">
        <v>32796</v>
      </c>
      <c r="B4384" s="58" t="n">
        <v>26</v>
      </c>
      <c r="C4384" s="7" t="n">
        <v>0</v>
      </c>
      <c r="D4384" s="7" t="s">
        <v>352</v>
      </c>
      <c r="E4384" s="7" t="n">
        <v>2</v>
      </c>
      <c r="F4384" s="7" t="n">
        <v>0</v>
      </c>
    </row>
    <row r="4385" spans="1:9">
      <c r="A4385" t="s">
        <v>4</v>
      </c>
      <c r="B4385" s="4" t="s">
        <v>5</v>
      </c>
    </row>
    <row r="4386" spans="1:9">
      <c r="A4386" t="n">
        <v>32841</v>
      </c>
      <c r="B4386" s="38" t="n">
        <v>28</v>
      </c>
    </row>
    <row r="4387" spans="1:9">
      <c r="A4387" t="s">
        <v>4</v>
      </c>
      <c r="B4387" s="4" t="s">
        <v>5</v>
      </c>
      <c r="C4387" s="4" t="s">
        <v>10</v>
      </c>
      <c r="D4387" s="4" t="s">
        <v>14</v>
      </c>
      <c r="E4387" s="4" t="s">
        <v>6</v>
      </c>
      <c r="F4387" s="4" t="s">
        <v>26</v>
      </c>
      <c r="G4387" s="4" t="s">
        <v>26</v>
      </c>
      <c r="H4387" s="4" t="s">
        <v>26</v>
      </c>
    </row>
    <row r="4388" spans="1:9">
      <c r="A4388" t="n">
        <v>32842</v>
      </c>
      <c r="B4388" s="73" t="n">
        <v>48</v>
      </c>
      <c r="C4388" s="7" t="n">
        <v>4</v>
      </c>
      <c r="D4388" s="7" t="n">
        <v>0</v>
      </c>
      <c r="E4388" s="7" t="s">
        <v>129</v>
      </c>
      <c r="F4388" s="7" t="n">
        <v>-1</v>
      </c>
      <c r="G4388" s="7" t="n">
        <v>1</v>
      </c>
      <c r="H4388" s="7" t="n">
        <v>0</v>
      </c>
    </row>
    <row r="4389" spans="1:9">
      <c r="A4389" t="s">
        <v>4</v>
      </c>
      <c r="B4389" s="4" t="s">
        <v>5</v>
      </c>
      <c r="C4389" s="4" t="s">
        <v>14</v>
      </c>
      <c r="D4389" s="4" t="s">
        <v>10</v>
      </c>
      <c r="E4389" s="4" t="s">
        <v>6</v>
      </c>
    </row>
    <row r="4390" spans="1:9">
      <c r="A4390" t="n">
        <v>32870</v>
      </c>
      <c r="B4390" s="57" t="n">
        <v>51</v>
      </c>
      <c r="C4390" s="7" t="n">
        <v>4</v>
      </c>
      <c r="D4390" s="7" t="n">
        <v>4</v>
      </c>
      <c r="E4390" s="7" t="s">
        <v>91</v>
      </c>
    </row>
    <row r="4391" spans="1:9">
      <c r="A4391" t="s">
        <v>4</v>
      </c>
      <c r="B4391" s="4" t="s">
        <v>5</v>
      </c>
      <c r="C4391" s="4" t="s">
        <v>10</v>
      </c>
    </row>
    <row r="4392" spans="1:9">
      <c r="A4392" t="n">
        <v>32883</v>
      </c>
      <c r="B4392" s="44" t="n">
        <v>16</v>
      </c>
      <c r="C4392" s="7" t="n">
        <v>0</v>
      </c>
    </row>
    <row r="4393" spans="1:9">
      <c r="A4393" t="s">
        <v>4</v>
      </c>
      <c r="B4393" s="4" t="s">
        <v>5</v>
      </c>
      <c r="C4393" s="4" t="s">
        <v>10</v>
      </c>
      <c r="D4393" s="4" t="s">
        <v>65</v>
      </c>
      <c r="E4393" s="4" t="s">
        <v>14</v>
      </c>
      <c r="F4393" s="4" t="s">
        <v>14</v>
      </c>
    </row>
    <row r="4394" spans="1:9">
      <c r="A4394" t="n">
        <v>32886</v>
      </c>
      <c r="B4394" s="58" t="n">
        <v>26</v>
      </c>
      <c r="C4394" s="7" t="n">
        <v>4</v>
      </c>
      <c r="D4394" s="7" t="s">
        <v>353</v>
      </c>
      <c r="E4394" s="7" t="n">
        <v>2</v>
      </c>
      <c r="F4394" s="7" t="n">
        <v>0</v>
      </c>
    </row>
    <row r="4395" spans="1:9">
      <c r="A4395" t="s">
        <v>4</v>
      </c>
      <c r="B4395" s="4" t="s">
        <v>5</v>
      </c>
    </row>
    <row r="4396" spans="1:9">
      <c r="A4396" t="n">
        <v>32959</v>
      </c>
      <c r="B4396" s="38" t="n">
        <v>28</v>
      </c>
    </row>
    <row r="4397" spans="1:9">
      <c r="A4397" t="s">
        <v>4</v>
      </c>
      <c r="B4397" s="4" t="s">
        <v>5</v>
      </c>
      <c r="C4397" s="4" t="s">
        <v>14</v>
      </c>
      <c r="D4397" s="4" t="s">
        <v>10</v>
      </c>
      <c r="E4397" s="4" t="s">
        <v>6</v>
      </c>
    </row>
    <row r="4398" spans="1:9">
      <c r="A4398" t="n">
        <v>32960</v>
      </c>
      <c r="B4398" s="57" t="n">
        <v>51</v>
      </c>
      <c r="C4398" s="7" t="n">
        <v>4</v>
      </c>
      <c r="D4398" s="7" t="n">
        <v>6015</v>
      </c>
      <c r="E4398" s="7" t="s">
        <v>296</v>
      </c>
    </row>
    <row r="4399" spans="1:9">
      <c r="A4399" t="s">
        <v>4</v>
      </c>
      <c r="B4399" s="4" t="s">
        <v>5</v>
      </c>
      <c r="C4399" s="4" t="s">
        <v>10</v>
      </c>
    </row>
    <row r="4400" spans="1:9">
      <c r="A4400" t="n">
        <v>32973</v>
      </c>
      <c r="B4400" s="44" t="n">
        <v>16</v>
      </c>
      <c r="C4400" s="7" t="n">
        <v>0</v>
      </c>
    </row>
    <row r="4401" spans="1:8">
      <c r="A4401" t="s">
        <v>4</v>
      </c>
      <c r="B4401" s="4" t="s">
        <v>5</v>
      </c>
      <c r="C4401" s="4" t="s">
        <v>10</v>
      </c>
      <c r="D4401" s="4" t="s">
        <v>65</v>
      </c>
      <c r="E4401" s="4" t="s">
        <v>14</v>
      </c>
      <c r="F4401" s="4" t="s">
        <v>14</v>
      </c>
      <c r="G4401" s="4" t="s">
        <v>65</v>
      </c>
      <c r="H4401" s="4" t="s">
        <v>14</v>
      </c>
      <c r="I4401" s="4" t="s">
        <v>14</v>
      </c>
      <c r="J4401" s="4" t="s">
        <v>65</v>
      </c>
      <c r="K4401" s="4" t="s">
        <v>14</v>
      </c>
      <c r="L4401" s="4" t="s">
        <v>14</v>
      </c>
    </row>
    <row r="4402" spans="1:8">
      <c r="A4402" t="n">
        <v>32976</v>
      </c>
      <c r="B4402" s="58" t="n">
        <v>26</v>
      </c>
      <c r="C4402" s="7" t="n">
        <v>6015</v>
      </c>
      <c r="D4402" s="7" t="s">
        <v>354</v>
      </c>
      <c r="E4402" s="7" t="n">
        <v>2</v>
      </c>
      <c r="F4402" s="7" t="n">
        <v>3</v>
      </c>
      <c r="G4402" s="7" t="s">
        <v>355</v>
      </c>
      <c r="H4402" s="7" t="n">
        <v>2</v>
      </c>
      <c r="I4402" s="7" t="n">
        <v>3</v>
      </c>
      <c r="J4402" s="7" t="s">
        <v>356</v>
      </c>
      <c r="K4402" s="7" t="n">
        <v>2</v>
      </c>
      <c r="L4402" s="7" t="n">
        <v>0</v>
      </c>
    </row>
    <row r="4403" spans="1:8">
      <c r="A4403" t="s">
        <v>4</v>
      </c>
      <c r="B4403" s="4" t="s">
        <v>5</v>
      </c>
    </row>
    <row r="4404" spans="1:8">
      <c r="A4404" t="n">
        <v>33286</v>
      </c>
      <c r="B4404" s="38" t="n">
        <v>28</v>
      </c>
    </row>
    <row r="4405" spans="1:8">
      <c r="A4405" t="s">
        <v>4</v>
      </c>
      <c r="B4405" s="4" t="s">
        <v>5</v>
      </c>
      <c r="C4405" s="4" t="s">
        <v>14</v>
      </c>
      <c r="D4405" s="4" t="s">
        <v>10</v>
      </c>
      <c r="E4405" s="4" t="s">
        <v>6</v>
      </c>
    </row>
    <row r="4406" spans="1:8">
      <c r="A4406" t="n">
        <v>33287</v>
      </c>
      <c r="B4406" s="57" t="n">
        <v>51</v>
      </c>
      <c r="C4406" s="7" t="n">
        <v>4</v>
      </c>
      <c r="D4406" s="7" t="n">
        <v>16</v>
      </c>
      <c r="E4406" s="7" t="s">
        <v>95</v>
      </c>
    </row>
    <row r="4407" spans="1:8">
      <c r="A4407" t="s">
        <v>4</v>
      </c>
      <c r="B4407" s="4" t="s">
        <v>5</v>
      </c>
      <c r="C4407" s="4" t="s">
        <v>10</v>
      </c>
    </row>
    <row r="4408" spans="1:8">
      <c r="A4408" t="n">
        <v>33301</v>
      </c>
      <c r="B4408" s="44" t="n">
        <v>16</v>
      </c>
      <c r="C4408" s="7" t="n">
        <v>0</v>
      </c>
    </row>
    <row r="4409" spans="1:8">
      <c r="A4409" t="s">
        <v>4</v>
      </c>
      <c r="B4409" s="4" t="s">
        <v>5</v>
      </c>
      <c r="C4409" s="4" t="s">
        <v>10</v>
      </c>
      <c r="D4409" s="4" t="s">
        <v>65</v>
      </c>
      <c r="E4409" s="4" t="s">
        <v>14</v>
      </c>
      <c r="F4409" s="4" t="s">
        <v>14</v>
      </c>
    </row>
    <row r="4410" spans="1:8">
      <c r="A4410" t="n">
        <v>33304</v>
      </c>
      <c r="B4410" s="58" t="n">
        <v>26</v>
      </c>
      <c r="C4410" s="7" t="n">
        <v>16</v>
      </c>
      <c r="D4410" s="7" t="s">
        <v>357</v>
      </c>
      <c r="E4410" s="7" t="n">
        <v>2</v>
      </c>
      <c r="F4410" s="7" t="n">
        <v>0</v>
      </c>
    </row>
    <row r="4411" spans="1:8">
      <c r="A4411" t="s">
        <v>4</v>
      </c>
      <c r="B4411" s="4" t="s">
        <v>5</v>
      </c>
    </row>
    <row r="4412" spans="1:8">
      <c r="A4412" t="n">
        <v>33380</v>
      </c>
      <c r="B4412" s="38" t="n">
        <v>28</v>
      </c>
    </row>
    <row r="4413" spans="1:8">
      <c r="A4413" t="s">
        <v>4</v>
      </c>
      <c r="B4413" s="4" t="s">
        <v>5</v>
      </c>
      <c r="C4413" s="4" t="s">
        <v>14</v>
      </c>
      <c r="D4413" s="4" t="s">
        <v>10</v>
      </c>
      <c r="E4413" s="4" t="s">
        <v>6</v>
      </c>
    </row>
    <row r="4414" spans="1:8">
      <c r="A4414" t="n">
        <v>33381</v>
      </c>
      <c r="B4414" s="57" t="n">
        <v>51</v>
      </c>
      <c r="C4414" s="7" t="n">
        <v>4</v>
      </c>
      <c r="D4414" s="7" t="n">
        <v>7</v>
      </c>
      <c r="E4414" s="7" t="s">
        <v>91</v>
      </c>
    </row>
    <row r="4415" spans="1:8">
      <c r="A4415" t="s">
        <v>4</v>
      </c>
      <c r="B4415" s="4" t="s">
        <v>5</v>
      </c>
      <c r="C4415" s="4" t="s">
        <v>10</v>
      </c>
    </row>
    <row r="4416" spans="1:8">
      <c r="A4416" t="n">
        <v>33394</v>
      </c>
      <c r="B4416" s="44" t="n">
        <v>16</v>
      </c>
      <c r="C4416" s="7" t="n">
        <v>0</v>
      </c>
    </row>
    <row r="4417" spans="1:12">
      <c r="A4417" t="s">
        <v>4</v>
      </c>
      <c r="B4417" s="4" t="s">
        <v>5</v>
      </c>
      <c r="C4417" s="4" t="s">
        <v>10</v>
      </c>
      <c r="D4417" s="4" t="s">
        <v>65</v>
      </c>
      <c r="E4417" s="4" t="s">
        <v>14</v>
      </c>
      <c r="F4417" s="4" t="s">
        <v>14</v>
      </c>
    </row>
    <row r="4418" spans="1:12">
      <c r="A4418" t="n">
        <v>33397</v>
      </c>
      <c r="B4418" s="58" t="n">
        <v>26</v>
      </c>
      <c r="C4418" s="7" t="n">
        <v>7</v>
      </c>
      <c r="D4418" s="7" t="s">
        <v>358</v>
      </c>
      <c r="E4418" s="7" t="n">
        <v>2</v>
      </c>
      <c r="F4418" s="7" t="n">
        <v>0</v>
      </c>
    </row>
    <row r="4419" spans="1:12">
      <c r="A4419" t="s">
        <v>4</v>
      </c>
      <c r="B4419" s="4" t="s">
        <v>5</v>
      </c>
    </row>
    <row r="4420" spans="1:12">
      <c r="A4420" t="n">
        <v>33489</v>
      </c>
      <c r="B4420" s="38" t="n">
        <v>28</v>
      </c>
    </row>
    <row r="4421" spans="1:12">
      <c r="A4421" t="s">
        <v>4</v>
      </c>
      <c r="B4421" s="4" t="s">
        <v>5</v>
      </c>
      <c r="C4421" s="4" t="s">
        <v>14</v>
      </c>
      <c r="D4421" s="4" t="s">
        <v>10</v>
      </c>
      <c r="E4421" s="4" t="s">
        <v>6</v>
      </c>
    </row>
    <row r="4422" spans="1:12">
      <c r="A4422" t="n">
        <v>33490</v>
      </c>
      <c r="B4422" s="57" t="n">
        <v>51</v>
      </c>
      <c r="C4422" s="7" t="n">
        <v>4</v>
      </c>
      <c r="D4422" s="7" t="n">
        <v>6015</v>
      </c>
      <c r="E4422" s="7" t="s">
        <v>296</v>
      </c>
    </row>
    <row r="4423" spans="1:12">
      <c r="A4423" t="s">
        <v>4</v>
      </c>
      <c r="B4423" s="4" t="s">
        <v>5</v>
      </c>
      <c r="C4423" s="4" t="s">
        <v>10</v>
      </c>
    </row>
    <row r="4424" spans="1:12">
      <c r="A4424" t="n">
        <v>33503</v>
      </c>
      <c r="B4424" s="44" t="n">
        <v>16</v>
      </c>
      <c r="C4424" s="7" t="n">
        <v>0</v>
      </c>
    </row>
    <row r="4425" spans="1:12">
      <c r="A4425" t="s">
        <v>4</v>
      </c>
      <c r="B4425" s="4" t="s">
        <v>5</v>
      </c>
      <c r="C4425" s="4" t="s">
        <v>10</v>
      </c>
      <c r="D4425" s="4" t="s">
        <v>65</v>
      </c>
      <c r="E4425" s="4" t="s">
        <v>14</v>
      </c>
      <c r="F4425" s="4" t="s">
        <v>14</v>
      </c>
      <c r="G4425" s="4" t="s">
        <v>65</v>
      </c>
      <c r="H4425" s="4" t="s">
        <v>14</v>
      </c>
      <c r="I4425" s="4" t="s">
        <v>14</v>
      </c>
      <c r="J4425" s="4" t="s">
        <v>65</v>
      </c>
      <c r="K4425" s="4" t="s">
        <v>14</v>
      </c>
      <c r="L4425" s="4" t="s">
        <v>14</v>
      </c>
    </row>
    <row r="4426" spans="1:12">
      <c r="A4426" t="n">
        <v>33506</v>
      </c>
      <c r="B4426" s="58" t="n">
        <v>26</v>
      </c>
      <c r="C4426" s="7" t="n">
        <v>6015</v>
      </c>
      <c r="D4426" s="7" t="s">
        <v>359</v>
      </c>
      <c r="E4426" s="7" t="n">
        <v>2</v>
      </c>
      <c r="F4426" s="7" t="n">
        <v>3</v>
      </c>
      <c r="G4426" s="7" t="s">
        <v>360</v>
      </c>
      <c r="H4426" s="7" t="n">
        <v>2</v>
      </c>
      <c r="I4426" s="7" t="n">
        <v>3</v>
      </c>
      <c r="J4426" s="7" t="s">
        <v>361</v>
      </c>
      <c r="K4426" s="7" t="n">
        <v>2</v>
      </c>
      <c r="L4426" s="7" t="n">
        <v>0</v>
      </c>
    </row>
    <row r="4427" spans="1:12">
      <c r="A4427" t="s">
        <v>4</v>
      </c>
      <c r="B4427" s="4" t="s">
        <v>5</v>
      </c>
    </row>
    <row r="4428" spans="1:12">
      <c r="A4428" t="n">
        <v>33666</v>
      </c>
      <c r="B4428" s="38" t="n">
        <v>28</v>
      </c>
    </row>
    <row r="4429" spans="1:12">
      <c r="A4429" t="s">
        <v>4</v>
      </c>
      <c r="B4429" s="4" t="s">
        <v>5</v>
      </c>
      <c r="C4429" s="4" t="s">
        <v>10</v>
      </c>
      <c r="D4429" s="4" t="s">
        <v>14</v>
      </c>
      <c r="E4429" s="4" t="s">
        <v>6</v>
      </c>
      <c r="F4429" s="4" t="s">
        <v>26</v>
      </c>
      <c r="G4429" s="4" t="s">
        <v>26</v>
      </c>
      <c r="H4429" s="4" t="s">
        <v>26</v>
      </c>
    </row>
    <row r="4430" spans="1:12">
      <c r="A4430" t="n">
        <v>33667</v>
      </c>
      <c r="B4430" s="73" t="n">
        <v>48</v>
      </c>
      <c r="C4430" s="7" t="n">
        <v>0</v>
      </c>
      <c r="D4430" s="7" t="n">
        <v>0</v>
      </c>
      <c r="E4430" s="7" t="s">
        <v>129</v>
      </c>
      <c r="F4430" s="7" t="n">
        <v>-1</v>
      </c>
      <c r="G4430" s="7" t="n">
        <v>1</v>
      </c>
      <c r="H4430" s="7" t="n">
        <v>0</v>
      </c>
    </row>
    <row r="4431" spans="1:12">
      <c r="A4431" t="s">
        <v>4</v>
      </c>
      <c r="B4431" s="4" t="s">
        <v>5</v>
      </c>
      <c r="C4431" s="4" t="s">
        <v>14</v>
      </c>
      <c r="D4431" s="4" t="s">
        <v>10</v>
      </c>
      <c r="E4431" s="4" t="s">
        <v>6</v>
      </c>
    </row>
    <row r="4432" spans="1:12">
      <c r="A4432" t="n">
        <v>33695</v>
      </c>
      <c r="B4432" s="57" t="n">
        <v>51</v>
      </c>
      <c r="C4432" s="7" t="n">
        <v>4</v>
      </c>
      <c r="D4432" s="7" t="n">
        <v>0</v>
      </c>
      <c r="E4432" s="7" t="s">
        <v>93</v>
      </c>
    </row>
    <row r="4433" spans="1:12">
      <c r="A4433" t="s">
        <v>4</v>
      </c>
      <c r="B4433" s="4" t="s">
        <v>5</v>
      </c>
      <c r="C4433" s="4" t="s">
        <v>10</v>
      </c>
    </row>
    <row r="4434" spans="1:12">
      <c r="A4434" t="n">
        <v>33709</v>
      </c>
      <c r="B4434" s="44" t="n">
        <v>16</v>
      </c>
      <c r="C4434" s="7" t="n">
        <v>0</v>
      </c>
    </row>
    <row r="4435" spans="1:12">
      <c r="A4435" t="s">
        <v>4</v>
      </c>
      <c r="B4435" s="4" t="s">
        <v>5</v>
      </c>
      <c r="C4435" s="4" t="s">
        <v>10</v>
      </c>
      <c r="D4435" s="4" t="s">
        <v>65</v>
      </c>
      <c r="E4435" s="4" t="s">
        <v>14</v>
      </c>
      <c r="F4435" s="4" t="s">
        <v>14</v>
      </c>
    </row>
    <row r="4436" spans="1:12">
      <c r="A4436" t="n">
        <v>33712</v>
      </c>
      <c r="B4436" s="58" t="n">
        <v>26</v>
      </c>
      <c r="C4436" s="7" t="n">
        <v>0</v>
      </c>
      <c r="D4436" s="7" t="s">
        <v>362</v>
      </c>
      <c r="E4436" s="7" t="n">
        <v>2</v>
      </c>
      <c r="F4436" s="7" t="n">
        <v>0</v>
      </c>
    </row>
    <row r="4437" spans="1:12">
      <c r="A4437" t="s">
        <v>4</v>
      </c>
      <c r="B4437" s="4" t="s">
        <v>5</v>
      </c>
    </row>
    <row r="4438" spans="1:12">
      <c r="A4438" t="n">
        <v>33770</v>
      </c>
      <c r="B4438" s="38" t="n">
        <v>28</v>
      </c>
    </row>
    <row r="4439" spans="1:12">
      <c r="A4439" t="s">
        <v>4</v>
      </c>
      <c r="B4439" s="4" t="s">
        <v>5</v>
      </c>
      <c r="C4439" s="4" t="s">
        <v>10</v>
      </c>
      <c r="D4439" s="4" t="s">
        <v>14</v>
      </c>
      <c r="E4439" s="4" t="s">
        <v>26</v>
      </c>
      <c r="F4439" s="4" t="s">
        <v>10</v>
      </c>
    </row>
    <row r="4440" spans="1:12">
      <c r="A4440" t="n">
        <v>33771</v>
      </c>
      <c r="B4440" s="70" t="n">
        <v>59</v>
      </c>
      <c r="C4440" s="7" t="n">
        <v>6015</v>
      </c>
      <c r="D4440" s="7" t="n">
        <v>13</v>
      </c>
      <c r="E4440" s="7" t="n">
        <v>0.150000005960464</v>
      </c>
      <c r="F4440" s="7" t="n">
        <v>0</v>
      </c>
    </row>
    <row r="4441" spans="1:12">
      <c r="A4441" t="s">
        <v>4</v>
      </c>
      <c r="B4441" s="4" t="s">
        <v>5</v>
      </c>
      <c r="C4441" s="4" t="s">
        <v>10</v>
      </c>
    </row>
    <row r="4442" spans="1:12">
      <c r="A4442" t="n">
        <v>33781</v>
      </c>
      <c r="B4442" s="44" t="n">
        <v>16</v>
      </c>
      <c r="C4442" s="7" t="n">
        <v>1300</v>
      </c>
    </row>
    <row r="4443" spans="1:12">
      <c r="A4443" t="s">
        <v>4</v>
      </c>
      <c r="B4443" s="4" t="s">
        <v>5</v>
      </c>
      <c r="C4443" s="4" t="s">
        <v>14</v>
      </c>
      <c r="D4443" s="4" t="s">
        <v>10</v>
      </c>
      <c r="E4443" s="4" t="s">
        <v>6</v>
      </c>
    </row>
    <row r="4444" spans="1:12">
      <c r="A4444" t="n">
        <v>33784</v>
      </c>
      <c r="B4444" s="57" t="n">
        <v>51</v>
      </c>
      <c r="C4444" s="7" t="n">
        <v>4</v>
      </c>
      <c r="D4444" s="7" t="n">
        <v>6015</v>
      </c>
      <c r="E4444" s="7" t="s">
        <v>363</v>
      </c>
    </row>
    <row r="4445" spans="1:12">
      <c r="A4445" t="s">
        <v>4</v>
      </c>
      <c r="B4445" s="4" t="s">
        <v>5</v>
      </c>
      <c r="C4445" s="4" t="s">
        <v>10</v>
      </c>
    </row>
    <row r="4446" spans="1:12">
      <c r="A4446" t="n">
        <v>33797</v>
      </c>
      <c r="B4446" s="44" t="n">
        <v>16</v>
      </c>
      <c r="C4446" s="7" t="n">
        <v>0</v>
      </c>
    </row>
    <row r="4447" spans="1:12">
      <c r="A4447" t="s">
        <v>4</v>
      </c>
      <c r="B4447" s="4" t="s">
        <v>5</v>
      </c>
      <c r="C4447" s="4" t="s">
        <v>10</v>
      </c>
      <c r="D4447" s="4" t="s">
        <v>65</v>
      </c>
      <c r="E4447" s="4" t="s">
        <v>14</v>
      </c>
      <c r="F4447" s="4" t="s">
        <v>14</v>
      </c>
    </row>
    <row r="4448" spans="1:12">
      <c r="A4448" t="n">
        <v>33800</v>
      </c>
      <c r="B4448" s="58" t="n">
        <v>26</v>
      </c>
      <c r="C4448" s="7" t="n">
        <v>6015</v>
      </c>
      <c r="D4448" s="7" t="s">
        <v>364</v>
      </c>
      <c r="E4448" s="7" t="n">
        <v>2</v>
      </c>
      <c r="F4448" s="7" t="n">
        <v>0</v>
      </c>
    </row>
    <row r="4449" spans="1:6">
      <c r="A4449" t="s">
        <v>4</v>
      </c>
      <c r="B4449" s="4" t="s">
        <v>5</v>
      </c>
    </row>
    <row r="4450" spans="1:6">
      <c r="A4450" t="n">
        <v>33820</v>
      </c>
      <c r="B4450" s="38" t="n">
        <v>28</v>
      </c>
    </row>
    <row r="4451" spans="1:6">
      <c r="A4451" t="s">
        <v>4</v>
      </c>
      <c r="B4451" s="4" t="s">
        <v>5</v>
      </c>
      <c r="C4451" s="4" t="s">
        <v>10</v>
      </c>
      <c r="D4451" s="4" t="s">
        <v>14</v>
      </c>
      <c r="E4451" s="4" t="s">
        <v>14</v>
      </c>
      <c r="F4451" s="4" t="s">
        <v>6</v>
      </c>
    </row>
    <row r="4452" spans="1:6">
      <c r="A4452" t="n">
        <v>33821</v>
      </c>
      <c r="B4452" s="32" t="n">
        <v>20</v>
      </c>
      <c r="C4452" s="7" t="n">
        <v>4</v>
      </c>
      <c r="D4452" s="7" t="n">
        <v>2</v>
      </c>
      <c r="E4452" s="7" t="n">
        <v>10</v>
      </c>
      <c r="F4452" s="7" t="s">
        <v>175</v>
      </c>
    </row>
    <row r="4453" spans="1:6">
      <c r="A4453" t="s">
        <v>4</v>
      </c>
      <c r="B4453" s="4" t="s">
        <v>5</v>
      </c>
      <c r="C4453" s="4" t="s">
        <v>14</v>
      </c>
      <c r="D4453" s="4" t="s">
        <v>10</v>
      </c>
      <c r="E4453" s="4" t="s">
        <v>6</v>
      </c>
    </row>
    <row r="4454" spans="1:6">
      <c r="A4454" t="n">
        <v>33842</v>
      </c>
      <c r="B4454" s="57" t="n">
        <v>51</v>
      </c>
      <c r="C4454" s="7" t="n">
        <v>4</v>
      </c>
      <c r="D4454" s="7" t="n">
        <v>4</v>
      </c>
      <c r="E4454" s="7" t="s">
        <v>365</v>
      </c>
    </row>
    <row r="4455" spans="1:6">
      <c r="A4455" t="s">
        <v>4</v>
      </c>
      <c r="B4455" s="4" t="s">
        <v>5</v>
      </c>
      <c r="C4455" s="4" t="s">
        <v>10</v>
      </c>
    </row>
    <row r="4456" spans="1:6">
      <c r="A4456" t="n">
        <v>33855</v>
      </c>
      <c r="B4456" s="44" t="n">
        <v>16</v>
      </c>
      <c r="C4456" s="7" t="n">
        <v>0</v>
      </c>
    </row>
    <row r="4457" spans="1:6">
      <c r="A4457" t="s">
        <v>4</v>
      </c>
      <c r="B4457" s="4" t="s">
        <v>5</v>
      </c>
      <c r="C4457" s="4" t="s">
        <v>10</v>
      </c>
      <c r="D4457" s="4" t="s">
        <v>65</v>
      </c>
      <c r="E4457" s="4" t="s">
        <v>14</v>
      </c>
      <c r="F4457" s="4" t="s">
        <v>14</v>
      </c>
    </row>
    <row r="4458" spans="1:6">
      <c r="A4458" t="n">
        <v>33858</v>
      </c>
      <c r="B4458" s="58" t="n">
        <v>26</v>
      </c>
      <c r="C4458" s="7" t="n">
        <v>4</v>
      </c>
      <c r="D4458" s="7" t="s">
        <v>366</v>
      </c>
      <c r="E4458" s="7" t="n">
        <v>2</v>
      </c>
      <c r="F4458" s="7" t="n">
        <v>0</v>
      </c>
    </row>
    <row r="4459" spans="1:6">
      <c r="A4459" t="s">
        <v>4</v>
      </c>
      <c r="B4459" s="4" t="s">
        <v>5</v>
      </c>
    </row>
    <row r="4460" spans="1:6">
      <c r="A4460" t="n">
        <v>33938</v>
      </c>
      <c r="B4460" s="38" t="n">
        <v>28</v>
      </c>
    </row>
    <row r="4461" spans="1:6">
      <c r="A4461" t="s">
        <v>4</v>
      </c>
      <c r="B4461" s="4" t="s">
        <v>5</v>
      </c>
      <c r="C4461" s="4" t="s">
        <v>14</v>
      </c>
      <c r="D4461" s="4" t="s">
        <v>10</v>
      </c>
      <c r="E4461" s="4" t="s">
        <v>6</v>
      </c>
    </row>
    <row r="4462" spans="1:6">
      <c r="A4462" t="n">
        <v>33939</v>
      </c>
      <c r="B4462" s="57" t="n">
        <v>51</v>
      </c>
      <c r="C4462" s="7" t="n">
        <v>4</v>
      </c>
      <c r="D4462" s="7" t="n">
        <v>2</v>
      </c>
      <c r="E4462" s="7" t="s">
        <v>367</v>
      </c>
    </row>
    <row r="4463" spans="1:6">
      <c r="A4463" t="s">
        <v>4</v>
      </c>
      <c r="B4463" s="4" t="s">
        <v>5</v>
      </c>
      <c r="C4463" s="4" t="s">
        <v>10</v>
      </c>
    </row>
    <row r="4464" spans="1:6">
      <c r="A4464" t="n">
        <v>33952</v>
      </c>
      <c r="B4464" s="44" t="n">
        <v>16</v>
      </c>
      <c r="C4464" s="7" t="n">
        <v>0</v>
      </c>
    </row>
    <row r="4465" spans="1:6">
      <c r="A4465" t="s">
        <v>4</v>
      </c>
      <c r="B4465" s="4" t="s">
        <v>5</v>
      </c>
      <c r="C4465" s="4" t="s">
        <v>10</v>
      </c>
      <c r="D4465" s="4" t="s">
        <v>65</v>
      </c>
      <c r="E4465" s="4" t="s">
        <v>14</v>
      </c>
      <c r="F4465" s="4" t="s">
        <v>14</v>
      </c>
    </row>
    <row r="4466" spans="1:6">
      <c r="A4466" t="n">
        <v>33955</v>
      </c>
      <c r="B4466" s="58" t="n">
        <v>26</v>
      </c>
      <c r="C4466" s="7" t="n">
        <v>2</v>
      </c>
      <c r="D4466" s="7" t="s">
        <v>368</v>
      </c>
      <c r="E4466" s="7" t="n">
        <v>2</v>
      </c>
      <c r="F4466" s="7" t="n">
        <v>0</v>
      </c>
    </row>
    <row r="4467" spans="1:6">
      <c r="A4467" t="s">
        <v>4</v>
      </c>
      <c r="B4467" s="4" t="s">
        <v>5</v>
      </c>
    </row>
    <row r="4468" spans="1:6">
      <c r="A4468" t="n">
        <v>34034</v>
      </c>
      <c r="B4468" s="38" t="n">
        <v>28</v>
      </c>
    </row>
    <row r="4469" spans="1:6">
      <c r="A4469" t="s">
        <v>4</v>
      </c>
      <c r="B4469" s="4" t="s">
        <v>5</v>
      </c>
      <c r="C4469" s="4" t="s">
        <v>14</v>
      </c>
      <c r="D4469" s="4" t="s">
        <v>10</v>
      </c>
      <c r="E4469" s="4" t="s">
        <v>6</v>
      </c>
    </row>
    <row r="4470" spans="1:6">
      <c r="A4470" t="n">
        <v>34035</v>
      </c>
      <c r="B4470" s="57" t="n">
        <v>51</v>
      </c>
      <c r="C4470" s="7" t="n">
        <v>4</v>
      </c>
      <c r="D4470" s="7" t="n">
        <v>7</v>
      </c>
      <c r="E4470" s="7" t="s">
        <v>93</v>
      </c>
    </row>
    <row r="4471" spans="1:6">
      <c r="A4471" t="s">
        <v>4</v>
      </c>
      <c r="B4471" s="4" t="s">
        <v>5</v>
      </c>
      <c r="C4471" s="4" t="s">
        <v>10</v>
      </c>
    </row>
    <row r="4472" spans="1:6">
      <c r="A4472" t="n">
        <v>34049</v>
      </c>
      <c r="B4472" s="44" t="n">
        <v>16</v>
      </c>
      <c r="C4472" s="7" t="n">
        <v>0</v>
      </c>
    </row>
    <row r="4473" spans="1:6">
      <c r="A4473" t="s">
        <v>4</v>
      </c>
      <c r="B4473" s="4" t="s">
        <v>5</v>
      </c>
      <c r="C4473" s="4" t="s">
        <v>10</v>
      </c>
      <c r="D4473" s="4" t="s">
        <v>65</v>
      </c>
      <c r="E4473" s="4" t="s">
        <v>14</v>
      </c>
      <c r="F4473" s="4" t="s">
        <v>14</v>
      </c>
    </row>
    <row r="4474" spans="1:6">
      <c r="A4474" t="n">
        <v>34052</v>
      </c>
      <c r="B4474" s="58" t="n">
        <v>26</v>
      </c>
      <c r="C4474" s="7" t="n">
        <v>7</v>
      </c>
      <c r="D4474" s="7" t="s">
        <v>369</v>
      </c>
      <c r="E4474" s="7" t="n">
        <v>2</v>
      </c>
      <c r="F4474" s="7" t="n">
        <v>0</v>
      </c>
    </row>
    <row r="4475" spans="1:6">
      <c r="A4475" t="s">
        <v>4</v>
      </c>
      <c r="B4475" s="4" t="s">
        <v>5</v>
      </c>
    </row>
    <row r="4476" spans="1:6">
      <c r="A4476" t="n">
        <v>34067</v>
      </c>
      <c r="B4476" s="38" t="n">
        <v>28</v>
      </c>
    </row>
    <row r="4477" spans="1:6">
      <c r="A4477" t="s">
        <v>4</v>
      </c>
      <c r="B4477" s="4" t="s">
        <v>5</v>
      </c>
      <c r="C4477" s="4" t="s">
        <v>10</v>
      </c>
      <c r="D4477" s="4" t="s">
        <v>14</v>
      </c>
      <c r="E4477" s="4" t="s">
        <v>6</v>
      </c>
      <c r="F4477" s="4" t="s">
        <v>26</v>
      </c>
      <c r="G4477" s="4" t="s">
        <v>26</v>
      </c>
      <c r="H4477" s="4" t="s">
        <v>26</v>
      </c>
    </row>
    <row r="4478" spans="1:6">
      <c r="A4478" t="n">
        <v>34068</v>
      </c>
      <c r="B4478" s="73" t="n">
        <v>48</v>
      </c>
      <c r="C4478" s="7" t="n">
        <v>16</v>
      </c>
      <c r="D4478" s="7" t="n">
        <v>0</v>
      </c>
      <c r="E4478" s="7" t="s">
        <v>347</v>
      </c>
      <c r="F4478" s="7" t="n">
        <v>-1</v>
      </c>
      <c r="G4478" s="7" t="n">
        <v>1</v>
      </c>
      <c r="H4478" s="7" t="n">
        <v>0</v>
      </c>
    </row>
    <row r="4479" spans="1:6">
      <c r="A4479" t="s">
        <v>4</v>
      </c>
      <c r="B4479" s="4" t="s">
        <v>5</v>
      </c>
      <c r="C4479" s="4" t="s">
        <v>14</v>
      </c>
      <c r="D4479" s="4" t="s">
        <v>10</v>
      </c>
      <c r="E4479" s="4" t="s">
        <v>6</v>
      </c>
    </row>
    <row r="4480" spans="1:6">
      <c r="A4480" t="n">
        <v>34096</v>
      </c>
      <c r="B4480" s="57" t="n">
        <v>51</v>
      </c>
      <c r="C4480" s="7" t="n">
        <v>4</v>
      </c>
      <c r="D4480" s="7" t="n">
        <v>16</v>
      </c>
      <c r="E4480" s="7" t="s">
        <v>145</v>
      </c>
    </row>
    <row r="4481" spans="1:8">
      <c r="A4481" t="s">
        <v>4</v>
      </c>
      <c r="B4481" s="4" t="s">
        <v>5</v>
      </c>
      <c r="C4481" s="4" t="s">
        <v>10</v>
      </c>
    </row>
    <row r="4482" spans="1:8">
      <c r="A4482" t="n">
        <v>34110</v>
      </c>
      <c r="B4482" s="44" t="n">
        <v>16</v>
      </c>
      <c r="C4482" s="7" t="n">
        <v>0</v>
      </c>
    </row>
    <row r="4483" spans="1:8">
      <c r="A4483" t="s">
        <v>4</v>
      </c>
      <c r="B4483" s="4" t="s">
        <v>5</v>
      </c>
      <c r="C4483" s="4" t="s">
        <v>10</v>
      </c>
      <c r="D4483" s="4" t="s">
        <v>65</v>
      </c>
      <c r="E4483" s="4" t="s">
        <v>14</v>
      </c>
      <c r="F4483" s="4" t="s">
        <v>14</v>
      </c>
    </row>
    <row r="4484" spans="1:8">
      <c r="A4484" t="n">
        <v>34113</v>
      </c>
      <c r="B4484" s="58" t="n">
        <v>26</v>
      </c>
      <c r="C4484" s="7" t="n">
        <v>16</v>
      </c>
      <c r="D4484" s="7" t="s">
        <v>370</v>
      </c>
      <c r="E4484" s="7" t="n">
        <v>2</v>
      </c>
      <c r="F4484" s="7" t="n">
        <v>0</v>
      </c>
    </row>
    <row r="4485" spans="1:8">
      <c r="A4485" t="s">
        <v>4</v>
      </c>
      <c r="B4485" s="4" t="s">
        <v>5</v>
      </c>
    </row>
    <row r="4486" spans="1:8">
      <c r="A4486" t="n">
        <v>34139</v>
      </c>
      <c r="B4486" s="38" t="n">
        <v>28</v>
      </c>
    </row>
    <row r="4487" spans="1:8">
      <c r="A4487" t="s">
        <v>4</v>
      </c>
      <c r="B4487" s="4" t="s">
        <v>5</v>
      </c>
      <c r="C4487" s="4" t="s">
        <v>14</v>
      </c>
      <c r="D4487" s="4" t="s">
        <v>10</v>
      </c>
      <c r="E4487" s="4" t="s">
        <v>6</v>
      </c>
    </row>
    <row r="4488" spans="1:8">
      <c r="A4488" t="n">
        <v>34140</v>
      </c>
      <c r="B4488" s="57" t="n">
        <v>51</v>
      </c>
      <c r="C4488" s="7" t="n">
        <v>4</v>
      </c>
      <c r="D4488" s="7" t="n">
        <v>7032</v>
      </c>
      <c r="E4488" s="7" t="s">
        <v>93</v>
      </c>
    </row>
    <row r="4489" spans="1:8">
      <c r="A4489" t="s">
        <v>4</v>
      </c>
      <c r="B4489" s="4" t="s">
        <v>5</v>
      </c>
      <c r="C4489" s="4" t="s">
        <v>10</v>
      </c>
    </row>
    <row r="4490" spans="1:8">
      <c r="A4490" t="n">
        <v>34154</v>
      </c>
      <c r="B4490" s="44" t="n">
        <v>16</v>
      </c>
      <c r="C4490" s="7" t="n">
        <v>0</v>
      </c>
    </row>
    <row r="4491" spans="1:8">
      <c r="A4491" t="s">
        <v>4</v>
      </c>
      <c r="B4491" s="4" t="s">
        <v>5</v>
      </c>
      <c r="C4491" s="4" t="s">
        <v>10</v>
      </c>
      <c r="D4491" s="4" t="s">
        <v>65</v>
      </c>
      <c r="E4491" s="4" t="s">
        <v>14</v>
      </c>
      <c r="F4491" s="4" t="s">
        <v>14</v>
      </c>
    </row>
    <row r="4492" spans="1:8">
      <c r="A4492" t="n">
        <v>34157</v>
      </c>
      <c r="B4492" s="58" t="n">
        <v>26</v>
      </c>
      <c r="C4492" s="7" t="n">
        <v>7032</v>
      </c>
      <c r="D4492" s="7" t="s">
        <v>371</v>
      </c>
      <c r="E4492" s="7" t="n">
        <v>2</v>
      </c>
      <c r="F4492" s="7" t="n">
        <v>0</v>
      </c>
    </row>
    <row r="4493" spans="1:8">
      <c r="A4493" t="s">
        <v>4</v>
      </c>
      <c r="B4493" s="4" t="s">
        <v>5</v>
      </c>
    </row>
    <row r="4494" spans="1:8">
      <c r="A4494" t="n">
        <v>34234</v>
      </c>
      <c r="B4494" s="38" t="n">
        <v>28</v>
      </c>
    </row>
    <row r="4495" spans="1:8">
      <c r="A4495" t="s">
        <v>4</v>
      </c>
      <c r="B4495" s="4" t="s">
        <v>5</v>
      </c>
      <c r="C4495" s="4" t="s">
        <v>14</v>
      </c>
      <c r="D4495" s="4" t="s">
        <v>10</v>
      </c>
      <c r="E4495" s="4" t="s">
        <v>6</v>
      </c>
    </row>
    <row r="4496" spans="1:8">
      <c r="A4496" t="n">
        <v>34235</v>
      </c>
      <c r="B4496" s="57" t="n">
        <v>51</v>
      </c>
      <c r="C4496" s="7" t="n">
        <v>4</v>
      </c>
      <c r="D4496" s="7" t="n">
        <v>6015</v>
      </c>
      <c r="E4496" s="7" t="s">
        <v>168</v>
      </c>
    </row>
    <row r="4497" spans="1:6">
      <c r="A4497" t="s">
        <v>4</v>
      </c>
      <c r="B4497" s="4" t="s">
        <v>5</v>
      </c>
      <c r="C4497" s="4" t="s">
        <v>10</v>
      </c>
    </row>
    <row r="4498" spans="1:6">
      <c r="A4498" t="n">
        <v>34248</v>
      </c>
      <c r="B4498" s="44" t="n">
        <v>16</v>
      </c>
      <c r="C4498" s="7" t="n">
        <v>0</v>
      </c>
    </row>
    <row r="4499" spans="1:6">
      <c r="A4499" t="s">
        <v>4</v>
      </c>
      <c r="B4499" s="4" t="s">
        <v>5</v>
      </c>
      <c r="C4499" s="4" t="s">
        <v>10</v>
      </c>
      <c r="D4499" s="4" t="s">
        <v>65</v>
      </c>
      <c r="E4499" s="4" t="s">
        <v>14</v>
      </c>
      <c r="F4499" s="4" t="s">
        <v>14</v>
      </c>
      <c r="G4499" s="4" t="s">
        <v>65</v>
      </c>
      <c r="H4499" s="4" t="s">
        <v>14</v>
      </c>
      <c r="I4499" s="4" t="s">
        <v>14</v>
      </c>
    </row>
    <row r="4500" spans="1:6">
      <c r="A4500" t="n">
        <v>34251</v>
      </c>
      <c r="B4500" s="58" t="n">
        <v>26</v>
      </c>
      <c r="C4500" s="7" t="n">
        <v>6015</v>
      </c>
      <c r="D4500" s="7" t="s">
        <v>372</v>
      </c>
      <c r="E4500" s="7" t="n">
        <v>2</v>
      </c>
      <c r="F4500" s="7" t="n">
        <v>3</v>
      </c>
      <c r="G4500" s="7" t="s">
        <v>373</v>
      </c>
      <c r="H4500" s="7" t="n">
        <v>2</v>
      </c>
      <c r="I4500" s="7" t="n">
        <v>0</v>
      </c>
    </row>
    <row r="4501" spans="1:6">
      <c r="A4501" t="s">
        <v>4</v>
      </c>
      <c r="B4501" s="4" t="s">
        <v>5</v>
      </c>
    </row>
    <row r="4502" spans="1:6">
      <c r="A4502" t="n">
        <v>34346</v>
      </c>
      <c r="B4502" s="38" t="n">
        <v>28</v>
      </c>
    </row>
    <row r="4503" spans="1:6">
      <c r="A4503" t="s">
        <v>4</v>
      </c>
      <c r="B4503" s="4" t="s">
        <v>5</v>
      </c>
      <c r="C4503" s="4" t="s">
        <v>14</v>
      </c>
      <c r="D4503" s="4" t="s">
        <v>10</v>
      </c>
      <c r="E4503" s="4" t="s">
        <v>26</v>
      </c>
    </row>
    <row r="4504" spans="1:6">
      <c r="A4504" t="n">
        <v>34347</v>
      </c>
      <c r="B4504" s="40" t="n">
        <v>58</v>
      </c>
      <c r="C4504" s="7" t="n">
        <v>0</v>
      </c>
      <c r="D4504" s="7" t="n">
        <v>300</v>
      </c>
      <c r="E4504" s="7" t="n">
        <v>0.300000011920929</v>
      </c>
    </row>
    <row r="4505" spans="1:6">
      <c r="A4505" t="s">
        <v>4</v>
      </c>
      <c r="B4505" s="4" t="s">
        <v>5</v>
      </c>
      <c r="C4505" s="4" t="s">
        <v>14</v>
      </c>
      <c r="D4505" s="4" t="s">
        <v>10</v>
      </c>
    </row>
    <row r="4506" spans="1:6">
      <c r="A4506" t="n">
        <v>34355</v>
      </c>
      <c r="B4506" s="40" t="n">
        <v>58</v>
      </c>
      <c r="C4506" s="7" t="n">
        <v>255</v>
      </c>
      <c r="D4506" s="7" t="n">
        <v>0</v>
      </c>
    </row>
    <row r="4507" spans="1:6">
      <c r="A4507" t="s">
        <v>4</v>
      </c>
      <c r="B4507" s="4" t="s">
        <v>5</v>
      </c>
      <c r="C4507" s="4" t="s">
        <v>14</v>
      </c>
      <c r="D4507" s="4" t="s">
        <v>10</v>
      </c>
      <c r="E4507" s="4" t="s">
        <v>10</v>
      </c>
      <c r="F4507" s="4" t="s">
        <v>10</v>
      </c>
      <c r="G4507" s="4" t="s">
        <v>10</v>
      </c>
      <c r="H4507" s="4" t="s">
        <v>14</v>
      </c>
    </row>
    <row r="4508" spans="1:6">
      <c r="A4508" t="n">
        <v>34359</v>
      </c>
      <c r="B4508" s="36" t="n">
        <v>25</v>
      </c>
      <c r="C4508" s="7" t="n">
        <v>5</v>
      </c>
      <c r="D4508" s="7" t="n">
        <v>65535</v>
      </c>
      <c r="E4508" s="7" t="n">
        <v>500</v>
      </c>
      <c r="F4508" s="7" t="n">
        <v>800</v>
      </c>
      <c r="G4508" s="7" t="n">
        <v>140</v>
      </c>
      <c r="H4508" s="7" t="n">
        <v>0</v>
      </c>
    </row>
    <row r="4509" spans="1:6">
      <c r="A4509" t="s">
        <v>4</v>
      </c>
      <c r="B4509" s="4" t="s">
        <v>5</v>
      </c>
      <c r="C4509" s="4" t="s">
        <v>10</v>
      </c>
      <c r="D4509" s="4" t="s">
        <v>14</v>
      </c>
      <c r="E4509" s="4" t="s">
        <v>65</v>
      </c>
      <c r="F4509" s="4" t="s">
        <v>14</v>
      </c>
      <c r="G4509" s="4" t="s">
        <v>14</v>
      </c>
    </row>
    <row r="4510" spans="1:6">
      <c r="A4510" t="n">
        <v>34370</v>
      </c>
      <c r="B4510" s="37" t="n">
        <v>24</v>
      </c>
      <c r="C4510" s="7" t="n">
        <v>65533</v>
      </c>
      <c r="D4510" s="7" t="n">
        <v>11</v>
      </c>
      <c r="E4510" s="7" t="s">
        <v>374</v>
      </c>
      <c r="F4510" s="7" t="n">
        <v>2</v>
      </c>
      <c r="G4510" s="7" t="n">
        <v>0</v>
      </c>
    </row>
    <row r="4511" spans="1:6">
      <c r="A4511" t="s">
        <v>4</v>
      </c>
      <c r="B4511" s="4" t="s">
        <v>5</v>
      </c>
    </row>
    <row r="4512" spans="1:6">
      <c r="A4512" t="n">
        <v>34444</v>
      </c>
      <c r="B4512" s="38" t="n">
        <v>28</v>
      </c>
    </row>
    <row r="4513" spans="1:9">
      <c r="A4513" t="s">
        <v>4</v>
      </c>
      <c r="B4513" s="4" t="s">
        <v>5</v>
      </c>
      <c r="C4513" s="4" t="s">
        <v>14</v>
      </c>
    </row>
    <row r="4514" spans="1:9">
      <c r="A4514" t="n">
        <v>34445</v>
      </c>
      <c r="B4514" s="39" t="n">
        <v>27</v>
      </c>
      <c r="C4514" s="7" t="n">
        <v>0</v>
      </c>
    </row>
    <row r="4515" spans="1:9">
      <c r="A4515" t="s">
        <v>4</v>
      </c>
      <c r="B4515" s="4" t="s">
        <v>5</v>
      </c>
      <c r="C4515" s="4" t="s">
        <v>14</v>
      </c>
    </row>
    <row r="4516" spans="1:9">
      <c r="A4516" t="n">
        <v>34447</v>
      </c>
      <c r="B4516" s="39" t="n">
        <v>27</v>
      </c>
      <c r="C4516" s="7" t="n">
        <v>1</v>
      </c>
    </row>
    <row r="4517" spans="1:9">
      <c r="A4517" t="s">
        <v>4</v>
      </c>
      <c r="B4517" s="4" t="s">
        <v>5</v>
      </c>
      <c r="C4517" s="4" t="s">
        <v>14</v>
      </c>
      <c r="D4517" s="4" t="s">
        <v>10</v>
      </c>
      <c r="E4517" s="4" t="s">
        <v>10</v>
      </c>
      <c r="F4517" s="4" t="s">
        <v>10</v>
      </c>
      <c r="G4517" s="4" t="s">
        <v>10</v>
      </c>
      <c r="H4517" s="4" t="s">
        <v>14</v>
      </c>
    </row>
    <row r="4518" spans="1:9">
      <c r="A4518" t="n">
        <v>34449</v>
      </c>
      <c r="B4518" s="36" t="n">
        <v>25</v>
      </c>
      <c r="C4518" s="7" t="n">
        <v>5</v>
      </c>
      <c r="D4518" s="7" t="n">
        <v>65535</v>
      </c>
      <c r="E4518" s="7" t="n">
        <v>65535</v>
      </c>
      <c r="F4518" s="7" t="n">
        <v>65535</v>
      </c>
      <c r="G4518" s="7" t="n">
        <v>65535</v>
      </c>
      <c r="H4518" s="7" t="n">
        <v>0</v>
      </c>
    </row>
    <row r="4519" spans="1:9">
      <c r="A4519" t="s">
        <v>4</v>
      </c>
      <c r="B4519" s="4" t="s">
        <v>5</v>
      </c>
      <c r="C4519" s="4" t="s">
        <v>14</v>
      </c>
      <c r="D4519" s="4" t="s">
        <v>10</v>
      </c>
      <c r="E4519" s="4" t="s">
        <v>14</v>
      </c>
    </row>
    <row r="4520" spans="1:9">
      <c r="A4520" t="n">
        <v>34460</v>
      </c>
      <c r="B4520" s="17" t="n">
        <v>49</v>
      </c>
      <c r="C4520" s="7" t="n">
        <v>1</v>
      </c>
      <c r="D4520" s="7" t="n">
        <v>4000</v>
      </c>
      <c r="E4520" s="7" t="n">
        <v>0</v>
      </c>
    </row>
    <row r="4521" spans="1:9">
      <c r="A4521" t="s">
        <v>4</v>
      </c>
      <c r="B4521" s="4" t="s">
        <v>5</v>
      </c>
      <c r="C4521" s="4" t="s">
        <v>14</v>
      </c>
      <c r="D4521" s="4" t="s">
        <v>10</v>
      </c>
      <c r="E4521" s="4" t="s">
        <v>10</v>
      </c>
    </row>
    <row r="4522" spans="1:9">
      <c r="A4522" t="n">
        <v>34465</v>
      </c>
      <c r="B4522" s="18" t="n">
        <v>50</v>
      </c>
      <c r="C4522" s="7" t="n">
        <v>1</v>
      </c>
      <c r="D4522" s="7" t="n">
        <v>8022</v>
      </c>
      <c r="E4522" s="7" t="n">
        <v>1000</v>
      </c>
    </row>
    <row r="4523" spans="1:9">
      <c r="A4523" t="s">
        <v>4</v>
      </c>
      <c r="B4523" s="4" t="s">
        <v>5</v>
      </c>
      <c r="C4523" s="4" t="s">
        <v>14</v>
      </c>
      <c r="D4523" s="4" t="s">
        <v>10</v>
      </c>
      <c r="E4523" s="4" t="s">
        <v>10</v>
      </c>
    </row>
    <row r="4524" spans="1:9">
      <c r="A4524" t="n">
        <v>34471</v>
      </c>
      <c r="B4524" s="18" t="n">
        <v>50</v>
      </c>
      <c r="C4524" s="7" t="n">
        <v>1</v>
      </c>
      <c r="D4524" s="7" t="n">
        <v>8060</v>
      </c>
      <c r="E4524" s="7" t="n">
        <v>1000</v>
      </c>
    </row>
    <row r="4525" spans="1:9">
      <c r="A4525" t="s">
        <v>4</v>
      </c>
      <c r="B4525" s="4" t="s">
        <v>5</v>
      </c>
      <c r="C4525" s="4" t="s">
        <v>14</v>
      </c>
      <c r="D4525" s="4" t="s">
        <v>10</v>
      </c>
      <c r="E4525" s="4" t="s">
        <v>26</v>
      </c>
    </row>
    <row r="4526" spans="1:9">
      <c r="A4526" t="n">
        <v>34477</v>
      </c>
      <c r="B4526" s="40" t="n">
        <v>58</v>
      </c>
      <c r="C4526" s="7" t="n">
        <v>0</v>
      </c>
      <c r="D4526" s="7" t="n">
        <v>1000</v>
      </c>
      <c r="E4526" s="7" t="n">
        <v>1</v>
      </c>
    </row>
    <row r="4527" spans="1:9">
      <c r="A4527" t="s">
        <v>4</v>
      </c>
      <c r="B4527" s="4" t="s">
        <v>5</v>
      </c>
      <c r="C4527" s="4" t="s">
        <v>14</v>
      </c>
      <c r="D4527" s="4" t="s">
        <v>10</v>
      </c>
    </row>
    <row r="4528" spans="1:9">
      <c r="A4528" t="n">
        <v>34485</v>
      </c>
      <c r="B4528" s="40" t="n">
        <v>58</v>
      </c>
      <c r="C4528" s="7" t="n">
        <v>255</v>
      </c>
      <c r="D4528" s="7" t="n">
        <v>0</v>
      </c>
    </row>
    <row r="4529" spans="1:8">
      <c r="A4529" t="s">
        <v>4</v>
      </c>
      <c r="B4529" s="4" t="s">
        <v>5</v>
      </c>
      <c r="C4529" s="4" t="s">
        <v>14</v>
      </c>
      <c r="D4529" s="4" t="s">
        <v>14</v>
      </c>
    </row>
    <row r="4530" spans="1:8">
      <c r="A4530" t="n">
        <v>34489</v>
      </c>
      <c r="B4530" s="17" t="n">
        <v>49</v>
      </c>
      <c r="C4530" s="7" t="n">
        <v>2</v>
      </c>
      <c r="D4530" s="7" t="n">
        <v>0</v>
      </c>
    </row>
    <row r="4531" spans="1:8">
      <c r="A4531" t="s">
        <v>4</v>
      </c>
      <c r="B4531" s="4" t="s">
        <v>5</v>
      </c>
      <c r="C4531" s="4" t="s">
        <v>14</v>
      </c>
      <c r="D4531" s="4" t="s">
        <v>10</v>
      </c>
      <c r="E4531" s="4" t="s">
        <v>14</v>
      </c>
    </row>
    <row r="4532" spans="1:8">
      <c r="A4532" t="n">
        <v>34492</v>
      </c>
      <c r="B4532" s="64" t="n">
        <v>36</v>
      </c>
      <c r="C4532" s="7" t="n">
        <v>9</v>
      </c>
      <c r="D4532" s="7" t="n">
        <v>0</v>
      </c>
      <c r="E4532" s="7" t="n">
        <v>0</v>
      </c>
    </row>
    <row r="4533" spans="1:8">
      <c r="A4533" t="s">
        <v>4</v>
      </c>
      <c r="B4533" s="4" t="s">
        <v>5</v>
      </c>
      <c r="C4533" s="4" t="s">
        <v>14</v>
      </c>
      <c r="D4533" s="4" t="s">
        <v>10</v>
      </c>
      <c r="E4533" s="4" t="s">
        <v>14</v>
      </c>
    </row>
    <row r="4534" spans="1:8">
      <c r="A4534" t="n">
        <v>34497</v>
      </c>
      <c r="B4534" s="64" t="n">
        <v>36</v>
      </c>
      <c r="C4534" s="7" t="n">
        <v>9</v>
      </c>
      <c r="D4534" s="7" t="n">
        <v>4</v>
      </c>
      <c r="E4534" s="7" t="n">
        <v>0</v>
      </c>
    </row>
    <row r="4535" spans="1:8">
      <c r="A4535" t="s">
        <v>4</v>
      </c>
      <c r="B4535" s="4" t="s">
        <v>5</v>
      </c>
      <c r="C4535" s="4" t="s">
        <v>14</v>
      </c>
      <c r="D4535" s="4" t="s">
        <v>10</v>
      </c>
      <c r="E4535" s="4" t="s">
        <v>14</v>
      </c>
    </row>
    <row r="4536" spans="1:8">
      <c r="A4536" t="n">
        <v>34502</v>
      </c>
      <c r="B4536" s="64" t="n">
        <v>36</v>
      </c>
      <c r="C4536" s="7" t="n">
        <v>9</v>
      </c>
      <c r="D4536" s="7" t="n">
        <v>16</v>
      </c>
      <c r="E4536" s="7" t="n">
        <v>0</v>
      </c>
    </row>
    <row r="4537" spans="1:8">
      <c r="A4537" t="s">
        <v>4</v>
      </c>
      <c r="B4537" s="4" t="s">
        <v>5</v>
      </c>
      <c r="C4537" s="4" t="s">
        <v>14</v>
      </c>
      <c r="D4537" s="4" t="s">
        <v>10</v>
      </c>
    </row>
    <row r="4538" spans="1:8">
      <c r="A4538" t="n">
        <v>34507</v>
      </c>
      <c r="B4538" s="10" t="n">
        <v>162</v>
      </c>
      <c r="C4538" s="7" t="n">
        <v>1</v>
      </c>
      <c r="D4538" s="7" t="n">
        <v>0</v>
      </c>
    </row>
    <row r="4539" spans="1:8">
      <c r="A4539" t="s">
        <v>4</v>
      </c>
      <c r="B4539" s="4" t="s">
        <v>5</v>
      </c>
    </row>
    <row r="4540" spans="1:8">
      <c r="A4540" t="n">
        <v>34511</v>
      </c>
      <c r="B4540" s="5" t="n">
        <v>1</v>
      </c>
    </row>
    <row r="4541" spans="1:8" s="3" customFormat="1" customHeight="0">
      <c r="A4541" s="3" t="s">
        <v>2</v>
      </c>
      <c r="B4541" s="3" t="s">
        <v>375</v>
      </c>
    </row>
    <row r="4542" spans="1:8">
      <c r="A4542" t="s">
        <v>4</v>
      </c>
      <c r="B4542" s="4" t="s">
        <v>5</v>
      </c>
      <c r="C4542" s="4" t="s">
        <v>10</v>
      </c>
    </row>
    <row r="4543" spans="1:8">
      <c r="A4543" t="n">
        <v>34512</v>
      </c>
      <c r="B4543" s="31" t="n">
        <v>13</v>
      </c>
      <c r="C4543" s="7" t="n">
        <v>6472</v>
      </c>
    </row>
    <row r="4544" spans="1:8">
      <c r="A4544" t="s">
        <v>4</v>
      </c>
      <c r="B4544" s="4" t="s">
        <v>5</v>
      </c>
      <c r="C4544" s="4" t="s">
        <v>14</v>
      </c>
      <c r="D4544" s="4" t="s">
        <v>14</v>
      </c>
      <c r="E4544" s="4" t="s">
        <v>14</v>
      </c>
      <c r="F4544" s="4" t="s">
        <v>9</v>
      </c>
      <c r="G4544" s="4" t="s">
        <v>14</v>
      </c>
      <c r="H4544" s="4" t="s">
        <v>14</v>
      </c>
      <c r="I4544" s="4" t="s">
        <v>14</v>
      </c>
      <c r="J4544" s="4" t="s">
        <v>14</v>
      </c>
      <c r="K4544" s="4" t="s">
        <v>9</v>
      </c>
      <c r="L4544" s="4" t="s">
        <v>14</v>
      </c>
      <c r="M4544" s="4" t="s">
        <v>14</v>
      </c>
      <c r="N4544" s="4" t="s">
        <v>14</v>
      </c>
      <c r="O4544" s="4" t="s">
        <v>30</v>
      </c>
    </row>
    <row r="4545" spans="1:15">
      <c r="A4545" t="n">
        <v>34515</v>
      </c>
      <c r="B4545" s="13" t="n">
        <v>5</v>
      </c>
      <c r="C4545" s="7" t="n">
        <v>32</v>
      </c>
      <c r="D4545" s="7" t="n">
        <v>3</v>
      </c>
      <c r="E4545" s="7" t="n">
        <v>0</v>
      </c>
      <c r="F4545" s="7" t="n">
        <v>919</v>
      </c>
      <c r="G4545" s="7" t="n">
        <v>2</v>
      </c>
      <c r="H4545" s="7" t="n">
        <v>32</v>
      </c>
      <c r="I4545" s="7" t="n">
        <v>4</v>
      </c>
      <c r="J4545" s="7" t="n">
        <v>0</v>
      </c>
      <c r="K4545" s="7" t="n">
        <v>1</v>
      </c>
      <c r="L4545" s="7" t="n">
        <v>2</v>
      </c>
      <c r="M4545" s="7" t="n">
        <v>9</v>
      </c>
      <c r="N4545" s="7" t="n">
        <v>1</v>
      </c>
      <c r="O4545" s="16" t="n">
        <f t="normal" ca="1">A4549</f>
        <v>0</v>
      </c>
    </row>
    <row r="4546" spans="1:15">
      <c r="A4546" t="s">
        <v>4</v>
      </c>
      <c r="B4546" s="4" t="s">
        <v>5</v>
      </c>
      <c r="C4546" s="4" t="s">
        <v>10</v>
      </c>
    </row>
    <row r="4547" spans="1:15">
      <c r="A4547" t="n">
        <v>34538</v>
      </c>
      <c r="B4547" s="25" t="n">
        <v>12</v>
      </c>
      <c r="C4547" s="7" t="n">
        <v>6472</v>
      </c>
    </row>
    <row r="4548" spans="1:15">
      <c r="A4548" t="s">
        <v>4</v>
      </c>
      <c r="B4548" s="4" t="s">
        <v>5</v>
      </c>
    </row>
    <row r="4549" spans="1:15">
      <c r="A4549" t="n">
        <v>34541</v>
      </c>
      <c r="B4549" s="5" t="n">
        <v>1</v>
      </c>
    </row>
    <row r="4550" spans="1:15" s="3" customFormat="1" customHeight="0">
      <c r="A4550" s="3" t="s">
        <v>2</v>
      </c>
      <c r="B4550" s="3" t="s">
        <v>376</v>
      </c>
    </row>
    <row r="4551" spans="1:15">
      <c r="A4551" t="s">
        <v>4</v>
      </c>
      <c r="B4551" s="4" t="s">
        <v>5</v>
      </c>
      <c r="C4551" s="4" t="s">
        <v>14</v>
      </c>
      <c r="D4551" s="4" t="s">
        <v>14</v>
      </c>
      <c r="E4551" s="4" t="s">
        <v>14</v>
      </c>
      <c r="F4551" s="4" t="s">
        <v>14</v>
      </c>
    </row>
    <row r="4552" spans="1:15">
      <c r="A4552" t="n">
        <v>34544</v>
      </c>
      <c r="B4552" s="8" t="n">
        <v>14</v>
      </c>
      <c r="C4552" s="7" t="n">
        <v>2</v>
      </c>
      <c r="D4552" s="7" t="n">
        <v>0</v>
      </c>
      <c r="E4552" s="7" t="n">
        <v>0</v>
      </c>
      <c r="F4552" s="7" t="n">
        <v>0</v>
      </c>
    </row>
    <row r="4553" spans="1:15">
      <c r="A4553" t="s">
        <v>4</v>
      </c>
      <c r="B4553" s="4" t="s">
        <v>5</v>
      </c>
      <c r="C4553" s="4" t="s">
        <v>14</v>
      </c>
      <c r="D4553" s="14" t="s">
        <v>27</v>
      </c>
      <c r="E4553" s="4" t="s">
        <v>5</v>
      </c>
      <c r="F4553" s="4" t="s">
        <v>14</v>
      </c>
      <c r="G4553" s="4" t="s">
        <v>10</v>
      </c>
      <c r="H4553" s="14" t="s">
        <v>29</v>
      </c>
      <c r="I4553" s="4" t="s">
        <v>14</v>
      </c>
      <c r="J4553" s="4" t="s">
        <v>9</v>
      </c>
      <c r="K4553" s="4" t="s">
        <v>14</v>
      </c>
      <c r="L4553" s="4" t="s">
        <v>14</v>
      </c>
      <c r="M4553" s="14" t="s">
        <v>27</v>
      </c>
      <c r="N4553" s="4" t="s">
        <v>5</v>
      </c>
      <c r="O4553" s="4" t="s">
        <v>14</v>
      </c>
      <c r="P4553" s="4" t="s">
        <v>10</v>
      </c>
      <c r="Q4553" s="14" t="s">
        <v>29</v>
      </c>
      <c r="R4553" s="4" t="s">
        <v>14</v>
      </c>
      <c r="S4553" s="4" t="s">
        <v>9</v>
      </c>
      <c r="T4553" s="4" t="s">
        <v>14</v>
      </c>
      <c r="U4553" s="4" t="s">
        <v>14</v>
      </c>
      <c r="V4553" s="4" t="s">
        <v>14</v>
      </c>
      <c r="W4553" s="4" t="s">
        <v>30</v>
      </c>
    </row>
    <row r="4554" spans="1:15">
      <c r="A4554" t="n">
        <v>34549</v>
      </c>
      <c r="B4554" s="13" t="n">
        <v>5</v>
      </c>
      <c r="C4554" s="7" t="n">
        <v>28</v>
      </c>
      <c r="D4554" s="14" t="s">
        <v>3</v>
      </c>
      <c r="E4554" s="10" t="n">
        <v>162</v>
      </c>
      <c r="F4554" s="7" t="n">
        <v>3</v>
      </c>
      <c r="G4554" s="7" t="n">
        <v>28850</v>
      </c>
      <c r="H4554" s="14" t="s">
        <v>3</v>
      </c>
      <c r="I4554" s="7" t="n">
        <v>0</v>
      </c>
      <c r="J4554" s="7" t="n">
        <v>1</v>
      </c>
      <c r="K4554" s="7" t="n">
        <v>2</v>
      </c>
      <c r="L4554" s="7" t="n">
        <v>28</v>
      </c>
      <c r="M4554" s="14" t="s">
        <v>3</v>
      </c>
      <c r="N4554" s="10" t="n">
        <v>162</v>
      </c>
      <c r="O4554" s="7" t="n">
        <v>3</v>
      </c>
      <c r="P4554" s="7" t="n">
        <v>28850</v>
      </c>
      <c r="Q4554" s="14" t="s">
        <v>3</v>
      </c>
      <c r="R4554" s="7" t="n">
        <v>0</v>
      </c>
      <c r="S4554" s="7" t="n">
        <v>2</v>
      </c>
      <c r="T4554" s="7" t="n">
        <v>2</v>
      </c>
      <c r="U4554" s="7" t="n">
        <v>11</v>
      </c>
      <c r="V4554" s="7" t="n">
        <v>1</v>
      </c>
      <c r="W4554" s="16" t="n">
        <f t="normal" ca="1">A4558</f>
        <v>0</v>
      </c>
    </row>
    <row r="4555" spans="1:15">
      <c r="A4555" t="s">
        <v>4</v>
      </c>
      <c r="B4555" s="4" t="s">
        <v>5</v>
      </c>
      <c r="C4555" s="4" t="s">
        <v>14</v>
      </c>
      <c r="D4555" s="4" t="s">
        <v>10</v>
      </c>
      <c r="E4555" s="4" t="s">
        <v>26</v>
      </c>
    </row>
    <row r="4556" spans="1:15">
      <c r="A4556" t="n">
        <v>34578</v>
      </c>
      <c r="B4556" s="40" t="n">
        <v>58</v>
      </c>
      <c r="C4556" s="7" t="n">
        <v>0</v>
      </c>
      <c r="D4556" s="7" t="n">
        <v>0</v>
      </c>
      <c r="E4556" s="7" t="n">
        <v>1</v>
      </c>
    </row>
    <row r="4557" spans="1:15">
      <c r="A4557" t="s">
        <v>4</v>
      </c>
      <c r="B4557" s="4" t="s">
        <v>5</v>
      </c>
      <c r="C4557" s="4" t="s">
        <v>14</v>
      </c>
      <c r="D4557" s="14" t="s">
        <v>27</v>
      </c>
      <c r="E4557" s="4" t="s">
        <v>5</v>
      </c>
      <c r="F4557" s="4" t="s">
        <v>14</v>
      </c>
      <c r="G4557" s="4" t="s">
        <v>10</v>
      </c>
      <c r="H4557" s="14" t="s">
        <v>29</v>
      </c>
      <c r="I4557" s="4" t="s">
        <v>14</v>
      </c>
      <c r="J4557" s="4" t="s">
        <v>9</v>
      </c>
      <c r="K4557" s="4" t="s">
        <v>14</v>
      </c>
      <c r="L4557" s="4" t="s">
        <v>14</v>
      </c>
      <c r="M4557" s="14" t="s">
        <v>27</v>
      </c>
      <c r="N4557" s="4" t="s">
        <v>5</v>
      </c>
      <c r="O4557" s="4" t="s">
        <v>14</v>
      </c>
      <c r="P4557" s="4" t="s">
        <v>10</v>
      </c>
      <c r="Q4557" s="14" t="s">
        <v>29</v>
      </c>
      <c r="R4557" s="4" t="s">
        <v>14</v>
      </c>
      <c r="S4557" s="4" t="s">
        <v>9</v>
      </c>
      <c r="T4557" s="4" t="s">
        <v>14</v>
      </c>
      <c r="U4557" s="4" t="s">
        <v>14</v>
      </c>
      <c r="V4557" s="4" t="s">
        <v>14</v>
      </c>
      <c r="W4557" s="4" t="s">
        <v>30</v>
      </c>
    </row>
    <row r="4558" spans="1:15">
      <c r="A4558" t="n">
        <v>34586</v>
      </c>
      <c r="B4558" s="13" t="n">
        <v>5</v>
      </c>
      <c r="C4558" s="7" t="n">
        <v>28</v>
      </c>
      <c r="D4558" s="14" t="s">
        <v>3</v>
      </c>
      <c r="E4558" s="10" t="n">
        <v>162</v>
      </c>
      <c r="F4558" s="7" t="n">
        <v>3</v>
      </c>
      <c r="G4558" s="7" t="n">
        <v>28850</v>
      </c>
      <c r="H4558" s="14" t="s">
        <v>3</v>
      </c>
      <c r="I4558" s="7" t="n">
        <v>0</v>
      </c>
      <c r="J4558" s="7" t="n">
        <v>1</v>
      </c>
      <c r="K4558" s="7" t="n">
        <v>3</v>
      </c>
      <c r="L4558" s="7" t="n">
        <v>28</v>
      </c>
      <c r="M4558" s="14" t="s">
        <v>3</v>
      </c>
      <c r="N4558" s="10" t="n">
        <v>162</v>
      </c>
      <c r="O4558" s="7" t="n">
        <v>3</v>
      </c>
      <c r="P4558" s="7" t="n">
        <v>28850</v>
      </c>
      <c r="Q4558" s="14" t="s">
        <v>3</v>
      </c>
      <c r="R4558" s="7" t="n">
        <v>0</v>
      </c>
      <c r="S4558" s="7" t="n">
        <v>2</v>
      </c>
      <c r="T4558" s="7" t="n">
        <v>3</v>
      </c>
      <c r="U4558" s="7" t="n">
        <v>9</v>
      </c>
      <c r="V4558" s="7" t="n">
        <v>1</v>
      </c>
      <c r="W4558" s="16" t="n">
        <f t="normal" ca="1">A4568</f>
        <v>0</v>
      </c>
    </row>
    <row r="4559" spans="1:15">
      <c r="A4559" t="s">
        <v>4</v>
      </c>
      <c r="B4559" s="4" t="s">
        <v>5</v>
      </c>
      <c r="C4559" s="4" t="s">
        <v>14</v>
      </c>
      <c r="D4559" s="14" t="s">
        <v>27</v>
      </c>
      <c r="E4559" s="4" t="s">
        <v>5</v>
      </c>
      <c r="F4559" s="4" t="s">
        <v>10</v>
      </c>
      <c r="G4559" s="4" t="s">
        <v>14</v>
      </c>
      <c r="H4559" s="4" t="s">
        <v>14</v>
      </c>
      <c r="I4559" s="4" t="s">
        <v>6</v>
      </c>
      <c r="J4559" s="14" t="s">
        <v>29</v>
      </c>
      <c r="K4559" s="4" t="s">
        <v>14</v>
      </c>
      <c r="L4559" s="4" t="s">
        <v>14</v>
      </c>
      <c r="M4559" s="14" t="s">
        <v>27</v>
      </c>
      <c r="N4559" s="4" t="s">
        <v>5</v>
      </c>
      <c r="O4559" s="4" t="s">
        <v>14</v>
      </c>
      <c r="P4559" s="14" t="s">
        <v>29</v>
      </c>
      <c r="Q4559" s="4" t="s">
        <v>14</v>
      </c>
      <c r="R4559" s="4" t="s">
        <v>9</v>
      </c>
      <c r="S4559" s="4" t="s">
        <v>14</v>
      </c>
      <c r="T4559" s="4" t="s">
        <v>14</v>
      </c>
      <c r="U4559" s="4" t="s">
        <v>14</v>
      </c>
      <c r="V4559" s="14" t="s">
        <v>27</v>
      </c>
      <c r="W4559" s="4" t="s">
        <v>5</v>
      </c>
      <c r="X4559" s="4" t="s">
        <v>14</v>
      </c>
      <c r="Y4559" s="14" t="s">
        <v>29</v>
      </c>
      <c r="Z4559" s="4" t="s">
        <v>14</v>
      </c>
      <c r="AA4559" s="4" t="s">
        <v>9</v>
      </c>
      <c r="AB4559" s="4" t="s">
        <v>14</v>
      </c>
      <c r="AC4559" s="4" t="s">
        <v>14</v>
      </c>
      <c r="AD4559" s="4" t="s">
        <v>14</v>
      </c>
      <c r="AE4559" s="4" t="s">
        <v>30</v>
      </c>
    </row>
    <row r="4560" spans="1:15">
      <c r="A4560" t="n">
        <v>34615</v>
      </c>
      <c r="B4560" s="13" t="n">
        <v>5</v>
      </c>
      <c r="C4560" s="7" t="n">
        <v>28</v>
      </c>
      <c r="D4560" s="14" t="s">
        <v>3</v>
      </c>
      <c r="E4560" s="52" t="n">
        <v>47</v>
      </c>
      <c r="F4560" s="7" t="n">
        <v>61456</v>
      </c>
      <c r="G4560" s="7" t="n">
        <v>2</v>
      </c>
      <c r="H4560" s="7" t="n">
        <v>0</v>
      </c>
      <c r="I4560" s="7" t="s">
        <v>85</v>
      </c>
      <c r="J4560" s="14" t="s">
        <v>3</v>
      </c>
      <c r="K4560" s="7" t="n">
        <v>8</v>
      </c>
      <c r="L4560" s="7" t="n">
        <v>28</v>
      </c>
      <c r="M4560" s="14" t="s">
        <v>3</v>
      </c>
      <c r="N4560" s="12" t="n">
        <v>74</v>
      </c>
      <c r="O4560" s="7" t="n">
        <v>65</v>
      </c>
      <c r="P4560" s="14" t="s">
        <v>3</v>
      </c>
      <c r="Q4560" s="7" t="n">
        <v>0</v>
      </c>
      <c r="R4560" s="7" t="n">
        <v>1</v>
      </c>
      <c r="S4560" s="7" t="n">
        <v>3</v>
      </c>
      <c r="T4560" s="7" t="n">
        <v>9</v>
      </c>
      <c r="U4560" s="7" t="n">
        <v>28</v>
      </c>
      <c r="V4560" s="14" t="s">
        <v>3</v>
      </c>
      <c r="W4560" s="12" t="n">
        <v>74</v>
      </c>
      <c r="X4560" s="7" t="n">
        <v>65</v>
      </c>
      <c r="Y4560" s="14" t="s">
        <v>3</v>
      </c>
      <c r="Z4560" s="7" t="n">
        <v>0</v>
      </c>
      <c r="AA4560" s="7" t="n">
        <v>2</v>
      </c>
      <c r="AB4560" s="7" t="n">
        <v>3</v>
      </c>
      <c r="AC4560" s="7" t="n">
        <v>9</v>
      </c>
      <c r="AD4560" s="7" t="n">
        <v>1</v>
      </c>
      <c r="AE4560" s="16" t="n">
        <f t="normal" ca="1">A4564</f>
        <v>0</v>
      </c>
    </row>
    <row r="4561" spans="1:31">
      <c r="A4561" t="s">
        <v>4</v>
      </c>
      <c r="B4561" s="4" t="s">
        <v>5</v>
      </c>
      <c r="C4561" s="4" t="s">
        <v>10</v>
      </c>
      <c r="D4561" s="4" t="s">
        <v>14</v>
      </c>
      <c r="E4561" s="4" t="s">
        <v>14</v>
      </c>
      <c r="F4561" s="4" t="s">
        <v>6</v>
      </c>
    </row>
    <row r="4562" spans="1:31">
      <c r="A4562" t="n">
        <v>34663</v>
      </c>
      <c r="B4562" s="52" t="n">
        <v>47</v>
      </c>
      <c r="C4562" s="7" t="n">
        <v>61456</v>
      </c>
      <c r="D4562" s="7" t="n">
        <v>0</v>
      </c>
      <c r="E4562" s="7" t="n">
        <v>0</v>
      </c>
      <c r="F4562" s="7" t="s">
        <v>86</v>
      </c>
    </row>
    <row r="4563" spans="1:31">
      <c r="A4563" t="s">
        <v>4</v>
      </c>
      <c r="B4563" s="4" t="s">
        <v>5</v>
      </c>
      <c r="C4563" s="4" t="s">
        <v>14</v>
      </c>
      <c r="D4563" s="4" t="s">
        <v>10</v>
      </c>
      <c r="E4563" s="4" t="s">
        <v>26</v>
      </c>
    </row>
    <row r="4564" spans="1:31">
      <c r="A4564" t="n">
        <v>34676</v>
      </c>
      <c r="B4564" s="40" t="n">
        <v>58</v>
      </c>
      <c r="C4564" s="7" t="n">
        <v>0</v>
      </c>
      <c r="D4564" s="7" t="n">
        <v>300</v>
      </c>
      <c r="E4564" s="7" t="n">
        <v>1</v>
      </c>
    </row>
    <row r="4565" spans="1:31">
      <c r="A4565" t="s">
        <v>4</v>
      </c>
      <c r="B4565" s="4" t="s">
        <v>5</v>
      </c>
      <c r="C4565" s="4" t="s">
        <v>14</v>
      </c>
      <c r="D4565" s="4" t="s">
        <v>10</v>
      </c>
    </row>
    <row r="4566" spans="1:31">
      <c r="A4566" t="n">
        <v>34684</v>
      </c>
      <c r="B4566" s="40" t="n">
        <v>58</v>
      </c>
      <c r="C4566" s="7" t="n">
        <v>255</v>
      </c>
      <c r="D4566" s="7" t="n">
        <v>0</v>
      </c>
    </row>
    <row r="4567" spans="1:31">
      <c r="A4567" t="s">
        <v>4</v>
      </c>
      <c r="B4567" s="4" t="s">
        <v>5</v>
      </c>
      <c r="C4567" s="4" t="s">
        <v>14</v>
      </c>
      <c r="D4567" s="4" t="s">
        <v>14</v>
      </c>
      <c r="E4567" s="4" t="s">
        <v>14</v>
      </c>
      <c r="F4567" s="4" t="s">
        <v>14</v>
      </c>
    </row>
    <row r="4568" spans="1:31">
      <c r="A4568" t="n">
        <v>34688</v>
      </c>
      <c r="B4568" s="8" t="n">
        <v>14</v>
      </c>
      <c r="C4568" s="7" t="n">
        <v>0</v>
      </c>
      <c r="D4568" s="7" t="n">
        <v>0</v>
      </c>
      <c r="E4568" s="7" t="n">
        <v>0</v>
      </c>
      <c r="F4568" s="7" t="n">
        <v>64</v>
      </c>
    </row>
    <row r="4569" spans="1:31">
      <c r="A4569" t="s">
        <v>4</v>
      </c>
      <c r="B4569" s="4" t="s">
        <v>5</v>
      </c>
      <c r="C4569" s="4" t="s">
        <v>14</v>
      </c>
      <c r="D4569" s="4" t="s">
        <v>10</v>
      </c>
    </row>
    <row r="4570" spans="1:31">
      <c r="A4570" t="n">
        <v>34693</v>
      </c>
      <c r="B4570" s="34" t="n">
        <v>22</v>
      </c>
      <c r="C4570" s="7" t="n">
        <v>0</v>
      </c>
      <c r="D4570" s="7" t="n">
        <v>28850</v>
      </c>
    </row>
    <row r="4571" spans="1:31">
      <c r="A4571" t="s">
        <v>4</v>
      </c>
      <c r="B4571" s="4" t="s">
        <v>5</v>
      </c>
      <c r="C4571" s="4" t="s">
        <v>14</v>
      </c>
      <c r="D4571" s="4" t="s">
        <v>10</v>
      </c>
    </row>
    <row r="4572" spans="1:31">
      <c r="A4572" t="n">
        <v>34697</v>
      </c>
      <c r="B4572" s="40" t="n">
        <v>58</v>
      </c>
      <c r="C4572" s="7" t="n">
        <v>5</v>
      </c>
      <c r="D4572" s="7" t="n">
        <v>300</v>
      </c>
    </row>
    <row r="4573" spans="1:31">
      <c r="A4573" t="s">
        <v>4</v>
      </c>
      <c r="B4573" s="4" t="s">
        <v>5</v>
      </c>
      <c r="C4573" s="4" t="s">
        <v>26</v>
      </c>
      <c r="D4573" s="4" t="s">
        <v>10</v>
      </c>
    </row>
    <row r="4574" spans="1:31">
      <c r="A4574" t="n">
        <v>34701</v>
      </c>
      <c r="B4574" s="53" t="n">
        <v>103</v>
      </c>
      <c r="C4574" s="7" t="n">
        <v>0</v>
      </c>
      <c r="D4574" s="7" t="n">
        <v>300</v>
      </c>
    </row>
    <row r="4575" spans="1:31">
      <c r="A4575" t="s">
        <v>4</v>
      </c>
      <c r="B4575" s="4" t="s">
        <v>5</v>
      </c>
      <c r="C4575" s="4" t="s">
        <v>14</v>
      </c>
    </row>
    <row r="4576" spans="1:31">
      <c r="A4576" t="n">
        <v>34708</v>
      </c>
      <c r="B4576" s="30" t="n">
        <v>64</v>
      </c>
      <c r="C4576" s="7" t="n">
        <v>7</v>
      </c>
    </row>
    <row r="4577" spans="1:6">
      <c r="A4577" t="s">
        <v>4</v>
      </c>
      <c r="B4577" s="4" t="s">
        <v>5</v>
      </c>
      <c r="C4577" s="4" t="s">
        <v>14</v>
      </c>
      <c r="D4577" s="4" t="s">
        <v>10</v>
      </c>
    </row>
    <row r="4578" spans="1:6">
      <c r="A4578" t="n">
        <v>34710</v>
      </c>
      <c r="B4578" s="54" t="n">
        <v>72</v>
      </c>
      <c r="C4578" s="7" t="n">
        <v>5</v>
      </c>
      <c r="D4578" s="7" t="n">
        <v>0</v>
      </c>
    </row>
    <row r="4579" spans="1:6">
      <c r="A4579" t="s">
        <v>4</v>
      </c>
      <c r="B4579" s="4" t="s">
        <v>5</v>
      </c>
      <c r="C4579" s="4" t="s">
        <v>14</v>
      </c>
      <c r="D4579" s="14" t="s">
        <v>27</v>
      </c>
      <c r="E4579" s="4" t="s">
        <v>5</v>
      </c>
      <c r="F4579" s="4" t="s">
        <v>14</v>
      </c>
      <c r="G4579" s="4" t="s">
        <v>10</v>
      </c>
      <c r="H4579" s="14" t="s">
        <v>29</v>
      </c>
      <c r="I4579" s="4" t="s">
        <v>14</v>
      </c>
      <c r="J4579" s="4" t="s">
        <v>9</v>
      </c>
      <c r="K4579" s="4" t="s">
        <v>14</v>
      </c>
      <c r="L4579" s="4" t="s">
        <v>14</v>
      </c>
      <c r="M4579" s="4" t="s">
        <v>30</v>
      </c>
    </row>
    <row r="4580" spans="1:6">
      <c r="A4580" t="n">
        <v>34714</v>
      </c>
      <c r="B4580" s="13" t="n">
        <v>5</v>
      </c>
      <c r="C4580" s="7" t="n">
        <v>28</v>
      </c>
      <c r="D4580" s="14" t="s">
        <v>3</v>
      </c>
      <c r="E4580" s="10" t="n">
        <v>162</v>
      </c>
      <c r="F4580" s="7" t="n">
        <v>4</v>
      </c>
      <c r="G4580" s="7" t="n">
        <v>28850</v>
      </c>
      <c r="H4580" s="14" t="s">
        <v>3</v>
      </c>
      <c r="I4580" s="7" t="n">
        <v>0</v>
      </c>
      <c r="J4580" s="7" t="n">
        <v>1</v>
      </c>
      <c r="K4580" s="7" t="n">
        <v>2</v>
      </c>
      <c r="L4580" s="7" t="n">
        <v>1</v>
      </c>
      <c r="M4580" s="16" t="n">
        <f t="normal" ca="1">A4586</f>
        <v>0</v>
      </c>
    </row>
    <row r="4581" spans="1:6">
      <c r="A4581" t="s">
        <v>4</v>
      </c>
      <c r="B4581" s="4" t="s">
        <v>5</v>
      </c>
      <c r="C4581" s="4" t="s">
        <v>14</v>
      </c>
      <c r="D4581" s="4" t="s">
        <v>6</v>
      </c>
    </row>
    <row r="4582" spans="1:6">
      <c r="A4582" t="n">
        <v>34731</v>
      </c>
      <c r="B4582" s="9" t="n">
        <v>2</v>
      </c>
      <c r="C4582" s="7" t="n">
        <v>10</v>
      </c>
      <c r="D4582" s="7" t="s">
        <v>87</v>
      </c>
    </row>
    <row r="4583" spans="1:6">
      <c r="A4583" t="s">
        <v>4</v>
      </c>
      <c r="B4583" s="4" t="s">
        <v>5</v>
      </c>
      <c r="C4583" s="4" t="s">
        <v>10</v>
      </c>
    </row>
    <row r="4584" spans="1:6">
      <c r="A4584" t="n">
        <v>34748</v>
      </c>
      <c r="B4584" s="44" t="n">
        <v>16</v>
      </c>
      <c r="C4584" s="7" t="n">
        <v>0</v>
      </c>
    </row>
    <row r="4585" spans="1:6">
      <c r="A4585" t="s">
        <v>4</v>
      </c>
      <c r="B4585" s="4" t="s">
        <v>5</v>
      </c>
      <c r="C4585" s="4" t="s">
        <v>10</v>
      </c>
    </row>
    <row r="4586" spans="1:6">
      <c r="A4586" t="n">
        <v>34751</v>
      </c>
      <c r="B4586" s="25" t="n">
        <v>12</v>
      </c>
      <c r="C4586" s="7" t="n">
        <v>9808</v>
      </c>
    </row>
    <row r="4587" spans="1:6">
      <c r="A4587" t="s">
        <v>4</v>
      </c>
      <c r="B4587" s="4" t="s">
        <v>5</v>
      </c>
      <c r="C4587" s="4" t="s">
        <v>10</v>
      </c>
      <c r="D4587" s="4" t="s">
        <v>14</v>
      </c>
      <c r="E4587" s="4" t="s">
        <v>14</v>
      </c>
    </row>
    <row r="4588" spans="1:6">
      <c r="A4588" t="n">
        <v>34754</v>
      </c>
      <c r="B4588" s="35" t="n">
        <v>104</v>
      </c>
      <c r="C4588" s="7" t="n">
        <v>27</v>
      </c>
      <c r="D4588" s="7" t="n">
        <v>3</v>
      </c>
      <c r="E4588" s="7" t="n">
        <v>2</v>
      </c>
    </row>
    <row r="4589" spans="1:6">
      <c r="A4589" t="s">
        <v>4</v>
      </c>
      <c r="B4589" s="4" t="s">
        <v>5</v>
      </c>
    </row>
    <row r="4590" spans="1:6">
      <c r="A4590" t="n">
        <v>34759</v>
      </c>
      <c r="B4590" s="5" t="n">
        <v>1</v>
      </c>
    </row>
    <row r="4591" spans="1:6">
      <c r="A4591" t="s">
        <v>4</v>
      </c>
      <c r="B4591" s="4" t="s">
        <v>5</v>
      </c>
      <c r="C4591" s="4" t="s">
        <v>10</v>
      </c>
      <c r="D4591" s="4" t="s">
        <v>14</v>
      </c>
      <c r="E4591" s="4" t="s">
        <v>10</v>
      </c>
    </row>
    <row r="4592" spans="1:6">
      <c r="A4592" t="n">
        <v>34760</v>
      </c>
      <c r="B4592" s="35" t="n">
        <v>104</v>
      </c>
      <c r="C4592" s="7" t="n">
        <v>27</v>
      </c>
      <c r="D4592" s="7" t="n">
        <v>1</v>
      </c>
      <c r="E4592" s="7" t="n">
        <v>0</v>
      </c>
    </row>
    <row r="4593" spans="1:13">
      <c r="A4593" t="s">
        <v>4</v>
      </c>
      <c r="B4593" s="4" t="s">
        <v>5</v>
      </c>
    </row>
    <row r="4594" spans="1:13">
      <c r="A4594" t="n">
        <v>34766</v>
      </c>
      <c r="B4594" s="5" t="n">
        <v>1</v>
      </c>
    </row>
    <row r="4595" spans="1:13">
      <c r="A4595" t="s">
        <v>4</v>
      </c>
      <c r="B4595" s="4" t="s">
        <v>5</v>
      </c>
      <c r="C4595" s="4" t="s">
        <v>10</v>
      </c>
      <c r="D4595" s="4" t="s">
        <v>26</v>
      </c>
      <c r="E4595" s="4" t="s">
        <v>26</v>
      </c>
      <c r="F4595" s="4" t="s">
        <v>26</v>
      </c>
      <c r="G4595" s="4" t="s">
        <v>26</v>
      </c>
    </row>
    <row r="4596" spans="1:13">
      <c r="A4596" t="n">
        <v>34767</v>
      </c>
      <c r="B4596" s="63" t="n">
        <v>46</v>
      </c>
      <c r="C4596" s="7" t="n">
        <v>61456</v>
      </c>
      <c r="D4596" s="7" t="n">
        <v>253.089996337891</v>
      </c>
      <c r="E4596" s="7" t="n">
        <v>0.189999997615814</v>
      </c>
      <c r="F4596" s="7" t="n">
        <v>-215.910003662109</v>
      </c>
      <c r="G4596" s="7" t="n">
        <v>90.8000030517578</v>
      </c>
    </row>
    <row r="4597" spans="1:13">
      <c r="A4597" t="s">
        <v>4</v>
      </c>
      <c r="B4597" s="4" t="s">
        <v>5</v>
      </c>
      <c r="C4597" s="4" t="s">
        <v>10</v>
      </c>
      <c r="D4597" s="4" t="s">
        <v>26</v>
      </c>
      <c r="E4597" s="4" t="s">
        <v>26</v>
      </c>
      <c r="F4597" s="4" t="s">
        <v>26</v>
      </c>
      <c r="G4597" s="4" t="s">
        <v>26</v>
      </c>
    </row>
    <row r="4598" spans="1:13">
      <c r="A4598" t="n">
        <v>34786</v>
      </c>
      <c r="B4598" s="63" t="n">
        <v>46</v>
      </c>
      <c r="C4598" s="7" t="n">
        <v>61457</v>
      </c>
      <c r="D4598" s="7" t="n">
        <v>253.089996337891</v>
      </c>
      <c r="E4598" s="7" t="n">
        <v>0.189999997615814</v>
      </c>
      <c r="F4598" s="7" t="n">
        <v>-215.910003662109</v>
      </c>
      <c r="G4598" s="7" t="n">
        <v>90.8000030517578</v>
      </c>
    </row>
    <row r="4599" spans="1:13">
      <c r="A4599" t="s">
        <v>4</v>
      </c>
      <c r="B4599" s="4" t="s">
        <v>5</v>
      </c>
      <c r="C4599" s="4" t="s">
        <v>14</v>
      </c>
      <c r="D4599" s="4" t="s">
        <v>14</v>
      </c>
      <c r="E4599" s="4" t="s">
        <v>26</v>
      </c>
      <c r="F4599" s="4" t="s">
        <v>26</v>
      </c>
      <c r="G4599" s="4" t="s">
        <v>26</v>
      </c>
      <c r="H4599" s="4" t="s">
        <v>10</v>
      </c>
      <c r="I4599" s="4" t="s">
        <v>14</v>
      </c>
    </row>
    <row r="4600" spans="1:13">
      <c r="A4600" t="n">
        <v>34805</v>
      </c>
      <c r="B4600" s="56" t="n">
        <v>45</v>
      </c>
      <c r="C4600" s="7" t="n">
        <v>4</v>
      </c>
      <c r="D4600" s="7" t="n">
        <v>3</v>
      </c>
      <c r="E4600" s="7" t="n">
        <v>7</v>
      </c>
      <c r="F4600" s="7" t="n">
        <v>259.149993896484</v>
      </c>
      <c r="G4600" s="7" t="n">
        <v>0</v>
      </c>
      <c r="H4600" s="7" t="n">
        <v>0</v>
      </c>
      <c r="I4600" s="7" t="n">
        <v>0</v>
      </c>
    </row>
    <row r="4601" spans="1:13">
      <c r="A4601" t="s">
        <v>4</v>
      </c>
      <c r="B4601" s="4" t="s">
        <v>5</v>
      </c>
      <c r="C4601" s="4" t="s">
        <v>14</v>
      </c>
      <c r="D4601" s="4" t="s">
        <v>6</v>
      </c>
    </row>
    <row r="4602" spans="1:13">
      <c r="A4602" t="n">
        <v>34823</v>
      </c>
      <c r="B4602" s="9" t="n">
        <v>2</v>
      </c>
      <c r="C4602" s="7" t="n">
        <v>10</v>
      </c>
      <c r="D4602" s="7" t="s">
        <v>108</v>
      </c>
    </row>
    <row r="4603" spans="1:13">
      <c r="A4603" t="s">
        <v>4</v>
      </c>
      <c r="B4603" s="4" t="s">
        <v>5</v>
      </c>
      <c r="C4603" s="4" t="s">
        <v>10</v>
      </c>
    </row>
    <row r="4604" spans="1:13">
      <c r="A4604" t="n">
        <v>34838</v>
      </c>
      <c r="B4604" s="44" t="n">
        <v>16</v>
      </c>
      <c r="C4604" s="7" t="n">
        <v>0</v>
      </c>
    </row>
    <row r="4605" spans="1:13">
      <c r="A4605" t="s">
        <v>4</v>
      </c>
      <c r="B4605" s="4" t="s">
        <v>5</v>
      </c>
      <c r="C4605" s="4" t="s">
        <v>14</v>
      </c>
      <c r="D4605" s="4" t="s">
        <v>10</v>
      </c>
    </row>
    <row r="4606" spans="1:13">
      <c r="A4606" t="n">
        <v>34841</v>
      </c>
      <c r="B4606" s="40" t="n">
        <v>58</v>
      </c>
      <c r="C4606" s="7" t="n">
        <v>105</v>
      </c>
      <c r="D4606" s="7" t="n">
        <v>300</v>
      </c>
    </row>
    <row r="4607" spans="1:13">
      <c r="A4607" t="s">
        <v>4</v>
      </c>
      <c r="B4607" s="4" t="s">
        <v>5</v>
      </c>
      <c r="C4607" s="4" t="s">
        <v>26</v>
      </c>
      <c r="D4607" s="4" t="s">
        <v>10</v>
      </c>
    </row>
    <row r="4608" spans="1:13">
      <c r="A4608" t="n">
        <v>34845</v>
      </c>
      <c r="B4608" s="53" t="n">
        <v>103</v>
      </c>
      <c r="C4608" s="7" t="n">
        <v>1</v>
      </c>
      <c r="D4608" s="7" t="n">
        <v>300</v>
      </c>
    </row>
    <row r="4609" spans="1:9">
      <c r="A4609" t="s">
        <v>4</v>
      </c>
      <c r="B4609" s="4" t="s">
        <v>5</v>
      </c>
      <c r="C4609" s="4" t="s">
        <v>14</v>
      </c>
      <c r="D4609" s="4" t="s">
        <v>10</v>
      </c>
    </row>
    <row r="4610" spans="1:9">
      <c r="A4610" t="n">
        <v>34852</v>
      </c>
      <c r="B4610" s="54" t="n">
        <v>72</v>
      </c>
      <c r="C4610" s="7" t="n">
        <v>4</v>
      </c>
      <c r="D4610" s="7" t="n">
        <v>0</v>
      </c>
    </row>
    <row r="4611" spans="1:9">
      <c r="A4611" t="s">
        <v>4</v>
      </c>
      <c r="B4611" s="4" t="s">
        <v>5</v>
      </c>
      <c r="C4611" s="4" t="s">
        <v>9</v>
      </c>
    </row>
    <row r="4612" spans="1:9">
      <c r="A4612" t="n">
        <v>34856</v>
      </c>
      <c r="B4612" s="47" t="n">
        <v>15</v>
      </c>
      <c r="C4612" s="7" t="n">
        <v>1073741824</v>
      </c>
    </row>
    <row r="4613" spans="1:9">
      <c r="A4613" t="s">
        <v>4</v>
      </c>
      <c r="B4613" s="4" t="s">
        <v>5</v>
      </c>
      <c r="C4613" s="4" t="s">
        <v>14</v>
      </c>
    </row>
    <row r="4614" spans="1:9">
      <c r="A4614" t="n">
        <v>34861</v>
      </c>
      <c r="B4614" s="30" t="n">
        <v>64</v>
      </c>
      <c r="C4614" s="7" t="n">
        <v>3</v>
      </c>
    </row>
    <row r="4615" spans="1:9">
      <c r="A4615" t="s">
        <v>4</v>
      </c>
      <c r="B4615" s="4" t="s">
        <v>5</v>
      </c>
      <c r="C4615" s="4" t="s">
        <v>14</v>
      </c>
    </row>
    <row r="4616" spans="1:9">
      <c r="A4616" t="n">
        <v>34863</v>
      </c>
      <c r="B4616" s="12" t="n">
        <v>74</v>
      </c>
      <c r="C4616" s="7" t="n">
        <v>67</v>
      </c>
    </row>
    <row r="4617" spans="1:9">
      <c r="A4617" t="s">
        <v>4</v>
      </c>
      <c r="B4617" s="4" t="s">
        <v>5</v>
      </c>
      <c r="C4617" s="4" t="s">
        <v>14</v>
      </c>
      <c r="D4617" s="4" t="s">
        <v>14</v>
      </c>
      <c r="E4617" s="4" t="s">
        <v>10</v>
      </c>
    </row>
    <row r="4618" spans="1:9">
      <c r="A4618" t="n">
        <v>34865</v>
      </c>
      <c r="B4618" s="56" t="n">
        <v>45</v>
      </c>
      <c r="C4618" s="7" t="n">
        <v>8</v>
      </c>
      <c r="D4618" s="7" t="n">
        <v>1</v>
      </c>
      <c r="E4618" s="7" t="n">
        <v>0</v>
      </c>
    </row>
    <row r="4619" spans="1:9">
      <c r="A4619" t="s">
        <v>4</v>
      </c>
      <c r="B4619" s="4" t="s">
        <v>5</v>
      </c>
      <c r="C4619" s="4" t="s">
        <v>10</v>
      </c>
    </row>
    <row r="4620" spans="1:9">
      <c r="A4620" t="n">
        <v>34870</v>
      </c>
      <c r="B4620" s="31" t="n">
        <v>13</v>
      </c>
      <c r="C4620" s="7" t="n">
        <v>6409</v>
      </c>
    </row>
    <row r="4621" spans="1:9">
      <c r="A4621" t="s">
        <v>4</v>
      </c>
      <c r="B4621" s="4" t="s">
        <v>5</v>
      </c>
      <c r="C4621" s="4" t="s">
        <v>10</v>
      </c>
    </row>
    <row r="4622" spans="1:9">
      <c r="A4622" t="n">
        <v>34873</v>
      </c>
      <c r="B4622" s="31" t="n">
        <v>13</v>
      </c>
      <c r="C4622" s="7" t="n">
        <v>6408</v>
      </c>
    </row>
    <row r="4623" spans="1:9">
      <c r="A4623" t="s">
        <v>4</v>
      </c>
      <c r="B4623" s="4" t="s">
        <v>5</v>
      </c>
      <c r="C4623" s="4" t="s">
        <v>10</v>
      </c>
    </row>
    <row r="4624" spans="1:9">
      <c r="A4624" t="n">
        <v>34876</v>
      </c>
      <c r="B4624" s="25" t="n">
        <v>12</v>
      </c>
      <c r="C4624" s="7" t="n">
        <v>6464</v>
      </c>
    </row>
    <row r="4625" spans="1:5">
      <c r="A4625" t="s">
        <v>4</v>
      </c>
      <c r="B4625" s="4" t="s">
        <v>5</v>
      </c>
      <c r="C4625" s="4" t="s">
        <v>10</v>
      </c>
    </row>
    <row r="4626" spans="1:5">
      <c r="A4626" t="n">
        <v>34879</v>
      </c>
      <c r="B4626" s="31" t="n">
        <v>13</v>
      </c>
      <c r="C4626" s="7" t="n">
        <v>6465</v>
      </c>
    </row>
    <row r="4627" spans="1:5">
      <c r="A4627" t="s">
        <v>4</v>
      </c>
      <c r="B4627" s="4" t="s">
        <v>5</v>
      </c>
      <c r="C4627" s="4" t="s">
        <v>10</v>
      </c>
    </row>
    <row r="4628" spans="1:5">
      <c r="A4628" t="n">
        <v>34882</v>
      </c>
      <c r="B4628" s="31" t="n">
        <v>13</v>
      </c>
      <c r="C4628" s="7" t="n">
        <v>6466</v>
      </c>
    </row>
    <row r="4629" spans="1:5">
      <c r="A4629" t="s">
        <v>4</v>
      </c>
      <c r="B4629" s="4" t="s">
        <v>5</v>
      </c>
      <c r="C4629" s="4" t="s">
        <v>10</v>
      </c>
    </row>
    <row r="4630" spans="1:5">
      <c r="A4630" t="n">
        <v>34885</v>
      </c>
      <c r="B4630" s="31" t="n">
        <v>13</v>
      </c>
      <c r="C4630" s="7" t="n">
        <v>6467</v>
      </c>
    </row>
    <row r="4631" spans="1:5">
      <c r="A4631" t="s">
        <v>4</v>
      </c>
      <c r="B4631" s="4" t="s">
        <v>5</v>
      </c>
      <c r="C4631" s="4" t="s">
        <v>10</v>
      </c>
    </row>
    <row r="4632" spans="1:5">
      <c r="A4632" t="n">
        <v>34888</v>
      </c>
      <c r="B4632" s="31" t="n">
        <v>13</v>
      </c>
      <c r="C4632" s="7" t="n">
        <v>6468</v>
      </c>
    </row>
    <row r="4633" spans="1:5">
      <c r="A4633" t="s">
        <v>4</v>
      </c>
      <c r="B4633" s="4" t="s">
        <v>5</v>
      </c>
      <c r="C4633" s="4" t="s">
        <v>10</v>
      </c>
    </row>
    <row r="4634" spans="1:5">
      <c r="A4634" t="n">
        <v>34891</v>
      </c>
      <c r="B4634" s="31" t="n">
        <v>13</v>
      </c>
      <c r="C4634" s="7" t="n">
        <v>6469</v>
      </c>
    </row>
    <row r="4635" spans="1:5">
      <c r="A4635" t="s">
        <v>4</v>
      </c>
      <c r="B4635" s="4" t="s">
        <v>5</v>
      </c>
      <c r="C4635" s="4" t="s">
        <v>10</v>
      </c>
    </row>
    <row r="4636" spans="1:5">
      <c r="A4636" t="n">
        <v>34894</v>
      </c>
      <c r="B4636" s="31" t="n">
        <v>13</v>
      </c>
      <c r="C4636" s="7" t="n">
        <v>6470</v>
      </c>
    </row>
    <row r="4637" spans="1:5">
      <c r="A4637" t="s">
        <v>4</v>
      </c>
      <c r="B4637" s="4" t="s">
        <v>5</v>
      </c>
      <c r="C4637" s="4" t="s">
        <v>10</v>
      </c>
    </row>
    <row r="4638" spans="1:5">
      <c r="A4638" t="n">
        <v>34897</v>
      </c>
      <c r="B4638" s="31" t="n">
        <v>13</v>
      </c>
      <c r="C4638" s="7" t="n">
        <v>6471</v>
      </c>
    </row>
    <row r="4639" spans="1:5">
      <c r="A4639" t="s">
        <v>4</v>
      </c>
      <c r="B4639" s="4" t="s">
        <v>5</v>
      </c>
      <c r="C4639" s="4" t="s">
        <v>14</v>
      </c>
    </row>
    <row r="4640" spans="1:5">
      <c r="A4640" t="n">
        <v>34900</v>
      </c>
      <c r="B4640" s="12" t="n">
        <v>74</v>
      </c>
      <c r="C4640" s="7" t="n">
        <v>18</v>
      </c>
    </row>
    <row r="4641" spans="1:3">
      <c r="A4641" t="s">
        <v>4</v>
      </c>
      <c r="B4641" s="4" t="s">
        <v>5</v>
      </c>
      <c r="C4641" s="4" t="s">
        <v>14</v>
      </c>
    </row>
    <row r="4642" spans="1:3">
      <c r="A4642" t="n">
        <v>34902</v>
      </c>
      <c r="B4642" s="12" t="n">
        <v>74</v>
      </c>
      <c r="C4642" s="7" t="n">
        <v>45</v>
      </c>
    </row>
    <row r="4643" spans="1:3">
      <c r="A4643" t="s">
        <v>4</v>
      </c>
      <c r="B4643" s="4" t="s">
        <v>5</v>
      </c>
      <c r="C4643" s="4" t="s">
        <v>10</v>
      </c>
    </row>
    <row r="4644" spans="1:3">
      <c r="A4644" t="n">
        <v>34904</v>
      </c>
      <c r="B4644" s="44" t="n">
        <v>16</v>
      </c>
      <c r="C4644" s="7" t="n">
        <v>0</v>
      </c>
    </row>
    <row r="4645" spans="1:3">
      <c r="A4645" t="s">
        <v>4</v>
      </c>
      <c r="B4645" s="4" t="s">
        <v>5</v>
      </c>
      <c r="C4645" s="4" t="s">
        <v>14</v>
      </c>
      <c r="D4645" s="4" t="s">
        <v>14</v>
      </c>
      <c r="E4645" s="4" t="s">
        <v>14</v>
      </c>
      <c r="F4645" s="4" t="s">
        <v>14</v>
      </c>
    </row>
    <row r="4646" spans="1:3">
      <c r="A4646" t="n">
        <v>34907</v>
      </c>
      <c r="B4646" s="8" t="n">
        <v>14</v>
      </c>
      <c r="C4646" s="7" t="n">
        <v>0</v>
      </c>
      <c r="D4646" s="7" t="n">
        <v>8</v>
      </c>
      <c r="E4646" s="7" t="n">
        <v>0</v>
      </c>
      <c r="F4646" s="7" t="n">
        <v>0</v>
      </c>
    </row>
    <row r="4647" spans="1:3">
      <c r="A4647" t="s">
        <v>4</v>
      </c>
      <c r="B4647" s="4" t="s">
        <v>5</v>
      </c>
      <c r="C4647" s="4" t="s">
        <v>14</v>
      </c>
      <c r="D4647" s="4" t="s">
        <v>6</v>
      </c>
    </row>
    <row r="4648" spans="1:3">
      <c r="A4648" t="n">
        <v>34912</v>
      </c>
      <c r="B4648" s="9" t="n">
        <v>2</v>
      </c>
      <c r="C4648" s="7" t="n">
        <v>11</v>
      </c>
      <c r="D4648" s="7" t="s">
        <v>58</v>
      </c>
    </row>
    <row r="4649" spans="1:3">
      <c r="A4649" t="s">
        <v>4</v>
      </c>
      <c r="B4649" s="4" t="s">
        <v>5</v>
      </c>
      <c r="C4649" s="4" t="s">
        <v>10</v>
      </c>
    </row>
    <row r="4650" spans="1:3">
      <c r="A4650" t="n">
        <v>34926</v>
      </c>
      <c r="B4650" s="44" t="n">
        <v>16</v>
      </c>
      <c r="C4650" s="7" t="n">
        <v>0</v>
      </c>
    </row>
    <row r="4651" spans="1:3">
      <c r="A4651" t="s">
        <v>4</v>
      </c>
      <c r="B4651" s="4" t="s">
        <v>5</v>
      </c>
      <c r="C4651" s="4" t="s">
        <v>14</v>
      </c>
      <c r="D4651" s="4" t="s">
        <v>6</v>
      </c>
    </row>
    <row r="4652" spans="1:3">
      <c r="A4652" t="n">
        <v>34929</v>
      </c>
      <c r="B4652" s="9" t="n">
        <v>2</v>
      </c>
      <c r="C4652" s="7" t="n">
        <v>11</v>
      </c>
      <c r="D4652" s="7" t="s">
        <v>109</v>
      </c>
    </row>
    <row r="4653" spans="1:3">
      <c r="A4653" t="s">
        <v>4</v>
      </c>
      <c r="B4653" s="4" t="s">
        <v>5</v>
      </c>
      <c r="C4653" s="4" t="s">
        <v>10</v>
      </c>
    </row>
    <row r="4654" spans="1:3">
      <c r="A4654" t="n">
        <v>34938</v>
      </c>
      <c r="B4654" s="44" t="n">
        <v>16</v>
      </c>
      <c r="C4654" s="7" t="n">
        <v>0</v>
      </c>
    </row>
    <row r="4655" spans="1:3">
      <c r="A4655" t="s">
        <v>4</v>
      </c>
      <c r="B4655" s="4" t="s">
        <v>5</v>
      </c>
      <c r="C4655" s="4" t="s">
        <v>9</v>
      </c>
    </row>
    <row r="4656" spans="1:3">
      <c r="A4656" t="n">
        <v>34941</v>
      </c>
      <c r="B4656" s="47" t="n">
        <v>15</v>
      </c>
      <c r="C4656" s="7" t="n">
        <v>2048</v>
      </c>
    </row>
    <row r="4657" spans="1:6">
      <c r="A4657" t="s">
        <v>4</v>
      </c>
      <c r="B4657" s="4" t="s">
        <v>5</v>
      </c>
      <c r="C4657" s="4" t="s">
        <v>14</v>
      </c>
      <c r="D4657" s="4" t="s">
        <v>6</v>
      </c>
    </row>
    <row r="4658" spans="1:6">
      <c r="A4658" t="n">
        <v>34946</v>
      </c>
      <c r="B4658" s="9" t="n">
        <v>2</v>
      </c>
      <c r="C4658" s="7" t="n">
        <v>10</v>
      </c>
      <c r="D4658" s="7" t="s">
        <v>72</v>
      </c>
    </row>
    <row r="4659" spans="1:6">
      <c r="A4659" t="s">
        <v>4</v>
      </c>
      <c r="B4659" s="4" t="s">
        <v>5</v>
      </c>
      <c r="C4659" s="4" t="s">
        <v>10</v>
      </c>
    </row>
    <row r="4660" spans="1:6">
      <c r="A4660" t="n">
        <v>34964</v>
      </c>
      <c r="B4660" s="44" t="n">
        <v>16</v>
      </c>
      <c r="C4660" s="7" t="n">
        <v>0</v>
      </c>
    </row>
    <row r="4661" spans="1:6">
      <c r="A4661" t="s">
        <v>4</v>
      </c>
      <c r="B4661" s="4" t="s">
        <v>5</v>
      </c>
      <c r="C4661" s="4" t="s">
        <v>14</v>
      </c>
      <c r="D4661" s="4" t="s">
        <v>6</v>
      </c>
    </row>
    <row r="4662" spans="1:6">
      <c r="A4662" t="n">
        <v>34967</v>
      </c>
      <c r="B4662" s="9" t="n">
        <v>2</v>
      </c>
      <c r="C4662" s="7" t="n">
        <v>10</v>
      </c>
      <c r="D4662" s="7" t="s">
        <v>73</v>
      </c>
    </row>
    <row r="4663" spans="1:6">
      <c r="A4663" t="s">
        <v>4</v>
      </c>
      <c r="B4663" s="4" t="s">
        <v>5</v>
      </c>
      <c r="C4663" s="4" t="s">
        <v>10</v>
      </c>
    </row>
    <row r="4664" spans="1:6">
      <c r="A4664" t="n">
        <v>34986</v>
      </c>
      <c r="B4664" s="44" t="n">
        <v>16</v>
      </c>
      <c r="C4664" s="7" t="n">
        <v>0</v>
      </c>
    </row>
    <row r="4665" spans="1:6">
      <c r="A4665" t="s">
        <v>4</v>
      </c>
      <c r="B4665" s="4" t="s">
        <v>5</v>
      </c>
      <c r="C4665" s="4" t="s">
        <v>14</v>
      </c>
      <c r="D4665" s="4" t="s">
        <v>10</v>
      </c>
      <c r="E4665" s="4" t="s">
        <v>26</v>
      </c>
    </row>
    <row r="4666" spans="1:6">
      <c r="A4666" t="n">
        <v>34989</v>
      </c>
      <c r="B4666" s="40" t="n">
        <v>58</v>
      </c>
      <c r="C4666" s="7" t="n">
        <v>100</v>
      </c>
      <c r="D4666" s="7" t="n">
        <v>1000</v>
      </c>
      <c r="E4666" s="7" t="n">
        <v>1</v>
      </c>
    </row>
    <row r="4667" spans="1:6">
      <c r="A4667" t="s">
        <v>4</v>
      </c>
      <c r="B4667" s="4" t="s">
        <v>5</v>
      </c>
      <c r="C4667" s="4" t="s">
        <v>14</v>
      </c>
      <c r="D4667" s="4" t="s">
        <v>10</v>
      </c>
    </row>
    <row r="4668" spans="1:6">
      <c r="A4668" t="n">
        <v>34997</v>
      </c>
      <c r="B4668" s="40" t="n">
        <v>58</v>
      </c>
      <c r="C4668" s="7" t="n">
        <v>255</v>
      </c>
      <c r="D4668" s="7" t="n">
        <v>0</v>
      </c>
    </row>
    <row r="4669" spans="1:6">
      <c r="A4669" t="s">
        <v>4</v>
      </c>
      <c r="B4669" s="4" t="s">
        <v>5</v>
      </c>
      <c r="C4669" s="4" t="s">
        <v>10</v>
      </c>
    </row>
    <row r="4670" spans="1:6">
      <c r="A4670" t="n">
        <v>35001</v>
      </c>
      <c r="B4670" s="44" t="n">
        <v>16</v>
      </c>
      <c r="C4670" s="7" t="n">
        <v>500</v>
      </c>
    </row>
    <row r="4671" spans="1:6">
      <c r="A4671" t="s">
        <v>4</v>
      </c>
      <c r="B4671" s="4" t="s">
        <v>5</v>
      </c>
      <c r="C4671" s="4" t="s">
        <v>14</v>
      </c>
      <c r="D4671" s="4" t="s">
        <v>10</v>
      </c>
      <c r="E4671" s="4" t="s">
        <v>26</v>
      </c>
    </row>
    <row r="4672" spans="1:6">
      <c r="A4672" t="n">
        <v>35004</v>
      </c>
      <c r="B4672" s="40" t="n">
        <v>58</v>
      </c>
      <c r="C4672" s="7" t="n">
        <v>0</v>
      </c>
      <c r="D4672" s="7" t="n">
        <v>300</v>
      </c>
      <c r="E4672" s="7" t="n">
        <v>0.300000011920929</v>
      </c>
    </row>
    <row r="4673" spans="1:5">
      <c r="A4673" t="s">
        <v>4</v>
      </c>
      <c r="B4673" s="4" t="s">
        <v>5</v>
      </c>
      <c r="C4673" s="4" t="s">
        <v>14</v>
      </c>
      <c r="D4673" s="4" t="s">
        <v>10</v>
      </c>
    </row>
    <row r="4674" spans="1:5">
      <c r="A4674" t="n">
        <v>35012</v>
      </c>
      <c r="B4674" s="40" t="n">
        <v>58</v>
      </c>
      <c r="C4674" s="7" t="n">
        <v>255</v>
      </c>
      <c r="D4674" s="7" t="n">
        <v>0</v>
      </c>
    </row>
    <row r="4675" spans="1:5">
      <c r="A4675" t="s">
        <v>4</v>
      </c>
      <c r="B4675" s="4" t="s">
        <v>5</v>
      </c>
      <c r="C4675" s="4" t="s">
        <v>14</v>
      </c>
      <c r="D4675" s="4" t="s">
        <v>10</v>
      </c>
      <c r="E4675" s="4" t="s">
        <v>10</v>
      </c>
      <c r="F4675" s="4" t="s">
        <v>10</v>
      </c>
      <c r="G4675" s="4" t="s">
        <v>10</v>
      </c>
      <c r="H4675" s="4" t="s">
        <v>14</v>
      </c>
    </row>
    <row r="4676" spans="1:5">
      <c r="A4676" t="n">
        <v>35016</v>
      </c>
      <c r="B4676" s="36" t="n">
        <v>25</v>
      </c>
      <c r="C4676" s="7" t="n">
        <v>5</v>
      </c>
      <c r="D4676" s="7" t="n">
        <v>65535</v>
      </c>
      <c r="E4676" s="7" t="n">
        <v>65535</v>
      </c>
      <c r="F4676" s="7" t="n">
        <v>65535</v>
      </c>
      <c r="G4676" s="7" t="n">
        <v>65535</v>
      </c>
      <c r="H4676" s="7" t="n">
        <v>0</v>
      </c>
    </row>
    <row r="4677" spans="1:5">
      <c r="A4677" t="s">
        <v>4</v>
      </c>
      <c r="B4677" s="4" t="s">
        <v>5</v>
      </c>
      <c r="C4677" s="4" t="s">
        <v>14</v>
      </c>
      <c r="D4677" s="4" t="s">
        <v>10</v>
      </c>
      <c r="E4677" s="4" t="s">
        <v>26</v>
      </c>
      <c r="F4677" s="4" t="s">
        <v>10</v>
      </c>
      <c r="G4677" s="4" t="s">
        <v>9</v>
      </c>
      <c r="H4677" s="4" t="s">
        <v>9</v>
      </c>
      <c r="I4677" s="4" t="s">
        <v>10</v>
      </c>
      <c r="J4677" s="4" t="s">
        <v>10</v>
      </c>
      <c r="K4677" s="4" t="s">
        <v>9</v>
      </c>
      <c r="L4677" s="4" t="s">
        <v>9</v>
      </c>
      <c r="M4677" s="4" t="s">
        <v>9</v>
      </c>
      <c r="N4677" s="4" t="s">
        <v>9</v>
      </c>
      <c r="O4677" s="4" t="s">
        <v>6</v>
      </c>
    </row>
    <row r="4678" spans="1:5">
      <c r="A4678" t="n">
        <v>35027</v>
      </c>
      <c r="B4678" s="18" t="n">
        <v>50</v>
      </c>
      <c r="C4678" s="7" t="n">
        <v>0</v>
      </c>
      <c r="D4678" s="7" t="n">
        <v>12101</v>
      </c>
      <c r="E4678" s="7" t="n">
        <v>1</v>
      </c>
      <c r="F4678" s="7" t="n">
        <v>0</v>
      </c>
      <c r="G4678" s="7" t="n">
        <v>0</v>
      </c>
      <c r="H4678" s="7" t="n">
        <v>0</v>
      </c>
      <c r="I4678" s="7" t="n">
        <v>0</v>
      </c>
      <c r="J4678" s="7" t="n">
        <v>65533</v>
      </c>
      <c r="K4678" s="7" t="n">
        <v>0</v>
      </c>
      <c r="L4678" s="7" t="n">
        <v>0</v>
      </c>
      <c r="M4678" s="7" t="n">
        <v>0</v>
      </c>
      <c r="N4678" s="7" t="n">
        <v>0</v>
      </c>
      <c r="O4678" s="7" t="s">
        <v>13</v>
      </c>
    </row>
    <row r="4679" spans="1:5">
      <c r="A4679" t="s">
        <v>4</v>
      </c>
      <c r="B4679" s="4" t="s">
        <v>5</v>
      </c>
      <c r="C4679" s="4" t="s">
        <v>10</v>
      </c>
      <c r="D4679" s="4" t="s">
        <v>14</v>
      </c>
      <c r="E4679" s="4" t="s">
        <v>65</v>
      </c>
      <c r="F4679" s="4" t="s">
        <v>14</v>
      </c>
      <c r="G4679" s="4" t="s">
        <v>14</v>
      </c>
      <c r="H4679" s="4" t="s">
        <v>14</v>
      </c>
    </row>
    <row r="4680" spans="1:5">
      <c r="A4680" t="n">
        <v>35066</v>
      </c>
      <c r="B4680" s="37" t="n">
        <v>24</v>
      </c>
      <c r="C4680" s="7" t="n">
        <v>65533</v>
      </c>
      <c r="D4680" s="7" t="n">
        <v>12</v>
      </c>
      <c r="E4680" s="7" t="s">
        <v>377</v>
      </c>
      <c r="F4680" s="7" t="n">
        <v>6</v>
      </c>
      <c r="G4680" s="7" t="n">
        <v>2</v>
      </c>
      <c r="H4680" s="7" t="n">
        <v>0</v>
      </c>
    </row>
    <row r="4681" spans="1:5">
      <c r="A4681" t="s">
        <v>4</v>
      </c>
      <c r="B4681" s="4" t="s">
        <v>5</v>
      </c>
    </row>
    <row r="4682" spans="1:5">
      <c r="A4682" t="n">
        <v>35127</v>
      </c>
      <c r="B4682" s="38" t="n">
        <v>28</v>
      </c>
    </row>
    <row r="4683" spans="1:5">
      <c r="A4683" t="s">
        <v>4</v>
      </c>
      <c r="B4683" s="4" t="s">
        <v>5</v>
      </c>
      <c r="C4683" s="4" t="s">
        <v>14</v>
      </c>
    </row>
    <row r="4684" spans="1:5">
      <c r="A4684" t="n">
        <v>35128</v>
      </c>
      <c r="B4684" s="39" t="n">
        <v>27</v>
      </c>
      <c r="C4684" s="7" t="n">
        <v>0</v>
      </c>
    </row>
    <row r="4685" spans="1:5">
      <c r="A4685" t="s">
        <v>4</v>
      </c>
      <c r="B4685" s="4" t="s">
        <v>5</v>
      </c>
      <c r="C4685" s="4" t="s">
        <v>14</v>
      </c>
    </row>
    <row r="4686" spans="1:5">
      <c r="A4686" t="n">
        <v>35130</v>
      </c>
      <c r="B4686" s="39" t="n">
        <v>27</v>
      </c>
      <c r="C4686" s="7" t="n">
        <v>1</v>
      </c>
    </row>
    <row r="4687" spans="1:5">
      <c r="A4687" t="s">
        <v>4</v>
      </c>
      <c r="B4687" s="4" t="s">
        <v>5</v>
      </c>
      <c r="C4687" s="4" t="s">
        <v>14</v>
      </c>
      <c r="D4687" s="4" t="s">
        <v>10</v>
      </c>
      <c r="E4687" s="4" t="s">
        <v>10</v>
      </c>
      <c r="F4687" s="4" t="s">
        <v>10</v>
      </c>
      <c r="G4687" s="4" t="s">
        <v>10</v>
      </c>
      <c r="H4687" s="4" t="s">
        <v>14</v>
      </c>
    </row>
    <row r="4688" spans="1:5">
      <c r="A4688" t="n">
        <v>35132</v>
      </c>
      <c r="B4688" s="36" t="n">
        <v>25</v>
      </c>
      <c r="C4688" s="7" t="n">
        <v>5</v>
      </c>
      <c r="D4688" s="7" t="n">
        <v>65535</v>
      </c>
      <c r="E4688" s="7" t="n">
        <v>65535</v>
      </c>
      <c r="F4688" s="7" t="n">
        <v>65535</v>
      </c>
      <c r="G4688" s="7" t="n">
        <v>65535</v>
      </c>
      <c r="H4688" s="7" t="n">
        <v>0</v>
      </c>
    </row>
    <row r="4689" spans="1:15">
      <c r="A4689" t="s">
        <v>4</v>
      </c>
      <c r="B4689" s="4" t="s">
        <v>5</v>
      </c>
      <c r="C4689" s="4" t="s">
        <v>10</v>
      </c>
    </row>
    <row r="4690" spans="1:15">
      <c r="A4690" t="n">
        <v>35143</v>
      </c>
      <c r="B4690" s="44" t="n">
        <v>16</v>
      </c>
      <c r="C4690" s="7" t="n">
        <v>300</v>
      </c>
    </row>
    <row r="4691" spans="1:15">
      <c r="A4691" t="s">
        <v>4</v>
      </c>
      <c r="B4691" s="4" t="s">
        <v>5</v>
      </c>
      <c r="C4691" s="4" t="s">
        <v>14</v>
      </c>
      <c r="D4691" s="4" t="s">
        <v>10</v>
      </c>
      <c r="E4691" s="4" t="s">
        <v>26</v>
      </c>
      <c r="F4691" s="4" t="s">
        <v>10</v>
      </c>
      <c r="G4691" s="4" t="s">
        <v>9</v>
      </c>
      <c r="H4691" s="4" t="s">
        <v>9</v>
      </c>
      <c r="I4691" s="4" t="s">
        <v>10</v>
      </c>
      <c r="J4691" s="4" t="s">
        <v>10</v>
      </c>
      <c r="K4691" s="4" t="s">
        <v>9</v>
      </c>
      <c r="L4691" s="4" t="s">
        <v>9</v>
      </c>
      <c r="M4691" s="4" t="s">
        <v>9</v>
      </c>
      <c r="N4691" s="4" t="s">
        <v>9</v>
      </c>
      <c r="O4691" s="4" t="s">
        <v>6</v>
      </c>
    </row>
    <row r="4692" spans="1:15">
      <c r="A4692" t="n">
        <v>35146</v>
      </c>
      <c r="B4692" s="18" t="n">
        <v>50</v>
      </c>
      <c r="C4692" s="7" t="n">
        <v>0</v>
      </c>
      <c r="D4692" s="7" t="n">
        <v>12010</v>
      </c>
      <c r="E4692" s="7" t="n">
        <v>1</v>
      </c>
      <c r="F4692" s="7" t="n">
        <v>0</v>
      </c>
      <c r="G4692" s="7" t="n">
        <v>0</v>
      </c>
      <c r="H4692" s="7" t="n">
        <v>0</v>
      </c>
      <c r="I4692" s="7" t="n">
        <v>0</v>
      </c>
      <c r="J4692" s="7" t="n">
        <v>65533</v>
      </c>
      <c r="K4692" s="7" t="n">
        <v>0</v>
      </c>
      <c r="L4692" s="7" t="n">
        <v>0</v>
      </c>
      <c r="M4692" s="7" t="n">
        <v>0</v>
      </c>
      <c r="N4692" s="7" t="n">
        <v>0</v>
      </c>
      <c r="O4692" s="7" t="s">
        <v>13</v>
      </c>
    </row>
    <row r="4693" spans="1:15">
      <c r="A4693" t="s">
        <v>4</v>
      </c>
      <c r="B4693" s="4" t="s">
        <v>5</v>
      </c>
      <c r="C4693" s="4" t="s">
        <v>14</v>
      </c>
      <c r="D4693" s="4" t="s">
        <v>10</v>
      </c>
      <c r="E4693" s="4" t="s">
        <v>10</v>
      </c>
      <c r="F4693" s="4" t="s">
        <v>10</v>
      </c>
      <c r="G4693" s="4" t="s">
        <v>10</v>
      </c>
      <c r="H4693" s="4" t="s">
        <v>14</v>
      </c>
    </row>
    <row r="4694" spans="1:15">
      <c r="A4694" t="n">
        <v>35185</v>
      </c>
      <c r="B4694" s="36" t="n">
        <v>25</v>
      </c>
      <c r="C4694" s="7" t="n">
        <v>5</v>
      </c>
      <c r="D4694" s="7" t="n">
        <v>65535</v>
      </c>
      <c r="E4694" s="7" t="n">
        <v>65535</v>
      </c>
      <c r="F4694" s="7" t="n">
        <v>65535</v>
      </c>
      <c r="G4694" s="7" t="n">
        <v>65535</v>
      </c>
      <c r="H4694" s="7" t="n">
        <v>0</v>
      </c>
    </row>
    <row r="4695" spans="1:15">
      <c r="A4695" t="s">
        <v>4</v>
      </c>
      <c r="B4695" s="4" t="s">
        <v>5</v>
      </c>
      <c r="C4695" s="4" t="s">
        <v>10</v>
      </c>
      <c r="D4695" s="4" t="s">
        <v>65</v>
      </c>
      <c r="E4695" s="4" t="s">
        <v>14</v>
      </c>
      <c r="F4695" s="4" t="s">
        <v>14</v>
      </c>
      <c r="G4695" s="4" t="s">
        <v>10</v>
      </c>
      <c r="H4695" s="4" t="s">
        <v>14</v>
      </c>
      <c r="I4695" s="4" t="s">
        <v>65</v>
      </c>
      <c r="J4695" s="4" t="s">
        <v>14</v>
      </c>
      <c r="K4695" s="4" t="s">
        <v>14</v>
      </c>
      <c r="L4695" s="4" t="s">
        <v>14</v>
      </c>
    </row>
    <row r="4696" spans="1:15">
      <c r="A4696" t="n">
        <v>35196</v>
      </c>
      <c r="B4696" s="37" t="n">
        <v>24</v>
      </c>
      <c r="C4696" s="7" t="n">
        <v>65533</v>
      </c>
      <c r="D4696" s="7" t="s">
        <v>378</v>
      </c>
      <c r="E4696" s="7" t="n">
        <v>12</v>
      </c>
      <c r="F4696" s="7" t="n">
        <v>16</v>
      </c>
      <c r="G4696" s="7" t="n">
        <v>51</v>
      </c>
      <c r="H4696" s="7" t="n">
        <v>7</v>
      </c>
      <c r="I4696" s="7" t="s">
        <v>379</v>
      </c>
      <c r="J4696" s="7" t="n">
        <v>6</v>
      </c>
      <c r="K4696" s="7" t="n">
        <v>2</v>
      </c>
      <c r="L4696" s="7" t="n">
        <v>0</v>
      </c>
    </row>
    <row r="4697" spans="1:15">
      <c r="A4697" t="s">
        <v>4</v>
      </c>
      <c r="B4697" s="4" t="s">
        <v>5</v>
      </c>
    </row>
    <row r="4698" spans="1:15">
      <c r="A4698" t="n">
        <v>35217</v>
      </c>
      <c r="B4698" s="38" t="n">
        <v>28</v>
      </c>
    </row>
    <row r="4699" spans="1:15">
      <c r="A4699" t="s">
        <v>4</v>
      </c>
      <c r="B4699" s="4" t="s">
        <v>5</v>
      </c>
      <c r="C4699" s="4" t="s">
        <v>14</v>
      </c>
    </row>
    <row r="4700" spans="1:15">
      <c r="A4700" t="n">
        <v>35218</v>
      </c>
      <c r="B4700" s="39" t="n">
        <v>27</v>
      </c>
      <c r="C4700" s="7" t="n">
        <v>0</v>
      </c>
    </row>
    <row r="4701" spans="1:15">
      <c r="A4701" t="s">
        <v>4</v>
      </c>
      <c r="B4701" s="4" t="s">
        <v>5</v>
      </c>
      <c r="C4701" s="4" t="s">
        <v>14</v>
      </c>
    </row>
    <row r="4702" spans="1:15">
      <c r="A4702" t="n">
        <v>35220</v>
      </c>
      <c r="B4702" s="39" t="n">
        <v>27</v>
      </c>
      <c r="C4702" s="7" t="n">
        <v>1</v>
      </c>
    </row>
    <row r="4703" spans="1:15">
      <c r="A4703" t="s">
        <v>4</v>
      </c>
      <c r="B4703" s="4" t="s">
        <v>5</v>
      </c>
      <c r="C4703" s="4" t="s">
        <v>14</v>
      </c>
      <c r="D4703" s="4" t="s">
        <v>10</v>
      </c>
      <c r="E4703" s="4" t="s">
        <v>10</v>
      </c>
      <c r="F4703" s="4" t="s">
        <v>10</v>
      </c>
      <c r="G4703" s="4" t="s">
        <v>10</v>
      </c>
      <c r="H4703" s="4" t="s">
        <v>14</v>
      </c>
    </row>
    <row r="4704" spans="1:15">
      <c r="A4704" t="n">
        <v>35222</v>
      </c>
      <c r="B4704" s="36" t="n">
        <v>25</v>
      </c>
      <c r="C4704" s="7" t="n">
        <v>5</v>
      </c>
      <c r="D4704" s="7" t="n">
        <v>65535</v>
      </c>
      <c r="E4704" s="7" t="n">
        <v>65535</v>
      </c>
      <c r="F4704" s="7" t="n">
        <v>65535</v>
      </c>
      <c r="G4704" s="7" t="n">
        <v>65535</v>
      </c>
      <c r="H4704" s="7" t="n">
        <v>0</v>
      </c>
    </row>
    <row r="4705" spans="1:15">
      <c r="A4705" t="s">
        <v>4</v>
      </c>
      <c r="B4705" s="4" t="s">
        <v>5</v>
      </c>
      <c r="C4705" s="4" t="s">
        <v>14</v>
      </c>
      <c r="D4705" s="4" t="s">
        <v>10</v>
      </c>
      <c r="E4705" s="4" t="s">
        <v>9</v>
      </c>
    </row>
    <row r="4706" spans="1:15">
      <c r="A4706" t="n">
        <v>35233</v>
      </c>
      <c r="B4706" s="51" t="n">
        <v>101</v>
      </c>
      <c r="C4706" s="7" t="n">
        <v>0</v>
      </c>
      <c r="D4706" s="7" t="n">
        <v>51</v>
      </c>
      <c r="E4706" s="7" t="n">
        <v>1</v>
      </c>
    </row>
    <row r="4707" spans="1:15">
      <c r="A4707" t="s">
        <v>4</v>
      </c>
      <c r="B4707" s="4" t="s">
        <v>5</v>
      </c>
      <c r="C4707" s="4" t="s">
        <v>14</v>
      </c>
      <c r="D4707" s="4" t="s">
        <v>10</v>
      </c>
      <c r="E4707" s="4" t="s">
        <v>26</v>
      </c>
    </row>
    <row r="4708" spans="1:15">
      <c r="A4708" t="n">
        <v>35241</v>
      </c>
      <c r="B4708" s="40" t="n">
        <v>58</v>
      </c>
      <c r="C4708" s="7" t="n">
        <v>100</v>
      </c>
      <c r="D4708" s="7" t="n">
        <v>300</v>
      </c>
      <c r="E4708" s="7" t="n">
        <v>0.300000011920929</v>
      </c>
    </row>
    <row r="4709" spans="1:15">
      <c r="A4709" t="s">
        <v>4</v>
      </c>
      <c r="B4709" s="4" t="s">
        <v>5</v>
      </c>
      <c r="C4709" s="4" t="s">
        <v>14</v>
      </c>
      <c r="D4709" s="4" t="s">
        <v>10</v>
      </c>
    </row>
    <row r="4710" spans="1:15">
      <c r="A4710" t="n">
        <v>35249</v>
      </c>
      <c r="B4710" s="40" t="n">
        <v>58</v>
      </c>
      <c r="C4710" s="7" t="n">
        <v>255</v>
      </c>
      <c r="D4710" s="7" t="n">
        <v>0</v>
      </c>
    </row>
    <row r="4711" spans="1:15">
      <c r="A4711" t="s">
        <v>4</v>
      </c>
      <c r="B4711" s="4" t="s">
        <v>5</v>
      </c>
      <c r="C4711" s="4" t="s">
        <v>14</v>
      </c>
    </row>
    <row r="4712" spans="1:15">
      <c r="A4712" t="n">
        <v>35253</v>
      </c>
      <c r="B4712" s="49" t="n">
        <v>23</v>
      </c>
      <c r="C4712" s="7" t="n">
        <v>0</v>
      </c>
    </row>
    <row r="4713" spans="1:15">
      <c r="A4713" t="s">
        <v>4</v>
      </c>
      <c r="B4713" s="4" t="s">
        <v>5</v>
      </c>
    </row>
    <row r="4714" spans="1:15">
      <c r="A4714" t="n">
        <v>35255</v>
      </c>
      <c r="B4714" s="5" t="n">
        <v>1</v>
      </c>
    </row>
    <row r="4715" spans="1:15" s="3" customFormat="1" customHeight="0">
      <c r="A4715" s="3" t="s">
        <v>2</v>
      </c>
      <c r="B4715" s="3" t="s">
        <v>380</v>
      </c>
    </row>
    <row r="4716" spans="1:15">
      <c r="A4716" t="s">
        <v>4</v>
      </c>
      <c r="B4716" s="4" t="s">
        <v>5</v>
      </c>
      <c r="C4716" s="4" t="s">
        <v>14</v>
      </c>
      <c r="D4716" s="14" t="s">
        <v>27</v>
      </c>
      <c r="E4716" s="4" t="s">
        <v>5</v>
      </c>
      <c r="F4716" s="4" t="s">
        <v>14</v>
      </c>
      <c r="G4716" s="4" t="s">
        <v>10</v>
      </c>
      <c r="H4716" s="14" t="s">
        <v>29</v>
      </c>
      <c r="I4716" s="4" t="s">
        <v>14</v>
      </c>
      <c r="J4716" s="4" t="s">
        <v>14</v>
      </c>
      <c r="K4716" s="4" t="s">
        <v>10</v>
      </c>
      <c r="L4716" s="4" t="s">
        <v>14</v>
      </c>
      <c r="M4716" s="4" t="s">
        <v>14</v>
      </c>
      <c r="N4716" s="4" t="s">
        <v>14</v>
      </c>
      <c r="O4716" s="4" t="s">
        <v>30</v>
      </c>
    </row>
    <row r="4717" spans="1:15">
      <c r="A4717" t="n">
        <v>35256</v>
      </c>
      <c r="B4717" s="13" t="n">
        <v>5</v>
      </c>
      <c r="C4717" s="7" t="n">
        <v>28</v>
      </c>
      <c r="D4717" s="14" t="s">
        <v>3</v>
      </c>
      <c r="E4717" s="30" t="n">
        <v>64</v>
      </c>
      <c r="F4717" s="7" t="n">
        <v>5</v>
      </c>
      <c r="G4717" s="7" t="n">
        <v>5</v>
      </c>
      <c r="H4717" s="14" t="s">
        <v>3</v>
      </c>
      <c r="I4717" s="7" t="n">
        <v>8</v>
      </c>
      <c r="J4717" s="7" t="n">
        <v>30</v>
      </c>
      <c r="K4717" s="7" t="n">
        <v>0</v>
      </c>
      <c r="L4717" s="7" t="n">
        <v>8</v>
      </c>
      <c r="M4717" s="7" t="n">
        <v>9</v>
      </c>
      <c r="N4717" s="7" t="n">
        <v>1</v>
      </c>
      <c r="O4717" s="16" t="n">
        <f t="normal" ca="1">A4723</f>
        <v>0</v>
      </c>
    </row>
    <row r="4718" spans="1:15">
      <c r="A4718" t="s">
        <v>4</v>
      </c>
      <c r="B4718" s="4" t="s">
        <v>5</v>
      </c>
      <c r="C4718" s="4" t="s">
        <v>10</v>
      </c>
    </row>
    <row r="4719" spans="1:15">
      <c r="A4719" t="n">
        <v>35273</v>
      </c>
      <c r="B4719" s="25" t="n">
        <v>12</v>
      </c>
      <c r="C4719" s="7" t="n">
        <v>10674</v>
      </c>
    </row>
    <row r="4720" spans="1:15">
      <c r="A4720" t="s">
        <v>4</v>
      </c>
      <c r="B4720" s="4" t="s">
        <v>5</v>
      </c>
      <c r="C4720" s="4" t="s">
        <v>30</v>
      </c>
    </row>
    <row r="4721" spans="1:15">
      <c r="A4721" t="n">
        <v>35276</v>
      </c>
      <c r="B4721" s="22" t="n">
        <v>3</v>
      </c>
      <c r="C4721" s="16" t="n">
        <f t="normal" ca="1">A4725</f>
        <v>0</v>
      </c>
    </row>
    <row r="4722" spans="1:15">
      <c r="A4722" t="s">
        <v>4</v>
      </c>
      <c r="B4722" s="4" t="s">
        <v>5</v>
      </c>
      <c r="C4722" s="4" t="s">
        <v>10</v>
      </c>
    </row>
    <row r="4723" spans="1:15">
      <c r="A4723" t="n">
        <v>35281</v>
      </c>
      <c r="B4723" s="31" t="n">
        <v>13</v>
      </c>
      <c r="C4723" s="7" t="n">
        <v>10674</v>
      </c>
    </row>
    <row r="4724" spans="1:15">
      <c r="A4724" t="s">
        <v>4</v>
      </c>
      <c r="B4724" s="4" t="s">
        <v>5</v>
      </c>
    </row>
    <row r="4725" spans="1:15">
      <c r="A4725" t="n">
        <v>35284</v>
      </c>
      <c r="B4725" s="5" t="n">
        <v>1</v>
      </c>
    </row>
    <row r="4726" spans="1:15" s="3" customFormat="1" customHeight="0">
      <c r="A4726" s="3" t="s">
        <v>2</v>
      </c>
      <c r="B4726" s="3" t="s">
        <v>381</v>
      </c>
    </row>
    <row r="4727" spans="1:15">
      <c r="A4727" t="s">
        <v>4</v>
      </c>
      <c r="B4727" s="4" t="s">
        <v>5</v>
      </c>
      <c r="C4727" s="4" t="s">
        <v>14</v>
      </c>
      <c r="D4727" s="4" t="s">
        <v>14</v>
      </c>
      <c r="E4727" s="4" t="s">
        <v>14</v>
      </c>
      <c r="F4727" s="4" t="s">
        <v>14</v>
      </c>
    </row>
    <row r="4728" spans="1:15">
      <c r="A4728" t="n">
        <v>35288</v>
      </c>
      <c r="B4728" s="8" t="n">
        <v>14</v>
      </c>
      <c r="C4728" s="7" t="n">
        <v>2</v>
      </c>
      <c r="D4728" s="7" t="n">
        <v>0</v>
      </c>
      <c r="E4728" s="7" t="n">
        <v>0</v>
      </c>
      <c r="F4728" s="7" t="n">
        <v>0</v>
      </c>
    </row>
    <row r="4729" spans="1:15">
      <c r="A4729" t="s">
        <v>4</v>
      </c>
      <c r="B4729" s="4" t="s">
        <v>5</v>
      </c>
      <c r="C4729" s="4" t="s">
        <v>14</v>
      </c>
      <c r="D4729" s="14" t="s">
        <v>27</v>
      </c>
      <c r="E4729" s="4" t="s">
        <v>5</v>
      </c>
      <c r="F4729" s="4" t="s">
        <v>14</v>
      </c>
      <c r="G4729" s="4" t="s">
        <v>10</v>
      </c>
      <c r="H4729" s="14" t="s">
        <v>29</v>
      </c>
      <c r="I4729" s="4" t="s">
        <v>14</v>
      </c>
      <c r="J4729" s="4" t="s">
        <v>9</v>
      </c>
      <c r="K4729" s="4" t="s">
        <v>14</v>
      </c>
      <c r="L4729" s="4" t="s">
        <v>14</v>
      </c>
      <c r="M4729" s="14" t="s">
        <v>27</v>
      </c>
      <c r="N4729" s="4" t="s">
        <v>5</v>
      </c>
      <c r="O4729" s="4" t="s">
        <v>14</v>
      </c>
      <c r="P4729" s="4" t="s">
        <v>10</v>
      </c>
      <c r="Q4729" s="14" t="s">
        <v>29</v>
      </c>
      <c r="R4729" s="4" t="s">
        <v>14</v>
      </c>
      <c r="S4729" s="4" t="s">
        <v>9</v>
      </c>
      <c r="T4729" s="4" t="s">
        <v>14</v>
      </c>
      <c r="U4729" s="4" t="s">
        <v>14</v>
      </c>
      <c r="V4729" s="4" t="s">
        <v>14</v>
      </c>
      <c r="W4729" s="4" t="s">
        <v>30</v>
      </c>
    </row>
    <row r="4730" spans="1:15">
      <c r="A4730" t="n">
        <v>35293</v>
      </c>
      <c r="B4730" s="13" t="n">
        <v>5</v>
      </c>
      <c r="C4730" s="7" t="n">
        <v>28</v>
      </c>
      <c r="D4730" s="14" t="s">
        <v>3</v>
      </c>
      <c r="E4730" s="10" t="n">
        <v>162</v>
      </c>
      <c r="F4730" s="7" t="n">
        <v>3</v>
      </c>
      <c r="G4730" s="7" t="n">
        <v>32815</v>
      </c>
      <c r="H4730" s="14" t="s">
        <v>3</v>
      </c>
      <c r="I4730" s="7" t="n">
        <v>0</v>
      </c>
      <c r="J4730" s="7" t="n">
        <v>1</v>
      </c>
      <c r="K4730" s="7" t="n">
        <v>2</v>
      </c>
      <c r="L4730" s="7" t="n">
        <v>28</v>
      </c>
      <c r="M4730" s="14" t="s">
        <v>3</v>
      </c>
      <c r="N4730" s="10" t="n">
        <v>162</v>
      </c>
      <c r="O4730" s="7" t="n">
        <v>3</v>
      </c>
      <c r="P4730" s="7" t="n">
        <v>32815</v>
      </c>
      <c r="Q4730" s="14" t="s">
        <v>3</v>
      </c>
      <c r="R4730" s="7" t="n">
        <v>0</v>
      </c>
      <c r="S4730" s="7" t="n">
        <v>2</v>
      </c>
      <c r="T4730" s="7" t="n">
        <v>2</v>
      </c>
      <c r="U4730" s="7" t="n">
        <v>11</v>
      </c>
      <c r="V4730" s="7" t="n">
        <v>1</v>
      </c>
      <c r="W4730" s="16" t="n">
        <f t="normal" ca="1">A4734</f>
        <v>0</v>
      </c>
    </row>
    <row r="4731" spans="1:15">
      <c r="A4731" t="s">
        <v>4</v>
      </c>
      <c r="B4731" s="4" t="s">
        <v>5</v>
      </c>
      <c r="C4731" s="4" t="s">
        <v>14</v>
      </c>
      <c r="D4731" s="4" t="s">
        <v>10</v>
      </c>
      <c r="E4731" s="4" t="s">
        <v>26</v>
      </c>
    </row>
    <row r="4732" spans="1:15">
      <c r="A4732" t="n">
        <v>35322</v>
      </c>
      <c r="B4732" s="40" t="n">
        <v>58</v>
      </c>
      <c r="C4732" s="7" t="n">
        <v>0</v>
      </c>
      <c r="D4732" s="7" t="n">
        <v>0</v>
      </c>
      <c r="E4732" s="7" t="n">
        <v>1</v>
      </c>
    </row>
    <row r="4733" spans="1:15">
      <c r="A4733" t="s">
        <v>4</v>
      </c>
      <c r="B4733" s="4" t="s">
        <v>5</v>
      </c>
      <c r="C4733" s="4" t="s">
        <v>14</v>
      </c>
      <c r="D4733" s="14" t="s">
        <v>27</v>
      </c>
      <c r="E4733" s="4" t="s">
        <v>5</v>
      </c>
      <c r="F4733" s="4" t="s">
        <v>14</v>
      </c>
      <c r="G4733" s="4" t="s">
        <v>10</v>
      </c>
      <c r="H4733" s="14" t="s">
        <v>29</v>
      </c>
      <c r="I4733" s="4" t="s">
        <v>14</v>
      </c>
      <c r="J4733" s="4" t="s">
        <v>9</v>
      </c>
      <c r="K4733" s="4" t="s">
        <v>14</v>
      </c>
      <c r="L4733" s="4" t="s">
        <v>14</v>
      </c>
      <c r="M4733" s="14" t="s">
        <v>27</v>
      </c>
      <c r="N4733" s="4" t="s">
        <v>5</v>
      </c>
      <c r="O4733" s="4" t="s">
        <v>14</v>
      </c>
      <c r="P4733" s="4" t="s">
        <v>10</v>
      </c>
      <c r="Q4733" s="14" t="s">
        <v>29</v>
      </c>
      <c r="R4733" s="4" t="s">
        <v>14</v>
      </c>
      <c r="S4733" s="4" t="s">
        <v>9</v>
      </c>
      <c r="T4733" s="4" t="s">
        <v>14</v>
      </c>
      <c r="U4733" s="4" t="s">
        <v>14</v>
      </c>
      <c r="V4733" s="4" t="s">
        <v>14</v>
      </c>
      <c r="W4733" s="4" t="s">
        <v>30</v>
      </c>
    </row>
    <row r="4734" spans="1:15">
      <c r="A4734" t="n">
        <v>35330</v>
      </c>
      <c r="B4734" s="13" t="n">
        <v>5</v>
      </c>
      <c r="C4734" s="7" t="n">
        <v>28</v>
      </c>
      <c r="D4734" s="14" t="s">
        <v>3</v>
      </c>
      <c r="E4734" s="10" t="n">
        <v>162</v>
      </c>
      <c r="F4734" s="7" t="n">
        <v>3</v>
      </c>
      <c r="G4734" s="7" t="n">
        <v>32815</v>
      </c>
      <c r="H4734" s="14" t="s">
        <v>3</v>
      </c>
      <c r="I4734" s="7" t="n">
        <v>0</v>
      </c>
      <c r="J4734" s="7" t="n">
        <v>1</v>
      </c>
      <c r="K4734" s="7" t="n">
        <v>3</v>
      </c>
      <c r="L4734" s="7" t="n">
        <v>28</v>
      </c>
      <c r="M4734" s="14" t="s">
        <v>3</v>
      </c>
      <c r="N4734" s="10" t="n">
        <v>162</v>
      </c>
      <c r="O4734" s="7" t="n">
        <v>3</v>
      </c>
      <c r="P4734" s="7" t="n">
        <v>32815</v>
      </c>
      <c r="Q4734" s="14" t="s">
        <v>3</v>
      </c>
      <c r="R4734" s="7" t="n">
        <v>0</v>
      </c>
      <c r="S4734" s="7" t="n">
        <v>2</v>
      </c>
      <c r="T4734" s="7" t="n">
        <v>3</v>
      </c>
      <c r="U4734" s="7" t="n">
        <v>9</v>
      </c>
      <c r="V4734" s="7" t="n">
        <v>1</v>
      </c>
      <c r="W4734" s="16" t="n">
        <f t="normal" ca="1">A4744</f>
        <v>0</v>
      </c>
    </row>
    <row r="4735" spans="1:15">
      <c r="A4735" t="s">
        <v>4</v>
      </c>
      <c r="B4735" s="4" t="s">
        <v>5</v>
      </c>
      <c r="C4735" s="4" t="s">
        <v>14</v>
      </c>
      <c r="D4735" s="14" t="s">
        <v>27</v>
      </c>
      <c r="E4735" s="4" t="s">
        <v>5</v>
      </c>
      <c r="F4735" s="4" t="s">
        <v>10</v>
      </c>
      <c r="G4735" s="4" t="s">
        <v>14</v>
      </c>
      <c r="H4735" s="4" t="s">
        <v>14</v>
      </c>
      <c r="I4735" s="4" t="s">
        <v>6</v>
      </c>
      <c r="J4735" s="14" t="s">
        <v>29</v>
      </c>
      <c r="K4735" s="4" t="s">
        <v>14</v>
      </c>
      <c r="L4735" s="4" t="s">
        <v>14</v>
      </c>
      <c r="M4735" s="14" t="s">
        <v>27</v>
      </c>
      <c r="N4735" s="4" t="s">
        <v>5</v>
      </c>
      <c r="O4735" s="4" t="s">
        <v>14</v>
      </c>
      <c r="P4735" s="14" t="s">
        <v>29</v>
      </c>
      <c r="Q4735" s="4" t="s">
        <v>14</v>
      </c>
      <c r="R4735" s="4" t="s">
        <v>9</v>
      </c>
      <c r="S4735" s="4" t="s">
        <v>14</v>
      </c>
      <c r="T4735" s="4" t="s">
        <v>14</v>
      </c>
      <c r="U4735" s="4" t="s">
        <v>14</v>
      </c>
      <c r="V4735" s="14" t="s">
        <v>27</v>
      </c>
      <c r="W4735" s="4" t="s">
        <v>5</v>
      </c>
      <c r="X4735" s="4" t="s">
        <v>14</v>
      </c>
      <c r="Y4735" s="14" t="s">
        <v>29</v>
      </c>
      <c r="Z4735" s="4" t="s">
        <v>14</v>
      </c>
      <c r="AA4735" s="4" t="s">
        <v>9</v>
      </c>
      <c r="AB4735" s="4" t="s">
        <v>14</v>
      </c>
      <c r="AC4735" s="4" t="s">
        <v>14</v>
      </c>
      <c r="AD4735" s="4" t="s">
        <v>14</v>
      </c>
      <c r="AE4735" s="4" t="s">
        <v>30</v>
      </c>
    </row>
    <row r="4736" spans="1:15">
      <c r="A4736" t="n">
        <v>35359</v>
      </c>
      <c r="B4736" s="13" t="n">
        <v>5</v>
      </c>
      <c r="C4736" s="7" t="n">
        <v>28</v>
      </c>
      <c r="D4736" s="14" t="s">
        <v>3</v>
      </c>
      <c r="E4736" s="52" t="n">
        <v>47</v>
      </c>
      <c r="F4736" s="7" t="n">
        <v>61456</v>
      </c>
      <c r="G4736" s="7" t="n">
        <v>2</v>
      </c>
      <c r="H4736" s="7" t="n">
        <v>0</v>
      </c>
      <c r="I4736" s="7" t="s">
        <v>85</v>
      </c>
      <c r="J4736" s="14" t="s">
        <v>3</v>
      </c>
      <c r="K4736" s="7" t="n">
        <v>8</v>
      </c>
      <c r="L4736" s="7" t="n">
        <v>28</v>
      </c>
      <c r="M4736" s="14" t="s">
        <v>3</v>
      </c>
      <c r="N4736" s="12" t="n">
        <v>74</v>
      </c>
      <c r="O4736" s="7" t="n">
        <v>65</v>
      </c>
      <c r="P4736" s="14" t="s">
        <v>3</v>
      </c>
      <c r="Q4736" s="7" t="n">
        <v>0</v>
      </c>
      <c r="R4736" s="7" t="n">
        <v>1</v>
      </c>
      <c r="S4736" s="7" t="n">
        <v>3</v>
      </c>
      <c r="T4736" s="7" t="n">
        <v>9</v>
      </c>
      <c r="U4736" s="7" t="n">
        <v>28</v>
      </c>
      <c r="V4736" s="14" t="s">
        <v>3</v>
      </c>
      <c r="W4736" s="12" t="n">
        <v>74</v>
      </c>
      <c r="X4736" s="7" t="n">
        <v>65</v>
      </c>
      <c r="Y4736" s="14" t="s">
        <v>3</v>
      </c>
      <c r="Z4736" s="7" t="n">
        <v>0</v>
      </c>
      <c r="AA4736" s="7" t="n">
        <v>2</v>
      </c>
      <c r="AB4736" s="7" t="n">
        <v>3</v>
      </c>
      <c r="AC4736" s="7" t="n">
        <v>9</v>
      </c>
      <c r="AD4736" s="7" t="n">
        <v>1</v>
      </c>
      <c r="AE4736" s="16" t="n">
        <f t="normal" ca="1">A4740</f>
        <v>0</v>
      </c>
    </row>
    <row r="4737" spans="1:31">
      <c r="A4737" t="s">
        <v>4</v>
      </c>
      <c r="B4737" s="4" t="s">
        <v>5</v>
      </c>
      <c r="C4737" s="4" t="s">
        <v>10</v>
      </c>
      <c r="D4737" s="4" t="s">
        <v>14</v>
      </c>
      <c r="E4737" s="4" t="s">
        <v>14</v>
      </c>
      <c r="F4737" s="4" t="s">
        <v>6</v>
      </c>
    </row>
    <row r="4738" spans="1:31">
      <c r="A4738" t="n">
        <v>35407</v>
      </c>
      <c r="B4738" s="52" t="n">
        <v>47</v>
      </c>
      <c r="C4738" s="7" t="n">
        <v>61456</v>
      </c>
      <c r="D4738" s="7" t="n">
        <v>0</v>
      </c>
      <c r="E4738" s="7" t="n">
        <v>0</v>
      </c>
      <c r="F4738" s="7" t="s">
        <v>86</v>
      </c>
    </row>
    <row r="4739" spans="1:31">
      <c r="A4739" t="s">
        <v>4</v>
      </c>
      <c r="B4739" s="4" t="s">
        <v>5</v>
      </c>
      <c r="C4739" s="4" t="s">
        <v>14</v>
      </c>
      <c r="D4739" s="4" t="s">
        <v>10</v>
      </c>
      <c r="E4739" s="4" t="s">
        <v>26</v>
      </c>
    </row>
    <row r="4740" spans="1:31">
      <c r="A4740" t="n">
        <v>35420</v>
      </c>
      <c r="B4740" s="40" t="n">
        <v>58</v>
      </c>
      <c r="C4740" s="7" t="n">
        <v>0</v>
      </c>
      <c r="D4740" s="7" t="n">
        <v>300</v>
      </c>
      <c r="E4740" s="7" t="n">
        <v>1</v>
      </c>
    </row>
    <row r="4741" spans="1:31">
      <c r="A4741" t="s">
        <v>4</v>
      </c>
      <c r="B4741" s="4" t="s">
        <v>5</v>
      </c>
      <c r="C4741" s="4" t="s">
        <v>14</v>
      </c>
      <c r="D4741" s="4" t="s">
        <v>10</v>
      </c>
    </row>
    <row r="4742" spans="1:31">
      <c r="A4742" t="n">
        <v>35428</v>
      </c>
      <c r="B4742" s="40" t="n">
        <v>58</v>
      </c>
      <c r="C4742" s="7" t="n">
        <v>255</v>
      </c>
      <c r="D4742" s="7" t="n">
        <v>0</v>
      </c>
    </row>
    <row r="4743" spans="1:31">
      <c r="A4743" t="s">
        <v>4</v>
      </c>
      <c r="B4743" s="4" t="s">
        <v>5</v>
      </c>
      <c r="C4743" s="4" t="s">
        <v>14</v>
      </c>
      <c r="D4743" s="4" t="s">
        <v>14</v>
      </c>
      <c r="E4743" s="4" t="s">
        <v>14</v>
      </c>
      <c r="F4743" s="4" t="s">
        <v>14</v>
      </c>
    </row>
    <row r="4744" spans="1:31">
      <c r="A4744" t="n">
        <v>35432</v>
      </c>
      <c r="B4744" s="8" t="n">
        <v>14</v>
      </c>
      <c r="C4744" s="7" t="n">
        <v>0</v>
      </c>
      <c r="D4744" s="7" t="n">
        <v>0</v>
      </c>
      <c r="E4744" s="7" t="n">
        <v>0</v>
      </c>
      <c r="F4744" s="7" t="n">
        <v>64</v>
      </c>
    </row>
    <row r="4745" spans="1:31">
      <c r="A4745" t="s">
        <v>4</v>
      </c>
      <c r="B4745" s="4" t="s">
        <v>5</v>
      </c>
      <c r="C4745" s="4" t="s">
        <v>14</v>
      </c>
      <c r="D4745" s="4" t="s">
        <v>10</v>
      </c>
    </row>
    <row r="4746" spans="1:31">
      <c r="A4746" t="n">
        <v>35437</v>
      </c>
      <c r="B4746" s="34" t="n">
        <v>22</v>
      </c>
      <c r="C4746" s="7" t="n">
        <v>0</v>
      </c>
      <c r="D4746" s="7" t="n">
        <v>32815</v>
      </c>
    </row>
    <row r="4747" spans="1:31">
      <c r="A4747" t="s">
        <v>4</v>
      </c>
      <c r="B4747" s="4" t="s">
        <v>5</v>
      </c>
      <c r="C4747" s="4" t="s">
        <v>14</v>
      </c>
      <c r="D4747" s="4" t="s">
        <v>10</v>
      </c>
    </row>
    <row r="4748" spans="1:31">
      <c r="A4748" t="n">
        <v>35441</v>
      </c>
      <c r="B4748" s="40" t="n">
        <v>58</v>
      </c>
      <c r="C4748" s="7" t="n">
        <v>5</v>
      </c>
      <c r="D4748" s="7" t="n">
        <v>300</v>
      </c>
    </row>
    <row r="4749" spans="1:31">
      <c r="A4749" t="s">
        <v>4</v>
      </c>
      <c r="B4749" s="4" t="s">
        <v>5</v>
      </c>
      <c r="C4749" s="4" t="s">
        <v>26</v>
      </c>
      <c r="D4749" s="4" t="s">
        <v>10</v>
      </c>
    </row>
    <row r="4750" spans="1:31">
      <c r="A4750" t="n">
        <v>35445</v>
      </c>
      <c r="B4750" s="53" t="n">
        <v>103</v>
      </c>
      <c r="C4750" s="7" t="n">
        <v>0</v>
      </c>
      <c r="D4750" s="7" t="n">
        <v>300</v>
      </c>
    </row>
    <row r="4751" spans="1:31">
      <c r="A4751" t="s">
        <v>4</v>
      </c>
      <c r="B4751" s="4" t="s">
        <v>5</v>
      </c>
      <c r="C4751" s="4" t="s">
        <v>14</v>
      </c>
    </row>
    <row r="4752" spans="1:31">
      <c r="A4752" t="n">
        <v>35452</v>
      </c>
      <c r="B4752" s="30" t="n">
        <v>64</v>
      </c>
      <c r="C4752" s="7" t="n">
        <v>7</v>
      </c>
    </row>
    <row r="4753" spans="1:6">
      <c r="A4753" t="s">
        <v>4</v>
      </c>
      <c r="B4753" s="4" t="s">
        <v>5</v>
      </c>
      <c r="C4753" s="4" t="s">
        <v>14</v>
      </c>
      <c r="D4753" s="4" t="s">
        <v>10</v>
      </c>
    </row>
    <row r="4754" spans="1:6">
      <c r="A4754" t="n">
        <v>35454</v>
      </c>
      <c r="B4754" s="54" t="n">
        <v>72</v>
      </c>
      <c r="C4754" s="7" t="n">
        <v>5</v>
      </c>
      <c r="D4754" s="7" t="n">
        <v>0</v>
      </c>
    </row>
    <row r="4755" spans="1:6">
      <c r="A4755" t="s">
        <v>4</v>
      </c>
      <c r="B4755" s="4" t="s">
        <v>5</v>
      </c>
      <c r="C4755" s="4" t="s">
        <v>14</v>
      </c>
      <c r="D4755" s="14" t="s">
        <v>27</v>
      </c>
      <c r="E4755" s="4" t="s">
        <v>5</v>
      </c>
      <c r="F4755" s="4" t="s">
        <v>14</v>
      </c>
      <c r="G4755" s="4" t="s">
        <v>10</v>
      </c>
      <c r="H4755" s="14" t="s">
        <v>29</v>
      </c>
      <c r="I4755" s="4" t="s">
        <v>14</v>
      </c>
      <c r="J4755" s="4" t="s">
        <v>9</v>
      </c>
      <c r="K4755" s="4" t="s">
        <v>14</v>
      </c>
      <c r="L4755" s="4" t="s">
        <v>14</v>
      </c>
      <c r="M4755" s="4" t="s">
        <v>30</v>
      </c>
    </row>
    <row r="4756" spans="1:6">
      <c r="A4756" t="n">
        <v>35458</v>
      </c>
      <c r="B4756" s="13" t="n">
        <v>5</v>
      </c>
      <c r="C4756" s="7" t="n">
        <v>28</v>
      </c>
      <c r="D4756" s="14" t="s">
        <v>3</v>
      </c>
      <c r="E4756" s="10" t="n">
        <v>162</v>
      </c>
      <c r="F4756" s="7" t="n">
        <v>4</v>
      </c>
      <c r="G4756" s="7" t="n">
        <v>32815</v>
      </c>
      <c r="H4756" s="14" t="s">
        <v>3</v>
      </c>
      <c r="I4756" s="7" t="n">
        <v>0</v>
      </c>
      <c r="J4756" s="7" t="n">
        <v>1</v>
      </c>
      <c r="K4756" s="7" t="n">
        <v>2</v>
      </c>
      <c r="L4756" s="7" t="n">
        <v>1</v>
      </c>
      <c r="M4756" s="16" t="n">
        <f t="normal" ca="1">A4762</f>
        <v>0</v>
      </c>
    </row>
    <row r="4757" spans="1:6">
      <c r="A4757" t="s">
        <v>4</v>
      </c>
      <c r="B4757" s="4" t="s">
        <v>5</v>
      </c>
      <c r="C4757" s="4" t="s">
        <v>14</v>
      </c>
      <c r="D4757" s="4" t="s">
        <v>6</v>
      </c>
    </row>
    <row r="4758" spans="1:6">
      <c r="A4758" t="n">
        <v>35475</v>
      </c>
      <c r="B4758" s="9" t="n">
        <v>2</v>
      </c>
      <c r="C4758" s="7" t="n">
        <v>10</v>
      </c>
      <c r="D4758" s="7" t="s">
        <v>87</v>
      </c>
    </row>
    <row r="4759" spans="1:6">
      <c r="A4759" t="s">
        <v>4</v>
      </c>
      <c r="B4759" s="4" t="s">
        <v>5</v>
      </c>
      <c r="C4759" s="4" t="s">
        <v>10</v>
      </c>
    </row>
    <row r="4760" spans="1:6">
      <c r="A4760" t="n">
        <v>35492</v>
      </c>
      <c r="B4760" s="44" t="n">
        <v>16</v>
      </c>
      <c r="C4760" s="7" t="n">
        <v>0</v>
      </c>
    </row>
    <row r="4761" spans="1:6">
      <c r="A4761" t="s">
        <v>4</v>
      </c>
      <c r="B4761" s="4" t="s">
        <v>5</v>
      </c>
      <c r="C4761" s="4" t="s">
        <v>14</v>
      </c>
      <c r="D4761" s="4" t="s">
        <v>6</v>
      </c>
    </row>
    <row r="4762" spans="1:6">
      <c r="A4762" t="n">
        <v>35495</v>
      </c>
      <c r="B4762" s="9" t="n">
        <v>2</v>
      </c>
      <c r="C4762" s="7" t="n">
        <v>10</v>
      </c>
      <c r="D4762" s="7" t="s">
        <v>113</v>
      </c>
    </row>
    <row r="4763" spans="1:6">
      <c r="A4763" t="s">
        <v>4</v>
      </c>
      <c r="B4763" s="4" t="s">
        <v>5</v>
      </c>
      <c r="C4763" s="4" t="s">
        <v>14</v>
      </c>
      <c r="D4763" s="4" t="s">
        <v>10</v>
      </c>
      <c r="E4763" s="4" t="s">
        <v>14</v>
      </c>
      <c r="F4763" s="4" t="s">
        <v>30</v>
      </c>
    </row>
    <row r="4764" spans="1:6">
      <c r="A4764" t="n">
        <v>35516</v>
      </c>
      <c r="B4764" s="13" t="n">
        <v>5</v>
      </c>
      <c r="C4764" s="7" t="n">
        <v>30</v>
      </c>
      <c r="D4764" s="7" t="n">
        <v>6471</v>
      </c>
      <c r="E4764" s="7" t="n">
        <v>1</v>
      </c>
      <c r="F4764" s="16" t="n">
        <f t="normal" ca="1">A4766</f>
        <v>0</v>
      </c>
    </row>
    <row r="4765" spans="1:6">
      <c r="A4765" t="s">
        <v>4</v>
      </c>
      <c r="B4765" s="4" t="s">
        <v>5</v>
      </c>
      <c r="C4765" s="4" t="s">
        <v>10</v>
      </c>
      <c r="D4765" s="4" t="s">
        <v>14</v>
      </c>
      <c r="E4765" s="4" t="s">
        <v>14</v>
      </c>
      <c r="F4765" s="4" t="s">
        <v>6</v>
      </c>
    </row>
    <row r="4766" spans="1:6">
      <c r="A4766" t="n">
        <v>35525</v>
      </c>
      <c r="B4766" s="32" t="n">
        <v>20</v>
      </c>
      <c r="C4766" s="7" t="n">
        <v>61456</v>
      </c>
      <c r="D4766" s="7" t="n">
        <v>3</v>
      </c>
      <c r="E4766" s="7" t="n">
        <v>10</v>
      </c>
      <c r="F4766" s="7" t="s">
        <v>88</v>
      </c>
    </row>
    <row r="4767" spans="1:6">
      <c r="A4767" t="s">
        <v>4</v>
      </c>
      <c r="B4767" s="4" t="s">
        <v>5</v>
      </c>
      <c r="C4767" s="4" t="s">
        <v>10</v>
      </c>
    </row>
    <row r="4768" spans="1:6">
      <c r="A4768" t="n">
        <v>35543</v>
      </c>
      <c r="B4768" s="44" t="n">
        <v>16</v>
      </c>
      <c r="C4768" s="7" t="n">
        <v>0</v>
      </c>
    </row>
    <row r="4769" spans="1:13">
      <c r="A4769" t="s">
        <v>4</v>
      </c>
      <c r="B4769" s="4" t="s">
        <v>5</v>
      </c>
      <c r="C4769" s="4" t="s">
        <v>10</v>
      </c>
      <c r="D4769" s="4" t="s">
        <v>26</v>
      </c>
      <c r="E4769" s="4" t="s">
        <v>26</v>
      </c>
      <c r="F4769" s="4" t="s">
        <v>26</v>
      </c>
      <c r="G4769" s="4" t="s">
        <v>26</v>
      </c>
    </row>
    <row r="4770" spans="1:13">
      <c r="A4770" t="n">
        <v>35546</v>
      </c>
      <c r="B4770" s="63" t="n">
        <v>46</v>
      </c>
      <c r="C4770" s="7" t="n">
        <v>61456</v>
      </c>
      <c r="D4770" s="7" t="n">
        <v>252.279998779297</v>
      </c>
      <c r="E4770" s="7" t="n">
        <v>0.189999997615814</v>
      </c>
      <c r="F4770" s="7" t="n">
        <v>-214.380004882813</v>
      </c>
      <c r="G4770" s="7" t="n">
        <v>79.8000030517578</v>
      </c>
    </row>
    <row r="4771" spans="1:13">
      <c r="A4771" t="s">
        <v>4</v>
      </c>
      <c r="B4771" s="4" t="s">
        <v>5</v>
      </c>
      <c r="C4771" s="4" t="s">
        <v>14</v>
      </c>
      <c r="D4771" s="4" t="s">
        <v>14</v>
      </c>
      <c r="E4771" s="4" t="s">
        <v>26</v>
      </c>
      <c r="F4771" s="4" t="s">
        <v>26</v>
      </c>
      <c r="G4771" s="4" t="s">
        <v>26</v>
      </c>
      <c r="H4771" s="4" t="s">
        <v>10</v>
      </c>
    </row>
    <row r="4772" spans="1:13">
      <c r="A4772" t="n">
        <v>35565</v>
      </c>
      <c r="B4772" s="56" t="n">
        <v>45</v>
      </c>
      <c r="C4772" s="7" t="n">
        <v>2</v>
      </c>
      <c r="D4772" s="7" t="n">
        <v>3</v>
      </c>
      <c r="E4772" s="7" t="n">
        <v>253.720001220703</v>
      </c>
      <c r="F4772" s="7" t="n">
        <v>1.49000000953674</v>
      </c>
      <c r="G4772" s="7" t="n">
        <v>-214.479995727539</v>
      </c>
      <c r="H4772" s="7" t="n">
        <v>0</v>
      </c>
    </row>
    <row r="4773" spans="1:13">
      <c r="A4773" t="s">
        <v>4</v>
      </c>
      <c r="B4773" s="4" t="s">
        <v>5</v>
      </c>
      <c r="C4773" s="4" t="s">
        <v>14</v>
      </c>
      <c r="D4773" s="4" t="s">
        <v>14</v>
      </c>
      <c r="E4773" s="4" t="s">
        <v>26</v>
      </c>
      <c r="F4773" s="4" t="s">
        <v>26</v>
      </c>
      <c r="G4773" s="4" t="s">
        <v>26</v>
      </c>
      <c r="H4773" s="4" t="s">
        <v>10</v>
      </c>
      <c r="I4773" s="4" t="s">
        <v>14</v>
      </c>
    </row>
    <row r="4774" spans="1:13">
      <c r="A4774" t="n">
        <v>35582</v>
      </c>
      <c r="B4774" s="56" t="n">
        <v>45</v>
      </c>
      <c r="C4774" s="7" t="n">
        <v>4</v>
      </c>
      <c r="D4774" s="7" t="n">
        <v>3</v>
      </c>
      <c r="E4774" s="7" t="n">
        <v>7.03000020980835</v>
      </c>
      <c r="F4774" s="7" t="n">
        <v>247.600006103516</v>
      </c>
      <c r="G4774" s="7" t="n">
        <v>0</v>
      </c>
      <c r="H4774" s="7" t="n">
        <v>0</v>
      </c>
      <c r="I4774" s="7" t="n">
        <v>0</v>
      </c>
    </row>
    <row r="4775" spans="1:13">
      <c r="A4775" t="s">
        <v>4</v>
      </c>
      <c r="B4775" s="4" t="s">
        <v>5</v>
      </c>
      <c r="C4775" s="4" t="s">
        <v>14</v>
      </c>
      <c r="D4775" s="4" t="s">
        <v>14</v>
      </c>
      <c r="E4775" s="4" t="s">
        <v>26</v>
      </c>
      <c r="F4775" s="4" t="s">
        <v>10</v>
      </c>
    </row>
    <row r="4776" spans="1:13">
      <c r="A4776" t="n">
        <v>35600</v>
      </c>
      <c r="B4776" s="56" t="n">
        <v>45</v>
      </c>
      <c r="C4776" s="7" t="n">
        <v>5</v>
      </c>
      <c r="D4776" s="7" t="n">
        <v>3</v>
      </c>
      <c r="E4776" s="7" t="n">
        <v>3.79999995231628</v>
      </c>
      <c r="F4776" s="7" t="n">
        <v>0</v>
      </c>
    </row>
    <row r="4777" spans="1:13">
      <c r="A4777" t="s">
        <v>4</v>
      </c>
      <c r="B4777" s="4" t="s">
        <v>5</v>
      </c>
      <c r="C4777" s="4" t="s">
        <v>14</v>
      </c>
      <c r="D4777" s="4" t="s">
        <v>14</v>
      </c>
      <c r="E4777" s="4" t="s">
        <v>26</v>
      </c>
      <c r="F4777" s="4" t="s">
        <v>10</v>
      </c>
    </row>
    <row r="4778" spans="1:13">
      <c r="A4778" t="n">
        <v>35609</v>
      </c>
      <c r="B4778" s="56" t="n">
        <v>45</v>
      </c>
      <c r="C4778" s="7" t="n">
        <v>11</v>
      </c>
      <c r="D4778" s="7" t="n">
        <v>3</v>
      </c>
      <c r="E4778" s="7" t="n">
        <v>40</v>
      </c>
      <c r="F4778" s="7" t="n">
        <v>0</v>
      </c>
    </row>
    <row r="4779" spans="1:13">
      <c r="A4779" t="s">
        <v>4</v>
      </c>
      <c r="B4779" s="4" t="s">
        <v>5</v>
      </c>
      <c r="C4779" s="4" t="s">
        <v>14</v>
      </c>
      <c r="D4779" s="4" t="s">
        <v>14</v>
      </c>
      <c r="E4779" s="4" t="s">
        <v>26</v>
      </c>
      <c r="F4779" s="4" t="s">
        <v>10</v>
      </c>
    </row>
    <row r="4780" spans="1:13">
      <c r="A4780" t="n">
        <v>35618</v>
      </c>
      <c r="B4780" s="56" t="n">
        <v>45</v>
      </c>
      <c r="C4780" s="7" t="n">
        <v>5</v>
      </c>
      <c r="D4780" s="7" t="n">
        <v>3</v>
      </c>
      <c r="E4780" s="7" t="n">
        <v>4.40000009536743</v>
      </c>
      <c r="F4780" s="7" t="n">
        <v>2500</v>
      </c>
    </row>
    <row r="4781" spans="1:13">
      <c r="A4781" t="s">
        <v>4</v>
      </c>
      <c r="B4781" s="4" t="s">
        <v>5</v>
      </c>
      <c r="C4781" s="4" t="s">
        <v>14</v>
      </c>
      <c r="D4781" s="4" t="s">
        <v>10</v>
      </c>
      <c r="E4781" s="4" t="s">
        <v>26</v>
      </c>
    </row>
    <row r="4782" spans="1:13">
      <c r="A4782" t="n">
        <v>35627</v>
      </c>
      <c r="B4782" s="40" t="n">
        <v>58</v>
      </c>
      <c r="C4782" s="7" t="n">
        <v>100</v>
      </c>
      <c r="D4782" s="7" t="n">
        <v>1000</v>
      </c>
      <c r="E4782" s="7" t="n">
        <v>1</v>
      </c>
    </row>
    <row r="4783" spans="1:13">
      <c r="A4783" t="s">
        <v>4</v>
      </c>
      <c r="B4783" s="4" t="s">
        <v>5</v>
      </c>
      <c r="C4783" s="4" t="s">
        <v>14</v>
      </c>
      <c r="D4783" s="4" t="s">
        <v>10</v>
      </c>
    </row>
    <row r="4784" spans="1:13">
      <c r="A4784" t="n">
        <v>35635</v>
      </c>
      <c r="B4784" s="40" t="n">
        <v>58</v>
      </c>
      <c r="C4784" s="7" t="n">
        <v>255</v>
      </c>
      <c r="D4784" s="7" t="n">
        <v>0</v>
      </c>
    </row>
    <row r="4785" spans="1:9">
      <c r="A4785" t="s">
        <v>4</v>
      </c>
      <c r="B4785" s="4" t="s">
        <v>5</v>
      </c>
      <c r="C4785" s="4" t="s">
        <v>14</v>
      </c>
      <c r="D4785" s="4" t="s">
        <v>10</v>
      </c>
    </row>
    <row r="4786" spans="1:9">
      <c r="A4786" t="n">
        <v>35639</v>
      </c>
      <c r="B4786" s="56" t="n">
        <v>45</v>
      </c>
      <c r="C4786" s="7" t="n">
        <v>7</v>
      </c>
      <c r="D4786" s="7" t="n">
        <v>255</v>
      </c>
    </row>
    <row r="4787" spans="1:9">
      <c r="A4787" t="s">
        <v>4</v>
      </c>
      <c r="B4787" s="4" t="s">
        <v>5</v>
      </c>
      <c r="C4787" s="4" t="s">
        <v>14</v>
      </c>
      <c r="D4787" s="4" t="s">
        <v>26</v>
      </c>
      <c r="E4787" s="4" t="s">
        <v>10</v>
      </c>
      <c r="F4787" s="4" t="s">
        <v>14</v>
      </c>
    </row>
    <row r="4788" spans="1:9">
      <c r="A4788" t="n">
        <v>35643</v>
      </c>
      <c r="B4788" s="17" t="n">
        <v>49</v>
      </c>
      <c r="C4788" s="7" t="n">
        <v>3</v>
      </c>
      <c r="D4788" s="7" t="n">
        <v>0.699999988079071</v>
      </c>
      <c r="E4788" s="7" t="n">
        <v>500</v>
      </c>
      <c r="F4788" s="7" t="n">
        <v>0</v>
      </c>
    </row>
    <row r="4789" spans="1:9">
      <c r="A4789" t="s">
        <v>4</v>
      </c>
      <c r="B4789" s="4" t="s">
        <v>5</v>
      </c>
      <c r="C4789" s="4" t="s">
        <v>14</v>
      </c>
      <c r="D4789" s="4" t="s">
        <v>10</v>
      </c>
    </row>
    <row r="4790" spans="1:9">
      <c r="A4790" t="n">
        <v>35652</v>
      </c>
      <c r="B4790" s="40" t="n">
        <v>58</v>
      </c>
      <c r="C4790" s="7" t="n">
        <v>10</v>
      </c>
      <c r="D4790" s="7" t="n">
        <v>300</v>
      </c>
    </row>
    <row r="4791" spans="1:9">
      <c r="A4791" t="s">
        <v>4</v>
      </c>
      <c r="B4791" s="4" t="s">
        <v>5</v>
      </c>
      <c r="C4791" s="4" t="s">
        <v>14</v>
      </c>
      <c r="D4791" s="4" t="s">
        <v>10</v>
      </c>
    </row>
    <row r="4792" spans="1:9">
      <c r="A4792" t="n">
        <v>35656</v>
      </c>
      <c r="B4792" s="40" t="n">
        <v>58</v>
      </c>
      <c r="C4792" s="7" t="n">
        <v>12</v>
      </c>
      <c r="D4792" s="7" t="n">
        <v>0</v>
      </c>
    </row>
    <row r="4793" spans="1:9">
      <c r="A4793" t="s">
        <v>4</v>
      </c>
      <c r="B4793" s="4" t="s">
        <v>5</v>
      </c>
      <c r="C4793" s="4" t="s">
        <v>14</v>
      </c>
      <c r="D4793" s="4" t="s">
        <v>10</v>
      </c>
      <c r="E4793" s="4" t="s">
        <v>10</v>
      </c>
      <c r="F4793" s="4" t="s">
        <v>14</v>
      </c>
    </row>
    <row r="4794" spans="1:9">
      <c r="A4794" t="n">
        <v>35660</v>
      </c>
      <c r="B4794" s="36" t="n">
        <v>25</v>
      </c>
      <c r="C4794" s="7" t="n">
        <v>1</v>
      </c>
      <c r="D4794" s="7" t="n">
        <v>65535</v>
      </c>
      <c r="E4794" s="7" t="n">
        <v>500</v>
      </c>
      <c r="F4794" s="7" t="n">
        <v>5</v>
      </c>
    </row>
    <row r="4795" spans="1:9">
      <c r="A4795" t="s">
        <v>4</v>
      </c>
      <c r="B4795" s="4" t="s">
        <v>5</v>
      </c>
      <c r="C4795" s="4" t="s">
        <v>14</v>
      </c>
      <c r="D4795" s="4" t="s">
        <v>10</v>
      </c>
      <c r="E4795" s="4" t="s">
        <v>6</v>
      </c>
    </row>
    <row r="4796" spans="1:9">
      <c r="A4796" t="n">
        <v>35667</v>
      </c>
      <c r="B4796" s="57" t="n">
        <v>51</v>
      </c>
      <c r="C4796" s="7" t="n">
        <v>4</v>
      </c>
      <c r="D4796" s="7" t="n">
        <v>0</v>
      </c>
      <c r="E4796" s="7" t="s">
        <v>171</v>
      </c>
    </row>
    <row r="4797" spans="1:9">
      <c r="A4797" t="s">
        <v>4</v>
      </c>
      <c r="B4797" s="4" t="s">
        <v>5</v>
      </c>
      <c r="C4797" s="4" t="s">
        <v>10</v>
      </c>
    </row>
    <row r="4798" spans="1:9">
      <c r="A4798" t="n">
        <v>35681</v>
      </c>
      <c r="B4798" s="44" t="n">
        <v>16</v>
      </c>
      <c r="C4798" s="7" t="n">
        <v>0</v>
      </c>
    </row>
    <row r="4799" spans="1:9">
      <c r="A4799" t="s">
        <v>4</v>
      </c>
      <c r="B4799" s="4" t="s">
        <v>5</v>
      </c>
      <c r="C4799" s="4" t="s">
        <v>10</v>
      </c>
      <c r="D4799" s="4" t="s">
        <v>65</v>
      </c>
      <c r="E4799" s="4" t="s">
        <v>14</v>
      </c>
      <c r="F4799" s="4" t="s">
        <v>14</v>
      </c>
      <c r="G4799" s="4" t="s">
        <v>65</v>
      </c>
      <c r="H4799" s="4" t="s">
        <v>14</v>
      </c>
      <c r="I4799" s="4" t="s">
        <v>14</v>
      </c>
      <c r="J4799" s="4" t="s">
        <v>65</v>
      </c>
      <c r="K4799" s="4" t="s">
        <v>14</v>
      </c>
      <c r="L4799" s="4" t="s">
        <v>14</v>
      </c>
      <c r="M4799" s="4" t="s">
        <v>65</v>
      </c>
      <c r="N4799" s="4" t="s">
        <v>14</v>
      </c>
      <c r="O4799" s="4" t="s">
        <v>14</v>
      </c>
    </row>
    <row r="4800" spans="1:9">
      <c r="A4800" t="n">
        <v>35684</v>
      </c>
      <c r="B4800" s="58" t="n">
        <v>26</v>
      </c>
      <c r="C4800" s="7" t="n">
        <v>0</v>
      </c>
      <c r="D4800" s="7" t="s">
        <v>382</v>
      </c>
      <c r="E4800" s="7" t="n">
        <v>2</v>
      </c>
      <c r="F4800" s="7" t="n">
        <v>3</v>
      </c>
      <c r="G4800" s="7" t="s">
        <v>383</v>
      </c>
      <c r="H4800" s="7" t="n">
        <v>2</v>
      </c>
      <c r="I4800" s="7" t="n">
        <v>3</v>
      </c>
      <c r="J4800" s="7" t="s">
        <v>384</v>
      </c>
      <c r="K4800" s="7" t="n">
        <v>2</v>
      </c>
      <c r="L4800" s="7" t="n">
        <v>3</v>
      </c>
      <c r="M4800" s="7" t="s">
        <v>385</v>
      </c>
      <c r="N4800" s="7" t="n">
        <v>2</v>
      </c>
      <c r="O4800" s="7" t="n">
        <v>0</v>
      </c>
    </row>
    <row r="4801" spans="1:15">
      <c r="A4801" t="s">
        <v>4</v>
      </c>
      <c r="B4801" s="4" t="s">
        <v>5</v>
      </c>
    </row>
    <row r="4802" spans="1:15">
      <c r="A4802" t="n">
        <v>36008</v>
      </c>
      <c r="B4802" s="38" t="n">
        <v>28</v>
      </c>
    </row>
    <row r="4803" spans="1:15">
      <c r="A4803" t="s">
        <v>4</v>
      </c>
      <c r="B4803" s="4" t="s">
        <v>5</v>
      </c>
      <c r="C4803" s="4" t="s">
        <v>14</v>
      </c>
      <c r="D4803" s="4" t="s">
        <v>10</v>
      </c>
      <c r="E4803" s="4" t="s">
        <v>26</v>
      </c>
    </row>
    <row r="4804" spans="1:15">
      <c r="A4804" t="n">
        <v>36009</v>
      </c>
      <c r="B4804" s="40" t="n">
        <v>58</v>
      </c>
      <c r="C4804" s="7" t="n">
        <v>0</v>
      </c>
      <c r="D4804" s="7" t="n">
        <v>1000</v>
      </c>
      <c r="E4804" s="7" t="n">
        <v>1</v>
      </c>
    </row>
    <row r="4805" spans="1:15">
      <c r="A4805" t="s">
        <v>4</v>
      </c>
      <c r="B4805" s="4" t="s">
        <v>5</v>
      </c>
      <c r="C4805" s="4" t="s">
        <v>14</v>
      </c>
      <c r="D4805" s="4" t="s">
        <v>10</v>
      </c>
    </row>
    <row r="4806" spans="1:15">
      <c r="A4806" t="n">
        <v>36017</v>
      </c>
      <c r="B4806" s="40" t="n">
        <v>58</v>
      </c>
      <c r="C4806" s="7" t="n">
        <v>255</v>
      </c>
      <c r="D4806" s="7" t="n">
        <v>0</v>
      </c>
    </row>
    <row r="4807" spans="1:15">
      <c r="A4807" t="s">
        <v>4</v>
      </c>
      <c r="B4807" s="4" t="s">
        <v>5</v>
      </c>
      <c r="C4807" s="4" t="s">
        <v>14</v>
      </c>
      <c r="D4807" s="4" t="s">
        <v>26</v>
      </c>
      <c r="E4807" s="4" t="s">
        <v>10</v>
      </c>
      <c r="F4807" s="4" t="s">
        <v>14</v>
      </c>
    </row>
    <row r="4808" spans="1:15">
      <c r="A4808" t="n">
        <v>36021</v>
      </c>
      <c r="B4808" s="17" t="n">
        <v>49</v>
      </c>
      <c r="C4808" s="7" t="n">
        <v>3</v>
      </c>
      <c r="D4808" s="7" t="n">
        <v>1</v>
      </c>
      <c r="E4808" s="7" t="n">
        <v>500</v>
      </c>
      <c r="F4808" s="7" t="n">
        <v>0</v>
      </c>
    </row>
    <row r="4809" spans="1:15">
      <c r="A4809" t="s">
        <v>4</v>
      </c>
      <c r="B4809" s="4" t="s">
        <v>5</v>
      </c>
      <c r="C4809" s="4" t="s">
        <v>14</v>
      </c>
      <c r="D4809" s="4" t="s">
        <v>10</v>
      </c>
    </row>
    <row r="4810" spans="1:15">
      <c r="A4810" t="n">
        <v>36030</v>
      </c>
      <c r="B4810" s="40" t="n">
        <v>58</v>
      </c>
      <c r="C4810" s="7" t="n">
        <v>11</v>
      </c>
      <c r="D4810" s="7" t="n">
        <v>300</v>
      </c>
    </row>
    <row r="4811" spans="1:15">
      <c r="A4811" t="s">
        <v>4</v>
      </c>
      <c r="B4811" s="4" t="s">
        <v>5</v>
      </c>
      <c r="C4811" s="4" t="s">
        <v>14</v>
      </c>
      <c r="D4811" s="4" t="s">
        <v>10</v>
      </c>
    </row>
    <row r="4812" spans="1:15">
      <c r="A4812" t="n">
        <v>36034</v>
      </c>
      <c r="B4812" s="40" t="n">
        <v>58</v>
      </c>
      <c r="C4812" s="7" t="n">
        <v>12</v>
      </c>
      <c r="D4812" s="7" t="n">
        <v>0</v>
      </c>
    </row>
    <row r="4813" spans="1:15">
      <c r="A4813" t="s">
        <v>4</v>
      </c>
      <c r="B4813" s="4" t="s">
        <v>5</v>
      </c>
      <c r="C4813" s="4" t="s">
        <v>10</v>
      </c>
    </row>
    <row r="4814" spans="1:15">
      <c r="A4814" t="n">
        <v>36038</v>
      </c>
      <c r="B4814" s="25" t="n">
        <v>12</v>
      </c>
      <c r="C4814" s="7" t="n">
        <v>0</v>
      </c>
    </row>
    <row r="4815" spans="1:15">
      <c r="A4815" t="s">
        <v>4</v>
      </c>
      <c r="B4815" s="4" t="s">
        <v>5</v>
      </c>
      <c r="C4815" s="4" t="s">
        <v>10</v>
      </c>
      <c r="D4815" s="4" t="s">
        <v>26</v>
      </c>
      <c r="E4815" s="4" t="s">
        <v>26</v>
      </c>
      <c r="F4815" s="4" t="s">
        <v>26</v>
      </c>
      <c r="G4815" s="4" t="s">
        <v>26</v>
      </c>
    </row>
    <row r="4816" spans="1:15">
      <c r="A4816" t="n">
        <v>36041</v>
      </c>
      <c r="B4816" s="63" t="n">
        <v>46</v>
      </c>
      <c r="C4816" s="7" t="n">
        <v>61456</v>
      </c>
      <c r="D4816" s="7" t="n">
        <v>252.279998779297</v>
      </c>
      <c r="E4816" s="7" t="n">
        <v>0.189999997615814</v>
      </c>
      <c r="F4816" s="7" t="n">
        <v>-214.380004882813</v>
      </c>
      <c r="G4816" s="7" t="n">
        <v>79.8000030517578</v>
      </c>
    </row>
    <row r="4817" spans="1:7">
      <c r="A4817" t="s">
        <v>4</v>
      </c>
      <c r="B4817" s="4" t="s">
        <v>5</v>
      </c>
      <c r="C4817" s="4" t="s">
        <v>14</v>
      </c>
      <c r="D4817" s="4" t="s">
        <v>6</v>
      </c>
    </row>
    <row r="4818" spans="1:7">
      <c r="A4818" t="n">
        <v>36060</v>
      </c>
      <c r="B4818" s="9" t="n">
        <v>2</v>
      </c>
      <c r="C4818" s="7" t="n">
        <v>10</v>
      </c>
      <c r="D4818" s="7" t="s">
        <v>108</v>
      </c>
    </row>
    <row r="4819" spans="1:7">
      <c r="A4819" t="s">
        <v>4</v>
      </c>
      <c r="B4819" s="4" t="s">
        <v>5</v>
      </c>
      <c r="C4819" s="4" t="s">
        <v>10</v>
      </c>
    </row>
    <row r="4820" spans="1:7">
      <c r="A4820" t="n">
        <v>36075</v>
      </c>
      <c r="B4820" s="44" t="n">
        <v>16</v>
      </c>
      <c r="C4820" s="7" t="n">
        <v>0</v>
      </c>
    </row>
    <row r="4821" spans="1:7">
      <c r="A4821" t="s">
        <v>4</v>
      </c>
      <c r="B4821" s="4" t="s">
        <v>5</v>
      </c>
      <c r="C4821" s="4" t="s">
        <v>14</v>
      </c>
      <c r="D4821" s="4" t="s">
        <v>10</v>
      </c>
    </row>
    <row r="4822" spans="1:7">
      <c r="A4822" t="n">
        <v>36078</v>
      </c>
      <c r="B4822" s="40" t="n">
        <v>58</v>
      </c>
      <c r="C4822" s="7" t="n">
        <v>105</v>
      </c>
      <c r="D4822" s="7" t="n">
        <v>300</v>
      </c>
    </row>
    <row r="4823" spans="1:7">
      <c r="A4823" t="s">
        <v>4</v>
      </c>
      <c r="B4823" s="4" t="s">
        <v>5</v>
      </c>
      <c r="C4823" s="4" t="s">
        <v>26</v>
      </c>
      <c r="D4823" s="4" t="s">
        <v>10</v>
      </c>
    </row>
    <row r="4824" spans="1:7">
      <c r="A4824" t="n">
        <v>36082</v>
      </c>
      <c r="B4824" s="53" t="n">
        <v>103</v>
      </c>
      <c r="C4824" s="7" t="n">
        <v>1</v>
      </c>
      <c r="D4824" s="7" t="n">
        <v>300</v>
      </c>
    </row>
    <row r="4825" spans="1:7">
      <c r="A4825" t="s">
        <v>4</v>
      </c>
      <c r="B4825" s="4" t="s">
        <v>5</v>
      </c>
      <c r="C4825" s="4" t="s">
        <v>14</v>
      </c>
      <c r="D4825" s="4" t="s">
        <v>10</v>
      </c>
    </row>
    <row r="4826" spans="1:7">
      <c r="A4826" t="n">
        <v>36089</v>
      </c>
      <c r="B4826" s="54" t="n">
        <v>72</v>
      </c>
      <c r="C4826" s="7" t="n">
        <v>4</v>
      </c>
      <c r="D4826" s="7" t="n">
        <v>0</v>
      </c>
    </row>
    <row r="4827" spans="1:7">
      <c r="A4827" t="s">
        <v>4</v>
      </c>
      <c r="B4827" s="4" t="s">
        <v>5</v>
      </c>
      <c r="C4827" s="4" t="s">
        <v>9</v>
      </c>
    </row>
    <row r="4828" spans="1:7">
      <c r="A4828" t="n">
        <v>36093</v>
      </c>
      <c r="B4828" s="47" t="n">
        <v>15</v>
      </c>
      <c r="C4828" s="7" t="n">
        <v>1073741824</v>
      </c>
    </row>
    <row r="4829" spans="1:7">
      <c r="A4829" t="s">
        <v>4</v>
      </c>
      <c r="B4829" s="4" t="s">
        <v>5</v>
      </c>
      <c r="C4829" s="4" t="s">
        <v>14</v>
      </c>
    </row>
    <row r="4830" spans="1:7">
      <c r="A4830" t="n">
        <v>36098</v>
      </c>
      <c r="B4830" s="30" t="n">
        <v>64</v>
      </c>
      <c r="C4830" s="7" t="n">
        <v>3</v>
      </c>
    </row>
    <row r="4831" spans="1:7">
      <c r="A4831" t="s">
        <v>4</v>
      </c>
      <c r="B4831" s="4" t="s">
        <v>5</v>
      </c>
      <c r="C4831" s="4" t="s">
        <v>14</v>
      </c>
    </row>
    <row r="4832" spans="1:7">
      <c r="A4832" t="n">
        <v>36100</v>
      </c>
      <c r="B4832" s="12" t="n">
        <v>74</v>
      </c>
      <c r="C4832" s="7" t="n">
        <v>67</v>
      </c>
    </row>
    <row r="4833" spans="1:4">
      <c r="A4833" t="s">
        <v>4</v>
      </c>
      <c r="B4833" s="4" t="s">
        <v>5</v>
      </c>
      <c r="C4833" s="4" t="s">
        <v>14</v>
      </c>
      <c r="D4833" s="4" t="s">
        <v>14</v>
      </c>
      <c r="E4833" s="4" t="s">
        <v>10</v>
      </c>
    </row>
    <row r="4834" spans="1:4">
      <c r="A4834" t="n">
        <v>36102</v>
      </c>
      <c r="B4834" s="56" t="n">
        <v>45</v>
      </c>
      <c r="C4834" s="7" t="n">
        <v>8</v>
      </c>
      <c r="D4834" s="7" t="n">
        <v>1</v>
      </c>
      <c r="E4834" s="7" t="n">
        <v>0</v>
      </c>
    </row>
    <row r="4835" spans="1:4">
      <c r="A4835" t="s">
        <v>4</v>
      </c>
      <c r="B4835" s="4" t="s">
        <v>5</v>
      </c>
      <c r="C4835" s="4" t="s">
        <v>10</v>
      </c>
    </row>
    <row r="4836" spans="1:4">
      <c r="A4836" t="n">
        <v>36107</v>
      </c>
      <c r="B4836" s="31" t="n">
        <v>13</v>
      </c>
      <c r="C4836" s="7" t="n">
        <v>6409</v>
      </c>
    </row>
    <row r="4837" spans="1:4">
      <c r="A4837" t="s">
        <v>4</v>
      </c>
      <c r="B4837" s="4" t="s">
        <v>5</v>
      </c>
      <c r="C4837" s="4" t="s">
        <v>10</v>
      </c>
    </row>
    <row r="4838" spans="1:4">
      <c r="A4838" t="n">
        <v>36110</v>
      </c>
      <c r="B4838" s="31" t="n">
        <v>13</v>
      </c>
      <c r="C4838" s="7" t="n">
        <v>6408</v>
      </c>
    </row>
    <row r="4839" spans="1:4">
      <c r="A4839" t="s">
        <v>4</v>
      </c>
      <c r="B4839" s="4" t="s">
        <v>5</v>
      </c>
      <c r="C4839" s="4" t="s">
        <v>10</v>
      </c>
    </row>
    <row r="4840" spans="1:4">
      <c r="A4840" t="n">
        <v>36113</v>
      </c>
      <c r="B4840" s="25" t="n">
        <v>12</v>
      </c>
      <c r="C4840" s="7" t="n">
        <v>6464</v>
      </c>
    </row>
    <row r="4841" spans="1:4">
      <c r="A4841" t="s">
        <v>4</v>
      </c>
      <c r="B4841" s="4" t="s">
        <v>5</v>
      </c>
      <c r="C4841" s="4" t="s">
        <v>10</v>
      </c>
    </row>
    <row r="4842" spans="1:4">
      <c r="A4842" t="n">
        <v>36116</v>
      </c>
      <c r="B4842" s="31" t="n">
        <v>13</v>
      </c>
      <c r="C4842" s="7" t="n">
        <v>6465</v>
      </c>
    </row>
    <row r="4843" spans="1:4">
      <c r="A4843" t="s">
        <v>4</v>
      </c>
      <c r="B4843" s="4" t="s">
        <v>5</v>
      </c>
      <c r="C4843" s="4" t="s">
        <v>10</v>
      </c>
    </row>
    <row r="4844" spans="1:4">
      <c r="A4844" t="n">
        <v>36119</v>
      </c>
      <c r="B4844" s="31" t="n">
        <v>13</v>
      </c>
      <c r="C4844" s="7" t="n">
        <v>6466</v>
      </c>
    </row>
    <row r="4845" spans="1:4">
      <c r="A4845" t="s">
        <v>4</v>
      </c>
      <c r="B4845" s="4" t="s">
        <v>5</v>
      </c>
      <c r="C4845" s="4" t="s">
        <v>10</v>
      </c>
    </row>
    <row r="4846" spans="1:4">
      <c r="A4846" t="n">
        <v>36122</v>
      </c>
      <c r="B4846" s="31" t="n">
        <v>13</v>
      </c>
      <c r="C4846" s="7" t="n">
        <v>6467</v>
      </c>
    </row>
    <row r="4847" spans="1:4">
      <c r="A4847" t="s">
        <v>4</v>
      </c>
      <c r="B4847" s="4" t="s">
        <v>5</v>
      </c>
      <c r="C4847" s="4" t="s">
        <v>10</v>
      </c>
    </row>
    <row r="4848" spans="1:4">
      <c r="A4848" t="n">
        <v>36125</v>
      </c>
      <c r="B4848" s="31" t="n">
        <v>13</v>
      </c>
      <c r="C4848" s="7" t="n">
        <v>6468</v>
      </c>
    </row>
    <row r="4849" spans="1:5">
      <c r="A4849" t="s">
        <v>4</v>
      </c>
      <c r="B4849" s="4" t="s">
        <v>5</v>
      </c>
      <c r="C4849" s="4" t="s">
        <v>10</v>
      </c>
    </row>
    <row r="4850" spans="1:5">
      <c r="A4850" t="n">
        <v>36128</v>
      </c>
      <c r="B4850" s="31" t="n">
        <v>13</v>
      </c>
      <c r="C4850" s="7" t="n">
        <v>6469</v>
      </c>
    </row>
    <row r="4851" spans="1:5">
      <c r="A4851" t="s">
        <v>4</v>
      </c>
      <c r="B4851" s="4" t="s">
        <v>5</v>
      </c>
      <c r="C4851" s="4" t="s">
        <v>10</v>
      </c>
    </row>
    <row r="4852" spans="1:5">
      <c r="A4852" t="n">
        <v>36131</v>
      </c>
      <c r="B4852" s="31" t="n">
        <v>13</v>
      </c>
      <c r="C4852" s="7" t="n">
        <v>6470</v>
      </c>
    </row>
    <row r="4853" spans="1:5">
      <c r="A4853" t="s">
        <v>4</v>
      </c>
      <c r="B4853" s="4" t="s">
        <v>5</v>
      </c>
      <c r="C4853" s="4" t="s">
        <v>10</v>
      </c>
    </row>
    <row r="4854" spans="1:5">
      <c r="A4854" t="n">
        <v>36134</v>
      </c>
      <c r="B4854" s="31" t="n">
        <v>13</v>
      </c>
      <c r="C4854" s="7" t="n">
        <v>6471</v>
      </c>
    </row>
    <row r="4855" spans="1:5">
      <c r="A4855" t="s">
        <v>4</v>
      </c>
      <c r="B4855" s="4" t="s">
        <v>5</v>
      </c>
      <c r="C4855" s="4" t="s">
        <v>14</v>
      </c>
    </row>
    <row r="4856" spans="1:5">
      <c r="A4856" t="n">
        <v>36137</v>
      </c>
      <c r="B4856" s="12" t="n">
        <v>74</v>
      </c>
      <c r="C4856" s="7" t="n">
        <v>18</v>
      </c>
    </row>
    <row r="4857" spans="1:5">
      <c r="A4857" t="s">
        <v>4</v>
      </c>
      <c r="B4857" s="4" t="s">
        <v>5</v>
      </c>
      <c r="C4857" s="4" t="s">
        <v>14</v>
      </c>
    </row>
    <row r="4858" spans="1:5">
      <c r="A4858" t="n">
        <v>36139</v>
      </c>
      <c r="B4858" s="12" t="n">
        <v>74</v>
      </c>
      <c r="C4858" s="7" t="n">
        <v>45</v>
      </c>
    </row>
    <row r="4859" spans="1:5">
      <c r="A4859" t="s">
        <v>4</v>
      </c>
      <c r="B4859" s="4" t="s">
        <v>5</v>
      </c>
      <c r="C4859" s="4" t="s">
        <v>10</v>
      </c>
    </row>
    <row r="4860" spans="1:5">
      <c r="A4860" t="n">
        <v>36141</v>
      </c>
      <c r="B4860" s="44" t="n">
        <v>16</v>
      </c>
      <c r="C4860" s="7" t="n">
        <v>0</v>
      </c>
    </row>
    <row r="4861" spans="1:5">
      <c r="A4861" t="s">
        <v>4</v>
      </c>
      <c r="B4861" s="4" t="s">
        <v>5</v>
      </c>
      <c r="C4861" s="4" t="s">
        <v>14</v>
      </c>
      <c r="D4861" s="4" t="s">
        <v>14</v>
      </c>
      <c r="E4861" s="4" t="s">
        <v>14</v>
      </c>
      <c r="F4861" s="4" t="s">
        <v>14</v>
      </c>
    </row>
    <row r="4862" spans="1:5">
      <c r="A4862" t="n">
        <v>36144</v>
      </c>
      <c r="B4862" s="8" t="n">
        <v>14</v>
      </c>
      <c r="C4862" s="7" t="n">
        <v>0</v>
      </c>
      <c r="D4862" s="7" t="n">
        <v>8</v>
      </c>
      <c r="E4862" s="7" t="n">
        <v>0</v>
      </c>
      <c r="F4862" s="7" t="n">
        <v>0</v>
      </c>
    </row>
    <row r="4863" spans="1:5">
      <c r="A4863" t="s">
        <v>4</v>
      </c>
      <c r="B4863" s="4" t="s">
        <v>5</v>
      </c>
      <c r="C4863" s="4" t="s">
        <v>14</v>
      </c>
      <c r="D4863" s="4" t="s">
        <v>6</v>
      </c>
    </row>
    <row r="4864" spans="1:5">
      <c r="A4864" t="n">
        <v>36149</v>
      </c>
      <c r="B4864" s="9" t="n">
        <v>2</v>
      </c>
      <c r="C4864" s="7" t="n">
        <v>11</v>
      </c>
      <c r="D4864" s="7" t="s">
        <v>58</v>
      </c>
    </row>
    <row r="4865" spans="1:6">
      <c r="A4865" t="s">
        <v>4</v>
      </c>
      <c r="B4865" s="4" t="s">
        <v>5</v>
      </c>
      <c r="C4865" s="4" t="s">
        <v>10</v>
      </c>
    </row>
    <row r="4866" spans="1:6">
      <c r="A4866" t="n">
        <v>36163</v>
      </c>
      <c r="B4866" s="44" t="n">
        <v>16</v>
      </c>
      <c r="C4866" s="7" t="n">
        <v>0</v>
      </c>
    </row>
    <row r="4867" spans="1:6">
      <c r="A4867" t="s">
        <v>4</v>
      </c>
      <c r="B4867" s="4" t="s">
        <v>5</v>
      </c>
      <c r="C4867" s="4" t="s">
        <v>14</v>
      </c>
      <c r="D4867" s="4" t="s">
        <v>6</v>
      </c>
    </row>
    <row r="4868" spans="1:6">
      <c r="A4868" t="n">
        <v>36166</v>
      </c>
      <c r="B4868" s="9" t="n">
        <v>2</v>
      </c>
      <c r="C4868" s="7" t="n">
        <v>11</v>
      </c>
      <c r="D4868" s="7" t="s">
        <v>109</v>
      </c>
    </row>
    <row r="4869" spans="1:6">
      <c r="A4869" t="s">
        <v>4</v>
      </c>
      <c r="B4869" s="4" t="s">
        <v>5</v>
      </c>
      <c r="C4869" s="4" t="s">
        <v>10</v>
      </c>
    </row>
    <row r="4870" spans="1:6">
      <c r="A4870" t="n">
        <v>36175</v>
      </c>
      <c r="B4870" s="44" t="n">
        <v>16</v>
      </c>
      <c r="C4870" s="7" t="n">
        <v>0</v>
      </c>
    </row>
    <row r="4871" spans="1:6">
      <c r="A4871" t="s">
        <v>4</v>
      </c>
      <c r="B4871" s="4" t="s">
        <v>5</v>
      </c>
      <c r="C4871" s="4" t="s">
        <v>9</v>
      </c>
    </row>
    <row r="4872" spans="1:6">
      <c r="A4872" t="n">
        <v>36178</v>
      </c>
      <c r="B4872" s="47" t="n">
        <v>15</v>
      </c>
      <c r="C4872" s="7" t="n">
        <v>2048</v>
      </c>
    </row>
    <row r="4873" spans="1:6">
      <c r="A4873" t="s">
        <v>4</v>
      </c>
      <c r="B4873" s="4" t="s">
        <v>5</v>
      </c>
      <c r="C4873" s="4" t="s">
        <v>14</v>
      </c>
      <c r="D4873" s="4" t="s">
        <v>6</v>
      </c>
    </row>
    <row r="4874" spans="1:6">
      <c r="A4874" t="n">
        <v>36183</v>
      </c>
      <c r="B4874" s="9" t="n">
        <v>2</v>
      </c>
      <c r="C4874" s="7" t="n">
        <v>10</v>
      </c>
      <c r="D4874" s="7" t="s">
        <v>72</v>
      </c>
    </row>
    <row r="4875" spans="1:6">
      <c r="A4875" t="s">
        <v>4</v>
      </c>
      <c r="B4875" s="4" t="s">
        <v>5</v>
      </c>
      <c r="C4875" s="4" t="s">
        <v>10</v>
      </c>
    </row>
    <row r="4876" spans="1:6">
      <c r="A4876" t="n">
        <v>36201</v>
      </c>
      <c r="B4876" s="44" t="n">
        <v>16</v>
      </c>
      <c r="C4876" s="7" t="n">
        <v>0</v>
      </c>
    </row>
    <row r="4877" spans="1:6">
      <c r="A4877" t="s">
        <v>4</v>
      </c>
      <c r="B4877" s="4" t="s">
        <v>5</v>
      </c>
      <c r="C4877" s="4" t="s">
        <v>14</v>
      </c>
      <c r="D4877" s="4" t="s">
        <v>6</v>
      </c>
    </row>
    <row r="4878" spans="1:6">
      <c r="A4878" t="n">
        <v>36204</v>
      </c>
      <c r="B4878" s="9" t="n">
        <v>2</v>
      </c>
      <c r="C4878" s="7" t="n">
        <v>10</v>
      </c>
      <c r="D4878" s="7" t="s">
        <v>73</v>
      </c>
    </row>
    <row r="4879" spans="1:6">
      <c r="A4879" t="s">
        <v>4</v>
      </c>
      <c r="B4879" s="4" t="s">
        <v>5</v>
      </c>
      <c r="C4879" s="4" t="s">
        <v>10</v>
      </c>
    </row>
    <row r="4880" spans="1:6">
      <c r="A4880" t="n">
        <v>36223</v>
      </c>
      <c r="B4880" s="44" t="n">
        <v>16</v>
      </c>
      <c r="C4880" s="7" t="n">
        <v>0</v>
      </c>
    </row>
    <row r="4881" spans="1:4">
      <c r="A4881" t="s">
        <v>4</v>
      </c>
      <c r="B4881" s="4" t="s">
        <v>5</v>
      </c>
      <c r="C4881" s="4" t="s">
        <v>14</v>
      </c>
      <c r="D4881" s="4" t="s">
        <v>10</v>
      </c>
      <c r="E4881" s="4" t="s">
        <v>26</v>
      </c>
    </row>
    <row r="4882" spans="1:4">
      <c r="A4882" t="n">
        <v>36226</v>
      </c>
      <c r="B4882" s="40" t="n">
        <v>58</v>
      </c>
      <c r="C4882" s="7" t="n">
        <v>100</v>
      </c>
      <c r="D4882" s="7" t="n">
        <v>300</v>
      </c>
      <c r="E4882" s="7" t="n">
        <v>1</v>
      </c>
    </row>
    <row r="4883" spans="1:4">
      <c r="A4883" t="s">
        <v>4</v>
      </c>
      <c r="B4883" s="4" t="s">
        <v>5</v>
      </c>
      <c r="C4883" s="4" t="s">
        <v>14</v>
      </c>
      <c r="D4883" s="4" t="s">
        <v>10</v>
      </c>
    </row>
    <row r="4884" spans="1:4">
      <c r="A4884" t="n">
        <v>36234</v>
      </c>
      <c r="B4884" s="40" t="n">
        <v>58</v>
      </c>
      <c r="C4884" s="7" t="n">
        <v>255</v>
      </c>
      <c r="D4884" s="7" t="n">
        <v>0</v>
      </c>
    </row>
    <row r="4885" spans="1:4">
      <c r="A4885" t="s">
        <v>4</v>
      </c>
      <c r="B4885" s="4" t="s">
        <v>5</v>
      </c>
      <c r="C4885" s="4" t="s">
        <v>14</v>
      </c>
    </row>
    <row r="4886" spans="1:4">
      <c r="A4886" t="n">
        <v>36238</v>
      </c>
      <c r="B4886" s="49" t="n">
        <v>23</v>
      </c>
      <c r="C4886" s="7" t="n">
        <v>0</v>
      </c>
    </row>
    <row r="4887" spans="1:4">
      <c r="A4887" t="s">
        <v>4</v>
      </c>
      <c r="B4887" s="4" t="s">
        <v>5</v>
      </c>
    </row>
    <row r="4888" spans="1:4">
      <c r="A4888" t="n">
        <v>36240</v>
      </c>
      <c r="B4888" s="5" t="n">
        <v>1</v>
      </c>
    </row>
    <row r="4889" spans="1:4" s="3" customFormat="1" customHeight="0">
      <c r="A4889" s="3" t="s">
        <v>2</v>
      </c>
      <c r="B4889" s="3" t="s">
        <v>386</v>
      </c>
    </row>
    <row r="4890" spans="1:4">
      <c r="A4890" t="s">
        <v>4</v>
      </c>
      <c r="B4890" s="4" t="s">
        <v>5</v>
      </c>
      <c r="C4890" s="4" t="s">
        <v>14</v>
      </c>
      <c r="D4890" s="4" t="s">
        <v>14</v>
      </c>
      <c r="E4890" s="4" t="s">
        <v>14</v>
      </c>
      <c r="F4890" s="4" t="s">
        <v>14</v>
      </c>
    </row>
    <row r="4891" spans="1:4">
      <c r="A4891" t="n">
        <v>36244</v>
      </c>
      <c r="B4891" s="8" t="n">
        <v>14</v>
      </c>
      <c r="C4891" s="7" t="n">
        <v>2</v>
      </c>
      <c r="D4891" s="7" t="n">
        <v>0</v>
      </c>
      <c r="E4891" s="7" t="n">
        <v>0</v>
      </c>
      <c r="F4891" s="7" t="n">
        <v>0</v>
      </c>
    </row>
    <row r="4892" spans="1:4">
      <c r="A4892" t="s">
        <v>4</v>
      </c>
      <c r="B4892" s="4" t="s">
        <v>5</v>
      </c>
      <c r="C4892" s="4" t="s">
        <v>14</v>
      </c>
      <c r="D4892" s="14" t="s">
        <v>27</v>
      </c>
      <c r="E4892" s="4" t="s">
        <v>5</v>
      </c>
      <c r="F4892" s="4" t="s">
        <v>14</v>
      </c>
      <c r="G4892" s="4" t="s">
        <v>10</v>
      </c>
      <c r="H4892" s="14" t="s">
        <v>29</v>
      </c>
      <c r="I4892" s="4" t="s">
        <v>14</v>
      </c>
      <c r="J4892" s="4" t="s">
        <v>9</v>
      </c>
      <c r="K4892" s="4" t="s">
        <v>14</v>
      </c>
      <c r="L4892" s="4" t="s">
        <v>14</v>
      </c>
      <c r="M4892" s="14" t="s">
        <v>27</v>
      </c>
      <c r="N4892" s="4" t="s">
        <v>5</v>
      </c>
      <c r="O4892" s="4" t="s">
        <v>14</v>
      </c>
      <c r="P4892" s="4" t="s">
        <v>10</v>
      </c>
      <c r="Q4892" s="14" t="s">
        <v>29</v>
      </c>
      <c r="R4892" s="4" t="s">
        <v>14</v>
      </c>
      <c r="S4892" s="4" t="s">
        <v>9</v>
      </c>
      <c r="T4892" s="4" t="s">
        <v>14</v>
      </c>
      <c r="U4892" s="4" t="s">
        <v>14</v>
      </c>
      <c r="V4892" s="4" t="s">
        <v>14</v>
      </c>
      <c r="W4892" s="4" t="s">
        <v>30</v>
      </c>
    </row>
    <row r="4893" spans="1:4">
      <c r="A4893" t="n">
        <v>36249</v>
      </c>
      <c r="B4893" s="13" t="n">
        <v>5</v>
      </c>
      <c r="C4893" s="7" t="n">
        <v>28</v>
      </c>
      <c r="D4893" s="14" t="s">
        <v>3</v>
      </c>
      <c r="E4893" s="10" t="n">
        <v>162</v>
      </c>
      <c r="F4893" s="7" t="n">
        <v>3</v>
      </c>
      <c r="G4893" s="7" t="n">
        <v>32816</v>
      </c>
      <c r="H4893" s="14" t="s">
        <v>3</v>
      </c>
      <c r="I4893" s="7" t="n">
        <v>0</v>
      </c>
      <c r="J4893" s="7" t="n">
        <v>1</v>
      </c>
      <c r="K4893" s="7" t="n">
        <v>2</v>
      </c>
      <c r="L4893" s="7" t="n">
        <v>28</v>
      </c>
      <c r="M4893" s="14" t="s">
        <v>3</v>
      </c>
      <c r="N4893" s="10" t="n">
        <v>162</v>
      </c>
      <c r="O4893" s="7" t="n">
        <v>3</v>
      </c>
      <c r="P4893" s="7" t="n">
        <v>32816</v>
      </c>
      <c r="Q4893" s="14" t="s">
        <v>3</v>
      </c>
      <c r="R4893" s="7" t="n">
        <v>0</v>
      </c>
      <c r="S4893" s="7" t="n">
        <v>2</v>
      </c>
      <c r="T4893" s="7" t="n">
        <v>2</v>
      </c>
      <c r="U4893" s="7" t="n">
        <v>11</v>
      </c>
      <c r="V4893" s="7" t="n">
        <v>1</v>
      </c>
      <c r="W4893" s="16" t="n">
        <f t="normal" ca="1">A4897</f>
        <v>0</v>
      </c>
    </row>
    <row r="4894" spans="1:4">
      <c r="A4894" t="s">
        <v>4</v>
      </c>
      <c r="B4894" s="4" t="s">
        <v>5</v>
      </c>
      <c r="C4894" s="4" t="s">
        <v>14</v>
      </c>
      <c r="D4894" s="4" t="s">
        <v>10</v>
      </c>
      <c r="E4894" s="4" t="s">
        <v>26</v>
      </c>
    </row>
    <row r="4895" spans="1:4">
      <c r="A4895" t="n">
        <v>36278</v>
      </c>
      <c r="B4895" s="40" t="n">
        <v>58</v>
      </c>
      <c r="C4895" s="7" t="n">
        <v>0</v>
      </c>
      <c r="D4895" s="7" t="n">
        <v>0</v>
      </c>
      <c r="E4895" s="7" t="n">
        <v>1</v>
      </c>
    </row>
    <row r="4896" spans="1:4">
      <c r="A4896" t="s">
        <v>4</v>
      </c>
      <c r="B4896" s="4" t="s">
        <v>5</v>
      </c>
      <c r="C4896" s="4" t="s">
        <v>14</v>
      </c>
      <c r="D4896" s="14" t="s">
        <v>27</v>
      </c>
      <c r="E4896" s="4" t="s">
        <v>5</v>
      </c>
      <c r="F4896" s="4" t="s">
        <v>14</v>
      </c>
      <c r="G4896" s="4" t="s">
        <v>10</v>
      </c>
      <c r="H4896" s="14" t="s">
        <v>29</v>
      </c>
      <c r="I4896" s="4" t="s">
        <v>14</v>
      </c>
      <c r="J4896" s="4" t="s">
        <v>9</v>
      </c>
      <c r="K4896" s="4" t="s">
        <v>14</v>
      </c>
      <c r="L4896" s="4" t="s">
        <v>14</v>
      </c>
      <c r="M4896" s="14" t="s">
        <v>27</v>
      </c>
      <c r="N4896" s="4" t="s">
        <v>5</v>
      </c>
      <c r="O4896" s="4" t="s">
        <v>14</v>
      </c>
      <c r="P4896" s="4" t="s">
        <v>10</v>
      </c>
      <c r="Q4896" s="14" t="s">
        <v>29</v>
      </c>
      <c r="R4896" s="4" t="s">
        <v>14</v>
      </c>
      <c r="S4896" s="4" t="s">
        <v>9</v>
      </c>
      <c r="T4896" s="4" t="s">
        <v>14</v>
      </c>
      <c r="U4896" s="4" t="s">
        <v>14</v>
      </c>
      <c r="V4896" s="4" t="s">
        <v>14</v>
      </c>
      <c r="W4896" s="4" t="s">
        <v>30</v>
      </c>
    </row>
    <row r="4897" spans="1:23">
      <c r="A4897" t="n">
        <v>36286</v>
      </c>
      <c r="B4897" s="13" t="n">
        <v>5</v>
      </c>
      <c r="C4897" s="7" t="n">
        <v>28</v>
      </c>
      <c r="D4897" s="14" t="s">
        <v>3</v>
      </c>
      <c r="E4897" s="10" t="n">
        <v>162</v>
      </c>
      <c r="F4897" s="7" t="n">
        <v>3</v>
      </c>
      <c r="G4897" s="7" t="n">
        <v>32816</v>
      </c>
      <c r="H4897" s="14" t="s">
        <v>3</v>
      </c>
      <c r="I4897" s="7" t="n">
        <v>0</v>
      </c>
      <c r="J4897" s="7" t="n">
        <v>1</v>
      </c>
      <c r="K4897" s="7" t="n">
        <v>3</v>
      </c>
      <c r="L4897" s="7" t="n">
        <v>28</v>
      </c>
      <c r="M4897" s="14" t="s">
        <v>3</v>
      </c>
      <c r="N4897" s="10" t="n">
        <v>162</v>
      </c>
      <c r="O4897" s="7" t="n">
        <v>3</v>
      </c>
      <c r="P4897" s="7" t="n">
        <v>32816</v>
      </c>
      <c r="Q4897" s="14" t="s">
        <v>3</v>
      </c>
      <c r="R4897" s="7" t="n">
        <v>0</v>
      </c>
      <c r="S4897" s="7" t="n">
        <v>2</v>
      </c>
      <c r="T4897" s="7" t="n">
        <v>3</v>
      </c>
      <c r="U4897" s="7" t="n">
        <v>9</v>
      </c>
      <c r="V4897" s="7" t="n">
        <v>1</v>
      </c>
      <c r="W4897" s="16" t="n">
        <f t="normal" ca="1">A4907</f>
        <v>0</v>
      </c>
    </row>
    <row r="4898" spans="1:23">
      <c r="A4898" t="s">
        <v>4</v>
      </c>
      <c r="B4898" s="4" t="s">
        <v>5</v>
      </c>
      <c r="C4898" s="4" t="s">
        <v>14</v>
      </c>
      <c r="D4898" s="14" t="s">
        <v>27</v>
      </c>
      <c r="E4898" s="4" t="s">
        <v>5</v>
      </c>
      <c r="F4898" s="4" t="s">
        <v>10</v>
      </c>
      <c r="G4898" s="4" t="s">
        <v>14</v>
      </c>
      <c r="H4898" s="4" t="s">
        <v>14</v>
      </c>
      <c r="I4898" s="4" t="s">
        <v>6</v>
      </c>
      <c r="J4898" s="14" t="s">
        <v>29</v>
      </c>
      <c r="K4898" s="4" t="s">
        <v>14</v>
      </c>
      <c r="L4898" s="4" t="s">
        <v>14</v>
      </c>
      <c r="M4898" s="14" t="s">
        <v>27</v>
      </c>
      <c r="N4898" s="4" t="s">
        <v>5</v>
      </c>
      <c r="O4898" s="4" t="s">
        <v>14</v>
      </c>
      <c r="P4898" s="14" t="s">
        <v>29</v>
      </c>
      <c r="Q4898" s="4" t="s">
        <v>14</v>
      </c>
      <c r="R4898" s="4" t="s">
        <v>9</v>
      </c>
      <c r="S4898" s="4" t="s">
        <v>14</v>
      </c>
      <c r="T4898" s="4" t="s">
        <v>14</v>
      </c>
      <c r="U4898" s="4" t="s">
        <v>14</v>
      </c>
      <c r="V4898" s="14" t="s">
        <v>27</v>
      </c>
      <c r="W4898" s="4" t="s">
        <v>5</v>
      </c>
      <c r="X4898" s="4" t="s">
        <v>14</v>
      </c>
      <c r="Y4898" s="14" t="s">
        <v>29</v>
      </c>
      <c r="Z4898" s="4" t="s">
        <v>14</v>
      </c>
      <c r="AA4898" s="4" t="s">
        <v>9</v>
      </c>
      <c r="AB4898" s="4" t="s">
        <v>14</v>
      </c>
      <c r="AC4898" s="4" t="s">
        <v>14</v>
      </c>
      <c r="AD4898" s="4" t="s">
        <v>14</v>
      </c>
      <c r="AE4898" s="4" t="s">
        <v>30</v>
      </c>
    </row>
    <row r="4899" spans="1:23">
      <c r="A4899" t="n">
        <v>36315</v>
      </c>
      <c r="B4899" s="13" t="n">
        <v>5</v>
      </c>
      <c r="C4899" s="7" t="n">
        <v>28</v>
      </c>
      <c r="D4899" s="14" t="s">
        <v>3</v>
      </c>
      <c r="E4899" s="52" t="n">
        <v>47</v>
      </c>
      <c r="F4899" s="7" t="n">
        <v>61456</v>
      </c>
      <c r="G4899" s="7" t="n">
        <v>2</v>
      </c>
      <c r="H4899" s="7" t="n">
        <v>0</v>
      </c>
      <c r="I4899" s="7" t="s">
        <v>85</v>
      </c>
      <c r="J4899" s="14" t="s">
        <v>3</v>
      </c>
      <c r="K4899" s="7" t="n">
        <v>8</v>
      </c>
      <c r="L4899" s="7" t="n">
        <v>28</v>
      </c>
      <c r="M4899" s="14" t="s">
        <v>3</v>
      </c>
      <c r="N4899" s="12" t="n">
        <v>74</v>
      </c>
      <c r="O4899" s="7" t="n">
        <v>65</v>
      </c>
      <c r="P4899" s="14" t="s">
        <v>3</v>
      </c>
      <c r="Q4899" s="7" t="n">
        <v>0</v>
      </c>
      <c r="R4899" s="7" t="n">
        <v>1</v>
      </c>
      <c r="S4899" s="7" t="n">
        <v>3</v>
      </c>
      <c r="T4899" s="7" t="n">
        <v>9</v>
      </c>
      <c r="U4899" s="7" t="n">
        <v>28</v>
      </c>
      <c r="V4899" s="14" t="s">
        <v>3</v>
      </c>
      <c r="W4899" s="12" t="n">
        <v>74</v>
      </c>
      <c r="X4899" s="7" t="n">
        <v>65</v>
      </c>
      <c r="Y4899" s="14" t="s">
        <v>3</v>
      </c>
      <c r="Z4899" s="7" t="n">
        <v>0</v>
      </c>
      <c r="AA4899" s="7" t="n">
        <v>2</v>
      </c>
      <c r="AB4899" s="7" t="n">
        <v>3</v>
      </c>
      <c r="AC4899" s="7" t="n">
        <v>9</v>
      </c>
      <c r="AD4899" s="7" t="n">
        <v>1</v>
      </c>
      <c r="AE4899" s="16" t="n">
        <f t="normal" ca="1">A4903</f>
        <v>0</v>
      </c>
    </row>
    <row r="4900" spans="1:23">
      <c r="A4900" t="s">
        <v>4</v>
      </c>
      <c r="B4900" s="4" t="s">
        <v>5</v>
      </c>
      <c r="C4900" s="4" t="s">
        <v>10</v>
      </c>
      <c r="D4900" s="4" t="s">
        <v>14</v>
      </c>
      <c r="E4900" s="4" t="s">
        <v>14</v>
      </c>
      <c r="F4900" s="4" t="s">
        <v>6</v>
      </c>
    </row>
    <row r="4901" spans="1:23">
      <c r="A4901" t="n">
        <v>36363</v>
      </c>
      <c r="B4901" s="52" t="n">
        <v>47</v>
      </c>
      <c r="C4901" s="7" t="n">
        <v>61456</v>
      </c>
      <c r="D4901" s="7" t="n">
        <v>0</v>
      </c>
      <c r="E4901" s="7" t="n">
        <v>0</v>
      </c>
      <c r="F4901" s="7" t="s">
        <v>86</v>
      </c>
    </row>
    <row r="4902" spans="1:23">
      <c r="A4902" t="s">
        <v>4</v>
      </c>
      <c r="B4902" s="4" t="s">
        <v>5</v>
      </c>
      <c r="C4902" s="4" t="s">
        <v>14</v>
      </c>
      <c r="D4902" s="4" t="s">
        <v>10</v>
      </c>
      <c r="E4902" s="4" t="s">
        <v>26</v>
      </c>
    </row>
    <row r="4903" spans="1:23">
      <c r="A4903" t="n">
        <v>36376</v>
      </c>
      <c r="B4903" s="40" t="n">
        <v>58</v>
      </c>
      <c r="C4903" s="7" t="n">
        <v>0</v>
      </c>
      <c r="D4903" s="7" t="n">
        <v>300</v>
      </c>
      <c r="E4903" s="7" t="n">
        <v>1</v>
      </c>
    </row>
    <row r="4904" spans="1:23">
      <c r="A4904" t="s">
        <v>4</v>
      </c>
      <c r="B4904" s="4" t="s">
        <v>5</v>
      </c>
      <c r="C4904" s="4" t="s">
        <v>14</v>
      </c>
      <c r="D4904" s="4" t="s">
        <v>10</v>
      </c>
    </row>
    <row r="4905" spans="1:23">
      <c r="A4905" t="n">
        <v>36384</v>
      </c>
      <c r="B4905" s="40" t="n">
        <v>58</v>
      </c>
      <c r="C4905" s="7" t="n">
        <v>255</v>
      </c>
      <c r="D4905" s="7" t="n">
        <v>0</v>
      </c>
    </row>
    <row r="4906" spans="1:23">
      <c r="A4906" t="s">
        <v>4</v>
      </c>
      <c r="B4906" s="4" t="s">
        <v>5</v>
      </c>
      <c r="C4906" s="4" t="s">
        <v>14</v>
      </c>
      <c r="D4906" s="4" t="s">
        <v>14</v>
      </c>
      <c r="E4906" s="4" t="s">
        <v>14</v>
      </c>
      <c r="F4906" s="4" t="s">
        <v>14</v>
      </c>
    </row>
    <row r="4907" spans="1:23">
      <c r="A4907" t="n">
        <v>36388</v>
      </c>
      <c r="B4907" s="8" t="n">
        <v>14</v>
      </c>
      <c r="C4907" s="7" t="n">
        <v>0</v>
      </c>
      <c r="D4907" s="7" t="n">
        <v>0</v>
      </c>
      <c r="E4907" s="7" t="n">
        <v>0</v>
      </c>
      <c r="F4907" s="7" t="n">
        <v>64</v>
      </c>
    </row>
    <row r="4908" spans="1:23">
      <c r="A4908" t="s">
        <v>4</v>
      </c>
      <c r="B4908" s="4" t="s">
        <v>5</v>
      </c>
      <c r="C4908" s="4" t="s">
        <v>14</v>
      </c>
      <c r="D4908" s="4" t="s">
        <v>10</v>
      </c>
    </row>
    <row r="4909" spans="1:23">
      <c r="A4909" t="n">
        <v>36393</v>
      </c>
      <c r="B4909" s="34" t="n">
        <v>22</v>
      </c>
      <c r="C4909" s="7" t="n">
        <v>0</v>
      </c>
      <c r="D4909" s="7" t="n">
        <v>32816</v>
      </c>
    </row>
    <row r="4910" spans="1:23">
      <c r="A4910" t="s">
        <v>4</v>
      </c>
      <c r="B4910" s="4" t="s">
        <v>5</v>
      </c>
      <c r="C4910" s="4" t="s">
        <v>14</v>
      </c>
      <c r="D4910" s="4" t="s">
        <v>10</v>
      </c>
    </row>
    <row r="4911" spans="1:23">
      <c r="A4911" t="n">
        <v>36397</v>
      </c>
      <c r="B4911" s="40" t="n">
        <v>58</v>
      </c>
      <c r="C4911" s="7" t="n">
        <v>5</v>
      </c>
      <c r="D4911" s="7" t="n">
        <v>300</v>
      </c>
    </row>
    <row r="4912" spans="1:23">
      <c r="A4912" t="s">
        <v>4</v>
      </c>
      <c r="B4912" s="4" t="s">
        <v>5</v>
      </c>
      <c r="C4912" s="4" t="s">
        <v>26</v>
      </c>
      <c r="D4912" s="4" t="s">
        <v>10</v>
      </c>
    </row>
    <row r="4913" spans="1:31">
      <c r="A4913" t="n">
        <v>36401</v>
      </c>
      <c r="B4913" s="53" t="n">
        <v>103</v>
      </c>
      <c r="C4913" s="7" t="n">
        <v>0</v>
      </c>
      <c r="D4913" s="7" t="n">
        <v>300</v>
      </c>
    </row>
    <row r="4914" spans="1:31">
      <c r="A4914" t="s">
        <v>4</v>
      </c>
      <c r="B4914" s="4" t="s">
        <v>5</v>
      </c>
      <c r="C4914" s="4" t="s">
        <v>14</v>
      </c>
    </row>
    <row r="4915" spans="1:31">
      <c r="A4915" t="n">
        <v>36408</v>
      </c>
      <c r="B4915" s="30" t="n">
        <v>64</v>
      </c>
      <c r="C4915" s="7" t="n">
        <v>7</v>
      </c>
    </row>
    <row r="4916" spans="1:31">
      <c r="A4916" t="s">
        <v>4</v>
      </c>
      <c r="B4916" s="4" t="s">
        <v>5</v>
      </c>
      <c r="C4916" s="4" t="s">
        <v>14</v>
      </c>
      <c r="D4916" s="4" t="s">
        <v>10</v>
      </c>
    </row>
    <row r="4917" spans="1:31">
      <c r="A4917" t="n">
        <v>36410</v>
      </c>
      <c r="B4917" s="54" t="n">
        <v>72</v>
      </c>
      <c r="C4917" s="7" t="n">
        <v>5</v>
      </c>
      <c r="D4917" s="7" t="n">
        <v>0</v>
      </c>
    </row>
    <row r="4918" spans="1:31">
      <c r="A4918" t="s">
        <v>4</v>
      </c>
      <c r="B4918" s="4" t="s">
        <v>5</v>
      </c>
      <c r="C4918" s="4" t="s">
        <v>14</v>
      </c>
      <c r="D4918" s="14" t="s">
        <v>27</v>
      </c>
      <c r="E4918" s="4" t="s">
        <v>5</v>
      </c>
      <c r="F4918" s="4" t="s">
        <v>14</v>
      </c>
      <c r="G4918" s="4" t="s">
        <v>10</v>
      </c>
      <c r="H4918" s="14" t="s">
        <v>29</v>
      </c>
      <c r="I4918" s="4" t="s">
        <v>14</v>
      </c>
      <c r="J4918" s="4" t="s">
        <v>9</v>
      </c>
      <c r="K4918" s="4" t="s">
        <v>14</v>
      </c>
      <c r="L4918" s="4" t="s">
        <v>14</v>
      </c>
      <c r="M4918" s="4" t="s">
        <v>30</v>
      </c>
    </row>
    <row r="4919" spans="1:31">
      <c r="A4919" t="n">
        <v>36414</v>
      </c>
      <c r="B4919" s="13" t="n">
        <v>5</v>
      </c>
      <c r="C4919" s="7" t="n">
        <v>28</v>
      </c>
      <c r="D4919" s="14" t="s">
        <v>3</v>
      </c>
      <c r="E4919" s="10" t="n">
        <v>162</v>
      </c>
      <c r="F4919" s="7" t="n">
        <v>4</v>
      </c>
      <c r="G4919" s="7" t="n">
        <v>32816</v>
      </c>
      <c r="H4919" s="14" t="s">
        <v>3</v>
      </c>
      <c r="I4919" s="7" t="n">
        <v>0</v>
      </c>
      <c r="J4919" s="7" t="n">
        <v>1</v>
      </c>
      <c r="K4919" s="7" t="n">
        <v>2</v>
      </c>
      <c r="L4919" s="7" t="n">
        <v>1</v>
      </c>
      <c r="M4919" s="16" t="n">
        <f t="normal" ca="1">A4925</f>
        <v>0</v>
      </c>
    </row>
    <row r="4920" spans="1:31">
      <c r="A4920" t="s">
        <v>4</v>
      </c>
      <c r="B4920" s="4" t="s">
        <v>5</v>
      </c>
      <c r="C4920" s="4" t="s">
        <v>14</v>
      </c>
      <c r="D4920" s="4" t="s">
        <v>6</v>
      </c>
    </row>
    <row r="4921" spans="1:31">
      <c r="A4921" t="n">
        <v>36431</v>
      </c>
      <c r="B4921" s="9" t="n">
        <v>2</v>
      </c>
      <c r="C4921" s="7" t="n">
        <v>10</v>
      </c>
      <c r="D4921" s="7" t="s">
        <v>87</v>
      </c>
    </row>
    <row r="4922" spans="1:31">
      <c r="A4922" t="s">
        <v>4</v>
      </c>
      <c r="B4922" s="4" t="s">
        <v>5</v>
      </c>
      <c r="C4922" s="4" t="s">
        <v>10</v>
      </c>
    </row>
    <row r="4923" spans="1:31">
      <c r="A4923" t="n">
        <v>36448</v>
      </c>
      <c r="B4923" s="44" t="n">
        <v>16</v>
      </c>
      <c r="C4923" s="7" t="n">
        <v>0</v>
      </c>
    </row>
    <row r="4924" spans="1:31">
      <c r="A4924" t="s">
        <v>4</v>
      </c>
      <c r="B4924" s="4" t="s">
        <v>5</v>
      </c>
      <c r="C4924" s="4" t="s">
        <v>14</v>
      </c>
      <c r="D4924" s="4" t="s">
        <v>6</v>
      </c>
    </row>
    <row r="4925" spans="1:31">
      <c r="A4925" t="n">
        <v>36451</v>
      </c>
      <c r="B4925" s="9" t="n">
        <v>2</v>
      </c>
      <c r="C4925" s="7" t="n">
        <v>10</v>
      </c>
      <c r="D4925" s="7" t="s">
        <v>113</v>
      </c>
    </row>
    <row r="4926" spans="1:31">
      <c r="A4926" t="s">
        <v>4</v>
      </c>
      <c r="B4926" s="4" t="s">
        <v>5</v>
      </c>
      <c r="C4926" s="4" t="s">
        <v>14</v>
      </c>
      <c r="D4926" s="4" t="s">
        <v>10</v>
      </c>
      <c r="E4926" s="4" t="s">
        <v>14</v>
      </c>
      <c r="F4926" s="4" t="s">
        <v>30</v>
      </c>
    </row>
    <row r="4927" spans="1:31">
      <c r="A4927" t="n">
        <v>36472</v>
      </c>
      <c r="B4927" s="13" t="n">
        <v>5</v>
      </c>
      <c r="C4927" s="7" t="n">
        <v>30</v>
      </c>
      <c r="D4927" s="7" t="n">
        <v>6471</v>
      </c>
      <c r="E4927" s="7" t="n">
        <v>1</v>
      </c>
      <c r="F4927" s="16" t="n">
        <f t="normal" ca="1">A4929</f>
        <v>0</v>
      </c>
    </row>
    <row r="4928" spans="1:31">
      <c r="A4928" t="s">
        <v>4</v>
      </c>
      <c r="B4928" s="4" t="s">
        <v>5</v>
      </c>
      <c r="C4928" s="4" t="s">
        <v>10</v>
      </c>
      <c r="D4928" s="4" t="s">
        <v>6</v>
      </c>
      <c r="E4928" s="4" t="s">
        <v>6</v>
      </c>
      <c r="F4928" s="4" t="s">
        <v>6</v>
      </c>
      <c r="G4928" s="4" t="s">
        <v>14</v>
      </c>
      <c r="H4928" s="4" t="s">
        <v>9</v>
      </c>
      <c r="I4928" s="4" t="s">
        <v>26</v>
      </c>
      <c r="J4928" s="4" t="s">
        <v>26</v>
      </c>
      <c r="K4928" s="4" t="s">
        <v>26</v>
      </c>
      <c r="L4928" s="4" t="s">
        <v>26</v>
      </c>
      <c r="M4928" s="4" t="s">
        <v>26</v>
      </c>
      <c r="N4928" s="4" t="s">
        <v>26</v>
      </c>
      <c r="O4928" s="4" t="s">
        <v>26</v>
      </c>
      <c r="P4928" s="4" t="s">
        <v>6</v>
      </c>
      <c r="Q4928" s="4" t="s">
        <v>6</v>
      </c>
      <c r="R4928" s="4" t="s">
        <v>9</v>
      </c>
      <c r="S4928" s="4" t="s">
        <v>14</v>
      </c>
      <c r="T4928" s="4" t="s">
        <v>9</v>
      </c>
      <c r="U4928" s="4" t="s">
        <v>9</v>
      </c>
      <c r="V4928" s="4" t="s">
        <v>10</v>
      </c>
    </row>
    <row r="4929" spans="1:22">
      <c r="A4929" t="n">
        <v>36481</v>
      </c>
      <c r="B4929" s="21" t="n">
        <v>19</v>
      </c>
      <c r="C4929" s="7" t="n">
        <v>113</v>
      </c>
      <c r="D4929" s="7" t="s">
        <v>387</v>
      </c>
      <c r="E4929" s="7" t="s">
        <v>388</v>
      </c>
      <c r="F4929" s="7" t="s">
        <v>13</v>
      </c>
      <c r="G4929" s="7" t="n">
        <v>0</v>
      </c>
      <c r="H4929" s="7" t="n">
        <v>1</v>
      </c>
      <c r="I4929" s="7" t="n">
        <v>0</v>
      </c>
      <c r="J4929" s="7" t="n">
        <v>0</v>
      </c>
      <c r="K4929" s="7" t="n">
        <v>0</v>
      </c>
      <c r="L4929" s="7" t="n">
        <v>0</v>
      </c>
      <c r="M4929" s="7" t="n">
        <v>1</v>
      </c>
      <c r="N4929" s="7" t="n">
        <v>1.60000002384186</v>
      </c>
      <c r="O4929" s="7" t="n">
        <v>0.0900000035762787</v>
      </c>
      <c r="P4929" s="7" t="s">
        <v>13</v>
      </c>
      <c r="Q4929" s="7" t="s">
        <v>13</v>
      </c>
      <c r="R4929" s="7" t="n">
        <v>-1</v>
      </c>
      <c r="S4929" s="7" t="n">
        <v>0</v>
      </c>
      <c r="T4929" s="7" t="n">
        <v>0</v>
      </c>
      <c r="U4929" s="7" t="n">
        <v>0</v>
      </c>
      <c r="V4929" s="7" t="n">
        <v>0</v>
      </c>
    </row>
    <row r="4930" spans="1:22">
      <c r="A4930" t="s">
        <v>4</v>
      </c>
      <c r="B4930" s="4" t="s">
        <v>5</v>
      </c>
      <c r="C4930" s="4" t="s">
        <v>10</v>
      </c>
      <c r="D4930" s="4" t="s">
        <v>6</v>
      </c>
      <c r="E4930" s="4" t="s">
        <v>6</v>
      </c>
      <c r="F4930" s="4" t="s">
        <v>6</v>
      </c>
      <c r="G4930" s="4" t="s">
        <v>14</v>
      </c>
      <c r="H4930" s="4" t="s">
        <v>9</v>
      </c>
      <c r="I4930" s="4" t="s">
        <v>26</v>
      </c>
      <c r="J4930" s="4" t="s">
        <v>26</v>
      </c>
      <c r="K4930" s="4" t="s">
        <v>26</v>
      </c>
      <c r="L4930" s="4" t="s">
        <v>26</v>
      </c>
      <c r="M4930" s="4" t="s">
        <v>26</v>
      </c>
      <c r="N4930" s="4" t="s">
        <v>26</v>
      </c>
      <c r="O4930" s="4" t="s">
        <v>26</v>
      </c>
      <c r="P4930" s="4" t="s">
        <v>6</v>
      </c>
      <c r="Q4930" s="4" t="s">
        <v>6</v>
      </c>
      <c r="R4930" s="4" t="s">
        <v>9</v>
      </c>
      <c r="S4930" s="4" t="s">
        <v>14</v>
      </c>
      <c r="T4930" s="4" t="s">
        <v>9</v>
      </c>
      <c r="U4930" s="4" t="s">
        <v>9</v>
      </c>
      <c r="V4930" s="4" t="s">
        <v>10</v>
      </c>
    </row>
    <row r="4931" spans="1:22">
      <c r="A4931" t="n">
        <v>36553</v>
      </c>
      <c r="B4931" s="21" t="n">
        <v>19</v>
      </c>
      <c r="C4931" s="7" t="n">
        <v>2020</v>
      </c>
      <c r="D4931" s="7" t="s">
        <v>389</v>
      </c>
      <c r="E4931" s="7" t="s">
        <v>390</v>
      </c>
      <c r="F4931" s="7" t="s">
        <v>13</v>
      </c>
      <c r="G4931" s="7" t="n">
        <v>0</v>
      </c>
      <c r="H4931" s="7" t="n">
        <v>1</v>
      </c>
      <c r="I4931" s="7" t="n">
        <v>0</v>
      </c>
      <c r="J4931" s="7" t="n">
        <v>0</v>
      </c>
      <c r="K4931" s="7" t="n">
        <v>0</v>
      </c>
      <c r="L4931" s="7" t="n">
        <v>0</v>
      </c>
      <c r="M4931" s="7" t="n">
        <v>1</v>
      </c>
      <c r="N4931" s="7" t="n">
        <v>1.60000002384186</v>
      </c>
      <c r="O4931" s="7" t="n">
        <v>0.0900000035762787</v>
      </c>
      <c r="P4931" s="7" t="s">
        <v>391</v>
      </c>
      <c r="Q4931" s="7" t="s">
        <v>13</v>
      </c>
      <c r="R4931" s="7" t="n">
        <v>-1</v>
      </c>
      <c r="S4931" s="7" t="n">
        <v>0</v>
      </c>
      <c r="T4931" s="7" t="n">
        <v>0</v>
      </c>
      <c r="U4931" s="7" t="n">
        <v>0</v>
      </c>
      <c r="V4931" s="7" t="n">
        <v>0</v>
      </c>
    </row>
    <row r="4932" spans="1:22">
      <c r="A4932" t="s">
        <v>4</v>
      </c>
      <c r="B4932" s="4" t="s">
        <v>5</v>
      </c>
      <c r="C4932" s="4" t="s">
        <v>10</v>
      </c>
      <c r="D4932" s="4" t="s">
        <v>6</v>
      </c>
      <c r="E4932" s="4" t="s">
        <v>6</v>
      </c>
      <c r="F4932" s="4" t="s">
        <v>6</v>
      </c>
      <c r="G4932" s="4" t="s">
        <v>14</v>
      </c>
      <c r="H4932" s="4" t="s">
        <v>9</v>
      </c>
      <c r="I4932" s="4" t="s">
        <v>26</v>
      </c>
      <c r="J4932" s="4" t="s">
        <v>26</v>
      </c>
      <c r="K4932" s="4" t="s">
        <v>26</v>
      </c>
      <c r="L4932" s="4" t="s">
        <v>26</v>
      </c>
      <c r="M4932" s="4" t="s">
        <v>26</v>
      </c>
      <c r="N4932" s="4" t="s">
        <v>26</v>
      </c>
      <c r="O4932" s="4" t="s">
        <v>26</v>
      </c>
      <c r="P4932" s="4" t="s">
        <v>6</v>
      </c>
      <c r="Q4932" s="4" t="s">
        <v>6</v>
      </c>
      <c r="R4932" s="4" t="s">
        <v>9</v>
      </c>
      <c r="S4932" s="4" t="s">
        <v>14</v>
      </c>
      <c r="T4932" s="4" t="s">
        <v>9</v>
      </c>
      <c r="U4932" s="4" t="s">
        <v>9</v>
      </c>
      <c r="V4932" s="4" t="s">
        <v>10</v>
      </c>
    </row>
    <row r="4933" spans="1:22">
      <c r="A4933" t="n">
        <v>36638</v>
      </c>
      <c r="B4933" s="21" t="n">
        <v>19</v>
      </c>
      <c r="C4933" s="7" t="n">
        <v>2021</v>
      </c>
      <c r="D4933" s="7" t="s">
        <v>389</v>
      </c>
      <c r="E4933" s="7" t="s">
        <v>390</v>
      </c>
      <c r="F4933" s="7" t="s">
        <v>13</v>
      </c>
      <c r="G4933" s="7" t="n">
        <v>0</v>
      </c>
      <c r="H4933" s="7" t="n">
        <v>1</v>
      </c>
      <c r="I4933" s="7" t="n">
        <v>0</v>
      </c>
      <c r="J4933" s="7" t="n">
        <v>0</v>
      </c>
      <c r="K4933" s="7" t="n">
        <v>0</v>
      </c>
      <c r="L4933" s="7" t="n">
        <v>0</v>
      </c>
      <c r="M4933" s="7" t="n">
        <v>1</v>
      </c>
      <c r="N4933" s="7" t="n">
        <v>1.60000002384186</v>
      </c>
      <c r="O4933" s="7" t="n">
        <v>0.0900000035762787</v>
      </c>
      <c r="P4933" s="7" t="s">
        <v>391</v>
      </c>
      <c r="Q4933" s="7" t="s">
        <v>13</v>
      </c>
      <c r="R4933" s="7" t="n">
        <v>-1</v>
      </c>
      <c r="S4933" s="7" t="n">
        <v>0</v>
      </c>
      <c r="T4933" s="7" t="n">
        <v>0</v>
      </c>
      <c r="U4933" s="7" t="n">
        <v>0</v>
      </c>
      <c r="V4933" s="7" t="n">
        <v>0</v>
      </c>
    </row>
    <row r="4934" spans="1:22">
      <c r="A4934" t="s">
        <v>4</v>
      </c>
      <c r="B4934" s="4" t="s">
        <v>5</v>
      </c>
      <c r="C4934" s="4" t="s">
        <v>10</v>
      </c>
      <c r="D4934" s="4" t="s">
        <v>6</v>
      </c>
      <c r="E4934" s="4" t="s">
        <v>6</v>
      </c>
      <c r="F4934" s="4" t="s">
        <v>6</v>
      </c>
      <c r="G4934" s="4" t="s">
        <v>14</v>
      </c>
      <c r="H4934" s="4" t="s">
        <v>9</v>
      </c>
      <c r="I4934" s="4" t="s">
        <v>26</v>
      </c>
      <c r="J4934" s="4" t="s">
        <v>26</v>
      </c>
      <c r="K4934" s="4" t="s">
        <v>26</v>
      </c>
      <c r="L4934" s="4" t="s">
        <v>26</v>
      </c>
      <c r="M4934" s="4" t="s">
        <v>26</v>
      </c>
      <c r="N4934" s="4" t="s">
        <v>26</v>
      </c>
      <c r="O4934" s="4" t="s">
        <v>26</v>
      </c>
      <c r="P4934" s="4" t="s">
        <v>6</v>
      </c>
      <c r="Q4934" s="4" t="s">
        <v>6</v>
      </c>
      <c r="R4934" s="4" t="s">
        <v>9</v>
      </c>
      <c r="S4934" s="4" t="s">
        <v>14</v>
      </c>
      <c r="T4934" s="4" t="s">
        <v>9</v>
      </c>
      <c r="U4934" s="4" t="s">
        <v>9</v>
      </c>
      <c r="V4934" s="4" t="s">
        <v>10</v>
      </c>
    </row>
    <row r="4935" spans="1:22">
      <c r="A4935" t="n">
        <v>36723</v>
      </c>
      <c r="B4935" s="21" t="n">
        <v>19</v>
      </c>
      <c r="C4935" s="7" t="n">
        <v>2022</v>
      </c>
      <c r="D4935" s="7" t="s">
        <v>389</v>
      </c>
      <c r="E4935" s="7" t="s">
        <v>390</v>
      </c>
      <c r="F4935" s="7" t="s">
        <v>13</v>
      </c>
      <c r="G4935" s="7" t="n">
        <v>0</v>
      </c>
      <c r="H4935" s="7" t="n">
        <v>1</v>
      </c>
      <c r="I4935" s="7" t="n">
        <v>0</v>
      </c>
      <c r="J4935" s="7" t="n">
        <v>0</v>
      </c>
      <c r="K4935" s="7" t="n">
        <v>0</v>
      </c>
      <c r="L4935" s="7" t="n">
        <v>0</v>
      </c>
      <c r="M4935" s="7" t="n">
        <v>1</v>
      </c>
      <c r="N4935" s="7" t="n">
        <v>1.60000002384186</v>
      </c>
      <c r="O4935" s="7" t="n">
        <v>0.0900000035762787</v>
      </c>
      <c r="P4935" s="7" t="s">
        <v>391</v>
      </c>
      <c r="Q4935" s="7" t="s">
        <v>13</v>
      </c>
      <c r="R4935" s="7" t="n">
        <v>-1</v>
      </c>
      <c r="S4935" s="7" t="n">
        <v>0</v>
      </c>
      <c r="T4935" s="7" t="n">
        <v>0</v>
      </c>
      <c r="U4935" s="7" t="n">
        <v>0</v>
      </c>
      <c r="V4935" s="7" t="n">
        <v>0</v>
      </c>
    </row>
    <row r="4936" spans="1:22">
      <c r="A4936" t="s">
        <v>4</v>
      </c>
      <c r="B4936" s="4" t="s">
        <v>5</v>
      </c>
      <c r="C4936" s="4" t="s">
        <v>10</v>
      </c>
      <c r="D4936" s="4" t="s">
        <v>9</v>
      </c>
    </row>
    <row r="4937" spans="1:22">
      <c r="A4937" t="n">
        <v>36808</v>
      </c>
      <c r="B4937" s="29" t="n">
        <v>43</v>
      </c>
      <c r="C4937" s="7" t="n">
        <v>61456</v>
      </c>
      <c r="D4937" s="7" t="n">
        <v>1</v>
      </c>
    </row>
    <row r="4938" spans="1:22">
      <c r="A4938" t="s">
        <v>4</v>
      </c>
      <c r="B4938" s="4" t="s">
        <v>5</v>
      </c>
      <c r="C4938" s="4" t="s">
        <v>10</v>
      </c>
      <c r="D4938" s="4" t="s">
        <v>14</v>
      </c>
      <c r="E4938" s="4" t="s">
        <v>14</v>
      </c>
      <c r="F4938" s="4" t="s">
        <v>6</v>
      </c>
    </row>
    <row r="4939" spans="1:22">
      <c r="A4939" t="n">
        <v>36815</v>
      </c>
      <c r="B4939" s="32" t="n">
        <v>20</v>
      </c>
      <c r="C4939" s="7" t="n">
        <v>0</v>
      </c>
      <c r="D4939" s="7" t="n">
        <v>3</v>
      </c>
      <c r="E4939" s="7" t="n">
        <v>10</v>
      </c>
      <c r="F4939" s="7" t="s">
        <v>88</v>
      </c>
    </row>
    <row r="4940" spans="1:22">
      <c r="A4940" t="s">
        <v>4</v>
      </c>
      <c r="B4940" s="4" t="s">
        <v>5</v>
      </c>
      <c r="C4940" s="4" t="s">
        <v>10</v>
      </c>
    </row>
    <row r="4941" spans="1:22">
      <c r="A4941" t="n">
        <v>36833</v>
      </c>
      <c r="B4941" s="44" t="n">
        <v>16</v>
      </c>
      <c r="C4941" s="7" t="n">
        <v>0</v>
      </c>
    </row>
    <row r="4942" spans="1:22">
      <c r="A4942" t="s">
        <v>4</v>
      </c>
      <c r="B4942" s="4" t="s">
        <v>5</v>
      </c>
      <c r="C4942" s="4" t="s">
        <v>10</v>
      </c>
      <c r="D4942" s="4" t="s">
        <v>14</v>
      </c>
      <c r="E4942" s="4" t="s">
        <v>14</v>
      </c>
      <c r="F4942" s="4" t="s">
        <v>6</v>
      </c>
    </row>
    <row r="4943" spans="1:22">
      <c r="A4943" t="n">
        <v>36836</v>
      </c>
      <c r="B4943" s="32" t="n">
        <v>20</v>
      </c>
      <c r="C4943" s="7" t="n">
        <v>5</v>
      </c>
      <c r="D4943" s="7" t="n">
        <v>3</v>
      </c>
      <c r="E4943" s="7" t="n">
        <v>10</v>
      </c>
      <c r="F4943" s="7" t="s">
        <v>88</v>
      </c>
    </row>
    <row r="4944" spans="1:22">
      <c r="A4944" t="s">
        <v>4</v>
      </c>
      <c r="B4944" s="4" t="s">
        <v>5</v>
      </c>
      <c r="C4944" s="4" t="s">
        <v>10</v>
      </c>
    </row>
    <row r="4945" spans="1:22">
      <c r="A4945" t="n">
        <v>36854</v>
      </c>
      <c r="B4945" s="44" t="n">
        <v>16</v>
      </c>
      <c r="C4945" s="7" t="n">
        <v>0</v>
      </c>
    </row>
    <row r="4946" spans="1:22">
      <c r="A4946" t="s">
        <v>4</v>
      </c>
      <c r="B4946" s="4" t="s">
        <v>5</v>
      </c>
      <c r="C4946" s="4" t="s">
        <v>10</v>
      </c>
      <c r="D4946" s="4" t="s">
        <v>14</v>
      </c>
      <c r="E4946" s="4" t="s">
        <v>14</v>
      </c>
      <c r="F4946" s="4" t="s">
        <v>6</v>
      </c>
    </row>
    <row r="4947" spans="1:22">
      <c r="A4947" t="n">
        <v>36857</v>
      </c>
      <c r="B4947" s="32" t="n">
        <v>20</v>
      </c>
      <c r="C4947" s="7" t="n">
        <v>113</v>
      </c>
      <c r="D4947" s="7" t="n">
        <v>3</v>
      </c>
      <c r="E4947" s="7" t="n">
        <v>10</v>
      </c>
      <c r="F4947" s="7" t="s">
        <v>88</v>
      </c>
    </row>
    <row r="4948" spans="1:22">
      <c r="A4948" t="s">
        <v>4</v>
      </c>
      <c r="B4948" s="4" t="s">
        <v>5</v>
      </c>
      <c r="C4948" s="4" t="s">
        <v>10</v>
      </c>
    </row>
    <row r="4949" spans="1:22">
      <c r="A4949" t="n">
        <v>36875</v>
      </c>
      <c r="B4949" s="44" t="n">
        <v>16</v>
      </c>
      <c r="C4949" s="7" t="n">
        <v>0</v>
      </c>
    </row>
    <row r="4950" spans="1:22">
      <c r="A4950" t="s">
        <v>4</v>
      </c>
      <c r="B4950" s="4" t="s">
        <v>5</v>
      </c>
      <c r="C4950" s="4" t="s">
        <v>10</v>
      </c>
      <c r="D4950" s="4" t="s">
        <v>14</v>
      </c>
      <c r="E4950" s="4" t="s">
        <v>14</v>
      </c>
      <c r="F4950" s="4" t="s">
        <v>6</v>
      </c>
    </row>
    <row r="4951" spans="1:22">
      <c r="A4951" t="n">
        <v>36878</v>
      </c>
      <c r="B4951" s="32" t="n">
        <v>20</v>
      </c>
      <c r="C4951" s="7" t="n">
        <v>2020</v>
      </c>
      <c r="D4951" s="7" t="n">
        <v>3</v>
      </c>
      <c r="E4951" s="7" t="n">
        <v>10</v>
      </c>
      <c r="F4951" s="7" t="s">
        <v>88</v>
      </c>
    </row>
    <row r="4952" spans="1:22">
      <c r="A4952" t="s">
        <v>4</v>
      </c>
      <c r="B4952" s="4" t="s">
        <v>5</v>
      </c>
      <c r="C4952" s="4" t="s">
        <v>10</v>
      </c>
    </row>
    <row r="4953" spans="1:22">
      <c r="A4953" t="n">
        <v>36896</v>
      </c>
      <c r="B4953" s="44" t="n">
        <v>16</v>
      </c>
      <c r="C4953" s="7" t="n">
        <v>0</v>
      </c>
    </row>
    <row r="4954" spans="1:22">
      <c r="A4954" t="s">
        <v>4</v>
      </c>
      <c r="B4954" s="4" t="s">
        <v>5</v>
      </c>
      <c r="C4954" s="4" t="s">
        <v>10</v>
      </c>
      <c r="D4954" s="4" t="s">
        <v>14</v>
      </c>
      <c r="E4954" s="4" t="s">
        <v>14</v>
      </c>
      <c r="F4954" s="4" t="s">
        <v>6</v>
      </c>
    </row>
    <row r="4955" spans="1:22">
      <c r="A4955" t="n">
        <v>36899</v>
      </c>
      <c r="B4955" s="32" t="n">
        <v>20</v>
      </c>
      <c r="C4955" s="7" t="n">
        <v>2021</v>
      </c>
      <c r="D4955" s="7" t="n">
        <v>3</v>
      </c>
      <c r="E4955" s="7" t="n">
        <v>10</v>
      </c>
      <c r="F4955" s="7" t="s">
        <v>88</v>
      </c>
    </row>
    <row r="4956" spans="1:22">
      <c r="A4956" t="s">
        <v>4</v>
      </c>
      <c r="B4956" s="4" t="s">
        <v>5</v>
      </c>
      <c r="C4956" s="4" t="s">
        <v>10</v>
      </c>
    </row>
    <row r="4957" spans="1:22">
      <c r="A4957" t="n">
        <v>36917</v>
      </c>
      <c r="B4957" s="44" t="n">
        <v>16</v>
      </c>
      <c r="C4957" s="7" t="n">
        <v>0</v>
      </c>
    </row>
    <row r="4958" spans="1:22">
      <c r="A4958" t="s">
        <v>4</v>
      </c>
      <c r="B4958" s="4" t="s">
        <v>5</v>
      </c>
      <c r="C4958" s="4" t="s">
        <v>10</v>
      </c>
      <c r="D4958" s="4" t="s">
        <v>14</v>
      </c>
      <c r="E4958" s="4" t="s">
        <v>14</v>
      </c>
      <c r="F4958" s="4" t="s">
        <v>6</v>
      </c>
    </row>
    <row r="4959" spans="1:22">
      <c r="A4959" t="n">
        <v>36920</v>
      </c>
      <c r="B4959" s="32" t="n">
        <v>20</v>
      </c>
      <c r="C4959" s="7" t="n">
        <v>2022</v>
      </c>
      <c r="D4959" s="7" t="n">
        <v>3</v>
      </c>
      <c r="E4959" s="7" t="n">
        <v>10</v>
      </c>
      <c r="F4959" s="7" t="s">
        <v>88</v>
      </c>
    </row>
    <row r="4960" spans="1:22">
      <c r="A4960" t="s">
        <v>4</v>
      </c>
      <c r="B4960" s="4" t="s">
        <v>5</v>
      </c>
      <c r="C4960" s="4" t="s">
        <v>10</v>
      </c>
    </row>
    <row r="4961" spans="1:6">
      <c r="A4961" t="n">
        <v>36938</v>
      </c>
      <c r="B4961" s="44" t="n">
        <v>16</v>
      </c>
      <c r="C4961" s="7" t="n">
        <v>0</v>
      </c>
    </row>
    <row r="4962" spans="1:6">
      <c r="A4962" t="s">
        <v>4</v>
      </c>
      <c r="B4962" s="4" t="s">
        <v>5</v>
      </c>
      <c r="C4962" s="4" t="s">
        <v>14</v>
      </c>
      <c r="D4962" s="4" t="s">
        <v>10</v>
      </c>
      <c r="E4962" s="4" t="s">
        <v>14</v>
      </c>
      <c r="F4962" s="4" t="s">
        <v>6</v>
      </c>
      <c r="G4962" s="4" t="s">
        <v>6</v>
      </c>
      <c r="H4962" s="4" t="s">
        <v>6</v>
      </c>
      <c r="I4962" s="4" t="s">
        <v>6</v>
      </c>
      <c r="J4962" s="4" t="s">
        <v>6</v>
      </c>
      <c r="K4962" s="4" t="s">
        <v>6</v>
      </c>
      <c r="L4962" s="4" t="s">
        <v>6</v>
      </c>
      <c r="M4962" s="4" t="s">
        <v>6</v>
      </c>
      <c r="N4962" s="4" t="s">
        <v>6</v>
      </c>
      <c r="O4962" s="4" t="s">
        <v>6</v>
      </c>
      <c r="P4962" s="4" t="s">
        <v>6</v>
      </c>
      <c r="Q4962" s="4" t="s">
        <v>6</v>
      </c>
      <c r="R4962" s="4" t="s">
        <v>6</v>
      </c>
      <c r="S4962" s="4" t="s">
        <v>6</v>
      </c>
      <c r="T4962" s="4" t="s">
        <v>6</v>
      </c>
      <c r="U4962" s="4" t="s">
        <v>6</v>
      </c>
    </row>
    <row r="4963" spans="1:6">
      <c r="A4963" t="n">
        <v>36941</v>
      </c>
      <c r="B4963" s="64" t="n">
        <v>36</v>
      </c>
      <c r="C4963" s="7" t="n">
        <v>8</v>
      </c>
      <c r="D4963" s="7" t="n">
        <v>113</v>
      </c>
      <c r="E4963" s="7" t="n">
        <v>0</v>
      </c>
      <c r="F4963" s="7" t="s">
        <v>392</v>
      </c>
      <c r="G4963" s="7" t="s">
        <v>393</v>
      </c>
      <c r="H4963" s="7" t="s">
        <v>13</v>
      </c>
      <c r="I4963" s="7" t="s">
        <v>13</v>
      </c>
      <c r="J4963" s="7" t="s">
        <v>13</v>
      </c>
      <c r="K4963" s="7" t="s">
        <v>13</v>
      </c>
      <c r="L4963" s="7" t="s">
        <v>13</v>
      </c>
      <c r="M4963" s="7" t="s">
        <v>13</v>
      </c>
      <c r="N4963" s="7" t="s">
        <v>13</v>
      </c>
      <c r="O4963" s="7" t="s">
        <v>13</v>
      </c>
      <c r="P4963" s="7" t="s">
        <v>13</v>
      </c>
      <c r="Q4963" s="7" t="s">
        <v>13</v>
      </c>
      <c r="R4963" s="7" t="s">
        <v>13</v>
      </c>
      <c r="S4963" s="7" t="s">
        <v>13</v>
      </c>
      <c r="T4963" s="7" t="s">
        <v>13</v>
      </c>
      <c r="U4963" s="7" t="s">
        <v>13</v>
      </c>
    </row>
    <row r="4964" spans="1:6">
      <c r="A4964" t="s">
        <v>4</v>
      </c>
      <c r="B4964" s="4" t="s">
        <v>5</v>
      </c>
      <c r="C4964" s="4" t="s">
        <v>10</v>
      </c>
      <c r="D4964" s="4" t="s">
        <v>26</v>
      </c>
      <c r="E4964" s="4" t="s">
        <v>26</v>
      </c>
      <c r="F4964" s="4" t="s">
        <v>26</v>
      </c>
      <c r="G4964" s="4" t="s">
        <v>26</v>
      </c>
    </row>
    <row r="4965" spans="1:6">
      <c r="A4965" t="n">
        <v>36985</v>
      </c>
      <c r="B4965" s="63" t="n">
        <v>46</v>
      </c>
      <c r="C4965" s="7" t="n">
        <v>0</v>
      </c>
      <c r="D4965" s="7" t="n">
        <v>248.610000610352</v>
      </c>
      <c r="E4965" s="7" t="n">
        <v>0.189999997615814</v>
      </c>
      <c r="F4965" s="7" t="n">
        <v>-215.419998168945</v>
      </c>
      <c r="G4965" s="7" t="n">
        <v>138.199996948242</v>
      </c>
    </row>
    <row r="4966" spans="1:6">
      <c r="A4966" t="s">
        <v>4</v>
      </c>
      <c r="B4966" s="4" t="s">
        <v>5</v>
      </c>
      <c r="C4966" s="4" t="s">
        <v>10</v>
      </c>
      <c r="D4966" s="4" t="s">
        <v>26</v>
      </c>
      <c r="E4966" s="4" t="s">
        <v>26</v>
      </c>
      <c r="F4966" s="4" t="s">
        <v>26</v>
      </c>
      <c r="G4966" s="4" t="s">
        <v>26</v>
      </c>
    </row>
    <row r="4967" spans="1:6">
      <c r="A4967" t="n">
        <v>37004</v>
      </c>
      <c r="B4967" s="63" t="n">
        <v>46</v>
      </c>
      <c r="C4967" s="7" t="n">
        <v>5</v>
      </c>
      <c r="D4967" s="7" t="n">
        <v>248.289993286133</v>
      </c>
      <c r="E4967" s="7" t="n">
        <v>0.189999997615814</v>
      </c>
      <c r="F4967" s="7" t="n">
        <v>-216.389999389648</v>
      </c>
      <c r="G4967" s="7" t="n">
        <v>54.0999984741211</v>
      </c>
    </row>
    <row r="4968" spans="1:6">
      <c r="A4968" t="s">
        <v>4</v>
      </c>
      <c r="B4968" s="4" t="s">
        <v>5</v>
      </c>
      <c r="C4968" s="4" t="s">
        <v>10</v>
      </c>
      <c r="D4968" s="4" t="s">
        <v>26</v>
      </c>
      <c r="E4968" s="4" t="s">
        <v>26</v>
      </c>
      <c r="F4968" s="4" t="s">
        <v>26</v>
      </c>
      <c r="G4968" s="4" t="s">
        <v>26</v>
      </c>
    </row>
    <row r="4969" spans="1:6">
      <c r="A4969" t="n">
        <v>37023</v>
      </c>
      <c r="B4969" s="63" t="n">
        <v>46</v>
      </c>
      <c r="C4969" s="7" t="n">
        <v>113</v>
      </c>
      <c r="D4969" s="7" t="n">
        <v>254.979995727539</v>
      </c>
      <c r="E4969" s="7" t="n">
        <v>0.189999997615814</v>
      </c>
      <c r="F4969" s="7" t="n">
        <v>-207.600006103516</v>
      </c>
      <c r="G4969" s="7" t="n">
        <v>144.600006103516</v>
      </c>
    </row>
    <row r="4970" spans="1:6">
      <c r="A4970" t="s">
        <v>4</v>
      </c>
      <c r="B4970" s="4" t="s">
        <v>5</v>
      </c>
      <c r="C4970" s="4" t="s">
        <v>10</v>
      </c>
      <c r="D4970" s="4" t="s">
        <v>26</v>
      </c>
      <c r="E4970" s="4" t="s">
        <v>26</v>
      </c>
      <c r="F4970" s="4" t="s">
        <v>26</v>
      </c>
      <c r="G4970" s="4" t="s">
        <v>26</v>
      </c>
    </row>
    <row r="4971" spans="1:6">
      <c r="A4971" t="n">
        <v>37042</v>
      </c>
      <c r="B4971" s="63" t="n">
        <v>46</v>
      </c>
      <c r="C4971" s="7" t="n">
        <v>2020</v>
      </c>
      <c r="D4971" s="7" t="n">
        <v>254.779998779297</v>
      </c>
      <c r="E4971" s="7" t="n">
        <v>0.189999997615814</v>
      </c>
      <c r="F4971" s="7" t="n">
        <v>-209.740005493164</v>
      </c>
      <c r="G4971" s="7" t="n">
        <v>3.79999995231628</v>
      </c>
    </row>
    <row r="4972" spans="1:6">
      <c r="A4972" t="s">
        <v>4</v>
      </c>
      <c r="B4972" s="4" t="s">
        <v>5</v>
      </c>
      <c r="C4972" s="4" t="s">
        <v>10</v>
      </c>
      <c r="D4972" s="4" t="s">
        <v>26</v>
      </c>
      <c r="E4972" s="4" t="s">
        <v>26</v>
      </c>
      <c r="F4972" s="4" t="s">
        <v>26</v>
      </c>
      <c r="G4972" s="4" t="s">
        <v>26</v>
      </c>
    </row>
    <row r="4973" spans="1:6">
      <c r="A4973" t="n">
        <v>37061</v>
      </c>
      <c r="B4973" s="63" t="n">
        <v>46</v>
      </c>
      <c r="C4973" s="7" t="n">
        <v>2021</v>
      </c>
      <c r="D4973" s="7" t="n">
        <v>256.019989013672</v>
      </c>
      <c r="E4973" s="7" t="n">
        <v>0.189999997615814</v>
      </c>
      <c r="F4973" s="7" t="n">
        <v>-209.520004272461</v>
      </c>
      <c r="G4973" s="7" t="n">
        <v>333</v>
      </c>
    </row>
    <row r="4974" spans="1:6">
      <c r="A4974" t="s">
        <v>4</v>
      </c>
      <c r="B4974" s="4" t="s">
        <v>5</v>
      </c>
      <c r="C4974" s="4" t="s">
        <v>10</v>
      </c>
      <c r="D4974" s="4" t="s">
        <v>26</v>
      </c>
      <c r="E4974" s="4" t="s">
        <v>26</v>
      </c>
      <c r="F4974" s="4" t="s">
        <v>26</v>
      </c>
      <c r="G4974" s="4" t="s">
        <v>26</v>
      </c>
    </row>
    <row r="4975" spans="1:6">
      <c r="A4975" t="n">
        <v>37080</v>
      </c>
      <c r="B4975" s="63" t="n">
        <v>46</v>
      </c>
      <c r="C4975" s="7" t="n">
        <v>2022</v>
      </c>
      <c r="D4975" s="7" t="n">
        <v>256.850006103516</v>
      </c>
      <c r="E4975" s="7" t="n">
        <v>0.189999997615814</v>
      </c>
      <c r="F4975" s="7" t="n">
        <v>-208.580001831055</v>
      </c>
      <c r="G4975" s="7" t="n">
        <v>299.399993896484</v>
      </c>
    </row>
    <row r="4976" spans="1:6">
      <c r="A4976" t="s">
        <v>4</v>
      </c>
      <c r="B4976" s="4" t="s">
        <v>5</v>
      </c>
      <c r="C4976" s="4" t="s">
        <v>10</v>
      </c>
      <c r="D4976" s="4" t="s">
        <v>14</v>
      </c>
      <c r="E4976" s="4" t="s">
        <v>6</v>
      </c>
      <c r="F4976" s="4" t="s">
        <v>26</v>
      </c>
      <c r="G4976" s="4" t="s">
        <v>26</v>
      </c>
      <c r="H4976" s="4" t="s">
        <v>26</v>
      </c>
    </row>
    <row r="4977" spans="1:21">
      <c r="A4977" t="n">
        <v>37099</v>
      </c>
      <c r="B4977" s="73" t="n">
        <v>48</v>
      </c>
      <c r="C4977" s="7" t="n">
        <v>2020</v>
      </c>
      <c r="D4977" s="7" t="n">
        <v>0</v>
      </c>
      <c r="E4977" s="7" t="s">
        <v>86</v>
      </c>
      <c r="F4977" s="7" t="n">
        <v>-1</v>
      </c>
      <c r="G4977" s="7" t="n">
        <v>1</v>
      </c>
      <c r="H4977" s="7" t="n">
        <v>0</v>
      </c>
    </row>
    <row r="4978" spans="1:21">
      <c r="A4978" t="s">
        <v>4</v>
      </c>
      <c r="B4978" s="4" t="s">
        <v>5</v>
      </c>
      <c r="C4978" s="4" t="s">
        <v>10</v>
      </c>
      <c r="D4978" s="4" t="s">
        <v>14</v>
      </c>
      <c r="E4978" s="4" t="s">
        <v>6</v>
      </c>
      <c r="F4978" s="4" t="s">
        <v>26</v>
      </c>
      <c r="G4978" s="4" t="s">
        <v>26</v>
      </c>
      <c r="H4978" s="4" t="s">
        <v>26</v>
      </c>
    </row>
    <row r="4979" spans="1:21">
      <c r="A4979" t="n">
        <v>37123</v>
      </c>
      <c r="B4979" s="73" t="n">
        <v>48</v>
      </c>
      <c r="C4979" s="7" t="n">
        <v>2021</v>
      </c>
      <c r="D4979" s="7" t="n">
        <v>0</v>
      </c>
      <c r="E4979" s="7" t="s">
        <v>86</v>
      </c>
      <c r="F4979" s="7" t="n">
        <v>-1</v>
      </c>
      <c r="G4979" s="7" t="n">
        <v>1</v>
      </c>
      <c r="H4979" s="7" t="n">
        <v>0</v>
      </c>
    </row>
    <row r="4980" spans="1:21">
      <c r="A4980" t="s">
        <v>4</v>
      </c>
      <c r="B4980" s="4" t="s">
        <v>5</v>
      </c>
      <c r="C4980" s="4" t="s">
        <v>10</v>
      </c>
      <c r="D4980" s="4" t="s">
        <v>14</v>
      </c>
      <c r="E4980" s="4" t="s">
        <v>6</v>
      </c>
      <c r="F4980" s="4" t="s">
        <v>26</v>
      </c>
      <c r="G4980" s="4" t="s">
        <v>26</v>
      </c>
      <c r="H4980" s="4" t="s">
        <v>26</v>
      </c>
    </row>
    <row r="4981" spans="1:21">
      <c r="A4981" t="n">
        <v>37147</v>
      </c>
      <c r="B4981" s="73" t="n">
        <v>48</v>
      </c>
      <c r="C4981" s="7" t="n">
        <v>2022</v>
      </c>
      <c r="D4981" s="7" t="n">
        <v>0</v>
      </c>
      <c r="E4981" s="7" t="s">
        <v>86</v>
      </c>
      <c r="F4981" s="7" t="n">
        <v>-1</v>
      </c>
      <c r="G4981" s="7" t="n">
        <v>1</v>
      </c>
      <c r="H4981" s="7" t="n">
        <v>0</v>
      </c>
    </row>
    <row r="4982" spans="1:21">
      <c r="A4982" t="s">
        <v>4</v>
      </c>
      <c r="B4982" s="4" t="s">
        <v>5</v>
      </c>
      <c r="C4982" s="4" t="s">
        <v>14</v>
      </c>
      <c r="D4982" s="4" t="s">
        <v>6</v>
      </c>
    </row>
    <row r="4983" spans="1:21">
      <c r="A4983" t="n">
        <v>37171</v>
      </c>
      <c r="B4983" s="80" t="n">
        <v>38</v>
      </c>
      <c r="C4983" s="7" t="n">
        <v>0</v>
      </c>
      <c r="D4983" s="7" t="s">
        <v>394</v>
      </c>
    </row>
    <row r="4984" spans="1:21">
      <c r="A4984" t="s">
        <v>4</v>
      </c>
      <c r="B4984" s="4" t="s">
        <v>5</v>
      </c>
      <c r="C4984" s="4" t="s">
        <v>14</v>
      </c>
      <c r="D4984" s="4" t="s">
        <v>10</v>
      </c>
      <c r="E4984" s="4" t="s">
        <v>6</v>
      </c>
      <c r="F4984" s="4" t="s">
        <v>6</v>
      </c>
      <c r="G4984" s="4" t="s">
        <v>9</v>
      </c>
      <c r="H4984" s="4" t="s">
        <v>9</v>
      </c>
      <c r="I4984" s="4" t="s">
        <v>9</v>
      </c>
      <c r="J4984" s="4" t="s">
        <v>9</v>
      </c>
      <c r="K4984" s="4" t="s">
        <v>9</v>
      </c>
      <c r="L4984" s="4" t="s">
        <v>9</v>
      </c>
      <c r="M4984" s="4" t="s">
        <v>9</v>
      </c>
      <c r="N4984" s="4" t="s">
        <v>9</v>
      </c>
      <c r="O4984" s="4" t="s">
        <v>9</v>
      </c>
    </row>
    <row r="4985" spans="1:21">
      <c r="A4985" t="n">
        <v>37182</v>
      </c>
      <c r="B4985" s="81" t="n">
        <v>37</v>
      </c>
      <c r="C4985" s="7" t="n">
        <v>0</v>
      </c>
      <c r="D4985" s="7" t="n">
        <v>2021</v>
      </c>
      <c r="E4985" s="7" t="s">
        <v>394</v>
      </c>
      <c r="F4985" s="7" t="s">
        <v>395</v>
      </c>
      <c r="G4985" s="7" t="n">
        <v>0</v>
      </c>
      <c r="H4985" s="7" t="n">
        <v>1028443341</v>
      </c>
      <c r="I4985" s="7" t="n">
        <v>1036831949</v>
      </c>
      <c r="J4985" s="7" t="n">
        <v>0</v>
      </c>
      <c r="K4985" s="7" t="n">
        <v>1119092736</v>
      </c>
      <c r="L4985" s="7" t="n">
        <v>0</v>
      </c>
      <c r="M4985" s="7" t="n">
        <v>1065353216</v>
      </c>
      <c r="N4985" s="7" t="n">
        <v>1073741824</v>
      </c>
      <c r="O4985" s="7" t="n">
        <v>1065353216</v>
      </c>
    </row>
    <row r="4986" spans="1:21">
      <c r="A4986" t="s">
        <v>4</v>
      </c>
      <c r="B4986" s="4" t="s">
        <v>5</v>
      </c>
      <c r="C4986" s="4" t="s">
        <v>14</v>
      </c>
      <c r="D4986" s="4" t="s">
        <v>10</v>
      </c>
      <c r="E4986" s="4" t="s">
        <v>6</v>
      </c>
      <c r="F4986" s="4" t="s">
        <v>6</v>
      </c>
      <c r="G4986" s="4" t="s">
        <v>14</v>
      </c>
    </row>
    <row r="4987" spans="1:21">
      <c r="A4987" t="n">
        <v>37242</v>
      </c>
      <c r="B4987" s="82" t="n">
        <v>32</v>
      </c>
      <c r="C4987" s="7" t="n">
        <v>0</v>
      </c>
      <c r="D4987" s="7" t="n">
        <v>2021</v>
      </c>
      <c r="E4987" s="7" t="s">
        <v>13</v>
      </c>
      <c r="F4987" s="7" t="s">
        <v>395</v>
      </c>
      <c r="G4987" s="7" t="n">
        <v>1</v>
      </c>
    </row>
    <row r="4988" spans="1:21">
      <c r="A4988" t="s">
        <v>4</v>
      </c>
      <c r="B4988" s="4" t="s">
        <v>5</v>
      </c>
      <c r="C4988" s="4" t="s">
        <v>14</v>
      </c>
      <c r="D4988" s="4" t="s">
        <v>10</v>
      </c>
      <c r="E4988" s="4" t="s">
        <v>14</v>
      </c>
      <c r="F4988" s="4" t="s">
        <v>6</v>
      </c>
    </row>
    <row r="4989" spans="1:21">
      <c r="A4989" t="n">
        <v>37259</v>
      </c>
      <c r="B4989" s="11" t="n">
        <v>39</v>
      </c>
      <c r="C4989" s="7" t="n">
        <v>10</v>
      </c>
      <c r="D4989" s="7" t="n">
        <v>2021</v>
      </c>
      <c r="E4989" s="7" t="n">
        <v>136</v>
      </c>
      <c r="F4989" s="7" t="s">
        <v>396</v>
      </c>
    </row>
    <row r="4990" spans="1:21">
      <c r="A4990" t="s">
        <v>4</v>
      </c>
      <c r="B4990" s="4" t="s">
        <v>5</v>
      </c>
      <c r="C4990" s="4" t="s">
        <v>14</v>
      </c>
    </row>
    <row r="4991" spans="1:21">
      <c r="A4991" t="n">
        <v>37284</v>
      </c>
      <c r="B4991" s="12" t="n">
        <v>74</v>
      </c>
      <c r="C4991" s="7" t="n">
        <v>18</v>
      </c>
    </row>
    <row r="4992" spans="1:21">
      <c r="A4992" t="s">
        <v>4</v>
      </c>
      <c r="B4992" s="4" t="s">
        <v>5</v>
      </c>
      <c r="C4992" s="4" t="s">
        <v>14</v>
      </c>
      <c r="D4992" s="4" t="s">
        <v>14</v>
      </c>
      <c r="E4992" s="4" t="s">
        <v>26</v>
      </c>
      <c r="F4992" s="4" t="s">
        <v>26</v>
      </c>
      <c r="G4992" s="4" t="s">
        <v>26</v>
      </c>
      <c r="H4992" s="4" t="s">
        <v>10</v>
      </c>
    </row>
    <row r="4993" spans="1:15">
      <c r="A4993" t="n">
        <v>37286</v>
      </c>
      <c r="B4993" s="56" t="n">
        <v>45</v>
      </c>
      <c r="C4993" s="7" t="n">
        <v>2</v>
      </c>
      <c r="D4993" s="7" t="n">
        <v>3</v>
      </c>
      <c r="E4993" s="7" t="n">
        <v>245.25</v>
      </c>
      <c r="F4993" s="7" t="n">
        <v>1.49000000953674</v>
      </c>
      <c r="G4993" s="7" t="n">
        <v>-215.080001831055</v>
      </c>
      <c r="H4993" s="7" t="n">
        <v>0</v>
      </c>
    </row>
    <row r="4994" spans="1:15">
      <c r="A4994" t="s">
        <v>4</v>
      </c>
      <c r="B4994" s="4" t="s">
        <v>5</v>
      </c>
      <c r="C4994" s="4" t="s">
        <v>14</v>
      </c>
      <c r="D4994" s="4" t="s">
        <v>14</v>
      </c>
      <c r="E4994" s="4" t="s">
        <v>26</v>
      </c>
      <c r="F4994" s="4" t="s">
        <v>26</v>
      </c>
      <c r="G4994" s="4" t="s">
        <v>26</v>
      </c>
      <c r="H4994" s="4" t="s">
        <v>10</v>
      </c>
      <c r="I4994" s="4" t="s">
        <v>14</v>
      </c>
    </row>
    <row r="4995" spans="1:15">
      <c r="A4995" t="n">
        <v>37303</v>
      </c>
      <c r="B4995" s="56" t="n">
        <v>45</v>
      </c>
      <c r="C4995" s="7" t="n">
        <v>4</v>
      </c>
      <c r="D4995" s="7" t="n">
        <v>3</v>
      </c>
      <c r="E4995" s="7" t="n">
        <v>359.25</v>
      </c>
      <c r="F4995" s="7" t="n">
        <v>102.889999389648</v>
      </c>
      <c r="G4995" s="7" t="n">
        <v>0</v>
      </c>
      <c r="H4995" s="7" t="n">
        <v>0</v>
      </c>
      <c r="I4995" s="7" t="n">
        <v>0</v>
      </c>
    </row>
    <row r="4996" spans="1:15">
      <c r="A4996" t="s">
        <v>4</v>
      </c>
      <c r="B4996" s="4" t="s">
        <v>5</v>
      </c>
      <c r="C4996" s="4" t="s">
        <v>14</v>
      </c>
      <c r="D4996" s="4" t="s">
        <v>14</v>
      </c>
      <c r="E4996" s="4" t="s">
        <v>26</v>
      </c>
      <c r="F4996" s="4" t="s">
        <v>10</v>
      </c>
    </row>
    <row r="4997" spans="1:15">
      <c r="A4997" t="n">
        <v>37321</v>
      </c>
      <c r="B4997" s="56" t="n">
        <v>45</v>
      </c>
      <c r="C4997" s="7" t="n">
        <v>5</v>
      </c>
      <c r="D4997" s="7" t="n">
        <v>3</v>
      </c>
      <c r="E4997" s="7" t="n">
        <v>5.80000019073486</v>
      </c>
      <c r="F4997" s="7" t="n">
        <v>0</v>
      </c>
    </row>
    <row r="4998" spans="1:15">
      <c r="A4998" t="s">
        <v>4</v>
      </c>
      <c r="B4998" s="4" t="s">
        <v>5</v>
      </c>
      <c r="C4998" s="4" t="s">
        <v>14</v>
      </c>
      <c r="D4998" s="4" t="s">
        <v>14</v>
      </c>
      <c r="E4998" s="4" t="s">
        <v>26</v>
      </c>
      <c r="F4998" s="4" t="s">
        <v>10</v>
      </c>
    </row>
    <row r="4999" spans="1:15">
      <c r="A4999" t="n">
        <v>37330</v>
      </c>
      <c r="B4999" s="56" t="n">
        <v>45</v>
      </c>
      <c r="C4999" s="7" t="n">
        <v>11</v>
      </c>
      <c r="D4999" s="7" t="n">
        <v>3</v>
      </c>
      <c r="E4999" s="7" t="n">
        <v>40</v>
      </c>
      <c r="F4999" s="7" t="n">
        <v>0</v>
      </c>
    </row>
    <row r="5000" spans="1:15">
      <c r="A5000" t="s">
        <v>4</v>
      </c>
      <c r="B5000" s="4" t="s">
        <v>5</v>
      </c>
      <c r="C5000" s="4" t="s">
        <v>14</v>
      </c>
      <c r="D5000" s="4" t="s">
        <v>10</v>
      </c>
      <c r="E5000" s="4" t="s">
        <v>26</v>
      </c>
    </row>
    <row r="5001" spans="1:15">
      <c r="A5001" t="n">
        <v>37339</v>
      </c>
      <c r="B5001" s="40" t="n">
        <v>58</v>
      </c>
      <c r="C5001" s="7" t="n">
        <v>100</v>
      </c>
      <c r="D5001" s="7" t="n">
        <v>1000</v>
      </c>
      <c r="E5001" s="7" t="n">
        <v>1</v>
      </c>
    </row>
    <row r="5002" spans="1:15">
      <c r="A5002" t="s">
        <v>4</v>
      </c>
      <c r="B5002" s="4" t="s">
        <v>5</v>
      </c>
      <c r="C5002" s="4" t="s">
        <v>14</v>
      </c>
      <c r="D5002" s="4" t="s">
        <v>10</v>
      </c>
    </row>
    <row r="5003" spans="1:15">
      <c r="A5003" t="n">
        <v>37347</v>
      </c>
      <c r="B5003" s="40" t="n">
        <v>58</v>
      </c>
      <c r="C5003" s="7" t="n">
        <v>255</v>
      </c>
      <c r="D5003" s="7" t="n">
        <v>0</v>
      </c>
    </row>
    <row r="5004" spans="1:15">
      <c r="A5004" t="s">
        <v>4</v>
      </c>
      <c r="B5004" s="4" t="s">
        <v>5</v>
      </c>
      <c r="C5004" s="4" t="s">
        <v>14</v>
      </c>
      <c r="D5004" s="4" t="s">
        <v>10</v>
      </c>
      <c r="E5004" s="4" t="s">
        <v>6</v>
      </c>
    </row>
    <row r="5005" spans="1:15">
      <c r="A5005" t="n">
        <v>37351</v>
      </c>
      <c r="B5005" s="57" t="n">
        <v>51</v>
      </c>
      <c r="C5005" s="7" t="n">
        <v>4</v>
      </c>
      <c r="D5005" s="7" t="n">
        <v>5</v>
      </c>
      <c r="E5005" s="7" t="s">
        <v>304</v>
      </c>
    </row>
    <row r="5006" spans="1:15">
      <c r="A5006" t="s">
        <v>4</v>
      </c>
      <c r="B5006" s="4" t="s">
        <v>5</v>
      </c>
      <c r="C5006" s="4" t="s">
        <v>10</v>
      </c>
    </row>
    <row r="5007" spans="1:15">
      <c r="A5007" t="n">
        <v>37365</v>
      </c>
      <c r="B5007" s="44" t="n">
        <v>16</v>
      </c>
      <c r="C5007" s="7" t="n">
        <v>0</v>
      </c>
    </row>
    <row r="5008" spans="1:15">
      <c r="A5008" t="s">
        <v>4</v>
      </c>
      <c r="B5008" s="4" t="s">
        <v>5</v>
      </c>
      <c r="C5008" s="4" t="s">
        <v>10</v>
      </c>
      <c r="D5008" s="4" t="s">
        <v>65</v>
      </c>
      <c r="E5008" s="4" t="s">
        <v>14</v>
      </c>
      <c r="F5008" s="4" t="s">
        <v>14</v>
      </c>
    </row>
    <row r="5009" spans="1:9">
      <c r="A5009" t="n">
        <v>37368</v>
      </c>
      <c r="B5009" s="58" t="n">
        <v>26</v>
      </c>
      <c r="C5009" s="7" t="n">
        <v>5</v>
      </c>
      <c r="D5009" s="7" t="s">
        <v>397</v>
      </c>
      <c r="E5009" s="7" t="n">
        <v>2</v>
      </c>
      <c r="F5009" s="7" t="n">
        <v>0</v>
      </c>
    </row>
    <row r="5010" spans="1:9">
      <c r="A5010" t="s">
        <v>4</v>
      </c>
      <c r="B5010" s="4" t="s">
        <v>5</v>
      </c>
    </row>
    <row r="5011" spans="1:9">
      <c r="A5011" t="n">
        <v>37422</v>
      </c>
      <c r="B5011" s="38" t="n">
        <v>28</v>
      </c>
    </row>
    <row r="5012" spans="1:9">
      <c r="A5012" t="s">
        <v>4</v>
      </c>
      <c r="B5012" s="4" t="s">
        <v>5</v>
      </c>
      <c r="C5012" s="4" t="s">
        <v>14</v>
      </c>
      <c r="D5012" s="4" t="s">
        <v>10</v>
      </c>
      <c r="E5012" s="4" t="s">
        <v>6</v>
      </c>
    </row>
    <row r="5013" spans="1:9">
      <c r="A5013" t="n">
        <v>37423</v>
      </c>
      <c r="B5013" s="57" t="n">
        <v>51</v>
      </c>
      <c r="C5013" s="7" t="n">
        <v>4</v>
      </c>
      <c r="D5013" s="7" t="n">
        <v>0</v>
      </c>
      <c r="E5013" s="7" t="s">
        <v>89</v>
      </c>
    </row>
    <row r="5014" spans="1:9">
      <c r="A5014" t="s">
        <v>4</v>
      </c>
      <c r="B5014" s="4" t="s">
        <v>5</v>
      </c>
      <c r="C5014" s="4" t="s">
        <v>10</v>
      </c>
    </row>
    <row r="5015" spans="1:9">
      <c r="A5015" t="n">
        <v>37436</v>
      </c>
      <c r="B5015" s="44" t="n">
        <v>16</v>
      </c>
      <c r="C5015" s="7" t="n">
        <v>0</v>
      </c>
    </row>
    <row r="5016" spans="1:9">
      <c r="A5016" t="s">
        <v>4</v>
      </c>
      <c r="B5016" s="4" t="s">
        <v>5</v>
      </c>
      <c r="C5016" s="4" t="s">
        <v>10</v>
      </c>
      <c r="D5016" s="4" t="s">
        <v>65</v>
      </c>
      <c r="E5016" s="4" t="s">
        <v>14</v>
      </c>
      <c r="F5016" s="4" t="s">
        <v>14</v>
      </c>
    </row>
    <row r="5017" spans="1:9">
      <c r="A5017" t="n">
        <v>37439</v>
      </c>
      <c r="B5017" s="58" t="n">
        <v>26</v>
      </c>
      <c r="C5017" s="7" t="n">
        <v>0</v>
      </c>
      <c r="D5017" s="7" t="s">
        <v>398</v>
      </c>
      <c r="E5017" s="7" t="n">
        <v>2</v>
      </c>
      <c r="F5017" s="7" t="n">
        <v>0</v>
      </c>
    </row>
    <row r="5018" spans="1:9">
      <c r="A5018" t="s">
        <v>4</v>
      </c>
      <c r="B5018" s="4" t="s">
        <v>5</v>
      </c>
    </row>
    <row r="5019" spans="1:9">
      <c r="A5019" t="n">
        <v>37483</v>
      </c>
      <c r="B5019" s="38" t="n">
        <v>28</v>
      </c>
    </row>
    <row r="5020" spans="1:9">
      <c r="A5020" t="s">
        <v>4</v>
      </c>
      <c r="B5020" s="4" t="s">
        <v>5</v>
      </c>
      <c r="C5020" s="4" t="s">
        <v>6</v>
      </c>
      <c r="D5020" s="4" t="s">
        <v>10</v>
      </c>
    </row>
    <row r="5021" spans="1:9">
      <c r="A5021" t="n">
        <v>37484</v>
      </c>
      <c r="B5021" s="69" t="n">
        <v>29</v>
      </c>
      <c r="C5021" s="7" t="s">
        <v>318</v>
      </c>
      <c r="D5021" s="7" t="n">
        <v>65533</v>
      </c>
    </row>
    <row r="5022" spans="1:9">
      <c r="A5022" t="s">
        <v>4</v>
      </c>
      <c r="B5022" s="4" t="s">
        <v>5</v>
      </c>
      <c r="C5022" s="4" t="s">
        <v>14</v>
      </c>
      <c r="D5022" s="4" t="s">
        <v>10</v>
      </c>
      <c r="E5022" s="4" t="s">
        <v>6</v>
      </c>
    </row>
    <row r="5023" spans="1:9">
      <c r="A5023" t="n">
        <v>37493</v>
      </c>
      <c r="B5023" s="57" t="n">
        <v>51</v>
      </c>
      <c r="C5023" s="7" t="n">
        <v>4</v>
      </c>
      <c r="D5023" s="7" t="n">
        <v>113</v>
      </c>
      <c r="E5023" s="7" t="s">
        <v>91</v>
      </c>
    </row>
    <row r="5024" spans="1:9">
      <c r="A5024" t="s">
        <v>4</v>
      </c>
      <c r="B5024" s="4" t="s">
        <v>5</v>
      </c>
      <c r="C5024" s="4" t="s">
        <v>10</v>
      </c>
    </row>
    <row r="5025" spans="1:6">
      <c r="A5025" t="n">
        <v>37506</v>
      </c>
      <c r="B5025" s="44" t="n">
        <v>16</v>
      </c>
      <c r="C5025" s="7" t="n">
        <v>0</v>
      </c>
    </row>
    <row r="5026" spans="1:6">
      <c r="A5026" t="s">
        <v>4</v>
      </c>
      <c r="B5026" s="4" t="s">
        <v>5</v>
      </c>
      <c r="C5026" s="4" t="s">
        <v>10</v>
      </c>
      <c r="D5026" s="4" t="s">
        <v>65</v>
      </c>
      <c r="E5026" s="4" t="s">
        <v>14</v>
      </c>
      <c r="F5026" s="4" t="s">
        <v>14</v>
      </c>
    </row>
    <row r="5027" spans="1:6">
      <c r="A5027" t="n">
        <v>37509</v>
      </c>
      <c r="B5027" s="58" t="n">
        <v>26</v>
      </c>
      <c r="C5027" s="7" t="n">
        <v>113</v>
      </c>
      <c r="D5027" s="7" t="s">
        <v>399</v>
      </c>
      <c r="E5027" s="7" t="n">
        <v>2</v>
      </c>
      <c r="F5027" s="7" t="n">
        <v>0</v>
      </c>
    </row>
    <row r="5028" spans="1:6">
      <c r="A5028" t="s">
        <v>4</v>
      </c>
      <c r="B5028" s="4" t="s">
        <v>5</v>
      </c>
    </row>
    <row r="5029" spans="1:6">
      <c r="A5029" t="n">
        <v>37539</v>
      </c>
      <c r="B5029" s="38" t="n">
        <v>28</v>
      </c>
    </row>
    <row r="5030" spans="1:6">
      <c r="A5030" t="s">
        <v>4</v>
      </c>
      <c r="B5030" s="4" t="s">
        <v>5</v>
      </c>
      <c r="C5030" s="4" t="s">
        <v>6</v>
      </c>
      <c r="D5030" s="4" t="s">
        <v>10</v>
      </c>
    </row>
    <row r="5031" spans="1:6">
      <c r="A5031" t="n">
        <v>37540</v>
      </c>
      <c r="B5031" s="69" t="n">
        <v>29</v>
      </c>
      <c r="C5031" s="7" t="s">
        <v>13</v>
      </c>
      <c r="D5031" s="7" t="n">
        <v>65533</v>
      </c>
    </row>
    <row r="5032" spans="1:6">
      <c r="A5032" t="s">
        <v>4</v>
      </c>
      <c r="B5032" s="4" t="s">
        <v>5</v>
      </c>
      <c r="C5032" s="4" t="s">
        <v>10</v>
      </c>
      <c r="D5032" s="4" t="s">
        <v>14</v>
      </c>
      <c r="E5032" s="4" t="s">
        <v>26</v>
      </c>
      <c r="F5032" s="4" t="s">
        <v>10</v>
      </c>
    </row>
    <row r="5033" spans="1:6">
      <c r="A5033" t="n">
        <v>37544</v>
      </c>
      <c r="B5033" s="70" t="n">
        <v>59</v>
      </c>
      <c r="C5033" s="7" t="n">
        <v>0</v>
      </c>
      <c r="D5033" s="7" t="n">
        <v>1</v>
      </c>
      <c r="E5033" s="7" t="n">
        <v>0.150000005960464</v>
      </c>
      <c r="F5033" s="7" t="n">
        <v>0</v>
      </c>
    </row>
    <row r="5034" spans="1:6">
      <c r="A5034" t="s">
        <v>4</v>
      </c>
      <c r="B5034" s="4" t="s">
        <v>5</v>
      </c>
      <c r="C5034" s="4" t="s">
        <v>10</v>
      </c>
      <c r="D5034" s="4" t="s">
        <v>14</v>
      </c>
      <c r="E5034" s="4" t="s">
        <v>26</v>
      </c>
      <c r="F5034" s="4" t="s">
        <v>10</v>
      </c>
    </row>
    <row r="5035" spans="1:6">
      <c r="A5035" t="n">
        <v>37554</v>
      </c>
      <c r="B5035" s="70" t="n">
        <v>59</v>
      </c>
      <c r="C5035" s="7" t="n">
        <v>5</v>
      </c>
      <c r="D5035" s="7" t="n">
        <v>1</v>
      </c>
      <c r="E5035" s="7" t="n">
        <v>0.150000005960464</v>
      </c>
      <c r="F5035" s="7" t="n">
        <v>0</v>
      </c>
    </row>
    <row r="5036" spans="1:6">
      <c r="A5036" t="s">
        <v>4</v>
      </c>
      <c r="B5036" s="4" t="s">
        <v>5</v>
      </c>
      <c r="C5036" s="4" t="s">
        <v>10</v>
      </c>
    </row>
    <row r="5037" spans="1:6">
      <c r="A5037" t="n">
        <v>37564</v>
      </c>
      <c r="B5037" s="44" t="n">
        <v>16</v>
      </c>
      <c r="C5037" s="7" t="n">
        <v>1300</v>
      </c>
    </row>
    <row r="5038" spans="1:6">
      <c r="A5038" t="s">
        <v>4</v>
      </c>
      <c r="B5038" s="4" t="s">
        <v>5</v>
      </c>
      <c r="C5038" s="4" t="s">
        <v>10</v>
      </c>
      <c r="D5038" s="4" t="s">
        <v>10</v>
      </c>
      <c r="E5038" s="4" t="s">
        <v>10</v>
      </c>
    </row>
    <row r="5039" spans="1:6">
      <c r="A5039" t="n">
        <v>37567</v>
      </c>
      <c r="B5039" s="61" t="n">
        <v>61</v>
      </c>
      <c r="C5039" s="7" t="n">
        <v>0</v>
      </c>
      <c r="D5039" s="7" t="n">
        <v>113</v>
      </c>
      <c r="E5039" s="7" t="n">
        <v>1000</v>
      </c>
    </row>
    <row r="5040" spans="1:6">
      <c r="A5040" t="s">
        <v>4</v>
      </c>
      <c r="B5040" s="4" t="s">
        <v>5</v>
      </c>
      <c r="C5040" s="4" t="s">
        <v>10</v>
      </c>
      <c r="D5040" s="4" t="s">
        <v>10</v>
      </c>
      <c r="E5040" s="4" t="s">
        <v>10</v>
      </c>
    </row>
    <row r="5041" spans="1:6">
      <c r="A5041" t="n">
        <v>37574</v>
      </c>
      <c r="B5041" s="61" t="n">
        <v>61</v>
      </c>
      <c r="C5041" s="7" t="n">
        <v>5</v>
      </c>
      <c r="D5041" s="7" t="n">
        <v>113</v>
      </c>
      <c r="E5041" s="7" t="n">
        <v>1000</v>
      </c>
    </row>
    <row r="5042" spans="1:6">
      <c r="A5042" t="s">
        <v>4</v>
      </c>
      <c r="B5042" s="4" t="s">
        <v>5</v>
      </c>
      <c r="C5042" s="4" t="s">
        <v>14</v>
      </c>
      <c r="D5042" s="4" t="s">
        <v>10</v>
      </c>
      <c r="E5042" s="4" t="s">
        <v>6</v>
      </c>
    </row>
    <row r="5043" spans="1:6">
      <c r="A5043" t="n">
        <v>37581</v>
      </c>
      <c r="B5043" s="57" t="n">
        <v>51</v>
      </c>
      <c r="C5043" s="7" t="n">
        <v>4</v>
      </c>
      <c r="D5043" s="7" t="n">
        <v>0</v>
      </c>
      <c r="E5043" s="7" t="s">
        <v>171</v>
      </c>
    </row>
    <row r="5044" spans="1:6">
      <c r="A5044" t="s">
        <v>4</v>
      </c>
      <c r="B5044" s="4" t="s">
        <v>5</v>
      </c>
      <c r="C5044" s="4" t="s">
        <v>10</v>
      </c>
    </row>
    <row r="5045" spans="1:6">
      <c r="A5045" t="n">
        <v>37595</v>
      </c>
      <c r="B5045" s="44" t="n">
        <v>16</v>
      </c>
      <c r="C5045" s="7" t="n">
        <v>0</v>
      </c>
    </row>
    <row r="5046" spans="1:6">
      <c r="A5046" t="s">
        <v>4</v>
      </c>
      <c r="B5046" s="4" t="s">
        <v>5</v>
      </c>
      <c r="C5046" s="4" t="s">
        <v>10</v>
      </c>
      <c r="D5046" s="4" t="s">
        <v>65</v>
      </c>
      <c r="E5046" s="4" t="s">
        <v>14</v>
      </c>
      <c r="F5046" s="4" t="s">
        <v>14</v>
      </c>
    </row>
    <row r="5047" spans="1:6">
      <c r="A5047" t="n">
        <v>37598</v>
      </c>
      <c r="B5047" s="58" t="n">
        <v>26</v>
      </c>
      <c r="C5047" s="7" t="n">
        <v>0</v>
      </c>
      <c r="D5047" s="7" t="s">
        <v>400</v>
      </c>
      <c r="E5047" s="7" t="n">
        <v>2</v>
      </c>
      <c r="F5047" s="7" t="n">
        <v>0</v>
      </c>
    </row>
    <row r="5048" spans="1:6">
      <c r="A5048" t="s">
        <v>4</v>
      </c>
      <c r="B5048" s="4" t="s">
        <v>5</v>
      </c>
    </row>
    <row r="5049" spans="1:6">
      <c r="A5049" t="n">
        <v>37619</v>
      </c>
      <c r="B5049" s="38" t="n">
        <v>28</v>
      </c>
    </row>
    <row r="5050" spans="1:6">
      <c r="A5050" t="s">
        <v>4</v>
      </c>
      <c r="B5050" s="4" t="s">
        <v>5</v>
      </c>
      <c r="C5050" s="4" t="s">
        <v>14</v>
      </c>
      <c r="D5050" s="4" t="s">
        <v>10</v>
      </c>
      <c r="E5050" s="4" t="s">
        <v>6</v>
      </c>
    </row>
    <row r="5051" spans="1:6">
      <c r="A5051" t="n">
        <v>37620</v>
      </c>
      <c r="B5051" s="57" t="n">
        <v>51</v>
      </c>
      <c r="C5051" s="7" t="n">
        <v>4</v>
      </c>
      <c r="D5051" s="7" t="n">
        <v>5</v>
      </c>
      <c r="E5051" s="7" t="s">
        <v>100</v>
      </c>
    </row>
    <row r="5052" spans="1:6">
      <c r="A5052" t="s">
        <v>4</v>
      </c>
      <c r="B5052" s="4" t="s">
        <v>5</v>
      </c>
      <c r="C5052" s="4" t="s">
        <v>10</v>
      </c>
    </row>
    <row r="5053" spans="1:6">
      <c r="A5053" t="n">
        <v>37633</v>
      </c>
      <c r="B5053" s="44" t="n">
        <v>16</v>
      </c>
      <c r="C5053" s="7" t="n">
        <v>0</v>
      </c>
    </row>
    <row r="5054" spans="1:6">
      <c r="A5054" t="s">
        <v>4</v>
      </c>
      <c r="B5054" s="4" t="s">
        <v>5</v>
      </c>
      <c r="C5054" s="4" t="s">
        <v>10</v>
      </c>
      <c r="D5054" s="4" t="s">
        <v>65</v>
      </c>
      <c r="E5054" s="4" t="s">
        <v>14</v>
      </c>
      <c r="F5054" s="4" t="s">
        <v>14</v>
      </c>
    </row>
    <row r="5055" spans="1:6">
      <c r="A5055" t="n">
        <v>37636</v>
      </c>
      <c r="B5055" s="58" t="n">
        <v>26</v>
      </c>
      <c r="C5055" s="7" t="n">
        <v>5</v>
      </c>
      <c r="D5055" s="7" t="s">
        <v>401</v>
      </c>
      <c r="E5055" s="7" t="n">
        <v>2</v>
      </c>
      <c r="F5055" s="7" t="n">
        <v>0</v>
      </c>
    </row>
    <row r="5056" spans="1:6">
      <c r="A5056" t="s">
        <v>4</v>
      </c>
      <c r="B5056" s="4" t="s">
        <v>5</v>
      </c>
    </row>
    <row r="5057" spans="1:6">
      <c r="A5057" t="n">
        <v>37665</v>
      </c>
      <c r="B5057" s="38" t="n">
        <v>28</v>
      </c>
    </row>
    <row r="5058" spans="1:6">
      <c r="A5058" t="s">
        <v>4</v>
      </c>
      <c r="B5058" s="4" t="s">
        <v>5</v>
      </c>
      <c r="C5058" s="4" t="s">
        <v>14</v>
      </c>
      <c r="D5058" s="4" t="s">
        <v>10</v>
      </c>
      <c r="E5058" s="4" t="s">
        <v>26</v>
      </c>
    </row>
    <row r="5059" spans="1:6">
      <c r="A5059" t="n">
        <v>37666</v>
      </c>
      <c r="B5059" s="40" t="n">
        <v>58</v>
      </c>
      <c r="C5059" s="7" t="n">
        <v>101</v>
      </c>
      <c r="D5059" s="7" t="n">
        <v>500</v>
      </c>
      <c r="E5059" s="7" t="n">
        <v>1</v>
      </c>
    </row>
    <row r="5060" spans="1:6">
      <c r="A5060" t="s">
        <v>4</v>
      </c>
      <c r="B5060" s="4" t="s">
        <v>5</v>
      </c>
      <c r="C5060" s="4" t="s">
        <v>14</v>
      </c>
      <c r="D5060" s="4" t="s">
        <v>10</v>
      </c>
    </row>
    <row r="5061" spans="1:6">
      <c r="A5061" t="n">
        <v>37674</v>
      </c>
      <c r="B5061" s="40" t="n">
        <v>58</v>
      </c>
      <c r="C5061" s="7" t="n">
        <v>254</v>
      </c>
      <c r="D5061" s="7" t="n">
        <v>0</v>
      </c>
    </row>
    <row r="5062" spans="1:6">
      <c r="A5062" t="s">
        <v>4</v>
      </c>
      <c r="B5062" s="4" t="s">
        <v>5</v>
      </c>
      <c r="C5062" s="4" t="s">
        <v>14</v>
      </c>
      <c r="D5062" s="4" t="s">
        <v>14</v>
      </c>
      <c r="E5062" s="4" t="s">
        <v>26</v>
      </c>
      <c r="F5062" s="4" t="s">
        <v>26</v>
      </c>
      <c r="G5062" s="4" t="s">
        <v>26</v>
      </c>
      <c r="H5062" s="4" t="s">
        <v>10</v>
      </c>
    </row>
    <row r="5063" spans="1:6">
      <c r="A5063" t="n">
        <v>37678</v>
      </c>
      <c r="B5063" s="56" t="n">
        <v>45</v>
      </c>
      <c r="C5063" s="7" t="n">
        <v>2</v>
      </c>
      <c r="D5063" s="7" t="n">
        <v>3</v>
      </c>
      <c r="E5063" s="7" t="n">
        <v>255.169998168945</v>
      </c>
      <c r="F5063" s="7" t="n">
        <v>1.08000004291534</v>
      </c>
      <c r="G5063" s="7" t="n">
        <v>-208.119995117188</v>
      </c>
      <c r="H5063" s="7" t="n">
        <v>0</v>
      </c>
    </row>
    <row r="5064" spans="1:6">
      <c r="A5064" t="s">
        <v>4</v>
      </c>
      <c r="B5064" s="4" t="s">
        <v>5</v>
      </c>
      <c r="C5064" s="4" t="s">
        <v>14</v>
      </c>
      <c r="D5064" s="4" t="s">
        <v>14</v>
      </c>
      <c r="E5064" s="4" t="s">
        <v>26</v>
      </c>
      <c r="F5064" s="4" t="s">
        <v>26</v>
      </c>
      <c r="G5064" s="4" t="s">
        <v>26</v>
      </c>
      <c r="H5064" s="4" t="s">
        <v>10</v>
      </c>
      <c r="I5064" s="4" t="s">
        <v>14</v>
      </c>
    </row>
    <row r="5065" spans="1:6">
      <c r="A5065" t="n">
        <v>37695</v>
      </c>
      <c r="B5065" s="56" t="n">
        <v>45</v>
      </c>
      <c r="C5065" s="7" t="n">
        <v>4</v>
      </c>
      <c r="D5065" s="7" t="n">
        <v>3</v>
      </c>
      <c r="E5065" s="7" t="n">
        <v>17.6499996185303</v>
      </c>
      <c r="F5065" s="7" t="n">
        <v>132.910003662109</v>
      </c>
      <c r="G5065" s="7" t="n">
        <v>0</v>
      </c>
      <c r="H5065" s="7" t="n">
        <v>0</v>
      </c>
      <c r="I5065" s="7" t="n">
        <v>0</v>
      </c>
    </row>
    <row r="5066" spans="1:6">
      <c r="A5066" t="s">
        <v>4</v>
      </c>
      <c r="B5066" s="4" t="s">
        <v>5</v>
      </c>
      <c r="C5066" s="4" t="s">
        <v>14</v>
      </c>
      <c r="D5066" s="4" t="s">
        <v>14</v>
      </c>
      <c r="E5066" s="4" t="s">
        <v>26</v>
      </c>
      <c r="F5066" s="4" t="s">
        <v>10</v>
      </c>
    </row>
    <row r="5067" spans="1:6">
      <c r="A5067" t="n">
        <v>37713</v>
      </c>
      <c r="B5067" s="56" t="n">
        <v>45</v>
      </c>
      <c r="C5067" s="7" t="n">
        <v>5</v>
      </c>
      <c r="D5067" s="7" t="n">
        <v>3</v>
      </c>
      <c r="E5067" s="7" t="n">
        <v>6</v>
      </c>
      <c r="F5067" s="7" t="n">
        <v>0</v>
      </c>
    </row>
    <row r="5068" spans="1:6">
      <c r="A5068" t="s">
        <v>4</v>
      </c>
      <c r="B5068" s="4" t="s">
        <v>5</v>
      </c>
      <c r="C5068" s="4" t="s">
        <v>14</v>
      </c>
      <c r="D5068" s="4" t="s">
        <v>14</v>
      </c>
      <c r="E5068" s="4" t="s">
        <v>26</v>
      </c>
      <c r="F5068" s="4" t="s">
        <v>10</v>
      </c>
    </row>
    <row r="5069" spans="1:6">
      <c r="A5069" t="n">
        <v>37722</v>
      </c>
      <c r="B5069" s="56" t="n">
        <v>45</v>
      </c>
      <c r="C5069" s="7" t="n">
        <v>11</v>
      </c>
      <c r="D5069" s="7" t="n">
        <v>3</v>
      </c>
      <c r="E5069" s="7" t="n">
        <v>40</v>
      </c>
      <c r="F5069" s="7" t="n">
        <v>0</v>
      </c>
    </row>
    <row r="5070" spans="1:6">
      <c r="A5070" t="s">
        <v>4</v>
      </c>
      <c r="B5070" s="4" t="s">
        <v>5</v>
      </c>
      <c r="C5070" s="4" t="s">
        <v>14</v>
      </c>
      <c r="D5070" s="4" t="s">
        <v>14</v>
      </c>
      <c r="E5070" s="4" t="s">
        <v>26</v>
      </c>
      <c r="F5070" s="4" t="s">
        <v>10</v>
      </c>
    </row>
    <row r="5071" spans="1:6">
      <c r="A5071" t="n">
        <v>37731</v>
      </c>
      <c r="B5071" s="56" t="n">
        <v>45</v>
      </c>
      <c r="C5071" s="7" t="n">
        <v>5</v>
      </c>
      <c r="D5071" s="7" t="n">
        <v>3</v>
      </c>
      <c r="E5071" s="7" t="n">
        <v>5.5</v>
      </c>
      <c r="F5071" s="7" t="n">
        <v>1200</v>
      </c>
    </row>
    <row r="5072" spans="1:6">
      <c r="A5072" t="s">
        <v>4</v>
      </c>
      <c r="B5072" s="4" t="s">
        <v>5</v>
      </c>
      <c r="C5072" s="4" t="s">
        <v>14</v>
      </c>
      <c r="D5072" s="4" t="s">
        <v>10</v>
      </c>
      <c r="E5072" s="4" t="s">
        <v>6</v>
      </c>
      <c r="F5072" s="4" t="s">
        <v>6</v>
      </c>
      <c r="G5072" s="4" t="s">
        <v>6</v>
      </c>
      <c r="H5072" s="4" t="s">
        <v>6</v>
      </c>
    </row>
    <row r="5073" spans="1:9">
      <c r="A5073" t="n">
        <v>37740</v>
      </c>
      <c r="B5073" s="57" t="n">
        <v>51</v>
      </c>
      <c r="C5073" s="7" t="n">
        <v>3</v>
      </c>
      <c r="D5073" s="7" t="n">
        <v>113</v>
      </c>
      <c r="E5073" s="7" t="s">
        <v>402</v>
      </c>
      <c r="F5073" s="7" t="s">
        <v>403</v>
      </c>
      <c r="G5073" s="7" t="s">
        <v>150</v>
      </c>
      <c r="H5073" s="7" t="s">
        <v>148</v>
      </c>
    </row>
    <row r="5074" spans="1:9">
      <c r="A5074" t="s">
        <v>4</v>
      </c>
      <c r="B5074" s="4" t="s">
        <v>5</v>
      </c>
      <c r="C5074" s="4" t="s">
        <v>14</v>
      </c>
      <c r="D5074" s="4" t="s">
        <v>10</v>
      </c>
    </row>
    <row r="5075" spans="1:9">
      <c r="A5075" t="n">
        <v>37761</v>
      </c>
      <c r="B5075" s="40" t="n">
        <v>58</v>
      </c>
      <c r="C5075" s="7" t="n">
        <v>255</v>
      </c>
      <c r="D5075" s="7" t="n">
        <v>0</v>
      </c>
    </row>
    <row r="5076" spans="1:9">
      <c r="A5076" t="s">
        <v>4</v>
      </c>
      <c r="B5076" s="4" t="s">
        <v>5</v>
      </c>
      <c r="C5076" s="4" t="s">
        <v>14</v>
      </c>
      <c r="D5076" s="4" t="s">
        <v>10</v>
      </c>
    </row>
    <row r="5077" spans="1:9">
      <c r="A5077" t="n">
        <v>37765</v>
      </c>
      <c r="B5077" s="56" t="n">
        <v>45</v>
      </c>
      <c r="C5077" s="7" t="n">
        <v>7</v>
      </c>
      <c r="D5077" s="7" t="n">
        <v>255</v>
      </c>
    </row>
    <row r="5078" spans="1:9">
      <c r="A5078" t="s">
        <v>4</v>
      </c>
      <c r="B5078" s="4" t="s">
        <v>5</v>
      </c>
      <c r="C5078" s="4" t="s">
        <v>10</v>
      </c>
    </row>
    <row r="5079" spans="1:9">
      <c r="A5079" t="n">
        <v>37769</v>
      </c>
      <c r="B5079" s="44" t="n">
        <v>16</v>
      </c>
      <c r="C5079" s="7" t="n">
        <v>150</v>
      </c>
    </row>
    <row r="5080" spans="1:9">
      <c r="A5080" t="s">
        <v>4</v>
      </c>
      <c r="B5080" s="4" t="s">
        <v>5</v>
      </c>
      <c r="C5080" s="4" t="s">
        <v>14</v>
      </c>
      <c r="D5080" s="4" t="s">
        <v>10</v>
      </c>
      <c r="E5080" s="4" t="s">
        <v>6</v>
      </c>
    </row>
    <row r="5081" spans="1:9">
      <c r="A5081" t="n">
        <v>37772</v>
      </c>
      <c r="B5081" s="57" t="n">
        <v>51</v>
      </c>
      <c r="C5081" s="7" t="n">
        <v>4</v>
      </c>
      <c r="D5081" s="7" t="n">
        <v>113</v>
      </c>
      <c r="E5081" s="7" t="s">
        <v>342</v>
      </c>
    </row>
    <row r="5082" spans="1:9">
      <c r="A5082" t="s">
        <v>4</v>
      </c>
      <c r="B5082" s="4" t="s">
        <v>5</v>
      </c>
      <c r="C5082" s="4" t="s">
        <v>10</v>
      </c>
    </row>
    <row r="5083" spans="1:9">
      <c r="A5083" t="n">
        <v>37786</v>
      </c>
      <c r="B5083" s="44" t="n">
        <v>16</v>
      </c>
      <c r="C5083" s="7" t="n">
        <v>0</v>
      </c>
    </row>
    <row r="5084" spans="1:9">
      <c r="A5084" t="s">
        <v>4</v>
      </c>
      <c r="B5084" s="4" t="s">
        <v>5</v>
      </c>
      <c r="C5084" s="4" t="s">
        <v>10</v>
      </c>
      <c r="D5084" s="4" t="s">
        <v>65</v>
      </c>
      <c r="E5084" s="4" t="s">
        <v>14</v>
      </c>
      <c r="F5084" s="4" t="s">
        <v>14</v>
      </c>
    </row>
    <row r="5085" spans="1:9">
      <c r="A5085" t="n">
        <v>37789</v>
      </c>
      <c r="B5085" s="58" t="n">
        <v>26</v>
      </c>
      <c r="C5085" s="7" t="n">
        <v>113</v>
      </c>
      <c r="D5085" s="7" t="s">
        <v>404</v>
      </c>
      <c r="E5085" s="7" t="n">
        <v>2</v>
      </c>
      <c r="F5085" s="7" t="n">
        <v>0</v>
      </c>
    </row>
    <row r="5086" spans="1:9">
      <c r="A5086" t="s">
        <v>4</v>
      </c>
      <c r="B5086" s="4" t="s">
        <v>5</v>
      </c>
    </row>
    <row r="5087" spans="1:9">
      <c r="A5087" t="n">
        <v>37823</v>
      </c>
      <c r="B5087" s="38" t="n">
        <v>28</v>
      </c>
    </row>
    <row r="5088" spans="1:9">
      <c r="A5088" t="s">
        <v>4</v>
      </c>
      <c r="B5088" s="4" t="s">
        <v>5</v>
      </c>
      <c r="C5088" s="4" t="s">
        <v>10</v>
      </c>
      <c r="D5088" s="4" t="s">
        <v>14</v>
      </c>
      <c r="E5088" s="4" t="s">
        <v>6</v>
      </c>
      <c r="F5088" s="4" t="s">
        <v>26</v>
      </c>
      <c r="G5088" s="4" t="s">
        <v>26</v>
      </c>
      <c r="H5088" s="4" t="s">
        <v>26</v>
      </c>
    </row>
    <row r="5089" spans="1:8">
      <c r="A5089" t="n">
        <v>37824</v>
      </c>
      <c r="B5089" s="73" t="n">
        <v>48</v>
      </c>
      <c r="C5089" s="7" t="n">
        <v>113</v>
      </c>
      <c r="D5089" s="7" t="n">
        <v>0</v>
      </c>
      <c r="E5089" s="7" t="s">
        <v>392</v>
      </c>
      <c r="F5089" s="7" t="n">
        <v>-1</v>
      </c>
      <c r="G5089" s="7" t="n">
        <v>1</v>
      </c>
      <c r="H5089" s="7" t="n">
        <v>0</v>
      </c>
    </row>
    <row r="5090" spans="1:8">
      <c r="A5090" t="s">
        <v>4</v>
      </c>
      <c r="B5090" s="4" t="s">
        <v>5</v>
      </c>
      <c r="C5090" s="4" t="s">
        <v>10</v>
      </c>
    </row>
    <row r="5091" spans="1:8">
      <c r="A5091" t="n">
        <v>37852</v>
      </c>
      <c r="B5091" s="44" t="n">
        <v>16</v>
      </c>
      <c r="C5091" s="7" t="n">
        <v>400</v>
      </c>
    </row>
    <row r="5092" spans="1:8">
      <c r="A5092" t="s">
        <v>4</v>
      </c>
      <c r="B5092" s="4" t="s">
        <v>5</v>
      </c>
      <c r="C5092" s="4" t="s">
        <v>14</v>
      </c>
      <c r="D5092" s="4" t="s">
        <v>10</v>
      </c>
      <c r="E5092" s="4" t="s">
        <v>6</v>
      </c>
    </row>
    <row r="5093" spans="1:8">
      <c r="A5093" t="n">
        <v>37855</v>
      </c>
      <c r="B5093" s="57" t="n">
        <v>51</v>
      </c>
      <c r="C5093" s="7" t="n">
        <v>4</v>
      </c>
      <c r="D5093" s="7" t="n">
        <v>113</v>
      </c>
      <c r="E5093" s="7" t="s">
        <v>324</v>
      </c>
    </row>
    <row r="5094" spans="1:8">
      <c r="A5094" t="s">
        <v>4</v>
      </c>
      <c r="B5094" s="4" t="s">
        <v>5</v>
      </c>
      <c r="C5094" s="4" t="s">
        <v>10</v>
      </c>
    </row>
    <row r="5095" spans="1:8">
      <c r="A5095" t="n">
        <v>37868</v>
      </c>
      <c r="B5095" s="44" t="n">
        <v>16</v>
      </c>
      <c r="C5095" s="7" t="n">
        <v>0</v>
      </c>
    </row>
    <row r="5096" spans="1:8">
      <c r="A5096" t="s">
        <v>4</v>
      </c>
      <c r="B5096" s="4" t="s">
        <v>5</v>
      </c>
      <c r="C5096" s="4" t="s">
        <v>10</v>
      </c>
      <c r="D5096" s="4" t="s">
        <v>65</v>
      </c>
      <c r="E5096" s="4" t="s">
        <v>14</v>
      </c>
      <c r="F5096" s="4" t="s">
        <v>14</v>
      </c>
    </row>
    <row r="5097" spans="1:8">
      <c r="A5097" t="n">
        <v>37871</v>
      </c>
      <c r="B5097" s="58" t="n">
        <v>26</v>
      </c>
      <c r="C5097" s="7" t="n">
        <v>113</v>
      </c>
      <c r="D5097" s="7" t="s">
        <v>405</v>
      </c>
      <c r="E5097" s="7" t="n">
        <v>2</v>
      </c>
      <c r="F5097" s="7" t="n">
        <v>0</v>
      </c>
    </row>
    <row r="5098" spans="1:8">
      <c r="A5098" t="s">
        <v>4</v>
      </c>
      <c r="B5098" s="4" t="s">
        <v>5</v>
      </c>
    </row>
    <row r="5099" spans="1:8">
      <c r="A5099" t="n">
        <v>37952</v>
      </c>
      <c r="B5099" s="38" t="n">
        <v>28</v>
      </c>
    </row>
    <row r="5100" spans="1:8">
      <c r="A5100" t="s">
        <v>4</v>
      </c>
      <c r="B5100" s="4" t="s">
        <v>5</v>
      </c>
      <c r="C5100" s="4" t="s">
        <v>10</v>
      </c>
    </row>
    <row r="5101" spans="1:8">
      <c r="A5101" t="n">
        <v>37953</v>
      </c>
      <c r="B5101" s="44" t="n">
        <v>16</v>
      </c>
      <c r="C5101" s="7" t="n">
        <v>200</v>
      </c>
    </row>
    <row r="5102" spans="1:8">
      <c r="A5102" t="s">
        <v>4</v>
      </c>
      <c r="B5102" s="4" t="s">
        <v>5</v>
      </c>
      <c r="C5102" s="4" t="s">
        <v>10</v>
      </c>
      <c r="D5102" s="4" t="s">
        <v>9</v>
      </c>
    </row>
    <row r="5103" spans="1:8">
      <c r="A5103" t="n">
        <v>37956</v>
      </c>
      <c r="B5103" s="83" t="n">
        <v>98</v>
      </c>
      <c r="C5103" s="7" t="n">
        <v>2020</v>
      </c>
      <c r="D5103" s="7" t="n">
        <v>1069547520</v>
      </c>
    </row>
    <row r="5104" spans="1:8">
      <c r="A5104" t="s">
        <v>4</v>
      </c>
      <c r="B5104" s="4" t="s">
        <v>5</v>
      </c>
      <c r="C5104" s="4" t="s">
        <v>10</v>
      </c>
      <c r="D5104" s="4" t="s">
        <v>9</v>
      </c>
    </row>
    <row r="5105" spans="1:8">
      <c r="A5105" t="n">
        <v>37963</v>
      </c>
      <c r="B5105" s="83" t="n">
        <v>98</v>
      </c>
      <c r="C5105" s="7" t="n">
        <v>2021</v>
      </c>
      <c r="D5105" s="7" t="n">
        <v>1069547520</v>
      </c>
    </row>
    <row r="5106" spans="1:8">
      <c r="A5106" t="s">
        <v>4</v>
      </c>
      <c r="B5106" s="4" t="s">
        <v>5</v>
      </c>
      <c r="C5106" s="4" t="s">
        <v>10</v>
      </c>
      <c r="D5106" s="4" t="s">
        <v>9</v>
      </c>
    </row>
    <row r="5107" spans="1:8">
      <c r="A5107" t="n">
        <v>37970</v>
      </c>
      <c r="B5107" s="83" t="n">
        <v>98</v>
      </c>
      <c r="C5107" s="7" t="n">
        <v>2022</v>
      </c>
      <c r="D5107" s="7" t="n">
        <v>1069547520</v>
      </c>
    </row>
    <row r="5108" spans="1:8">
      <c r="A5108" t="s">
        <v>4</v>
      </c>
      <c r="B5108" s="4" t="s">
        <v>5</v>
      </c>
      <c r="C5108" s="4" t="s">
        <v>14</v>
      </c>
      <c r="D5108" s="4" t="s">
        <v>10</v>
      </c>
      <c r="E5108" s="4" t="s">
        <v>26</v>
      </c>
      <c r="F5108" s="4" t="s">
        <v>10</v>
      </c>
      <c r="G5108" s="4" t="s">
        <v>9</v>
      </c>
      <c r="H5108" s="4" t="s">
        <v>9</v>
      </c>
      <c r="I5108" s="4" t="s">
        <v>10</v>
      </c>
      <c r="J5108" s="4" t="s">
        <v>10</v>
      </c>
      <c r="K5108" s="4" t="s">
        <v>9</v>
      </c>
      <c r="L5108" s="4" t="s">
        <v>9</v>
      </c>
      <c r="M5108" s="4" t="s">
        <v>9</v>
      </c>
      <c r="N5108" s="4" t="s">
        <v>9</v>
      </c>
      <c r="O5108" s="4" t="s">
        <v>6</v>
      </c>
    </row>
    <row r="5109" spans="1:8">
      <c r="A5109" t="n">
        <v>37977</v>
      </c>
      <c r="B5109" s="18" t="n">
        <v>50</v>
      </c>
      <c r="C5109" s="7" t="n">
        <v>0</v>
      </c>
      <c r="D5109" s="7" t="n">
        <v>4265</v>
      </c>
      <c r="E5109" s="7" t="n">
        <v>1</v>
      </c>
      <c r="F5109" s="7" t="n">
        <v>0</v>
      </c>
      <c r="G5109" s="7" t="n">
        <v>0</v>
      </c>
      <c r="H5109" s="7" t="n">
        <v>0</v>
      </c>
      <c r="I5109" s="7" t="n">
        <v>0</v>
      </c>
      <c r="J5109" s="7" t="n">
        <v>65533</v>
      </c>
      <c r="K5109" s="7" t="n">
        <v>0</v>
      </c>
      <c r="L5109" s="7" t="n">
        <v>0</v>
      </c>
      <c r="M5109" s="7" t="n">
        <v>0</v>
      </c>
      <c r="N5109" s="7" t="n">
        <v>0</v>
      </c>
      <c r="O5109" s="7" t="s">
        <v>13</v>
      </c>
    </row>
    <row r="5110" spans="1:8">
      <c r="A5110" t="s">
        <v>4</v>
      </c>
      <c r="B5110" s="4" t="s">
        <v>5</v>
      </c>
      <c r="C5110" s="4" t="s">
        <v>10</v>
      </c>
      <c r="D5110" s="4" t="s">
        <v>14</v>
      </c>
      <c r="E5110" s="4" t="s">
        <v>26</v>
      </c>
      <c r="F5110" s="4" t="s">
        <v>10</v>
      </c>
    </row>
    <row r="5111" spans="1:8">
      <c r="A5111" t="n">
        <v>38016</v>
      </c>
      <c r="B5111" s="70" t="n">
        <v>59</v>
      </c>
      <c r="C5111" s="7" t="n">
        <v>2021</v>
      </c>
      <c r="D5111" s="7" t="n">
        <v>4</v>
      </c>
      <c r="E5111" s="7" t="n">
        <v>0.150000005960464</v>
      </c>
      <c r="F5111" s="7" t="n">
        <v>0</v>
      </c>
    </row>
    <row r="5112" spans="1:8">
      <c r="A5112" t="s">
        <v>4</v>
      </c>
      <c r="B5112" s="4" t="s">
        <v>5</v>
      </c>
      <c r="C5112" s="4" t="s">
        <v>10</v>
      </c>
    </row>
    <row r="5113" spans="1:8">
      <c r="A5113" t="n">
        <v>38026</v>
      </c>
      <c r="B5113" s="44" t="n">
        <v>16</v>
      </c>
      <c r="C5113" s="7" t="n">
        <v>500</v>
      </c>
    </row>
    <row r="5114" spans="1:8">
      <c r="A5114" t="s">
        <v>4</v>
      </c>
      <c r="B5114" s="4" t="s">
        <v>5</v>
      </c>
      <c r="C5114" s="4" t="s">
        <v>10</v>
      </c>
      <c r="D5114" s="4" t="s">
        <v>14</v>
      </c>
      <c r="E5114" s="4" t="s">
        <v>26</v>
      </c>
      <c r="F5114" s="4" t="s">
        <v>10</v>
      </c>
    </row>
    <row r="5115" spans="1:8">
      <c r="A5115" t="n">
        <v>38029</v>
      </c>
      <c r="B5115" s="70" t="n">
        <v>59</v>
      </c>
      <c r="C5115" s="7" t="n">
        <v>2020</v>
      </c>
      <c r="D5115" s="7" t="n">
        <v>4</v>
      </c>
      <c r="E5115" s="7" t="n">
        <v>0.150000005960464</v>
      </c>
      <c r="F5115" s="7" t="n">
        <v>0</v>
      </c>
    </row>
    <row r="5116" spans="1:8">
      <c r="A5116" t="s">
        <v>4</v>
      </c>
      <c r="B5116" s="4" t="s">
        <v>5</v>
      </c>
      <c r="C5116" s="4" t="s">
        <v>10</v>
      </c>
    </row>
    <row r="5117" spans="1:8">
      <c r="A5117" t="n">
        <v>38039</v>
      </c>
      <c r="B5117" s="44" t="n">
        <v>16</v>
      </c>
      <c r="C5117" s="7" t="n">
        <v>600</v>
      </c>
    </row>
    <row r="5118" spans="1:8">
      <c r="A5118" t="s">
        <v>4</v>
      </c>
      <c r="B5118" s="4" t="s">
        <v>5</v>
      </c>
      <c r="C5118" s="4" t="s">
        <v>10</v>
      </c>
      <c r="D5118" s="4" t="s">
        <v>14</v>
      </c>
      <c r="E5118" s="4" t="s">
        <v>26</v>
      </c>
      <c r="F5118" s="4" t="s">
        <v>10</v>
      </c>
    </row>
    <row r="5119" spans="1:8">
      <c r="A5119" t="n">
        <v>38042</v>
      </c>
      <c r="B5119" s="70" t="n">
        <v>59</v>
      </c>
      <c r="C5119" s="7" t="n">
        <v>2022</v>
      </c>
      <c r="D5119" s="7" t="n">
        <v>4</v>
      </c>
      <c r="E5119" s="7" t="n">
        <v>0.150000005960464</v>
      </c>
      <c r="F5119" s="7" t="n">
        <v>0</v>
      </c>
    </row>
    <row r="5120" spans="1:8">
      <c r="A5120" t="s">
        <v>4</v>
      </c>
      <c r="B5120" s="4" t="s">
        <v>5</v>
      </c>
      <c r="C5120" s="4" t="s">
        <v>10</v>
      </c>
    </row>
    <row r="5121" spans="1:15">
      <c r="A5121" t="n">
        <v>38052</v>
      </c>
      <c r="B5121" s="44" t="n">
        <v>16</v>
      </c>
      <c r="C5121" s="7" t="n">
        <v>300</v>
      </c>
    </row>
    <row r="5122" spans="1:15">
      <c r="A5122" t="s">
        <v>4</v>
      </c>
      <c r="B5122" s="4" t="s">
        <v>5</v>
      </c>
      <c r="C5122" s="4" t="s">
        <v>10</v>
      </c>
      <c r="D5122" s="4" t="s">
        <v>14</v>
      </c>
      <c r="E5122" s="4" t="s">
        <v>14</v>
      </c>
      <c r="F5122" s="4" t="s">
        <v>6</v>
      </c>
    </row>
    <row r="5123" spans="1:15">
      <c r="A5123" t="n">
        <v>38055</v>
      </c>
      <c r="B5123" s="32" t="n">
        <v>20</v>
      </c>
      <c r="C5123" s="7" t="n">
        <v>2021</v>
      </c>
      <c r="D5123" s="7" t="n">
        <v>3</v>
      </c>
      <c r="E5123" s="7" t="n">
        <v>11</v>
      </c>
      <c r="F5123" s="7" t="s">
        <v>406</v>
      </c>
    </row>
    <row r="5124" spans="1:15">
      <c r="A5124" t="s">
        <v>4</v>
      </c>
      <c r="B5124" s="4" t="s">
        <v>5</v>
      </c>
      <c r="C5124" s="4" t="s">
        <v>10</v>
      </c>
    </row>
    <row r="5125" spans="1:15">
      <c r="A5125" t="n">
        <v>38084</v>
      </c>
      <c r="B5125" s="44" t="n">
        <v>16</v>
      </c>
      <c r="C5125" s="7" t="n">
        <v>500</v>
      </c>
    </row>
    <row r="5126" spans="1:15">
      <c r="A5126" t="s">
        <v>4</v>
      </c>
      <c r="B5126" s="4" t="s">
        <v>5</v>
      </c>
      <c r="C5126" s="4" t="s">
        <v>10</v>
      </c>
      <c r="D5126" s="4" t="s">
        <v>14</v>
      </c>
      <c r="E5126" s="4" t="s">
        <v>26</v>
      </c>
      <c r="F5126" s="4" t="s">
        <v>10</v>
      </c>
    </row>
    <row r="5127" spans="1:15">
      <c r="A5127" t="n">
        <v>38087</v>
      </c>
      <c r="B5127" s="70" t="n">
        <v>59</v>
      </c>
      <c r="C5127" s="7" t="n">
        <v>113</v>
      </c>
      <c r="D5127" s="7" t="n">
        <v>15</v>
      </c>
      <c r="E5127" s="7" t="n">
        <v>0.150000005960464</v>
      </c>
      <c r="F5127" s="7" t="n">
        <v>0</v>
      </c>
    </row>
    <row r="5128" spans="1:15">
      <c r="A5128" t="s">
        <v>4</v>
      </c>
      <c r="B5128" s="4" t="s">
        <v>5</v>
      </c>
      <c r="C5128" s="4" t="s">
        <v>10</v>
      </c>
      <c r="D5128" s="4" t="s">
        <v>10</v>
      </c>
      <c r="E5128" s="4" t="s">
        <v>26</v>
      </c>
      <c r="F5128" s="4" t="s">
        <v>26</v>
      </c>
      <c r="G5128" s="4" t="s">
        <v>26</v>
      </c>
      <c r="H5128" s="4" t="s">
        <v>26</v>
      </c>
      <c r="I5128" s="4" t="s">
        <v>14</v>
      </c>
      <c r="J5128" s="4" t="s">
        <v>10</v>
      </c>
    </row>
    <row r="5129" spans="1:15">
      <c r="A5129" t="n">
        <v>38097</v>
      </c>
      <c r="B5129" s="66" t="n">
        <v>55</v>
      </c>
      <c r="C5129" s="7" t="n">
        <v>113</v>
      </c>
      <c r="D5129" s="7" t="n">
        <v>65533</v>
      </c>
      <c r="E5129" s="7" t="n">
        <v>254.410003662109</v>
      </c>
      <c r="F5129" s="7" t="n">
        <v>0.189999997615814</v>
      </c>
      <c r="G5129" s="7" t="n">
        <v>-206.809997558594</v>
      </c>
      <c r="H5129" s="7" t="n">
        <v>2.79999995231628</v>
      </c>
      <c r="I5129" s="7" t="n">
        <v>1</v>
      </c>
      <c r="J5129" s="7" t="n">
        <v>1</v>
      </c>
    </row>
    <row r="5130" spans="1:15">
      <c r="A5130" t="s">
        <v>4</v>
      </c>
      <c r="B5130" s="4" t="s">
        <v>5</v>
      </c>
      <c r="C5130" s="4" t="s">
        <v>10</v>
      </c>
      <c r="D5130" s="4" t="s">
        <v>14</v>
      </c>
      <c r="E5130" s="4" t="s">
        <v>6</v>
      </c>
      <c r="F5130" s="4" t="s">
        <v>26</v>
      </c>
      <c r="G5130" s="4" t="s">
        <v>26</v>
      </c>
      <c r="H5130" s="4" t="s">
        <v>26</v>
      </c>
    </row>
    <row r="5131" spans="1:15">
      <c r="A5131" t="n">
        <v>38121</v>
      </c>
      <c r="B5131" s="73" t="n">
        <v>48</v>
      </c>
      <c r="C5131" s="7" t="n">
        <v>113</v>
      </c>
      <c r="D5131" s="7" t="n">
        <v>0</v>
      </c>
      <c r="E5131" s="7" t="s">
        <v>407</v>
      </c>
      <c r="F5131" s="7" t="n">
        <v>0.100000001490116</v>
      </c>
      <c r="G5131" s="7" t="n">
        <v>1.5</v>
      </c>
      <c r="H5131" s="7" t="n">
        <v>0</v>
      </c>
    </row>
    <row r="5132" spans="1:15">
      <c r="A5132" t="s">
        <v>4</v>
      </c>
      <c r="B5132" s="4" t="s">
        <v>5</v>
      </c>
      <c r="C5132" s="4" t="s">
        <v>10</v>
      </c>
      <c r="D5132" s="4" t="s">
        <v>14</v>
      </c>
    </row>
    <row r="5133" spans="1:15">
      <c r="A5133" t="n">
        <v>38145</v>
      </c>
      <c r="B5133" s="67" t="n">
        <v>56</v>
      </c>
      <c r="C5133" s="7" t="n">
        <v>113</v>
      </c>
      <c r="D5133" s="7" t="n">
        <v>0</v>
      </c>
    </row>
    <row r="5134" spans="1:15">
      <c r="A5134" t="s">
        <v>4</v>
      </c>
      <c r="B5134" s="4" t="s">
        <v>5</v>
      </c>
      <c r="C5134" s="4" t="s">
        <v>10</v>
      </c>
      <c r="D5134" s="4" t="s">
        <v>14</v>
      </c>
      <c r="E5134" s="4" t="s">
        <v>6</v>
      </c>
      <c r="F5134" s="4" t="s">
        <v>26</v>
      </c>
      <c r="G5134" s="4" t="s">
        <v>26</v>
      </c>
      <c r="H5134" s="4" t="s">
        <v>26</v>
      </c>
    </row>
    <row r="5135" spans="1:15">
      <c r="A5135" t="n">
        <v>38149</v>
      </c>
      <c r="B5135" s="73" t="n">
        <v>48</v>
      </c>
      <c r="C5135" s="7" t="n">
        <v>113</v>
      </c>
      <c r="D5135" s="7" t="n">
        <v>0</v>
      </c>
      <c r="E5135" s="7" t="s">
        <v>86</v>
      </c>
      <c r="F5135" s="7" t="n">
        <v>0.200000002980232</v>
      </c>
      <c r="G5135" s="7" t="n">
        <v>1</v>
      </c>
      <c r="H5135" s="7" t="n">
        <v>0</v>
      </c>
    </row>
    <row r="5136" spans="1:15">
      <c r="A5136" t="s">
        <v>4</v>
      </c>
      <c r="B5136" s="4" t="s">
        <v>5</v>
      </c>
      <c r="C5136" s="4" t="s">
        <v>10</v>
      </c>
    </row>
    <row r="5137" spans="1:10">
      <c r="A5137" t="n">
        <v>38173</v>
      </c>
      <c r="B5137" s="44" t="n">
        <v>16</v>
      </c>
      <c r="C5137" s="7" t="n">
        <v>1200</v>
      </c>
    </row>
    <row r="5138" spans="1:10">
      <c r="A5138" t="s">
        <v>4</v>
      </c>
      <c r="B5138" s="4" t="s">
        <v>5</v>
      </c>
      <c r="C5138" s="4" t="s">
        <v>10</v>
      </c>
      <c r="D5138" s="4" t="s">
        <v>14</v>
      </c>
      <c r="E5138" s="4" t="s">
        <v>26</v>
      </c>
      <c r="F5138" s="4" t="s">
        <v>10</v>
      </c>
    </row>
    <row r="5139" spans="1:10">
      <c r="A5139" t="n">
        <v>38176</v>
      </c>
      <c r="B5139" s="70" t="n">
        <v>59</v>
      </c>
      <c r="C5139" s="7" t="n">
        <v>113</v>
      </c>
      <c r="D5139" s="7" t="n">
        <v>255</v>
      </c>
      <c r="E5139" s="7" t="n">
        <v>0</v>
      </c>
      <c r="F5139" s="7" t="n">
        <v>0</v>
      </c>
    </row>
    <row r="5140" spans="1:10">
      <c r="A5140" t="s">
        <v>4</v>
      </c>
      <c r="B5140" s="4" t="s">
        <v>5</v>
      </c>
      <c r="C5140" s="4" t="s">
        <v>14</v>
      </c>
      <c r="D5140" s="4" t="s">
        <v>10</v>
      </c>
      <c r="E5140" s="4" t="s">
        <v>14</v>
      </c>
    </row>
    <row r="5141" spans="1:10">
      <c r="A5141" t="n">
        <v>38186</v>
      </c>
      <c r="B5141" s="17" t="n">
        <v>49</v>
      </c>
      <c r="C5141" s="7" t="n">
        <v>1</v>
      </c>
      <c r="D5141" s="7" t="n">
        <v>3000</v>
      </c>
      <c r="E5141" s="7" t="n">
        <v>0</v>
      </c>
    </row>
    <row r="5142" spans="1:10">
      <c r="A5142" t="s">
        <v>4</v>
      </c>
      <c r="B5142" s="4" t="s">
        <v>5</v>
      </c>
      <c r="C5142" s="4" t="s">
        <v>10</v>
      </c>
      <c r="D5142" s="4" t="s">
        <v>14</v>
      </c>
      <c r="E5142" s="4" t="s">
        <v>6</v>
      </c>
      <c r="F5142" s="4" t="s">
        <v>26</v>
      </c>
      <c r="G5142" s="4" t="s">
        <v>26</v>
      </c>
      <c r="H5142" s="4" t="s">
        <v>26</v>
      </c>
    </row>
    <row r="5143" spans="1:10">
      <c r="A5143" t="n">
        <v>38191</v>
      </c>
      <c r="B5143" s="73" t="n">
        <v>48</v>
      </c>
      <c r="C5143" s="7" t="n">
        <v>113</v>
      </c>
      <c r="D5143" s="7" t="n">
        <v>0</v>
      </c>
      <c r="E5143" s="7" t="s">
        <v>393</v>
      </c>
      <c r="F5143" s="7" t="n">
        <v>-1</v>
      </c>
      <c r="G5143" s="7" t="n">
        <v>1</v>
      </c>
      <c r="H5143" s="7" t="n">
        <v>0</v>
      </c>
    </row>
    <row r="5144" spans="1:10">
      <c r="A5144" t="s">
        <v>4</v>
      </c>
      <c r="B5144" s="4" t="s">
        <v>5</v>
      </c>
      <c r="C5144" s="4" t="s">
        <v>10</v>
      </c>
    </row>
    <row r="5145" spans="1:10">
      <c r="A5145" t="n">
        <v>38220</v>
      </c>
      <c r="B5145" s="44" t="n">
        <v>16</v>
      </c>
      <c r="C5145" s="7" t="n">
        <v>500</v>
      </c>
    </row>
    <row r="5146" spans="1:10">
      <c r="A5146" t="s">
        <v>4</v>
      </c>
      <c r="B5146" s="4" t="s">
        <v>5</v>
      </c>
      <c r="C5146" s="4" t="s">
        <v>14</v>
      </c>
      <c r="D5146" s="4" t="s">
        <v>10</v>
      </c>
      <c r="E5146" s="4" t="s">
        <v>6</v>
      </c>
    </row>
    <row r="5147" spans="1:10">
      <c r="A5147" t="n">
        <v>38223</v>
      </c>
      <c r="B5147" s="57" t="n">
        <v>51</v>
      </c>
      <c r="C5147" s="7" t="n">
        <v>4</v>
      </c>
      <c r="D5147" s="7" t="n">
        <v>113</v>
      </c>
      <c r="E5147" s="7" t="s">
        <v>367</v>
      </c>
    </row>
    <row r="5148" spans="1:10">
      <c r="A5148" t="s">
        <v>4</v>
      </c>
      <c r="B5148" s="4" t="s">
        <v>5</v>
      </c>
      <c r="C5148" s="4" t="s">
        <v>10</v>
      </c>
    </row>
    <row r="5149" spans="1:10">
      <c r="A5149" t="n">
        <v>38236</v>
      </c>
      <c r="B5149" s="44" t="n">
        <v>16</v>
      </c>
      <c r="C5149" s="7" t="n">
        <v>0</v>
      </c>
    </row>
    <row r="5150" spans="1:10">
      <c r="A5150" t="s">
        <v>4</v>
      </c>
      <c r="B5150" s="4" t="s">
        <v>5</v>
      </c>
      <c r="C5150" s="4" t="s">
        <v>10</v>
      </c>
      <c r="D5150" s="4" t="s">
        <v>65</v>
      </c>
      <c r="E5150" s="4" t="s">
        <v>14</v>
      </c>
      <c r="F5150" s="4" t="s">
        <v>14</v>
      </c>
      <c r="G5150" s="4" t="s">
        <v>65</v>
      </c>
      <c r="H5150" s="4" t="s">
        <v>14</v>
      </c>
      <c r="I5150" s="4" t="s">
        <v>14</v>
      </c>
    </row>
    <row r="5151" spans="1:10">
      <c r="A5151" t="n">
        <v>38239</v>
      </c>
      <c r="B5151" s="58" t="n">
        <v>26</v>
      </c>
      <c r="C5151" s="7" t="n">
        <v>113</v>
      </c>
      <c r="D5151" s="7" t="s">
        <v>408</v>
      </c>
      <c r="E5151" s="7" t="n">
        <v>2</v>
      </c>
      <c r="F5151" s="7" t="n">
        <v>3</v>
      </c>
      <c r="G5151" s="7" t="s">
        <v>409</v>
      </c>
      <c r="H5151" s="7" t="n">
        <v>2</v>
      </c>
      <c r="I5151" s="7" t="n">
        <v>0</v>
      </c>
    </row>
    <row r="5152" spans="1:10">
      <c r="A5152" t="s">
        <v>4</v>
      </c>
      <c r="B5152" s="4" t="s">
        <v>5</v>
      </c>
    </row>
    <row r="5153" spans="1:9">
      <c r="A5153" t="n">
        <v>38413</v>
      </c>
      <c r="B5153" s="38" t="n">
        <v>28</v>
      </c>
    </row>
    <row r="5154" spans="1:9">
      <c r="A5154" t="s">
        <v>4</v>
      </c>
      <c r="B5154" s="4" t="s">
        <v>5</v>
      </c>
      <c r="C5154" s="4" t="s">
        <v>10</v>
      </c>
      <c r="D5154" s="4" t="s">
        <v>14</v>
      </c>
      <c r="E5154" s="4" t="s">
        <v>14</v>
      </c>
      <c r="F5154" s="4" t="s">
        <v>6</v>
      </c>
    </row>
    <row r="5155" spans="1:9">
      <c r="A5155" t="n">
        <v>38414</v>
      </c>
      <c r="B5155" s="32" t="n">
        <v>20</v>
      </c>
      <c r="C5155" s="7" t="n">
        <v>113</v>
      </c>
      <c r="D5155" s="7" t="n">
        <v>2</v>
      </c>
      <c r="E5155" s="7" t="n">
        <v>11</v>
      </c>
      <c r="F5155" s="7" t="s">
        <v>410</v>
      </c>
    </row>
    <row r="5156" spans="1:9">
      <c r="A5156" t="s">
        <v>4</v>
      </c>
      <c r="B5156" s="4" t="s">
        <v>5</v>
      </c>
      <c r="C5156" s="4" t="s">
        <v>14</v>
      </c>
      <c r="D5156" s="4" t="s">
        <v>10</v>
      </c>
      <c r="E5156" s="4" t="s">
        <v>26</v>
      </c>
      <c r="F5156" s="4" t="s">
        <v>10</v>
      </c>
      <c r="G5156" s="4" t="s">
        <v>9</v>
      </c>
      <c r="H5156" s="4" t="s">
        <v>9</v>
      </c>
      <c r="I5156" s="4" t="s">
        <v>10</v>
      </c>
      <c r="J5156" s="4" t="s">
        <v>10</v>
      </c>
      <c r="K5156" s="4" t="s">
        <v>9</v>
      </c>
      <c r="L5156" s="4" t="s">
        <v>9</v>
      </c>
      <c r="M5156" s="4" t="s">
        <v>9</v>
      </c>
      <c r="N5156" s="4" t="s">
        <v>9</v>
      </c>
      <c r="O5156" s="4" t="s">
        <v>6</v>
      </c>
    </row>
    <row r="5157" spans="1:9">
      <c r="A5157" t="n">
        <v>38445</v>
      </c>
      <c r="B5157" s="18" t="n">
        <v>50</v>
      </c>
      <c r="C5157" s="7" t="n">
        <v>0</v>
      </c>
      <c r="D5157" s="7" t="n">
        <v>4265</v>
      </c>
      <c r="E5157" s="7" t="n">
        <v>1</v>
      </c>
      <c r="F5157" s="7" t="n">
        <v>0</v>
      </c>
      <c r="G5157" s="7" t="n">
        <v>0</v>
      </c>
      <c r="H5157" s="7" t="n">
        <v>0</v>
      </c>
      <c r="I5157" s="7" t="n">
        <v>0</v>
      </c>
      <c r="J5157" s="7" t="n">
        <v>65533</v>
      </c>
      <c r="K5157" s="7" t="n">
        <v>0</v>
      </c>
      <c r="L5157" s="7" t="n">
        <v>0</v>
      </c>
      <c r="M5157" s="7" t="n">
        <v>0</v>
      </c>
      <c r="N5157" s="7" t="n">
        <v>0</v>
      </c>
      <c r="O5157" s="7" t="s">
        <v>13</v>
      </c>
    </row>
    <row r="5158" spans="1:9">
      <c r="A5158" t="s">
        <v>4</v>
      </c>
      <c r="B5158" s="4" t="s">
        <v>5</v>
      </c>
      <c r="C5158" s="4" t="s">
        <v>10</v>
      </c>
      <c r="D5158" s="4" t="s">
        <v>14</v>
      </c>
      <c r="E5158" s="4" t="s">
        <v>26</v>
      </c>
      <c r="F5158" s="4" t="s">
        <v>10</v>
      </c>
    </row>
    <row r="5159" spans="1:9">
      <c r="A5159" t="n">
        <v>38484</v>
      </c>
      <c r="B5159" s="70" t="n">
        <v>59</v>
      </c>
      <c r="C5159" s="7" t="n">
        <v>2021</v>
      </c>
      <c r="D5159" s="7" t="n">
        <v>4</v>
      </c>
      <c r="E5159" s="7" t="n">
        <v>0.150000005960464</v>
      </c>
      <c r="F5159" s="7" t="n">
        <v>0</v>
      </c>
    </row>
    <row r="5160" spans="1:9">
      <c r="A5160" t="s">
        <v>4</v>
      </c>
      <c r="B5160" s="4" t="s">
        <v>5</v>
      </c>
      <c r="C5160" s="4" t="s">
        <v>10</v>
      </c>
    </row>
    <row r="5161" spans="1:9">
      <c r="A5161" t="n">
        <v>38494</v>
      </c>
      <c r="B5161" s="44" t="n">
        <v>16</v>
      </c>
      <c r="C5161" s="7" t="n">
        <v>500</v>
      </c>
    </row>
    <row r="5162" spans="1:9">
      <c r="A5162" t="s">
        <v>4</v>
      </c>
      <c r="B5162" s="4" t="s">
        <v>5</v>
      </c>
      <c r="C5162" s="4" t="s">
        <v>10</v>
      </c>
      <c r="D5162" s="4" t="s">
        <v>14</v>
      </c>
      <c r="E5162" s="4" t="s">
        <v>26</v>
      </c>
      <c r="F5162" s="4" t="s">
        <v>10</v>
      </c>
    </row>
    <row r="5163" spans="1:9">
      <c r="A5163" t="n">
        <v>38497</v>
      </c>
      <c r="B5163" s="70" t="n">
        <v>59</v>
      </c>
      <c r="C5163" s="7" t="n">
        <v>2020</v>
      </c>
      <c r="D5163" s="7" t="n">
        <v>4</v>
      </c>
      <c r="E5163" s="7" t="n">
        <v>0.150000005960464</v>
      </c>
      <c r="F5163" s="7" t="n">
        <v>0</v>
      </c>
    </row>
    <row r="5164" spans="1:9">
      <c r="A5164" t="s">
        <v>4</v>
      </c>
      <c r="B5164" s="4" t="s">
        <v>5</v>
      </c>
      <c r="C5164" s="4" t="s">
        <v>10</v>
      </c>
    </row>
    <row r="5165" spans="1:9">
      <c r="A5165" t="n">
        <v>38507</v>
      </c>
      <c r="B5165" s="44" t="n">
        <v>16</v>
      </c>
      <c r="C5165" s="7" t="n">
        <v>200</v>
      </c>
    </row>
    <row r="5166" spans="1:9">
      <c r="A5166" t="s">
        <v>4</v>
      </c>
      <c r="B5166" s="4" t="s">
        <v>5</v>
      </c>
      <c r="C5166" s="4" t="s">
        <v>10</v>
      </c>
      <c r="D5166" s="4" t="s">
        <v>14</v>
      </c>
      <c r="E5166" s="4" t="s">
        <v>26</v>
      </c>
      <c r="F5166" s="4" t="s">
        <v>10</v>
      </c>
    </row>
    <row r="5167" spans="1:9">
      <c r="A5167" t="n">
        <v>38510</v>
      </c>
      <c r="B5167" s="70" t="n">
        <v>59</v>
      </c>
      <c r="C5167" s="7" t="n">
        <v>2022</v>
      </c>
      <c r="D5167" s="7" t="n">
        <v>4</v>
      </c>
      <c r="E5167" s="7" t="n">
        <v>0.150000005960464</v>
      </c>
      <c r="F5167" s="7" t="n">
        <v>0</v>
      </c>
    </row>
    <row r="5168" spans="1:9">
      <c r="A5168" t="s">
        <v>4</v>
      </c>
      <c r="B5168" s="4" t="s">
        <v>5</v>
      </c>
      <c r="C5168" s="4" t="s">
        <v>10</v>
      </c>
    </row>
    <row r="5169" spans="1:15">
      <c r="A5169" t="n">
        <v>38520</v>
      </c>
      <c r="B5169" s="44" t="n">
        <v>16</v>
      </c>
      <c r="C5169" s="7" t="n">
        <v>300</v>
      </c>
    </row>
    <row r="5170" spans="1:15">
      <c r="A5170" t="s">
        <v>4</v>
      </c>
      <c r="B5170" s="4" t="s">
        <v>5</v>
      </c>
      <c r="C5170" s="4" t="s">
        <v>10</v>
      </c>
    </row>
    <row r="5171" spans="1:15">
      <c r="A5171" t="n">
        <v>38523</v>
      </c>
      <c r="B5171" s="44" t="n">
        <v>16</v>
      </c>
      <c r="C5171" s="7" t="n">
        <v>1300</v>
      </c>
    </row>
    <row r="5172" spans="1:15">
      <c r="A5172" t="s">
        <v>4</v>
      </c>
      <c r="B5172" s="4" t="s">
        <v>5</v>
      </c>
      <c r="C5172" s="4" t="s">
        <v>14</v>
      </c>
      <c r="D5172" s="4" t="s">
        <v>26</v>
      </c>
      <c r="E5172" s="4" t="s">
        <v>26</v>
      </c>
      <c r="F5172" s="4" t="s">
        <v>26</v>
      </c>
    </row>
    <row r="5173" spans="1:15">
      <c r="A5173" t="n">
        <v>38526</v>
      </c>
      <c r="B5173" s="56" t="n">
        <v>45</v>
      </c>
      <c r="C5173" s="7" t="n">
        <v>9</v>
      </c>
      <c r="D5173" s="7" t="n">
        <v>0.0299999993294477</v>
      </c>
      <c r="E5173" s="7" t="n">
        <v>0.0299999993294477</v>
      </c>
      <c r="F5173" s="7" t="n">
        <v>0.5</v>
      </c>
    </row>
    <row r="5174" spans="1:15">
      <c r="A5174" t="s">
        <v>4</v>
      </c>
      <c r="B5174" s="4" t="s">
        <v>5</v>
      </c>
      <c r="C5174" s="4" t="s">
        <v>14</v>
      </c>
      <c r="D5174" s="4" t="s">
        <v>10</v>
      </c>
      <c r="E5174" s="4" t="s">
        <v>6</v>
      </c>
    </row>
    <row r="5175" spans="1:15">
      <c r="A5175" t="n">
        <v>38540</v>
      </c>
      <c r="B5175" s="57" t="n">
        <v>51</v>
      </c>
      <c r="C5175" s="7" t="n">
        <v>4</v>
      </c>
      <c r="D5175" s="7" t="n">
        <v>5</v>
      </c>
      <c r="E5175" s="7" t="s">
        <v>100</v>
      </c>
    </row>
    <row r="5176" spans="1:15">
      <c r="A5176" t="s">
        <v>4</v>
      </c>
      <c r="B5176" s="4" t="s">
        <v>5</v>
      </c>
      <c r="C5176" s="4" t="s">
        <v>10</v>
      </c>
    </row>
    <row r="5177" spans="1:15">
      <c r="A5177" t="n">
        <v>38553</v>
      </c>
      <c r="B5177" s="44" t="n">
        <v>16</v>
      </c>
      <c r="C5177" s="7" t="n">
        <v>0</v>
      </c>
    </row>
    <row r="5178" spans="1:15">
      <c r="A5178" t="s">
        <v>4</v>
      </c>
      <c r="B5178" s="4" t="s">
        <v>5</v>
      </c>
      <c r="C5178" s="4" t="s">
        <v>10</v>
      </c>
      <c r="D5178" s="4" t="s">
        <v>65</v>
      </c>
      <c r="E5178" s="4" t="s">
        <v>14</v>
      </c>
      <c r="F5178" s="4" t="s">
        <v>14</v>
      </c>
    </row>
    <row r="5179" spans="1:15">
      <c r="A5179" t="n">
        <v>38556</v>
      </c>
      <c r="B5179" s="58" t="n">
        <v>26</v>
      </c>
      <c r="C5179" s="7" t="n">
        <v>5</v>
      </c>
      <c r="D5179" s="7" t="s">
        <v>411</v>
      </c>
      <c r="E5179" s="7" t="n">
        <v>2</v>
      </c>
      <c r="F5179" s="7" t="n">
        <v>0</v>
      </c>
    </row>
    <row r="5180" spans="1:15">
      <c r="A5180" t="s">
        <v>4</v>
      </c>
      <c r="B5180" s="4" t="s">
        <v>5</v>
      </c>
    </row>
    <row r="5181" spans="1:15">
      <c r="A5181" t="n">
        <v>38575</v>
      </c>
      <c r="B5181" s="38" t="n">
        <v>28</v>
      </c>
    </row>
    <row r="5182" spans="1:15">
      <c r="A5182" t="s">
        <v>4</v>
      </c>
      <c r="B5182" s="4" t="s">
        <v>5</v>
      </c>
      <c r="C5182" s="4" t="s">
        <v>10</v>
      </c>
      <c r="D5182" s="4" t="s">
        <v>9</v>
      </c>
    </row>
    <row r="5183" spans="1:15">
      <c r="A5183" t="n">
        <v>38576</v>
      </c>
      <c r="B5183" s="29" t="n">
        <v>43</v>
      </c>
      <c r="C5183" s="7" t="n">
        <v>0</v>
      </c>
      <c r="D5183" s="7" t="n">
        <v>16</v>
      </c>
    </row>
    <row r="5184" spans="1:15">
      <c r="A5184" t="s">
        <v>4</v>
      </c>
      <c r="B5184" s="4" t="s">
        <v>5</v>
      </c>
      <c r="C5184" s="4" t="s">
        <v>10</v>
      </c>
      <c r="D5184" s="4" t="s">
        <v>14</v>
      </c>
      <c r="E5184" s="4" t="s">
        <v>14</v>
      </c>
      <c r="F5184" s="4" t="s">
        <v>6</v>
      </c>
    </row>
    <row r="5185" spans="1:6">
      <c r="A5185" t="n">
        <v>38583</v>
      </c>
      <c r="B5185" s="52" t="n">
        <v>47</v>
      </c>
      <c r="C5185" s="7" t="n">
        <v>0</v>
      </c>
      <c r="D5185" s="7" t="n">
        <v>0</v>
      </c>
      <c r="E5185" s="7" t="n">
        <v>0</v>
      </c>
      <c r="F5185" s="7" t="s">
        <v>339</v>
      </c>
    </row>
    <row r="5186" spans="1:6">
      <c r="A5186" t="s">
        <v>4</v>
      </c>
      <c r="B5186" s="4" t="s">
        <v>5</v>
      </c>
      <c r="C5186" s="4" t="s">
        <v>10</v>
      </c>
    </row>
    <row r="5187" spans="1:6">
      <c r="A5187" t="n">
        <v>38605</v>
      </c>
      <c r="B5187" s="44" t="n">
        <v>16</v>
      </c>
      <c r="C5187" s="7" t="n">
        <v>0</v>
      </c>
    </row>
    <row r="5188" spans="1:6">
      <c r="A5188" t="s">
        <v>4</v>
      </c>
      <c r="B5188" s="4" t="s">
        <v>5</v>
      </c>
      <c r="C5188" s="4" t="s">
        <v>10</v>
      </c>
      <c r="D5188" s="4" t="s">
        <v>14</v>
      </c>
      <c r="E5188" s="4" t="s">
        <v>6</v>
      </c>
      <c r="F5188" s="4" t="s">
        <v>26</v>
      </c>
      <c r="G5188" s="4" t="s">
        <v>26</v>
      </c>
      <c r="H5188" s="4" t="s">
        <v>26</v>
      </c>
    </row>
    <row r="5189" spans="1:6">
      <c r="A5189" t="n">
        <v>38608</v>
      </c>
      <c r="B5189" s="73" t="n">
        <v>48</v>
      </c>
      <c r="C5189" s="7" t="n">
        <v>0</v>
      </c>
      <c r="D5189" s="7" t="n">
        <v>0</v>
      </c>
      <c r="E5189" s="7" t="s">
        <v>86</v>
      </c>
      <c r="F5189" s="7" t="n">
        <v>0</v>
      </c>
      <c r="G5189" s="7" t="n">
        <v>1</v>
      </c>
      <c r="H5189" s="7" t="n">
        <v>0</v>
      </c>
    </row>
    <row r="5190" spans="1:6">
      <c r="A5190" t="s">
        <v>4</v>
      </c>
      <c r="B5190" s="4" t="s">
        <v>5</v>
      </c>
      <c r="C5190" s="4" t="s">
        <v>10</v>
      </c>
      <c r="D5190" s="4" t="s">
        <v>9</v>
      </c>
    </row>
    <row r="5191" spans="1:6">
      <c r="A5191" t="n">
        <v>38632</v>
      </c>
      <c r="B5191" s="29" t="n">
        <v>43</v>
      </c>
      <c r="C5191" s="7" t="n">
        <v>5</v>
      </c>
      <c r="D5191" s="7" t="n">
        <v>16</v>
      </c>
    </row>
    <row r="5192" spans="1:6">
      <c r="A5192" t="s">
        <v>4</v>
      </c>
      <c r="B5192" s="4" t="s">
        <v>5</v>
      </c>
      <c r="C5192" s="4" t="s">
        <v>10</v>
      </c>
      <c r="D5192" s="4" t="s">
        <v>14</v>
      </c>
      <c r="E5192" s="4" t="s">
        <v>14</v>
      </c>
      <c r="F5192" s="4" t="s">
        <v>6</v>
      </c>
    </row>
    <row r="5193" spans="1:6">
      <c r="A5193" t="n">
        <v>38639</v>
      </c>
      <c r="B5193" s="52" t="n">
        <v>47</v>
      </c>
      <c r="C5193" s="7" t="n">
        <v>5</v>
      </c>
      <c r="D5193" s="7" t="n">
        <v>0</v>
      </c>
      <c r="E5193" s="7" t="n">
        <v>0</v>
      </c>
      <c r="F5193" s="7" t="s">
        <v>339</v>
      </c>
    </row>
    <row r="5194" spans="1:6">
      <c r="A5194" t="s">
        <v>4</v>
      </c>
      <c r="B5194" s="4" t="s">
        <v>5</v>
      </c>
      <c r="C5194" s="4" t="s">
        <v>10</v>
      </c>
    </row>
    <row r="5195" spans="1:6">
      <c r="A5195" t="n">
        <v>38661</v>
      </c>
      <c r="B5195" s="44" t="n">
        <v>16</v>
      </c>
      <c r="C5195" s="7" t="n">
        <v>0</v>
      </c>
    </row>
    <row r="5196" spans="1:6">
      <c r="A5196" t="s">
        <v>4</v>
      </c>
      <c r="B5196" s="4" t="s">
        <v>5</v>
      </c>
      <c r="C5196" s="4" t="s">
        <v>10</v>
      </c>
      <c r="D5196" s="4" t="s">
        <v>14</v>
      </c>
      <c r="E5196" s="4" t="s">
        <v>6</v>
      </c>
      <c r="F5196" s="4" t="s">
        <v>26</v>
      </c>
      <c r="G5196" s="4" t="s">
        <v>26</v>
      </c>
      <c r="H5196" s="4" t="s">
        <v>26</v>
      </c>
    </row>
    <row r="5197" spans="1:6">
      <c r="A5197" t="n">
        <v>38664</v>
      </c>
      <c r="B5197" s="73" t="n">
        <v>48</v>
      </c>
      <c r="C5197" s="7" t="n">
        <v>5</v>
      </c>
      <c r="D5197" s="7" t="n">
        <v>0</v>
      </c>
      <c r="E5197" s="7" t="s">
        <v>86</v>
      </c>
      <c r="F5197" s="7" t="n">
        <v>0</v>
      </c>
      <c r="G5197" s="7" t="n">
        <v>1</v>
      </c>
      <c r="H5197" s="7" t="n">
        <v>0</v>
      </c>
    </row>
    <row r="5198" spans="1:6">
      <c r="A5198" t="s">
        <v>4</v>
      </c>
      <c r="B5198" s="4" t="s">
        <v>5</v>
      </c>
      <c r="C5198" s="4" t="s">
        <v>10</v>
      </c>
      <c r="D5198" s="4" t="s">
        <v>26</v>
      </c>
      <c r="E5198" s="4" t="s">
        <v>26</v>
      </c>
      <c r="F5198" s="4" t="s">
        <v>26</v>
      </c>
      <c r="G5198" s="4" t="s">
        <v>26</v>
      </c>
    </row>
    <row r="5199" spans="1:6">
      <c r="A5199" t="n">
        <v>38688</v>
      </c>
      <c r="B5199" s="63" t="n">
        <v>46</v>
      </c>
      <c r="C5199" s="7" t="n">
        <v>0</v>
      </c>
      <c r="D5199" s="7" t="n">
        <v>254.570007324219</v>
      </c>
      <c r="E5199" s="7" t="n">
        <v>0.189999997615814</v>
      </c>
      <c r="F5199" s="7" t="n">
        <v>-214.520004272461</v>
      </c>
      <c r="G5199" s="7" t="n">
        <v>4.09999990463257</v>
      </c>
    </row>
    <row r="5200" spans="1:6">
      <c r="A5200" t="s">
        <v>4</v>
      </c>
      <c r="B5200" s="4" t="s">
        <v>5</v>
      </c>
      <c r="C5200" s="4" t="s">
        <v>10</v>
      </c>
      <c r="D5200" s="4" t="s">
        <v>26</v>
      </c>
      <c r="E5200" s="4" t="s">
        <v>26</v>
      </c>
      <c r="F5200" s="4" t="s">
        <v>26</v>
      </c>
      <c r="G5200" s="4" t="s">
        <v>26</v>
      </c>
    </row>
    <row r="5201" spans="1:8">
      <c r="A5201" t="n">
        <v>38707</v>
      </c>
      <c r="B5201" s="63" t="n">
        <v>46</v>
      </c>
      <c r="C5201" s="7" t="n">
        <v>5</v>
      </c>
      <c r="D5201" s="7" t="n">
        <v>256.010009765625</v>
      </c>
      <c r="E5201" s="7" t="n">
        <v>0.189999997615814</v>
      </c>
      <c r="F5201" s="7" t="n">
        <v>-214.460006713867</v>
      </c>
      <c r="G5201" s="7" t="n">
        <v>-9.39999961853027</v>
      </c>
    </row>
    <row r="5202" spans="1:8">
      <c r="A5202" t="s">
        <v>4</v>
      </c>
      <c r="B5202" s="4" t="s">
        <v>5</v>
      </c>
      <c r="C5202" s="4" t="s">
        <v>14</v>
      </c>
      <c r="D5202" s="4" t="s">
        <v>14</v>
      </c>
    </row>
    <row r="5203" spans="1:8">
      <c r="A5203" t="n">
        <v>38726</v>
      </c>
      <c r="B5203" s="17" t="n">
        <v>49</v>
      </c>
      <c r="C5203" s="7" t="n">
        <v>2</v>
      </c>
      <c r="D5203" s="7" t="n">
        <v>0</v>
      </c>
    </row>
    <row r="5204" spans="1:8">
      <c r="A5204" t="s">
        <v>4</v>
      </c>
      <c r="B5204" s="4" t="s">
        <v>5</v>
      </c>
      <c r="C5204" s="4" t="s">
        <v>14</v>
      </c>
      <c r="D5204" s="4" t="s">
        <v>10</v>
      </c>
      <c r="E5204" s="4" t="s">
        <v>9</v>
      </c>
      <c r="F5204" s="4" t="s">
        <v>10</v>
      </c>
      <c r="G5204" s="4" t="s">
        <v>9</v>
      </c>
      <c r="H5204" s="4" t="s">
        <v>14</v>
      </c>
    </row>
    <row r="5205" spans="1:8">
      <c r="A5205" t="n">
        <v>38729</v>
      </c>
      <c r="B5205" s="17" t="n">
        <v>49</v>
      </c>
      <c r="C5205" s="7" t="n">
        <v>0</v>
      </c>
      <c r="D5205" s="7" t="n">
        <v>421</v>
      </c>
      <c r="E5205" s="7" t="n">
        <v>1065353216</v>
      </c>
      <c r="F5205" s="7" t="n">
        <v>0</v>
      </c>
      <c r="G5205" s="7" t="n">
        <v>0</v>
      </c>
      <c r="H5205" s="7" t="n">
        <v>0</v>
      </c>
    </row>
    <row r="5206" spans="1:8">
      <c r="A5206" t="s">
        <v>4</v>
      </c>
      <c r="B5206" s="4" t="s">
        <v>5</v>
      </c>
      <c r="C5206" s="4" t="s">
        <v>14</v>
      </c>
      <c r="D5206" s="4" t="s">
        <v>14</v>
      </c>
      <c r="E5206" s="4" t="s">
        <v>26</v>
      </c>
      <c r="F5206" s="4" t="s">
        <v>26</v>
      </c>
      <c r="G5206" s="4" t="s">
        <v>26</v>
      </c>
      <c r="H5206" s="4" t="s">
        <v>10</v>
      </c>
    </row>
    <row r="5207" spans="1:8">
      <c r="A5207" t="n">
        <v>38744</v>
      </c>
      <c r="B5207" s="56" t="n">
        <v>45</v>
      </c>
      <c r="C5207" s="7" t="n">
        <v>2</v>
      </c>
      <c r="D5207" s="7" t="n">
        <v>3</v>
      </c>
      <c r="E5207" s="7" t="n">
        <v>254.490005493164</v>
      </c>
      <c r="F5207" s="7" t="n">
        <v>1.08000004291534</v>
      </c>
      <c r="G5207" s="7" t="n">
        <v>-209.050003051758</v>
      </c>
      <c r="H5207" s="7" t="n">
        <v>1500</v>
      </c>
    </row>
    <row r="5208" spans="1:8">
      <c r="A5208" t="s">
        <v>4</v>
      </c>
      <c r="B5208" s="4" t="s">
        <v>5</v>
      </c>
      <c r="C5208" s="4" t="s">
        <v>14</v>
      </c>
      <c r="D5208" s="4" t="s">
        <v>14</v>
      </c>
      <c r="E5208" s="4" t="s">
        <v>26</v>
      </c>
      <c r="F5208" s="4" t="s">
        <v>26</v>
      </c>
      <c r="G5208" s="4" t="s">
        <v>26</v>
      </c>
      <c r="H5208" s="4" t="s">
        <v>10</v>
      </c>
      <c r="I5208" s="4" t="s">
        <v>14</v>
      </c>
    </row>
    <row r="5209" spans="1:8">
      <c r="A5209" t="n">
        <v>38761</v>
      </c>
      <c r="B5209" s="56" t="n">
        <v>45</v>
      </c>
      <c r="C5209" s="7" t="n">
        <v>4</v>
      </c>
      <c r="D5209" s="7" t="n">
        <v>3</v>
      </c>
      <c r="E5209" s="7" t="n">
        <v>12.0299997329712</v>
      </c>
      <c r="F5209" s="7" t="n">
        <v>158.619995117188</v>
      </c>
      <c r="G5209" s="7" t="n">
        <v>0</v>
      </c>
      <c r="H5209" s="7" t="n">
        <v>1500</v>
      </c>
      <c r="I5209" s="7" t="n">
        <v>0</v>
      </c>
    </row>
    <row r="5210" spans="1:8">
      <c r="A5210" t="s">
        <v>4</v>
      </c>
      <c r="B5210" s="4" t="s">
        <v>5</v>
      </c>
      <c r="C5210" s="4" t="s">
        <v>14</v>
      </c>
      <c r="D5210" s="4" t="s">
        <v>14</v>
      </c>
      <c r="E5210" s="4" t="s">
        <v>26</v>
      </c>
      <c r="F5210" s="4" t="s">
        <v>10</v>
      </c>
    </row>
    <row r="5211" spans="1:8">
      <c r="A5211" t="n">
        <v>38779</v>
      </c>
      <c r="B5211" s="56" t="n">
        <v>45</v>
      </c>
      <c r="C5211" s="7" t="n">
        <v>5</v>
      </c>
      <c r="D5211" s="7" t="n">
        <v>3</v>
      </c>
      <c r="E5211" s="7" t="n">
        <v>5.5</v>
      </c>
      <c r="F5211" s="7" t="n">
        <v>1500</v>
      </c>
    </row>
    <row r="5212" spans="1:8">
      <c r="A5212" t="s">
        <v>4</v>
      </c>
      <c r="B5212" s="4" t="s">
        <v>5</v>
      </c>
      <c r="C5212" s="4" t="s">
        <v>14</v>
      </c>
      <c r="D5212" s="4" t="s">
        <v>14</v>
      </c>
      <c r="E5212" s="4" t="s">
        <v>26</v>
      </c>
      <c r="F5212" s="4" t="s">
        <v>10</v>
      </c>
    </row>
    <row r="5213" spans="1:8">
      <c r="A5213" t="n">
        <v>38788</v>
      </c>
      <c r="B5213" s="56" t="n">
        <v>45</v>
      </c>
      <c r="C5213" s="7" t="n">
        <v>11</v>
      </c>
      <c r="D5213" s="7" t="n">
        <v>3</v>
      </c>
      <c r="E5213" s="7" t="n">
        <v>40</v>
      </c>
      <c r="F5213" s="7" t="n">
        <v>1500</v>
      </c>
    </row>
    <row r="5214" spans="1:8">
      <c r="A5214" t="s">
        <v>4</v>
      </c>
      <c r="B5214" s="4" t="s">
        <v>5</v>
      </c>
      <c r="C5214" s="4" t="s">
        <v>10</v>
      </c>
      <c r="D5214" s="4" t="s">
        <v>10</v>
      </c>
      <c r="E5214" s="4" t="s">
        <v>26</v>
      </c>
      <c r="F5214" s="4" t="s">
        <v>26</v>
      </c>
      <c r="G5214" s="4" t="s">
        <v>26</v>
      </c>
      <c r="H5214" s="4" t="s">
        <v>26</v>
      </c>
      <c r="I5214" s="4" t="s">
        <v>14</v>
      </c>
      <c r="J5214" s="4" t="s">
        <v>10</v>
      </c>
    </row>
    <row r="5215" spans="1:8">
      <c r="A5215" t="n">
        <v>38797</v>
      </c>
      <c r="B5215" s="66" t="n">
        <v>55</v>
      </c>
      <c r="C5215" s="7" t="n">
        <v>0</v>
      </c>
      <c r="D5215" s="7" t="n">
        <v>65533</v>
      </c>
      <c r="E5215" s="7" t="n">
        <v>254.75</v>
      </c>
      <c r="F5215" s="7" t="n">
        <v>0.189999997615814</v>
      </c>
      <c r="G5215" s="7" t="n">
        <v>-212.009994506836</v>
      </c>
      <c r="H5215" s="7" t="n">
        <v>4.5</v>
      </c>
      <c r="I5215" s="7" t="n">
        <v>2</v>
      </c>
      <c r="J5215" s="7" t="n">
        <v>0</v>
      </c>
    </row>
    <row r="5216" spans="1:8">
      <c r="A5216" t="s">
        <v>4</v>
      </c>
      <c r="B5216" s="4" t="s">
        <v>5</v>
      </c>
      <c r="C5216" s="4" t="s">
        <v>10</v>
      </c>
      <c r="D5216" s="4" t="s">
        <v>10</v>
      </c>
      <c r="E5216" s="4" t="s">
        <v>26</v>
      </c>
      <c r="F5216" s="4" t="s">
        <v>26</v>
      </c>
      <c r="G5216" s="4" t="s">
        <v>26</v>
      </c>
      <c r="H5216" s="4" t="s">
        <v>26</v>
      </c>
      <c r="I5216" s="4" t="s">
        <v>14</v>
      </c>
      <c r="J5216" s="4" t="s">
        <v>10</v>
      </c>
    </row>
    <row r="5217" spans="1:10">
      <c r="A5217" t="n">
        <v>38821</v>
      </c>
      <c r="B5217" s="66" t="n">
        <v>55</v>
      </c>
      <c r="C5217" s="7" t="n">
        <v>5</v>
      </c>
      <c r="D5217" s="7" t="n">
        <v>65533</v>
      </c>
      <c r="E5217" s="7" t="n">
        <v>255.559997558594</v>
      </c>
      <c r="F5217" s="7" t="n">
        <v>0.189999997615814</v>
      </c>
      <c r="G5217" s="7" t="n">
        <v>-211.759994506836</v>
      </c>
      <c r="H5217" s="7" t="n">
        <v>4.5</v>
      </c>
      <c r="I5217" s="7" t="n">
        <v>2</v>
      </c>
      <c r="J5217" s="7" t="n">
        <v>0</v>
      </c>
    </row>
    <row r="5218" spans="1:10">
      <c r="A5218" t="s">
        <v>4</v>
      </c>
      <c r="B5218" s="4" t="s">
        <v>5</v>
      </c>
      <c r="C5218" s="4" t="s">
        <v>10</v>
      </c>
    </row>
    <row r="5219" spans="1:10">
      <c r="A5219" t="n">
        <v>38845</v>
      </c>
      <c r="B5219" s="44" t="n">
        <v>16</v>
      </c>
      <c r="C5219" s="7" t="n">
        <v>500</v>
      </c>
    </row>
    <row r="5220" spans="1:10">
      <c r="A5220" t="s">
        <v>4</v>
      </c>
      <c r="B5220" s="4" t="s">
        <v>5</v>
      </c>
      <c r="C5220" s="4" t="s">
        <v>10</v>
      </c>
      <c r="D5220" s="4" t="s">
        <v>14</v>
      </c>
    </row>
    <row r="5221" spans="1:10">
      <c r="A5221" t="n">
        <v>38848</v>
      </c>
      <c r="B5221" s="84" t="n">
        <v>21</v>
      </c>
      <c r="C5221" s="7" t="n">
        <v>113</v>
      </c>
      <c r="D5221" s="7" t="n">
        <v>2</v>
      </c>
    </row>
    <row r="5222" spans="1:10">
      <c r="A5222" t="s">
        <v>4</v>
      </c>
      <c r="B5222" s="4" t="s">
        <v>5</v>
      </c>
      <c r="C5222" s="4" t="s">
        <v>14</v>
      </c>
      <c r="D5222" s="4" t="s">
        <v>10</v>
      </c>
      <c r="E5222" s="4" t="s">
        <v>6</v>
      </c>
      <c r="F5222" s="4" t="s">
        <v>6</v>
      </c>
      <c r="G5222" s="4" t="s">
        <v>6</v>
      </c>
      <c r="H5222" s="4" t="s">
        <v>6</v>
      </c>
    </row>
    <row r="5223" spans="1:10">
      <c r="A5223" t="n">
        <v>38852</v>
      </c>
      <c r="B5223" s="57" t="n">
        <v>51</v>
      </c>
      <c r="C5223" s="7" t="n">
        <v>3</v>
      </c>
      <c r="D5223" s="7" t="n">
        <v>113</v>
      </c>
      <c r="E5223" s="7" t="s">
        <v>148</v>
      </c>
      <c r="F5223" s="7" t="s">
        <v>403</v>
      </c>
      <c r="G5223" s="7" t="s">
        <v>150</v>
      </c>
      <c r="H5223" s="7" t="s">
        <v>148</v>
      </c>
    </row>
    <row r="5224" spans="1:10">
      <c r="A5224" t="s">
        <v>4</v>
      </c>
      <c r="B5224" s="4" t="s">
        <v>5</v>
      </c>
      <c r="C5224" s="4" t="s">
        <v>10</v>
      </c>
      <c r="D5224" s="4" t="s">
        <v>14</v>
      </c>
      <c r="E5224" s="4" t="s">
        <v>26</v>
      </c>
      <c r="F5224" s="4" t="s">
        <v>10</v>
      </c>
    </row>
    <row r="5225" spans="1:10">
      <c r="A5225" t="n">
        <v>38873</v>
      </c>
      <c r="B5225" s="70" t="n">
        <v>59</v>
      </c>
      <c r="C5225" s="7" t="n">
        <v>113</v>
      </c>
      <c r="D5225" s="7" t="n">
        <v>255</v>
      </c>
      <c r="E5225" s="7" t="n">
        <v>0</v>
      </c>
      <c r="F5225" s="7" t="n">
        <v>0</v>
      </c>
    </row>
    <row r="5226" spans="1:10">
      <c r="A5226" t="s">
        <v>4</v>
      </c>
      <c r="B5226" s="4" t="s">
        <v>5</v>
      </c>
      <c r="C5226" s="4" t="s">
        <v>14</v>
      </c>
      <c r="D5226" s="4" t="s">
        <v>10</v>
      </c>
    </row>
    <row r="5227" spans="1:10">
      <c r="A5227" t="n">
        <v>38883</v>
      </c>
      <c r="B5227" s="56" t="n">
        <v>45</v>
      </c>
      <c r="C5227" s="7" t="n">
        <v>7</v>
      </c>
      <c r="D5227" s="7" t="n">
        <v>255</v>
      </c>
    </row>
    <row r="5228" spans="1:10">
      <c r="A5228" t="s">
        <v>4</v>
      </c>
      <c r="B5228" s="4" t="s">
        <v>5</v>
      </c>
      <c r="C5228" s="4" t="s">
        <v>10</v>
      </c>
      <c r="D5228" s="4" t="s">
        <v>14</v>
      </c>
    </row>
    <row r="5229" spans="1:10">
      <c r="A5229" t="n">
        <v>38887</v>
      </c>
      <c r="B5229" s="67" t="n">
        <v>56</v>
      </c>
      <c r="C5229" s="7" t="n">
        <v>0</v>
      </c>
      <c r="D5229" s="7" t="n">
        <v>0</v>
      </c>
    </row>
    <row r="5230" spans="1:10">
      <c r="A5230" t="s">
        <v>4</v>
      </c>
      <c r="B5230" s="4" t="s">
        <v>5</v>
      </c>
      <c r="C5230" s="4" t="s">
        <v>10</v>
      </c>
      <c r="D5230" s="4" t="s">
        <v>14</v>
      </c>
    </row>
    <row r="5231" spans="1:10">
      <c r="A5231" t="n">
        <v>38891</v>
      </c>
      <c r="B5231" s="67" t="n">
        <v>56</v>
      </c>
      <c r="C5231" s="7" t="n">
        <v>5</v>
      </c>
      <c r="D5231" s="7" t="n">
        <v>0</v>
      </c>
    </row>
    <row r="5232" spans="1:10">
      <c r="A5232" t="s">
        <v>4</v>
      </c>
      <c r="B5232" s="4" t="s">
        <v>5</v>
      </c>
      <c r="C5232" s="4" t="s">
        <v>10</v>
      </c>
      <c r="D5232" s="4" t="s">
        <v>10</v>
      </c>
      <c r="E5232" s="4" t="s">
        <v>10</v>
      </c>
    </row>
    <row r="5233" spans="1:10">
      <c r="A5233" t="n">
        <v>38895</v>
      </c>
      <c r="B5233" s="61" t="n">
        <v>61</v>
      </c>
      <c r="C5233" s="7" t="n">
        <v>113</v>
      </c>
      <c r="D5233" s="7" t="n">
        <v>65533</v>
      </c>
      <c r="E5233" s="7" t="n">
        <v>1000</v>
      </c>
    </row>
    <row r="5234" spans="1:10">
      <c r="A5234" t="s">
        <v>4</v>
      </c>
      <c r="B5234" s="4" t="s">
        <v>5</v>
      </c>
      <c r="C5234" s="4" t="s">
        <v>10</v>
      </c>
      <c r="D5234" s="4" t="s">
        <v>10</v>
      </c>
      <c r="E5234" s="4" t="s">
        <v>26</v>
      </c>
      <c r="F5234" s="4" t="s">
        <v>14</v>
      </c>
    </row>
    <row r="5235" spans="1:10">
      <c r="A5235" t="n">
        <v>38902</v>
      </c>
      <c r="B5235" s="85" t="n">
        <v>53</v>
      </c>
      <c r="C5235" s="7" t="n">
        <v>113</v>
      </c>
      <c r="D5235" s="7" t="n">
        <v>0</v>
      </c>
      <c r="E5235" s="7" t="n">
        <v>10</v>
      </c>
      <c r="F5235" s="7" t="n">
        <v>0</v>
      </c>
    </row>
    <row r="5236" spans="1:10">
      <c r="A5236" t="s">
        <v>4</v>
      </c>
      <c r="B5236" s="4" t="s">
        <v>5</v>
      </c>
      <c r="C5236" s="4" t="s">
        <v>10</v>
      </c>
    </row>
    <row r="5237" spans="1:10">
      <c r="A5237" t="n">
        <v>38912</v>
      </c>
      <c r="B5237" s="62" t="n">
        <v>54</v>
      </c>
      <c r="C5237" s="7" t="n">
        <v>113</v>
      </c>
    </row>
    <row r="5238" spans="1:10">
      <c r="A5238" t="s">
        <v>4</v>
      </c>
      <c r="B5238" s="4" t="s">
        <v>5</v>
      </c>
      <c r="C5238" s="4" t="s">
        <v>14</v>
      </c>
      <c r="D5238" s="4" t="s">
        <v>10</v>
      </c>
      <c r="E5238" s="4" t="s">
        <v>6</v>
      </c>
    </row>
    <row r="5239" spans="1:10">
      <c r="A5239" t="n">
        <v>38915</v>
      </c>
      <c r="B5239" s="57" t="n">
        <v>51</v>
      </c>
      <c r="C5239" s="7" t="n">
        <v>4</v>
      </c>
      <c r="D5239" s="7" t="n">
        <v>113</v>
      </c>
      <c r="E5239" s="7" t="s">
        <v>363</v>
      </c>
    </row>
    <row r="5240" spans="1:10">
      <c r="A5240" t="s">
        <v>4</v>
      </c>
      <c r="B5240" s="4" t="s">
        <v>5</v>
      </c>
      <c r="C5240" s="4" t="s">
        <v>10</v>
      </c>
    </row>
    <row r="5241" spans="1:10">
      <c r="A5241" t="n">
        <v>38928</v>
      </c>
      <c r="B5241" s="44" t="n">
        <v>16</v>
      </c>
      <c r="C5241" s="7" t="n">
        <v>0</v>
      </c>
    </row>
    <row r="5242" spans="1:10">
      <c r="A5242" t="s">
        <v>4</v>
      </c>
      <c r="B5242" s="4" t="s">
        <v>5</v>
      </c>
      <c r="C5242" s="4" t="s">
        <v>10</v>
      </c>
      <c r="D5242" s="4" t="s">
        <v>65</v>
      </c>
      <c r="E5242" s="4" t="s">
        <v>14</v>
      </c>
      <c r="F5242" s="4" t="s">
        <v>14</v>
      </c>
    </row>
    <row r="5243" spans="1:10">
      <c r="A5243" t="n">
        <v>38931</v>
      </c>
      <c r="B5243" s="58" t="n">
        <v>26</v>
      </c>
      <c r="C5243" s="7" t="n">
        <v>113</v>
      </c>
      <c r="D5243" s="7" t="s">
        <v>412</v>
      </c>
      <c r="E5243" s="7" t="n">
        <v>2</v>
      </c>
      <c r="F5243" s="7" t="n">
        <v>0</v>
      </c>
    </row>
    <row r="5244" spans="1:10">
      <c r="A5244" t="s">
        <v>4</v>
      </c>
      <c r="B5244" s="4" t="s">
        <v>5</v>
      </c>
    </row>
    <row r="5245" spans="1:10">
      <c r="A5245" t="n">
        <v>38953</v>
      </c>
      <c r="B5245" s="38" t="n">
        <v>28</v>
      </c>
    </row>
    <row r="5246" spans="1:10">
      <c r="A5246" t="s">
        <v>4</v>
      </c>
      <c r="B5246" s="4" t="s">
        <v>5</v>
      </c>
      <c r="C5246" s="4" t="s">
        <v>14</v>
      </c>
      <c r="D5246" s="4" t="s">
        <v>10</v>
      </c>
      <c r="E5246" s="4" t="s">
        <v>6</v>
      </c>
    </row>
    <row r="5247" spans="1:10">
      <c r="A5247" t="n">
        <v>38954</v>
      </c>
      <c r="B5247" s="57" t="n">
        <v>51</v>
      </c>
      <c r="C5247" s="7" t="n">
        <v>4</v>
      </c>
      <c r="D5247" s="7" t="n">
        <v>5</v>
      </c>
      <c r="E5247" s="7" t="s">
        <v>100</v>
      </c>
    </row>
    <row r="5248" spans="1:10">
      <c r="A5248" t="s">
        <v>4</v>
      </c>
      <c r="B5248" s="4" t="s">
        <v>5</v>
      </c>
      <c r="C5248" s="4" t="s">
        <v>10</v>
      </c>
    </row>
    <row r="5249" spans="1:6">
      <c r="A5249" t="n">
        <v>38967</v>
      </c>
      <c r="B5249" s="44" t="n">
        <v>16</v>
      </c>
      <c r="C5249" s="7" t="n">
        <v>0</v>
      </c>
    </row>
    <row r="5250" spans="1:6">
      <c r="A5250" t="s">
        <v>4</v>
      </c>
      <c r="B5250" s="4" t="s">
        <v>5</v>
      </c>
      <c r="C5250" s="4" t="s">
        <v>10</v>
      </c>
      <c r="D5250" s="4" t="s">
        <v>65</v>
      </c>
      <c r="E5250" s="4" t="s">
        <v>14</v>
      </c>
      <c r="F5250" s="4" t="s">
        <v>14</v>
      </c>
    </row>
    <row r="5251" spans="1:6">
      <c r="A5251" t="n">
        <v>38970</v>
      </c>
      <c r="B5251" s="58" t="n">
        <v>26</v>
      </c>
      <c r="C5251" s="7" t="n">
        <v>5</v>
      </c>
      <c r="D5251" s="7" t="s">
        <v>413</v>
      </c>
      <c r="E5251" s="7" t="n">
        <v>2</v>
      </c>
      <c r="F5251" s="7" t="n">
        <v>0</v>
      </c>
    </row>
    <row r="5252" spans="1:6">
      <c r="A5252" t="s">
        <v>4</v>
      </c>
      <c r="B5252" s="4" t="s">
        <v>5</v>
      </c>
    </row>
    <row r="5253" spans="1:6">
      <c r="A5253" t="n">
        <v>39003</v>
      </c>
      <c r="B5253" s="38" t="n">
        <v>28</v>
      </c>
    </row>
    <row r="5254" spans="1:6">
      <c r="A5254" t="s">
        <v>4</v>
      </c>
      <c r="B5254" s="4" t="s">
        <v>5</v>
      </c>
      <c r="C5254" s="4" t="s">
        <v>14</v>
      </c>
      <c r="D5254" s="4" t="s">
        <v>10</v>
      </c>
      <c r="E5254" s="4" t="s">
        <v>6</v>
      </c>
    </row>
    <row r="5255" spans="1:6">
      <c r="A5255" t="n">
        <v>39004</v>
      </c>
      <c r="B5255" s="57" t="n">
        <v>51</v>
      </c>
      <c r="C5255" s="7" t="n">
        <v>4</v>
      </c>
      <c r="D5255" s="7" t="n">
        <v>0</v>
      </c>
      <c r="E5255" s="7" t="s">
        <v>324</v>
      </c>
    </row>
    <row r="5256" spans="1:6">
      <c r="A5256" t="s">
        <v>4</v>
      </c>
      <c r="B5256" s="4" t="s">
        <v>5</v>
      </c>
      <c r="C5256" s="4" t="s">
        <v>10</v>
      </c>
    </row>
    <row r="5257" spans="1:6">
      <c r="A5257" t="n">
        <v>39017</v>
      </c>
      <c r="B5257" s="44" t="n">
        <v>16</v>
      </c>
      <c r="C5257" s="7" t="n">
        <v>0</v>
      </c>
    </row>
    <row r="5258" spans="1:6">
      <c r="A5258" t="s">
        <v>4</v>
      </c>
      <c r="B5258" s="4" t="s">
        <v>5</v>
      </c>
      <c r="C5258" s="4" t="s">
        <v>10</v>
      </c>
      <c r="D5258" s="4" t="s">
        <v>65</v>
      </c>
      <c r="E5258" s="4" t="s">
        <v>14</v>
      </c>
      <c r="F5258" s="4" t="s">
        <v>14</v>
      </c>
    </row>
    <row r="5259" spans="1:6">
      <c r="A5259" t="n">
        <v>39020</v>
      </c>
      <c r="B5259" s="58" t="n">
        <v>26</v>
      </c>
      <c r="C5259" s="7" t="n">
        <v>0</v>
      </c>
      <c r="D5259" s="7" t="s">
        <v>414</v>
      </c>
      <c r="E5259" s="7" t="n">
        <v>2</v>
      </c>
      <c r="F5259" s="7" t="n">
        <v>0</v>
      </c>
    </row>
    <row r="5260" spans="1:6">
      <c r="A5260" t="s">
        <v>4</v>
      </c>
      <c r="B5260" s="4" t="s">
        <v>5</v>
      </c>
    </row>
    <row r="5261" spans="1:6">
      <c r="A5261" t="n">
        <v>39064</v>
      </c>
      <c r="B5261" s="38" t="n">
        <v>28</v>
      </c>
    </row>
    <row r="5262" spans="1:6">
      <c r="A5262" t="s">
        <v>4</v>
      </c>
      <c r="B5262" s="4" t="s">
        <v>5</v>
      </c>
      <c r="C5262" s="4" t="s">
        <v>10</v>
      </c>
      <c r="D5262" s="4" t="s">
        <v>10</v>
      </c>
      <c r="E5262" s="4" t="s">
        <v>26</v>
      </c>
      <c r="F5262" s="4" t="s">
        <v>14</v>
      </c>
    </row>
    <row r="5263" spans="1:6">
      <c r="A5263" t="n">
        <v>39065</v>
      </c>
      <c r="B5263" s="85" t="n">
        <v>53</v>
      </c>
      <c r="C5263" s="7" t="n">
        <v>2020</v>
      </c>
      <c r="D5263" s="7" t="n">
        <v>0</v>
      </c>
      <c r="E5263" s="7" t="n">
        <v>10</v>
      </c>
      <c r="F5263" s="7" t="n">
        <v>0</v>
      </c>
    </row>
    <row r="5264" spans="1:6">
      <c r="A5264" t="s">
        <v>4</v>
      </c>
      <c r="B5264" s="4" t="s">
        <v>5</v>
      </c>
      <c r="C5264" s="4" t="s">
        <v>10</v>
      </c>
    </row>
    <row r="5265" spans="1:6">
      <c r="A5265" t="n">
        <v>39075</v>
      </c>
      <c r="B5265" s="44" t="n">
        <v>16</v>
      </c>
      <c r="C5265" s="7" t="n">
        <v>50</v>
      </c>
    </row>
    <row r="5266" spans="1:6">
      <c r="A5266" t="s">
        <v>4</v>
      </c>
      <c r="B5266" s="4" t="s">
        <v>5</v>
      </c>
      <c r="C5266" s="4" t="s">
        <v>10</v>
      </c>
      <c r="D5266" s="4" t="s">
        <v>10</v>
      </c>
      <c r="E5266" s="4" t="s">
        <v>26</v>
      </c>
      <c r="F5266" s="4" t="s">
        <v>14</v>
      </c>
    </row>
    <row r="5267" spans="1:6">
      <c r="A5267" t="n">
        <v>39078</v>
      </c>
      <c r="B5267" s="85" t="n">
        <v>53</v>
      </c>
      <c r="C5267" s="7" t="n">
        <v>2021</v>
      </c>
      <c r="D5267" s="7" t="n">
        <v>5</v>
      </c>
      <c r="E5267" s="7" t="n">
        <v>10</v>
      </c>
      <c r="F5267" s="7" t="n">
        <v>0</v>
      </c>
    </row>
    <row r="5268" spans="1:6">
      <c r="A5268" t="s">
        <v>4</v>
      </c>
      <c r="B5268" s="4" t="s">
        <v>5</v>
      </c>
      <c r="C5268" s="4" t="s">
        <v>10</v>
      </c>
    </row>
    <row r="5269" spans="1:6">
      <c r="A5269" t="n">
        <v>39088</v>
      </c>
      <c r="B5269" s="44" t="n">
        <v>16</v>
      </c>
      <c r="C5269" s="7" t="n">
        <v>50</v>
      </c>
    </row>
    <row r="5270" spans="1:6">
      <c r="A5270" t="s">
        <v>4</v>
      </c>
      <c r="B5270" s="4" t="s">
        <v>5</v>
      </c>
      <c r="C5270" s="4" t="s">
        <v>10</v>
      </c>
      <c r="D5270" s="4" t="s">
        <v>10</v>
      </c>
      <c r="E5270" s="4" t="s">
        <v>26</v>
      </c>
      <c r="F5270" s="4" t="s">
        <v>14</v>
      </c>
    </row>
    <row r="5271" spans="1:6">
      <c r="A5271" t="n">
        <v>39091</v>
      </c>
      <c r="B5271" s="85" t="n">
        <v>53</v>
      </c>
      <c r="C5271" s="7" t="n">
        <v>2022</v>
      </c>
      <c r="D5271" s="7" t="n">
        <v>5</v>
      </c>
      <c r="E5271" s="7" t="n">
        <v>10</v>
      </c>
      <c r="F5271" s="7" t="n">
        <v>0</v>
      </c>
    </row>
    <row r="5272" spans="1:6">
      <c r="A5272" t="s">
        <v>4</v>
      </c>
      <c r="B5272" s="4" t="s">
        <v>5</v>
      </c>
      <c r="C5272" s="4" t="s">
        <v>10</v>
      </c>
    </row>
    <row r="5273" spans="1:6">
      <c r="A5273" t="n">
        <v>39101</v>
      </c>
      <c r="B5273" s="44" t="n">
        <v>16</v>
      </c>
      <c r="C5273" s="7" t="n">
        <v>100</v>
      </c>
    </row>
    <row r="5274" spans="1:6">
      <c r="A5274" t="s">
        <v>4</v>
      </c>
      <c r="B5274" s="4" t="s">
        <v>5</v>
      </c>
      <c r="C5274" s="4" t="s">
        <v>10</v>
      </c>
      <c r="D5274" s="4" t="s">
        <v>14</v>
      </c>
      <c r="E5274" s="4" t="s">
        <v>26</v>
      </c>
      <c r="F5274" s="4" t="s">
        <v>10</v>
      </c>
    </row>
    <row r="5275" spans="1:6">
      <c r="A5275" t="n">
        <v>39104</v>
      </c>
      <c r="B5275" s="70" t="n">
        <v>59</v>
      </c>
      <c r="C5275" s="7" t="n">
        <v>2021</v>
      </c>
      <c r="D5275" s="7" t="n">
        <v>4</v>
      </c>
      <c r="E5275" s="7" t="n">
        <v>0.150000005960464</v>
      </c>
      <c r="F5275" s="7" t="n">
        <v>0</v>
      </c>
    </row>
    <row r="5276" spans="1:6">
      <c r="A5276" t="s">
        <v>4</v>
      </c>
      <c r="B5276" s="4" t="s">
        <v>5</v>
      </c>
      <c r="C5276" s="4" t="s">
        <v>14</v>
      </c>
      <c r="D5276" s="4" t="s">
        <v>10</v>
      </c>
      <c r="E5276" s="4" t="s">
        <v>26</v>
      </c>
      <c r="F5276" s="4" t="s">
        <v>10</v>
      </c>
      <c r="G5276" s="4" t="s">
        <v>9</v>
      </c>
      <c r="H5276" s="4" t="s">
        <v>9</v>
      </c>
      <c r="I5276" s="4" t="s">
        <v>10</v>
      </c>
      <c r="J5276" s="4" t="s">
        <v>10</v>
      </c>
      <c r="K5276" s="4" t="s">
        <v>9</v>
      </c>
      <c r="L5276" s="4" t="s">
        <v>9</v>
      </c>
      <c r="M5276" s="4" t="s">
        <v>9</v>
      </c>
      <c r="N5276" s="4" t="s">
        <v>9</v>
      </c>
      <c r="O5276" s="4" t="s">
        <v>6</v>
      </c>
    </row>
    <row r="5277" spans="1:6">
      <c r="A5277" t="n">
        <v>39114</v>
      </c>
      <c r="B5277" s="18" t="n">
        <v>50</v>
      </c>
      <c r="C5277" s="7" t="n">
        <v>0</v>
      </c>
      <c r="D5277" s="7" t="n">
        <v>4265</v>
      </c>
      <c r="E5277" s="7" t="n">
        <v>1</v>
      </c>
      <c r="F5277" s="7" t="n">
        <v>0</v>
      </c>
      <c r="G5277" s="7" t="n">
        <v>0</v>
      </c>
      <c r="H5277" s="7" t="n">
        <v>0</v>
      </c>
      <c r="I5277" s="7" t="n">
        <v>0</v>
      </c>
      <c r="J5277" s="7" t="n">
        <v>65533</v>
      </c>
      <c r="K5277" s="7" t="n">
        <v>0</v>
      </c>
      <c r="L5277" s="7" t="n">
        <v>0</v>
      </c>
      <c r="M5277" s="7" t="n">
        <v>0</v>
      </c>
      <c r="N5277" s="7" t="n">
        <v>0</v>
      </c>
      <c r="O5277" s="7" t="s">
        <v>13</v>
      </c>
    </row>
    <row r="5278" spans="1:6">
      <c r="A5278" t="s">
        <v>4</v>
      </c>
      <c r="B5278" s="4" t="s">
        <v>5</v>
      </c>
      <c r="C5278" s="4" t="s">
        <v>10</v>
      </c>
    </row>
    <row r="5279" spans="1:6">
      <c r="A5279" t="n">
        <v>39153</v>
      </c>
      <c r="B5279" s="44" t="n">
        <v>16</v>
      </c>
      <c r="C5279" s="7" t="n">
        <v>50</v>
      </c>
    </row>
    <row r="5280" spans="1:6">
      <c r="A5280" t="s">
        <v>4</v>
      </c>
      <c r="B5280" s="4" t="s">
        <v>5</v>
      </c>
      <c r="C5280" s="4" t="s">
        <v>10</v>
      </c>
      <c r="D5280" s="4" t="s">
        <v>14</v>
      </c>
      <c r="E5280" s="4" t="s">
        <v>26</v>
      </c>
      <c r="F5280" s="4" t="s">
        <v>10</v>
      </c>
    </row>
    <row r="5281" spans="1:15">
      <c r="A5281" t="n">
        <v>39156</v>
      </c>
      <c r="B5281" s="70" t="n">
        <v>59</v>
      </c>
      <c r="C5281" s="7" t="n">
        <v>2020</v>
      </c>
      <c r="D5281" s="7" t="n">
        <v>4</v>
      </c>
      <c r="E5281" s="7" t="n">
        <v>0.150000005960464</v>
      </c>
      <c r="F5281" s="7" t="n">
        <v>0</v>
      </c>
    </row>
    <row r="5282" spans="1:15">
      <c r="A5282" t="s">
        <v>4</v>
      </c>
      <c r="B5282" s="4" t="s">
        <v>5</v>
      </c>
      <c r="C5282" s="4" t="s">
        <v>10</v>
      </c>
    </row>
    <row r="5283" spans="1:15">
      <c r="A5283" t="n">
        <v>39166</v>
      </c>
      <c r="B5283" s="44" t="n">
        <v>16</v>
      </c>
      <c r="C5283" s="7" t="n">
        <v>500</v>
      </c>
    </row>
    <row r="5284" spans="1:15">
      <c r="A5284" t="s">
        <v>4</v>
      </c>
      <c r="B5284" s="4" t="s">
        <v>5</v>
      </c>
      <c r="C5284" s="4" t="s">
        <v>10</v>
      </c>
    </row>
    <row r="5285" spans="1:15">
      <c r="A5285" t="n">
        <v>39169</v>
      </c>
      <c r="B5285" s="25" t="n">
        <v>12</v>
      </c>
      <c r="C5285" s="7" t="n">
        <v>6465</v>
      </c>
    </row>
    <row r="5286" spans="1:15">
      <c r="A5286" t="s">
        <v>4</v>
      </c>
      <c r="B5286" s="4" t="s">
        <v>5</v>
      </c>
      <c r="C5286" s="4" t="s">
        <v>14</v>
      </c>
      <c r="D5286" s="4" t="s">
        <v>9</v>
      </c>
      <c r="E5286" s="4" t="s">
        <v>14</v>
      </c>
      <c r="F5286" s="4" t="s">
        <v>14</v>
      </c>
      <c r="G5286" s="4" t="s">
        <v>9</v>
      </c>
      <c r="H5286" s="4" t="s">
        <v>14</v>
      </c>
      <c r="I5286" s="4" t="s">
        <v>9</v>
      </c>
      <c r="J5286" s="4" t="s">
        <v>14</v>
      </c>
    </row>
    <row r="5287" spans="1:15">
      <c r="A5287" t="n">
        <v>39172</v>
      </c>
      <c r="B5287" s="48" t="n">
        <v>33</v>
      </c>
      <c r="C5287" s="7" t="n">
        <v>0</v>
      </c>
      <c r="D5287" s="7" t="n">
        <v>2</v>
      </c>
      <c r="E5287" s="7" t="n">
        <v>0</v>
      </c>
      <c r="F5287" s="7" t="n">
        <v>0</v>
      </c>
      <c r="G5287" s="7" t="n">
        <v>-1</v>
      </c>
      <c r="H5287" s="7" t="n">
        <v>0</v>
      </c>
      <c r="I5287" s="7" t="n">
        <v>-1</v>
      </c>
      <c r="J5287" s="7" t="n">
        <v>0</v>
      </c>
    </row>
    <row r="5288" spans="1:15">
      <c r="A5288" t="s">
        <v>4</v>
      </c>
      <c r="B5288" s="4" t="s">
        <v>5</v>
      </c>
    </row>
    <row r="5289" spans="1:15">
      <c r="A5289" t="n">
        <v>39190</v>
      </c>
      <c r="B5289" s="5" t="n">
        <v>1</v>
      </c>
    </row>
    <row r="5290" spans="1:15" s="3" customFormat="1" customHeight="0">
      <c r="A5290" s="3" t="s">
        <v>2</v>
      </c>
      <c r="B5290" s="3" t="s">
        <v>415</v>
      </c>
    </row>
    <row r="5291" spans="1:15">
      <c r="A5291" t="s">
        <v>4</v>
      </c>
      <c r="B5291" s="4" t="s">
        <v>5</v>
      </c>
      <c r="C5291" s="4" t="s">
        <v>10</v>
      </c>
      <c r="D5291" s="4" t="s">
        <v>9</v>
      </c>
    </row>
    <row r="5292" spans="1:15">
      <c r="A5292" t="n">
        <v>39192</v>
      </c>
      <c r="B5292" s="29" t="n">
        <v>43</v>
      </c>
      <c r="C5292" s="7" t="n">
        <v>65534</v>
      </c>
      <c r="D5292" s="7" t="n">
        <v>512</v>
      </c>
    </row>
    <row r="5293" spans="1:15">
      <c r="A5293" t="s">
        <v>4</v>
      </c>
      <c r="B5293" s="4" t="s">
        <v>5</v>
      </c>
      <c r="C5293" s="4" t="s">
        <v>10</v>
      </c>
      <c r="D5293" s="4" t="s">
        <v>6</v>
      </c>
      <c r="E5293" s="4" t="s">
        <v>14</v>
      </c>
      <c r="F5293" s="4" t="s">
        <v>14</v>
      </c>
      <c r="G5293" s="4" t="s">
        <v>14</v>
      </c>
      <c r="H5293" s="4" t="s">
        <v>14</v>
      </c>
      <c r="I5293" s="4" t="s">
        <v>14</v>
      </c>
      <c r="J5293" s="4" t="s">
        <v>26</v>
      </c>
      <c r="K5293" s="4" t="s">
        <v>26</v>
      </c>
      <c r="L5293" s="4" t="s">
        <v>26</v>
      </c>
      <c r="M5293" s="4" t="s">
        <v>26</v>
      </c>
      <c r="N5293" s="4" t="s">
        <v>14</v>
      </c>
    </row>
    <row r="5294" spans="1:15">
      <c r="A5294" t="n">
        <v>39199</v>
      </c>
      <c r="B5294" s="86" t="n">
        <v>34</v>
      </c>
      <c r="C5294" s="7" t="n">
        <v>65534</v>
      </c>
      <c r="D5294" s="7" t="s">
        <v>416</v>
      </c>
      <c r="E5294" s="7" t="n">
        <v>0</v>
      </c>
      <c r="F5294" s="7" t="n">
        <v>1</v>
      </c>
      <c r="G5294" s="7" t="n">
        <v>0</v>
      </c>
      <c r="H5294" s="7" t="n">
        <v>0</v>
      </c>
      <c r="I5294" s="7" t="n">
        <v>0</v>
      </c>
      <c r="J5294" s="7" t="n">
        <v>0.200000002980232</v>
      </c>
      <c r="K5294" s="7" t="n">
        <v>3.33333325386047</v>
      </c>
      <c r="L5294" s="7" t="n">
        <v>4.09999990463257</v>
      </c>
      <c r="M5294" s="7" t="n">
        <v>-1</v>
      </c>
      <c r="N5294" s="7" t="n">
        <v>0</v>
      </c>
    </row>
    <row r="5295" spans="1:15">
      <c r="A5295" t="s">
        <v>4</v>
      </c>
      <c r="B5295" s="4" t="s">
        <v>5</v>
      </c>
      <c r="C5295" s="4" t="s">
        <v>14</v>
      </c>
      <c r="D5295" s="4" t="s">
        <v>10</v>
      </c>
      <c r="E5295" s="4" t="s">
        <v>10</v>
      </c>
      <c r="F5295" s="4" t="s">
        <v>10</v>
      </c>
      <c r="G5295" s="4" t="s">
        <v>10</v>
      </c>
      <c r="H5295" s="4" t="s">
        <v>10</v>
      </c>
      <c r="I5295" s="4" t="s">
        <v>6</v>
      </c>
      <c r="J5295" s="4" t="s">
        <v>26</v>
      </c>
      <c r="K5295" s="4" t="s">
        <v>26</v>
      </c>
      <c r="L5295" s="4" t="s">
        <v>26</v>
      </c>
      <c r="M5295" s="4" t="s">
        <v>9</v>
      </c>
      <c r="N5295" s="4" t="s">
        <v>9</v>
      </c>
      <c r="O5295" s="4" t="s">
        <v>26</v>
      </c>
      <c r="P5295" s="4" t="s">
        <v>26</v>
      </c>
      <c r="Q5295" s="4" t="s">
        <v>26</v>
      </c>
      <c r="R5295" s="4" t="s">
        <v>26</v>
      </c>
      <c r="S5295" s="4" t="s">
        <v>14</v>
      </c>
    </row>
    <row r="5296" spans="1:15">
      <c r="A5296" t="n">
        <v>39235</v>
      </c>
      <c r="B5296" s="11" t="n">
        <v>39</v>
      </c>
      <c r="C5296" s="7" t="n">
        <v>12</v>
      </c>
      <c r="D5296" s="7" t="n">
        <v>65534</v>
      </c>
      <c r="E5296" s="7" t="n">
        <v>136</v>
      </c>
      <c r="F5296" s="7" t="n">
        <v>0</v>
      </c>
      <c r="G5296" s="7" t="n">
        <v>65534</v>
      </c>
      <c r="H5296" s="7" t="n">
        <v>259</v>
      </c>
      <c r="I5296" s="7" t="s">
        <v>13</v>
      </c>
      <c r="J5296" s="7" t="n">
        <v>0</v>
      </c>
      <c r="K5296" s="7" t="n">
        <v>0</v>
      </c>
      <c r="L5296" s="7" t="n">
        <v>0</v>
      </c>
      <c r="M5296" s="7" t="n">
        <v>0</v>
      </c>
      <c r="N5296" s="7" t="n">
        <v>0</v>
      </c>
      <c r="O5296" s="7" t="n">
        <v>0</v>
      </c>
      <c r="P5296" s="7" t="n">
        <v>1</v>
      </c>
      <c r="Q5296" s="7" t="n">
        <v>1</v>
      </c>
      <c r="R5296" s="7" t="n">
        <v>1</v>
      </c>
      <c r="S5296" s="7" t="n">
        <v>2</v>
      </c>
    </row>
    <row r="5297" spans="1:19">
      <c r="A5297" t="s">
        <v>4</v>
      </c>
      <c r="B5297" s="4" t="s">
        <v>5</v>
      </c>
      <c r="C5297" s="4" t="s">
        <v>14</v>
      </c>
      <c r="D5297" s="4" t="s">
        <v>10</v>
      </c>
      <c r="E5297" s="4" t="s">
        <v>26</v>
      </c>
      <c r="F5297" s="4" t="s">
        <v>10</v>
      </c>
      <c r="G5297" s="4" t="s">
        <v>9</v>
      </c>
      <c r="H5297" s="4" t="s">
        <v>9</v>
      </c>
      <c r="I5297" s="4" t="s">
        <v>10</v>
      </c>
      <c r="J5297" s="4" t="s">
        <v>10</v>
      </c>
      <c r="K5297" s="4" t="s">
        <v>9</v>
      </c>
      <c r="L5297" s="4" t="s">
        <v>9</v>
      </c>
      <c r="M5297" s="4" t="s">
        <v>9</v>
      </c>
      <c r="N5297" s="4" t="s">
        <v>9</v>
      </c>
      <c r="O5297" s="4" t="s">
        <v>6</v>
      </c>
    </row>
    <row r="5298" spans="1:19">
      <c r="A5298" t="n">
        <v>39285</v>
      </c>
      <c r="B5298" s="18" t="n">
        <v>50</v>
      </c>
      <c r="C5298" s="7" t="n">
        <v>0</v>
      </c>
      <c r="D5298" s="7" t="n">
        <v>4202</v>
      </c>
      <c r="E5298" s="7" t="n">
        <v>1</v>
      </c>
      <c r="F5298" s="7" t="n">
        <v>0</v>
      </c>
      <c r="G5298" s="7" t="n">
        <v>0</v>
      </c>
      <c r="H5298" s="7" t="n">
        <v>0</v>
      </c>
      <c r="I5298" s="7" t="n">
        <v>0</v>
      </c>
      <c r="J5298" s="7" t="n">
        <v>65533</v>
      </c>
      <c r="K5298" s="7" t="n">
        <v>0</v>
      </c>
      <c r="L5298" s="7" t="n">
        <v>0</v>
      </c>
      <c r="M5298" s="7" t="n">
        <v>0</v>
      </c>
      <c r="N5298" s="7" t="n">
        <v>0</v>
      </c>
      <c r="O5298" s="7" t="s">
        <v>13</v>
      </c>
    </row>
    <row r="5299" spans="1:19">
      <c r="A5299" t="s">
        <v>4</v>
      </c>
      <c r="B5299" s="4" t="s">
        <v>5</v>
      </c>
      <c r="C5299" s="4" t="s">
        <v>10</v>
      </c>
    </row>
    <row r="5300" spans="1:19">
      <c r="A5300" t="n">
        <v>39324</v>
      </c>
      <c r="B5300" s="44" t="n">
        <v>16</v>
      </c>
      <c r="C5300" s="7" t="n">
        <v>500</v>
      </c>
    </row>
    <row r="5301" spans="1:19">
      <c r="A5301" t="s">
        <v>4</v>
      </c>
      <c r="B5301" s="4" t="s">
        <v>5</v>
      </c>
      <c r="C5301" s="4" t="s">
        <v>14</v>
      </c>
      <c r="D5301" s="4" t="s">
        <v>10</v>
      </c>
      <c r="E5301" s="4" t="s">
        <v>26</v>
      </c>
      <c r="F5301" s="4" t="s">
        <v>10</v>
      </c>
      <c r="G5301" s="4" t="s">
        <v>9</v>
      </c>
      <c r="H5301" s="4" t="s">
        <v>9</v>
      </c>
      <c r="I5301" s="4" t="s">
        <v>10</v>
      </c>
      <c r="J5301" s="4" t="s">
        <v>10</v>
      </c>
      <c r="K5301" s="4" t="s">
        <v>9</v>
      </c>
      <c r="L5301" s="4" t="s">
        <v>9</v>
      </c>
      <c r="M5301" s="4" t="s">
        <v>9</v>
      </c>
      <c r="N5301" s="4" t="s">
        <v>9</v>
      </c>
      <c r="O5301" s="4" t="s">
        <v>6</v>
      </c>
    </row>
    <row r="5302" spans="1:19">
      <c r="A5302" t="n">
        <v>39327</v>
      </c>
      <c r="B5302" s="18" t="n">
        <v>50</v>
      </c>
      <c r="C5302" s="7" t="n">
        <v>0</v>
      </c>
      <c r="D5302" s="7" t="n">
        <v>4263</v>
      </c>
      <c r="E5302" s="7" t="n">
        <v>1</v>
      </c>
      <c r="F5302" s="7" t="n">
        <v>0</v>
      </c>
      <c r="G5302" s="7" t="n">
        <v>0</v>
      </c>
      <c r="H5302" s="7" t="n">
        <v>0</v>
      </c>
      <c r="I5302" s="7" t="n">
        <v>0</v>
      </c>
      <c r="J5302" s="7" t="n">
        <v>65533</v>
      </c>
      <c r="K5302" s="7" t="n">
        <v>0</v>
      </c>
      <c r="L5302" s="7" t="n">
        <v>0</v>
      </c>
      <c r="M5302" s="7" t="n">
        <v>0</v>
      </c>
      <c r="N5302" s="7" t="n">
        <v>0</v>
      </c>
      <c r="O5302" s="7" t="s">
        <v>13</v>
      </c>
    </row>
    <row r="5303" spans="1:19">
      <c r="A5303" t="s">
        <v>4</v>
      </c>
      <c r="B5303" s="4" t="s">
        <v>5</v>
      </c>
      <c r="C5303" s="4" t="s">
        <v>14</v>
      </c>
      <c r="D5303" s="4" t="s">
        <v>10</v>
      </c>
      <c r="E5303" s="4" t="s">
        <v>9</v>
      </c>
      <c r="F5303" s="4" t="s">
        <v>9</v>
      </c>
      <c r="G5303" s="4" t="s">
        <v>9</v>
      </c>
      <c r="H5303" s="4" t="s">
        <v>9</v>
      </c>
    </row>
    <row r="5304" spans="1:19">
      <c r="A5304" t="n">
        <v>39366</v>
      </c>
      <c r="B5304" s="87" t="n">
        <v>40</v>
      </c>
      <c r="C5304" s="7" t="n">
        <v>53</v>
      </c>
      <c r="D5304" s="7" t="n">
        <v>65534</v>
      </c>
      <c r="E5304" s="7" t="n">
        <v>1048576000</v>
      </c>
      <c r="F5304" s="7" t="n">
        <v>1045220557</v>
      </c>
      <c r="G5304" s="7" t="n">
        <v>1061158912</v>
      </c>
      <c r="H5304" s="7" t="n">
        <v>1056964608</v>
      </c>
    </row>
    <row r="5305" spans="1:19">
      <c r="A5305" t="s">
        <v>4</v>
      </c>
      <c r="B5305" s="4" t="s">
        <v>5</v>
      </c>
      <c r="C5305" s="4" t="s">
        <v>10</v>
      </c>
      <c r="D5305" s="4" t="s">
        <v>9</v>
      </c>
      <c r="E5305" s="4" t="s">
        <v>14</v>
      </c>
    </row>
    <row r="5306" spans="1:19">
      <c r="A5306" t="n">
        <v>39386</v>
      </c>
      <c r="B5306" s="88" t="n">
        <v>35</v>
      </c>
      <c r="C5306" s="7" t="n">
        <v>65534</v>
      </c>
      <c r="D5306" s="7" t="n">
        <v>0</v>
      </c>
      <c r="E5306" s="7" t="n">
        <v>0</v>
      </c>
    </row>
    <row r="5307" spans="1:19">
      <c r="A5307" t="s">
        <v>4</v>
      </c>
      <c r="B5307" s="4" t="s">
        <v>5</v>
      </c>
      <c r="C5307" s="4" t="s">
        <v>14</v>
      </c>
      <c r="D5307" s="4" t="s">
        <v>10</v>
      </c>
      <c r="E5307" s="4" t="s">
        <v>10</v>
      </c>
      <c r="F5307" s="4" t="s">
        <v>9</v>
      </c>
      <c r="G5307" s="4" t="s">
        <v>9</v>
      </c>
      <c r="H5307" s="4" t="s">
        <v>9</v>
      </c>
      <c r="I5307" s="4" t="s">
        <v>9</v>
      </c>
      <c r="J5307" s="4" t="s">
        <v>14</v>
      </c>
      <c r="K5307" s="4" t="s">
        <v>14</v>
      </c>
    </row>
    <row r="5308" spans="1:19">
      <c r="A5308" t="n">
        <v>39394</v>
      </c>
      <c r="B5308" s="87" t="n">
        <v>40</v>
      </c>
      <c r="C5308" s="7" t="n">
        <v>50</v>
      </c>
      <c r="D5308" s="7" t="n">
        <v>65534</v>
      </c>
      <c r="E5308" s="7" t="n">
        <v>65524</v>
      </c>
      <c r="F5308" s="7" t="n">
        <v>0</v>
      </c>
      <c r="G5308" s="7" t="n">
        <v>0</v>
      </c>
      <c r="H5308" s="7" t="n">
        <v>0</v>
      </c>
      <c r="I5308" s="7" t="n">
        <v>1065353216</v>
      </c>
      <c r="J5308" s="7" t="n">
        <v>0</v>
      </c>
      <c r="K5308" s="7" t="n">
        <v>0</v>
      </c>
    </row>
    <row r="5309" spans="1:19">
      <c r="A5309" t="s">
        <v>4</v>
      </c>
      <c r="B5309" s="4" t="s">
        <v>5</v>
      </c>
      <c r="C5309" s="4" t="s">
        <v>10</v>
      </c>
      <c r="D5309" s="4" t="s">
        <v>6</v>
      </c>
      <c r="E5309" s="4" t="s">
        <v>14</v>
      </c>
      <c r="F5309" s="4" t="s">
        <v>14</v>
      </c>
      <c r="G5309" s="4" t="s">
        <v>14</v>
      </c>
      <c r="H5309" s="4" t="s">
        <v>14</v>
      </c>
      <c r="I5309" s="4" t="s">
        <v>14</v>
      </c>
      <c r="J5309" s="4" t="s">
        <v>26</v>
      </c>
      <c r="K5309" s="4" t="s">
        <v>26</v>
      </c>
      <c r="L5309" s="4" t="s">
        <v>26</v>
      </c>
      <c r="M5309" s="4" t="s">
        <v>26</v>
      </c>
      <c r="N5309" s="4" t="s">
        <v>14</v>
      </c>
    </row>
    <row r="5310" spans="1:19">
      <c r="A5310" t="n">
        <v>39418</v>
      </c>
      <c r="B5310" s="86" t="n">
        <v>34</v>
      </c>
      <c r="C5310" s="7" t="n">
        <v>65534</v>
      </c>
      <c r="D5310" s="7" t="s">
        <v>416</v>
      </c>
      <c r="E5310" s="7" t="n">
        <v>0</v>
      </c>
      <c r="F5310" s="7" t="n">
        <v>1</v>
      </c>
      <c r="G5310" s="7" t="n">
        <v>0</v>
      </c>
      <c r="H5310" s="7" t="n">
        <v>0</v>
      </c>
      <c r="I5310" s="7" t="n">
        <v>0</v>
      </c>
      <c r="J5310" s="7" t="n">
        <v>0.200000002980232</v>
      </c>
      <c r="K5310" s="7" t="n">
        <v>4.13333320617676</v>
      </c>
      <c r="L5310" s="7" t="n">
        <v>-1</v>
      </c>
      <c r="M5310" s="7" t="n">
        <v>-1</v>
      </c>
      <c r="N5310" s="7" t="n">
        <v>0</v>
      </c>
    </row>
    <row r="5311" spans="1:19">
      <c r="A5311" t="s">
        <v>4</v>
      </c>
      <c r="B5311" s="4" t="s">
        <v>5</v>
      </c>
      <c r="C5311" s="4" t="s">
        <v>10</v>
      </c>
      <c r="D5311" s="4" t="s">
        <v>9</v>
      </c>
      <c r="E5311" s="4" t="s">
        <v>14</v>
      </c>
    </row>
    <row r="5312" spans="1:19">
      <c r="A5312" t="n">
        <v>39454</v>
      </c>
      <c r="B5312" s="88" t="n">
        <v>35</v>
      </c>
      <c r="C5312" s="7" t="n">
        <v>65534</v>
      </c>
      <c r="D5312" s="7" t="n">
        <v>0</v>
      </c>
      <c r="E5312" s="7" t="n">
        <v>0</v>
      </c>
    </row>
    <row r="5313" spans="1:15">
      <c r="A5313" t="s">
        <v>4</v>
      </c>
      <c r="B5313" s="4" t="s">
        <v>5</v>
      </c>
      <c r="C5313" s="4" t="s">
        <v>10</v>
      </c>
      <c r="D5313" s="4" t="s">
        <v>6</v>
      </c>
      <c r="E5313" s="4" t="s">
        <v>14</v>
      </c>
      <c r="F5313" s="4" t="s">
        <v>14</v>
      </c>
      <c r="G5313" s="4" t="s">
        <v>14</v>
      </c>
      <c r="H5313" s="4" t="s">
        <v>14</v>
      </c>
      <c r="I5313" s="4" t="s">
        <v>14</v>
      </c>
      <c r="J5313" s="4" t="s">
        <v>26</v>
      </c>
      <c r="K5313" s="4" t="s">
        <v>26</v>
      </c>
      <c r="L5313" s="4" t="s">
        <v>26</v>
      </c>
      <c r="M5313" s="4" t="s">
        <v>26</v>
      </c>
      <c r="N5313" s="4" t="s">
        <v>14</v>
      </c>
    </row>
    <row r="5314" spans="1:15">
      <c r="A5314" t="n">
        <v>39462</v>
      </c>
      <c r="B5314" s="86" t="n">
        <v>34</v>
      </c>
      <c r="C5314" s="7" t="n">
        <v>65534</v>
      </c>
      <c r="D5314" s="7" t="s">
        <v>417</v>
      </c>
      <c r="E5314" s="7" t="n">
        <v>1</v>
      </c>
      <c r="F5314" s="7" t="n">
        <v>0</v>
      </c>
      <c r="G5314" s="7" t="n">
        <v>0</v>
      </c>
      <c r="H5314" s="7" t="n">
        <v>0</v>
      </c>
      <c r="I5314" s="7" t="n">
        <v>0</v>
      </c>
      <c r="J5314" s="7" t="n">
        <v>0.200000002980232</v>
      </c>
      <c r="K5314" s="7" t="n">
        <v>-1</v>
      </c>
      <c r="L5314" s="7" t="n">
        <v>-1</v>
      </c>
      <c r="M5314" s="7" t="n">
        <v>-1</v>
      </c>
      <c r="N5314" s="7" t="n">
        <v>0</v>
      </c>
    </row>
    <row r="5315" spans="1:15">
      <c r="A5315" t="s">
        <v>4</v>
      </c>
      <c r="B5315" s="4" t="s">
        <v>5</v>
      </c>
      <c r="C5315" s="4" t="s">
        <v>10</v>
      </c>
      <c r="D5315" s="4" t="s">
        <v>9</v>
      </c>
    </row>
    <row r="5316" spans="1:15">
      <c r="A5316" t="n">
        <v>39496</v>
      </c>
      <c r="B5316" s="83" t="n">
        <v>98</v>
      </c>
      <c r="C5316" s="7" t="n">
        <v>2021</v>
      </c>
      <c r="D5316" s="7" t="n">
        <v>1069547520</v>
      </c>
    </row>
    <row r="5317" spans="1:15">
      <c r="A5317" t="s">
        <v>4</v>
      </c>
      <c r="B5317" s="4" t="s">
        <v>5</v>
      </c>
      <c r="C5317" s="4" t="s">
        <v>14</v>
      </c>
      <c r="D5317" s="4" t="s">
        <v>10</v>
      </c>
      <c r="E5317" s="4" t="s">
        <v>14</v>
      </c>
    </row>
    <row r="5318" spans="1:15">
      <c r="A5318" t="n">
        <v>39503</v>
      </c>
      <c r="B5318" s="11" t="n">
        <v>39</v>
      </c>
      <c r="C5318" s="7" t="n">
        <v>15</v>
      </c>
      <c r="D5318" s="7" t="n">
        <v>65534</v>
      </c>
      <c r="E5318" s="7" t="n">
        <v>2</v>
      </c>
    </row>
    <row r="5319" spans="1:15">
      <c r="A5319" t="s">
        <v>4</v>
      </c>
      <c r="B5319" s="4" t="s">
        <v>5</v>
      </c>
      <c r="C5319" s="4" t="s">
        <v>10</v>
      </c>
      <c r="D5319" s="4" t="s">
        <v>9</v>
      </c>
    </row>
    <row r="5320" spans="1:15">
      <c r="A5320" t="n">
        <v>39508</v>
      </c>
      <c r="B5320" s="59" t="n">
        <v>44</v>
      </c>
      <c r="C5320" s="7" t="n">
        <v>65534</v>
      </c>
      <c r="D5320" s="7" t="n">
        <v>512</v>
      </c>
    </row>
    <row r="5321" spans="1:15">
      <c r="A5321" t="s">
        <v>4</v>
      </c>
      <c r="B5321" s="4" t="s">
        <v>5</v>
      </c>
    </row>
    <row r="5322" spans="1:15">
      <c r="A5322" t="n">
        <v>39515</v>
      </c>
      <c r="B5322" s="5" t="n">
        <v>1</v>
      </c>
    </row>
    <row r="5323" spans="1:15" s="3" customFormat="1" customHeight="0">
      <c r="A5323" s="3" t="s">
        <v>2</v>
      </c>
      <c r="B5323" s="3" t="s">
        <v>418</v>
      </c>
    </row>
    <row r="5324" spans="1:15">
      <c r="A5324" t="s">
        <v>4</v>
      </c>
      <c r="B5324" s="4" t="s">
        <v>5</v>
      </c>
      <c r="C5324" s="4" t="s">
        <v>10</v>
      </c>
      <c r="D5324" s="4" t="s">
        <v>14</v>
      </c>
      <c r="E5324" s="4" t="s">
        <v>26</v>
      </c>
      <c r="F5324" s="4" t="s">
        <v>10</v>
      </c>
    </row>
    <row r="5325" spans="1:15">
      <c r="A5325" t="n">
        <v>39516</v>
      </c>
      <c r="B5325" s="70" t="n">
        <v>59</v>
      </c>
      <c r="C5325" s="7" t="n">
        <v>65534</v>
      </c>
      <c r="D5325" s="7" t="n">
        <v>15</v>
      </c>
      <c r="E5325" s="7" t="n">
        <v>0.150000005960464</v>
      </c>
      <c r="F5325" s="7" t="n">
        <v>0</v>
      </c>
    </row>
    <row r="5326" spans="1:15">
      <c r="A5326" t="s">
        <v>4</v>
      </c>
      <c r="B5326" s="4" t="s">
        <v>5</v>
      </c>
      <c r="C5326" s="4" t="s">
        <v>14</v>
      </c>
      <c r="D5326" s="4" t="s">
        <v>9</v>
      </c>
      <c r="E5326" s="4" t="s">
        <v>14</v>
      </c>
      <c r="F5326" s="4" t="s">
        <v>30</v>
      </c>
    </row>
    <row r="5327" spans="1:15">
      <c r="A5327" t="n">
        <v>39526</v>
      </c>
      <c r="B5327" s="13" t="n">
        <v>5</v>
      </c>
      <c r="C5327" s="7" t="n">
        <v>0</v>
      </c>
      <c r="D5327" s="7" t="n">
        <v>1</v>
      </c>
      <c r="E5327" s="7" t="n">
        <v>1</v>
      </c>
      <c r="F5327" s="16" t="n">
        <f t="normal" ca="1">A5339</f>
        <v>0</v>
      </c>
    </row>
    <row r="5328" spans="1:15">
      <c r="A5328" t="s">
        <v>4</v>
      </c>
      <c r="B5328" s="4" t="s">
        <v>5</v>
      </c>
      <c r="C5328" s="4" t="s">
        <v>10</v>
      </c>
      <c r="D5328" s="4" t="s">
        <v>10</v>
      </c>
      <c r="E5328" s="4" t="s">
        <v>10</v>
      </c>
    </row>
    <row r="5329" spans="1:14">
      <c r="A5329" t="n">
        <v>39537</v>
      </c>
      <c r="B5329" s="61" t="n">
        <v>61</v>
      </c>
      <c r="C5329" s="7" t="n">
        <v>65534</v>
      </c>
      <c r="D5329" s="7" t="n">
        <v>2020</v>
      </c>
      <c r="E5329" s="7" t="n">
        <v>1000</v>
      </c>
    </row>
    <row r="5330" spans="1:14">
      <c r="A5330" t="s">
        <v>4</v>
      </c>
      <c r="B5330" s="4" t="s">
        <v>5</v>
      </c>
      <c r="C5330" s="4" t="s">
        <v>10</v>
      </c>
      <c r="D5330" s="4" t="s">
        <v>10</v>
      </c>
    </row>
    <row r="5331" spans="1:14">
      <c r="A5331" t="n">
        <v>39544</v>
      </c>
      <c r="B5331" s="89" t="n">
        <v>17</v>
      </c>
      <c r="C5331" s="7" t="n">
        <v>750</v>
      </c>
      <c r="D5331" s="7" t="n">
        <v>1200</v>
      </c>
    </row>
    <row r="5332" spans="1:14">
      <c r="A5332" t="s">
        <v>4</v>
      </c>
      <c r="B5332" s="4" t="s">
        <v>5</v>
      </c>
      <c r="C5332" s="4" t="s">
        <v>10</v>
      </c>
      <c r="D5332" s="4" t="s">
        <v>10</v>
      </c>
      <c r="E5332" s="4" t="s">
        <v>10</v>
      </c>
    </row>
    <row r="5333" spans="1:14">
      <c r="A5333" t="n">
        <v>39549</v>
      </c>
      <c r="B5333" s="61" t="n">
        <v>61</v>
      </c>
      <c r="C5333" s="7" t="n">
        <v>65534</v>
      </c>
      <c r="D5333" s="7" t="n">
        <v>2022</v>
      </c>
      <c r="E5333" s="7" t="n">
        <v>1000</v>
      </c>
    </row>
    <row r="5334" spans="1:14">
      <c r="A5334" t="s">
        <v>4</v>
      </c>
      <c r="B5334" s="4" t="s">
        <v>5</v>
      </c>
      <c r="C5334" s="4" t="s">
        <v>10</v>
      </c>
      <c r="D5334" s="4" t="s">
        <v>10</v>
      </c>
    </row>
    <row r="5335" spans="1:14">
      <c r="A5335" t="n">
        <v>39556</v>
      </c>
      <c r="B5335" s="89" t="n">
        <v>17</v>
      </c>
      <c r="C5335" s="7" t="n">
        <v>750</v>
      </c>
      <c r="D5335" s="7" t="n">
        <v>1200</v>
      </c>
    </row>
    <row r="5336" spans="1:14">
      <c r="A5336" t="s">
        <v>4</v>
      </c>
      <c r="B5336" s="4" t="s">
        <v>5</v>
      </c>
      <c r="C5336" s="4" t="s">
        <v>30</v>
      </c>
    </row>
    <row r="5337" spans="1:14">
      <c r="A5337" t="n">
        <v>39561</v>
      </c>
      <c r="B5337" s="22" t="n">
        <v>3</v>
      </c>
      <c r="C5337" s="16" t="n">
        <f t="normal" ca="1">A5327</f>
        <v>0</v>
      </c>
    </row>
    <row r="5338" spans="1:14">
      <c r="A5338" t="s">
        <v>4</v>
      </c>
      <c r="B5338" s="4" t="s">
        <v>5</v>
      </c>
    </row>
    <row r="5339" spans="1:14">
      <c r="A5339" t="n">
        <v>39566</v>
      </c>
      <c r="B5339" s="5" t="n">
        <v>1</v>
      </c>
    </row>
    <row r="5340" spans="1:14" s="3" customFormat="1" customHeight="0">
      <c r="A5340" s="3" t="s">
        <v>2</v>
      </c>
      <c r="B5340" s="3" t="s">
        <v>419</v>
      </c>
    </row>
    <row r="5341" spans="1:14">
      <c r="A5341" t="s">
        <v>4</v>
      </c>
      <c r="B5341" s="4" t="s">
        <v>5</v>
      </c>
      <c r="C5341" s="4" t="s">
        <v>14</v>
      </c>
      <c r="D5341" s="4" t="s">
        <v>14</v>
      </c>
      <c r="E5341" s="4" t="s">
        <v>14</v>
      </c>
      <c r="F5341" s="4" t="s">
        <v>14</v>
      </c>
    </row>
    <row r="5342" spans="1:14">
      <c r="A5342" t="n">
        <v>39568</v>
      </c>
      <c r="B5342" s="8" t="n">
        <v>14</v>
      </c>
      <c r="C5342" s="7" t="n">
        <v>2</v>
      </c>
      <c r="D5342" s="7" t="n">
        <v>0</v>
      </c>
      <c r="E5342" s="7" t="n">
        <v>0</v>
      </c>
      <c r="F5342" s="7" t="n">
        <v>0</v>
      </c>
    </row>
    <row r="5343" spans="1:14">
      <c r="A5343" t="s">
        <v>4</v>
      </c>
      <c r="B5343" s="4" t="s">
        <v>5</v>
      </c>
      <c r="C5343" s="4" t="s">
        <v>14</v>
      </c>
      <c r="D5343" s="14" t="s">
        <v>27</v>
      </c>
      <c r="E5343" s="4" t="s">
        <v>5</v>
      </c>
      <c r="F5343" s="4" t="s">
        <v>14</v>
      </c>
      <c r="G5343" s="4" t="s">
        <v>10</v>
      </c>
      <c r="H5343" s="14" t="s">
        <v>29</v>
      </c>
      <c r="I5343" s="4" t="s">
        <v>14</v>
      </c>
      <c r="J5343" s="4" t="s">
        <v>9</v>
      </c>
      <c r="K5343" s="4" t="s">
        <v>14</v>
      </c>
      <c r="L5343" s="4" t="s">
        <v>14</v>
      </c>
      <c r="M5343" s="14" t="s">
        <v>27</v>
      </c>
      <c r="N5343" s="4" t="s">
        <v>5</v>
      </c>
      <c r="O5343" s="4" t="s">
        <v>14</v>
      </c>
      <c r="P5343" s="4" t="s">
        <v>10</v>
      </c>
      <c r="Q5343" s="14" t="s">
        <v>29</v>
      </c>
      <c r="R5343" s="4" t="s">
        <v>14</v>
      </c>
      <c r="S5343" s="4" t="s">
        <v>9</v>
      </c>
      <c r="T5343" s="4" t="s">
        <v>14</v>
      </c>
      <c r="U5343" s="4" t="s">
        <v>14</v>
      </c>
      <c r="V5343" s="4" t="s">
        <v>14</v>
      </c>
      <c r="W5343" s="4" t="s">
        <v>30</v>
      </c>
    </row>
    <row r="5344" spans="1:14">
      <c r="A5344" t="n">
        <v>39573</v>
      </c>
      <c r="B5344" s="13" t="n">
        <v>5</v>
      </c>
      <c r="C5344" s="7" t="n">
        <v>28</v>
      </c>
      <c r="D5344" s="14" t="s">
        <v>3</v>
      </c>
      <c r="E5344" s="10" t="n">
        <v>162</v>
      </c>
      <c r="F5344" s="7" t="n">
        <v>3</v>
      </c>
      <c r="G5344" s="7" t="n">
        <v>32776</v>
      </c>
      <c r="H5344" s="14" t="s">
        <v>3</v>
      </c>
      <c r="I5344" s="7" t="n">
        <v>0</v>
      </c>
      <c r="J5344" s="7" t="n">
        <v>1</v>
      </c>
      <c r="K5344" s="7" t="n">
        <v>2</v>
      </c>
      <c r="L5344" s="7" t="n">
        <v>28</v>
      </c>
      <c r="M5344" s="14" t="s">
        <v>3</v>
      </c>
      <c r="N5344" s="10" t="n">
        <v>162</v>
      </c>
      <c r="O5344" s="7" t="n">
        <v>3</v>
      </c>
      <c r="P5344" s="7" t="n">
        <v>32776</v>
      </c>
      <c r="Q5344" s="14" t="s">
        <v>3</v>
      </c>
      <c r="R5344" s="7" t="n">
        <v>0</v>
      </c>
      <c r="S5344" s="7" t="n">
        <v>2</v>
      </c>
      <c r="T5344" s="7" t="n">
        <v>2</v>
      </c>
      <c r="U5344" s="7" t="n">
        <v>11</v>
      </c>
      <c r="V5344" s="7" t="n">
        <v>1</v>
      </c>
      <c r="W5344" s="16" t="n">
        <f t="normal" ca="1">A5348</f>
        <v>0</v>
      </c>
    </row>
    <row r="5345" spans="1:23">
      <c r="A5345" t="s">
        <v>4</v>
      </c>
      <c r="B5345" s="4" t="s">
        <v>5</v>
      </c>
      <c r="C5345" s="4" t="s">
        <v>14</v>
      </c>
      <c r="D5345" s="4" t="s">
        <v>10</v>
      </c>
      <c r="E5345" s="4" t="s">
        <v>26</v>
      </c>
    </row>
    <row r="5346" spans="1:23">
      <c r="A5346" t="n">
        <v>39602</v>
      </c>
      <c r="B5346" s="40" t="n">
        <v>58</v>
      </c>
      <c r="C5346" s="7" t="n">
        <v>0</v>
      </c>
      <c r="D5346" s="7" t="n">
        <v>0</v>
      </c>
      <c r="E5346" s="7" t="n">
        <v>1</v>
      </c>
    </row>
    <row r="5347" spans="1:23">
      <c r="A5347" t="s">
        <v>4</v>
      </c>
      <c r="B5347" s="4" t="s">
        <v>5</v>
      </c>
      <c r="C5347" s="4" t="s">
        <v>14</v>
      </c>
      <c r="D5347" s="14" t="s">
        <v>27</v>
      </c>
      <c r="E5347" s="4" t="s">
        <v>5</v>
      </c>
      <c r="F5347" s="4" t="s">
        <v>14</v>
      </c>
      <c r="G5347" s="4" t="s">
        <v>10</v>
      </c>
      <c r="H5347" s="14" t="s">
        <v>29</v>
      </c>
      <c r="I5347" s="4" t="s">
        <v>14</v>
      </c>
      <c r="J5347" s="4" t="s">
        <v>9</v>
      </c>
      <c r="K5347" s="4" t="s">
        <v>14</v>
      </c>
      <c r="L5347" s="4" t="s">
        <v>14</v>
      </c>
      <c r="M5347" s="14" t="s">
        <v>27</v>
      </c>
      <c r="N5347" s="4" t="s">
        <v>5</v>
      </c>
      <c r="O5347" s="4" t="s">
        <v>14</v>
      </c>
      <c r="P5347" s="4" t="s">
        <v>10</v>
      </c>
      <c r="Q5347" s="14" t="s">
        <v>29</v>
      </c>
      <c r="R5347" s="4" t="s">
        <v>14</v>
      </c>
      <c r="S5347" s="4" t="s">
        <v>9</v>
      </c>
      <c r="T5347" s="4" t="s">
        <v>14</v>
      </c>
      <c r="U5347" s="4" t="s">
        <v>14</v>
      </c>
      <c r="V5347" s="4" t="s">
        <v>14</v>
      </c>
      <c r="W5347" s="4" t="s">
        <v>30</v>
      </c>
    </row>
    <row r="5348" spans="1:23">
      <c r="A5348" t="n">
        <v>39610</v>
      </c>
      <c r="B5348" s="13" t="n">
        <v>5</v>
      </c>
      <c r="C5348" s="7" t="n">
        <v>28</v>
      </c>
      <c r="D5348" s="14" t="s">
        <v>3</v>
      </c>
      <c r="E5348" s="10" t="n">
        <v>162</v>
      </c>
      <c r="F5348" s="7" t="n">
        <v>3</v>
      </c>
      <c r="G5348" s="7" t="n">
        <v>32776</v>
      </c>
      <c r="H5348" s="14" t="s">
        <v>3</v>
      </c>
      <c r="I5348" s="7" t="n">
        <v>0</v>
      </c>
      <c r="J5348" s="7" t="n">
        <v>1</v>
      </c>
      <c r="K5348" s="7" t="n">
        <v>3</v>
      </c>
      <c r="L5348" s="7" t="n">
        <v>28</v>
      </c>
      <c r="M5348" s="14" t="s">
        <v>3</v>
      </c>
      <c r="N5348" s="10" t="n">
        <v>162</v>
      </c>
      <c r="O5348" s="7" t="n">
        <v>3</v>
      </c>
      <c r="P5348" s="7" t="n">
        <v>32776</v>
      </c>
      <c r="Q5348" s="14" t="s">
        <v>3</v>
      </c>
      <c r="R5348" s="7" t="n">
        <v>0</v>
      </c>
      <c r="S5348" s="7" t="n">
        <v>2</v>
      </c>
      <c r="T5348" s="7" t="n">
        <v>3</v>
      </c>
      <c r="U5348" s="7" t="n">
        <v>9</v>
      </c>
      <c r="V5348" s="7" t="n">
        <v>1</v>
      </c>
      <c r="W5348" s="16" t="n">
        <f t="normal" ca="1">A5358</f>
        <v>0</v>
      </c>
    </row>
    <row r="5349" spans="1:23">
      <c r="A5349" t="s">
        <v>4</v>
      </c>
      <c r="B5349" s="4" t="s">
        <v>5</v>
      </c>
      <c r="C5349" s="4" t="s">
        <v>14</v>
      </c>
      <c r="D5349" s="14" t="s">
        <v>27</v>
      </c>
      <c r="E5349" s="4" t="s">
        <v>5</v>
      </c>
      <c r="F5349" s="4" t="s">
        <v>10</v>
      </c>
      <c r="G5349" s="4" t="s">
        <v>14</v>
      </c>
      <c r="H5349" s="4" t="s">
        <v>14</v>
      </c>
      <c r="I5349" s="4" t="s">
        <v>6</v>
      </c>
      <c r="J5349" s="14" t="s">
        <v>29</v>
      </c>
      <c r="K5349" s="4" t="s">
        <v>14</v>
      </c>
      <c r="L5349" s="4" t="s">
        <v>14</v>
      </c>
      <c r="M5349" s="14" t="s">
        <v>27</v>
      </c>
      <c r="N5349" s="4" t="s">
        <v>5</v>
      </c>
      <c r="O5349" s="4" t="s">
        <v>14</v>
      </c>
      <c r="P5349" s="14" t="s">
        <v>29</v>
      </c>
      <c r="Q5349" s="4" t="s">
        <v>14</v>
      </c>
      <c r="R5349" s="4" t="s">
        <v>9</v>
      </c>
      <c r="S5349" s="4" t="s">
        <v>14</v>
      </c>
      <c r="T5349" s="4" t="s">
        <v>14</v>
      </c>
      <c r="U5349" s="4" t="s">
        <v>14</v>
      </c>
      <c r="V5349" s="14" t="s">
        <v>27</v>
      </c>
      <c r="W5349" s="4" t="s">
        <v>5</v>
      </c>
      <c r="X5349" s="4" t="s">
        <v>14</v>
      </c>
      <c r="Y5349" s="14" t="s">
        <v>29</v>
      </c>
      <c r="Z5349" s="4" t="s">
        <v>14</v>
      </c>
      <c r="AA5349" s="4" t="s">
        <v>9</v>
      </c>
      <c r="AB5349" s="4" t="s">
        <v>14</v>
      </c>
      <c r="AC5349" s="4" t="s">
        <v>14</v>
      </c>
      <c r="AD5349" s="4" t="s">
        <v>14</v>
      </c>
      <c r="AE5349" s="4" t="s">
        <v>30</v>
      </c>
    </row>
    <row r="5350" spans="1:23">
      <c r="A5350" t="n">
        <v>39639</v>
      </c>
      <c r="B5350" s="13" t="n">
        <v>5</v>
      </c>
      <c r="C5350" s="7" t="n">
        <v>28</v>
      </c>
      <c r="D5350" s="14" t="s">
        <v>3</v>
      </c>
      <c r="E5350" s="52" t="n">
        <v>47</v>
      </c>
      <c r="F5350" s="7" t="n">
        <v>61456</v>
      </c>
      <c r="G5350" s="7" t="n">
        <v>2</v>
      </c>
      <c r="H5350" s="7" t="n">
        <v>0</v>
      </c>
      <c r="I5350" s="7" t="s">
        <v>85</v>
      </c>
      <c r="J5350" s="14" t="s">
        <v>3</v>
      </c>
      <c r="K5350" s="7" t="n">
        <v>8</v>
      </c>
      <c r="L5350" s="7" t="n">
        <v>28</v>
      </c>
      <c r="M5350" s="14" t="s">
        <v>3</v>
      </c>
      <c r="N5350" s="12" t="n">
        <v>74</v>
      </c>
      <c r="O5350" s="7" t="n">
        <v>65</v>
      </c>
      <c r="P5350" s="14" t="s">
        <v>3</v>
      </c>
      <c r="Q5350" s="7" t="n">
        <v>0</v>
      </c>
      <c r="R5350" s="7" t="n">
        <v>1</v>
      </c>
      <c r="S5350" s="7" t="n">
        <v>3</v>
      </c>
      <c r="T5350" s="7" t="n">
        <v>9</v>
      </c>
      <c r="U5350" s="7" t="n">
        <v>28</v>
      </c>
      <c r="V5350" s="14" t="s">
        <v>3</v>
      </c>
      <c r="W5350" s="12" t="n">
        <v>74</v>
      </c>
      <c r="X5350" s="7" t="n">
        <v>65</v>
      </c>
      <c r="Y5350" s="14" t="s">
        <v>3</v>
      </c>
      <c r="Z5350" s="7" t="n">
        <v>0</v>
      </c>
      <c r="AA5350" s="7" t="n">
        <v>2</v>
      </c>
      <c r="AB5350" s="7" t="n">
        <v>3</v>
      </c>
      <c r="AC5350" s="7" t="n">
        <v>9</v>
      </c>
      <c r="AD5350" s="7" t="n">
        <v>1</v>
      </c>
      <c r="AE5350" s="16" t="n">
        <f t="normal" ca="1">A5354</f>
        <v>0</v>
      </c>
    </row>
    <row r="5351" spans="1:23">
      <c r="A5351" t="s">
        <v>4</v>
      </c>
      <c r="B5351" s="4" t="s">
        <v>5</v>
      </c>
      <c r="C5351" s="4" t="s">
        <v>10</v>
      </c>
      <c r="D5351" s="4" t="s">
        <v>14</v>
      </c>
      <c r="E5351" s="4" t="s">
        <v>14</v>
      </c>
      <c r="F5351" s="4" t="s">
        <v>6</v>
      </c>
    </row>
    <row r="5352" spans="1:23">
      <c r="A5352" t="n">
        <v>39687</v>
      </c>
      <c r="B5352" s="52" t="n">
        <v>47</v>
      </c>
      <c r="C5352" s="7" t="n">
        <v>61456</v>
      </c>
      <c r="D5352" s="7" t="n">
        <v>0</v>
      </c>
      <c r="E5352" s="7" t="n">
        <v>0</v>
      </c>
      <c r="F5352" s="7" t="s">
        <v>86</v>
      </c>
    </row>
    <row r="5353" spans="1:23">
      <c r="A5353" t="s">
        <v>4</v>
      </c>
      <c r="B5353" s="4" t="s">
        <v>5</v>
      </c>
      <c r="C5353" s="4" t="s">
        <v>14</v>
      </c>
      <c r="D5353" s="4" t="s">
        <v>10</v>
      </c>
      <c r="E5353" s="4" t="s">
        <v>26</v>
      </c>
    </row>
    <row r="5354" spans="1:23">
      <c r="A5354" t="n">
        <v>39700</v>
      </c>
      <c r="B5354" s="40" t="n">
        <v>58</v>
      </c>
      <c r="C5354" s="7" t="n">
        <v>0</v>
      </c>
      <c r="D5354" s="7" t="n">
        <v>300</v>
      </c>
      <c r="E5354" s="7" t="n">
        <v>1</v>
      </c>
    </row>
    <row r="5355" spans="1:23">
      <c r="A5355" t="s">
        <v>4</v>
      </c>
      <c r="B5355" s="4" t="s">
        <v>5</v>
      </c>
      <c r="C5355" s="4" t="s">
        <v>14</v>
      </c>
      <c r="D5355" s="4" t="s">
        <v>10</v>
      </c>
    </row>
    <row r="5356" spans="1:23">
      <c r="A5356" t="n">
        <v>39708</v>
      </c>
      <c r="B5356" s="40" t="n">
        <v>58</v>
      </c>
      <c r="C5356" s="7" t="n">
        <v>255</v>
      </c>
      <c r="D5356" s="7" t="n">
        <v>0</v>
      </c>
    </row>
    <row r="5357" spans="1:23">
      <c r="A5357" t="s">
        <v>4</v>
      </c>
      <c r="B5357" s="4" t="s">
        <v>5</v>
      </c>
      <c r="C5357" s="4" t="s">
        <v>14</v>
      </c>
      <c r="D5357" s="4" t="s">
        <v>14</v>
      </c>
      <c r="E5357" s="4" t="s">
        <v>14</v>
      </c>
      <c r="F5357" s="4" t="s">
        <v>14</v>
      </c>
    </row>
    <row r="5358" spans="1:23">
      <c r="A5358" t="n">
        <v>39712</v>
      </c>
      <c r="B5358" s="8" t="n">
        <v>14</v>
      </c>
      <c r="C5358" s="7" t="n">
        <v>0</v>
      </c>
      <c r="D5358" s="7" t="n">
        <v>0</v>
      </c>
      <c r="E5358" s="7" t="n">
        <v>0</v>
      </c>
      <c r="F5358" s="7" t="n">
        <v>64</v>
      </c>
    </row>
    <row r="5359" spans="1:23">
      <c r="A5359" t="s">
        <v>4</v>
      </c>
      <c r="B5359" s="4" t="s">
        <v>5</v>
      </c>
      <c r="C5359" s="4" t="s">
        <v>14</v>
      </c>
      <c r="D5359" s="4" t="s">
        <v>10</v>
      </c>
    </row>
    <row r="5360" spans="1:23">
      <c r="A5360" t="n">
        <v>39717</v>
      </c>
      <c r="B5360" s="34" t="n">
        <v>22</v>
      </c>
      <c r="C5360" s="7" t="n">
        <v>0</v>
      </c>
      <c r="D5360" s="7" t="n">
        <v>32776</v>
      </c>
    </row>
    <row r="5361" spans="1:31">
      <c r="A5361" t="s">
        <v>4</v>
      </c>
      <c r="B5361" s="4" t="s">
        <v>5</v>
      </c>
      <c r="C5361" s="4" t="s">
        <v>14</v>
      </c>
      <c r="D5361" s="4" t="s">
        <v>10</v>
      </c>
    </row>
    <row r="5362" spans="1:31">
      <c r="A5362" t="n">
        <v>39721</v>
      </c>
      <c r="B5362" s="40" t="n">
        <v>58</v>
      </c>
      <c r="C5362" s="7" t="n">
        <v>5</v>
      </c>
      <c r="D5362" s="7" t="n">
        <v>300</v>
      </c>
    </row>
    <row r="5363" spans="1:31">
      <c r="A5363" t="s">
        <v>4</v>
      </c>
      <c r="B5363" s="4" t="s">
        <v>5</v>
      </c>
      <c r="C5363" s="4" t="s">
        <v>26</v>
      </c>
      <c r="D5363" s="4" t="s">
        <v>10</v>
      </c>
    </row>
    <row r="5364" spans="1:31">
      <c r="A5364" t="n">
        <v>39725</v>
      </c>
      <c r="B5364" s="53" t="n">
        <v>103</v>
      </c>
      <c r="C5364" s="7" t="n">
        <v>0</v>
      </c>
      <c r="D5364" s="7" t="n">
        <v>300</v>
      </c>
    </row>
    <row r="5365" spans="1:31">
      <c r="A5365" t="s">
        <v>4</v>
      </c>
      <c r="B5365" s="4" t="s">
        <v>5</v>
      </c>
      <c r="C5365" s="4" t="s">
        <v>14</v>
      </c>
    </row>
    <row r="5366" spans="1:31">
      <c r="A5366" t="n">
        <v>39732</v>
      </c>
      <c r="B5366" s="30" t="n">
        <v>64</v>
      </c>
      <c r="C5366" s="7" t="n">
        <v>7</v>
      </c>
    </row>
    <row r="5367" spans="1:31">
      <c r="A5367" t="s">
        <v>4</v>
      </c>
      <c r="B5367" s="4" t="s">
        <v>5</v>
      </c>
      <c r="C5367" s="4" t="s">
        <v>14</v>
      </c>
      <c r="D5367" s="4" t="s">
        <v>10</v>
      </c>
    </row>
    <row r="5368" spans="1:31">
      <c r="A5368" t="n">
        <v>39734</v>
      </c>
      <c r="B5368" s="54" t="n">
        <v>72</v>
      </c>
      <c r="C5368" s="7" t="n">
        <v>5</v>
      </c>
      <c r="D5368" s="7" t="n">
        <v>0</v>
      </c>
    </row>
    <row r="5369" spans="1:31">
      <c r="A5369" t="s">
        <v>4</v>
      </c>
      <c r="B5369" s="4" t="s">
        <v>5</v>
      </c>
      <c r="C5369" s="4" t="s">
        <v>14</v>
      </c>
      <c r="D5369" s="14" t="s">
        <v>27</v>
      </c>
      <c r="E5369" s="4" t="s">
        <v>5</v>
      </c>
      <c r="F5369" s="4" t="s">
        <v>14</v>
      </c>
      <c r="G5369" s="4" t="s">
        <v>10</v>
      </c>
      <c r="H5369" s="14" t="s">
        <v>29</v>
      </c>
      <c r="I5369" s="4" t="s">
        <v>14</v>
      </c>
      <c r="J5369" s="4" t="s">
        <v>9</v>
      </c>
      <c r="K5369" s="4" t="s">
        <v>14</v>
      </c>
      <c r="L5369" s="4" t="s">
        <v>14</v>
      </c>
      <c r="M5369" s="4" t="s">
        <v>30</v>
      </c>
    </row>
    <row r="5370" spans="1:31">
      <c r="A5370" t="n">
        <v>39738</v>
      </c>
      <c r="B5370" s="13" t="n">
        <v>5</v>
      </c>
      <c r="C5370" s="7" t="n">
        <v>28</v>
      </c>
      <c r="D5370" s="14" t="s">
        <v>3</v>
      </c>
      <c r="E5370" s="10" t="n">
        <v>162</v>
      </c>
      <c r="F5370" s="7" t="n">
        <v>4</v>
      </c>
      <c r="G5370" s="7" t="n">
        <v>32776</v>
      </c>
      <c r="H5370" s="14" t="s">
        <v>3</v>
      </c>
      <c r="I5370" s="7" t="n">
        <v>0</v>
      </c>
      <c r="J5370" s="7" t="n">
        <v>1</v>
      </c>
      <c r="K5370" s="7" t="n">
        <v>2</v>
      </c>
      <c r="L5370" s="7" t="n">
        <v>1</v>
      </c>
      <c r="M5370" s="16" t="n">
        <f t="normal" ca="1">A5376</f>
        <v>0</v>
      </c>
    </row>
    <row r="5371" spans="1:31">
      <c r="A5371" t="s">
        <v>4</v>
      </c>
      <c r="B5371" s="4" t="s">
        <v>5</v>
      </c>
      <c r="C5371" s="4" t="s">
        <v>14</v>
      </c>
      <c r="D5371" s="4" t="s">
        <v>6</v>
      </c>
    </row>
    <row r="5372" spans="1:31">
      <c r="A5372" t="n">
        <v>39755</v>
      </c>
      <c r="B5372" s="9" t="n">
        <v>2</v>
      </c>
      <c r="C5372" s="7" t="n">
        <v>10</v>
      </c>
      <c r="D5372" s="7" t="s">
        <v>87</v>
      </c>
    </row>
    <row r="5373" spans="1:31">
      <c r="A5373" t="s">
        <v>4</v>
      </c>
      <c r="B5373" s="4" t="s">
        <v>5</v>
      </c>
      <c r="C5373" s="4" t="s">
        <v>10</v>
      </c>
    </row>
    <row r="5374" spans="1:31">
      <c r="A5374" t="n">
        <v>39772</v>
      </c>
      <c r="B5374" s="44" t="n">
        <v>16</v>
      </c>
      <c r="C5374" s="7" t="n">
        <v>0</v>
      </c>
    </row>
    <row r="5375" spans="1:31">
      <c r="A5375" t="s">
        <v>4</v>
      </c>
      <c r="B5375" s="4" t="s">
        <v>5</v>
      </c>
      <c r="C5375" s="4" t="s">
        <v>14</v>
      </c>
      <c r="D5375" s="4" t="s">
        <v>6</v>
      </c>
    </row>
    <row r="5376" spans="1:31">
      <c r="A5376" t="n">
        <v>39775</v>
      </c>
      <c r="B5376" s="9" t="n">
        <v>2</v>
      </c>
      <c r="C5376" s="7" t="n">
        <v>10</v>
      </c>
      <c r="D5376" s="7" t="s">
        <v>113</v>
      </c>
    </row>
    <row r="5377" spans="1:13">
      <c r="A5377" t="s">
        <v>4</v>
      </c>
      <c r="B5377" s="4" t="s">
        <v>5</v>
      </c>
      <c r="C5377" s="4" t="s">
        <v>14</v>
      </c>
      <c r="D5377" s="4" t="s">
        <v>10</v>
      </c>
      <c r="E5377" s="4" t="s">
        <v>14</v>
      </c>
      <c r="F5377" s="4" t="s">
        <v>30</v>
      </c>
    </row>
    <row r="5378" spans="1:13">
      <c r="A5378" t="n">
        <v>39796</v>
      </c>
      <c r="B5378" s="13" t="n">
        <v>5</v>
      </c>
      <c r="C5378" s="7" t="n">
        <v>30</v>
      </c>
      <c r="D5378" s="7" t="n">
        <v>6471</v>
      </c>
      <c r="E5378" s="7" t="n">
        <v>1</v>
      </c>
      <c r="F5378" s="16" t="n">
        <f t="normal" ca="1">A5380</f>
        <v>0</v>
      </c>
    </row>
    <row r="5379" spans="1:13">
      <c r="A5379" t="s">
        <v>4</v>
      </c>
      <c r="B5379" s="4" t="s">
        <v>5</v>
      </c>
      <c r="C5379" s="4" t="s">
        <v>10</v>
      </c>
      <c r="D5379" s="4" t="s">
        <v>6</v>
      </c>
      <c r="E5379" s="4" t="s">
        <v>6</v>
      </c>
      <c r="F5379" s="4" t="s">
        <v>6</v>
      </c>
      <c r="G5379" s="4" t="s">
        <v>14</v>
      </c>
      <c r="H5379" s="4" t="s">
        <v>9</v>
      </c>
      <c r="I5379" s="4" t="s">
        <v>26</v>
      </c>
      <c r="J5379" s="4" t="s">
        <v>26</v>
      </c>
      <c r="K5379" s="4" t="s">
        <v>26</v>
      </c>
      <c r="L5379" s="4" t="s">
        <v>26</v>
      </c>
      <c r="M5379" s="4" t="s">
        <v>26</v>
      </c>
      <c r="N5379" s="4" t="s">
        <v>26</v>
      </c>
      <c r="O5379" s="4" t="s">
        <v>26</v>
      </c>
      <c r="P5379" s="4" t="s">
        <v>6</v>
      </c>
      <c r="Q5379" s="4" t="s">
        <v>6</v>
      </c>
      <c r="R5379" s="4" t="s">
        <v>9</v>
      </c>
      <c r="S5379" s="4" t="s">
        <v>14</v>
      </c>
      <c r="T5379" s="4" t="s">
        <v>9</v>
      </c>
      <c r="U5379" s="4" t="s">
        <v>9</v>
      </c>
      <c r="V5379" s="4" t="s">
        <v>10</v>
      </c>
    </row>
    <row r="5380" spans="1:13">
      <c r="A5380" t="n">
        <v>39805</v>
      </c>
      <c r="B5380" s="21" t="n">
        <v>19</v>
      </c>
      <c r="C5380" s="7" t="n">
        <v>113</v>
      </c>
      <c r="D5380" s="7" t="s">
        <v>387</v>
      </c>
      <c r="E5380" s="7" t="s">
        <v>388</v>
      </c>
      <c r="F5380" s="7" t="s">
        <v>13</v>
      </c>
      <c r="G5380" s="7" t="n">
        <v>0</v>
      </c>
      <c r="H5380" s="7" t="n">
        <v>1</v>
      </c>
      <c r="I5380" s="7" t="n">
        <v>0</v>
      </c>
      <c r="J5380" s="7" t="n">
        <v>0</v>
      </c>
      <c r="K5380" s="7" t="n">
        <v>0</v>
      </c>
      <c r="L5380" s="7" t="n">
        <v>0</v>
      </c>
      <c r="M5380" s="7" t="n">
        <v>1</v>
      </c>
      <c r="N5380" s="7" t="n">
        <v>1.60000002384186</v>
      </c>
      <c r="O5380" s="7" t="n">
        <v>0.0900000035762787</v>
      </c>
      <c r="P5380" s="7" t="s">
        <v>13</v>
      </c>
      <c r="Q5380" s="7" t="s">
        <v>13</v>
      </c>
      <c r="R5380" s="7" t="n">
        <v>-1</v>
      </c>
      <c r="S5380" s="7" t="n">
        <v>0</v>
      </c>
      <c r="T5380" s="7" t="n">
        <v>0</v>
      </c>
      <c r="U5380" s="7" t="n">
        <v>0</v>
      </c>
      <c r="V5380" s="7" t="n">
        <v>0</v>
      </c>
    </row>
    <row r="5381" spans="1:13">
      <c r="A5381" t="s">
        <v>4</v>
      </c>
      <c r="B5381" s="4" t="s">
        <v>5</v>
      </c>
      <c r="C5381" s="4" t="s">
        <v>10</v>
      </c>
      <c r="D5381" s="4" t="s">
        <v>6</v>
      </c>
      <c r="E5381" s="4" t="s">
        <v>6</v>
      </c>
      <c r="F5381" s="4" t="s">
        <v>6</v>
      </c>
      <c r="G5381" s="4" t="s">
        <v>14</v>
      </c>
      <c r="H5381" s="4" t="s">
        <v>9</v>
      </c>
      <c r="I5381" s="4" t="s">
        <v>26</v>
      </c>
      <c r="J5381" s="4" t="s">
        <v>26</v>
      </c>
      <c r="K5381" s="4" t="s">
        <v>26</v>
      </c>
      <c r="L5381" s="4" t="s">
        <v>26</v>
      </c>
      <c r="M5381" s="4" t="s">
        <v>26</v>
      </c>
      <c r="N5381" s="4" t="s">
        <v>26</v>
      </c>
      <c r="O5381" s="4" t="s">
        <v>26</v>
      </c>
      <c r="P5381" s="4" t="s">
        <v>6</v>
      </c>
      <c r="Q5381" s="4" t="s">
        <v>6</v>
      </c>
      <c r="R5381" s="4" t="s">
        <v>9</v>
      </c>
      <c r="S5381" s="4" t="s">
        <v>14</v>
      </c>
      <c r="T5381" s="4" t="s">
        <v>9</v>
      </c>
      <c r="U5381" s="4" t="s">
        <v>9</v>
      </c>
      <c r="V5381" s="4" t="s">
        <v>10</v>
      </c>
    </row>
    <row r="5382" spans="1:13">
      <c r="A5382" t="n">
        <v>39877</v>
      </c>
      <c r="B5382" s="21" t="n">
        <v>19</v>
      </c>
      <c r="C5382" s="7" t="n">
        <v>1000</v>
      </c>
      <c r="D5382" s="7" t="s">
        <v>394</v>
      </c>
      <c r="E5382" s="7" t="s">
        <v>420</v>
      </c>
      <c r="F5382" s="7" t="s">
        <v>13</v>
      </c>
      <c r="G5382" s="7" t="n">
        <v>0</v>
      </c>
      <c r="H5382" s="7" t="n">
        <v>1</v>
      </c>
      <c r="I5382" s="7" t="n">
        <v>0</v>
      </c>
      <c r="J5382" s="7" t="n">
        <v>0</v>
      </c>
      <c r="K5382" s="7" t="n">
        <v>0</v>
      </c>
      <c r="L5382" s="7" t="n">
        <v>0</v>
      </c>
      <c r="M5382" s="7" t="n">
        <v>1.39999997615814</v>
      </c>
      <c r="N5382" s="7" t="n">
        <v>1.60000002384186</v>
      </c>
      <c r="O5382" s="7" t="n">
        <v>0.0900000035762787</v>
      </c>
      <c r="P5382" s="7" t="s">
        <v>13</v>
      </c>
      <c r="Q5382" s="7" t="s">
        <v>13</v>
      </c>
      <c r="R5382" s="7" t="n">
        <v>-1</v>
      </c>
      <c r="S5382" s="7" t="n">
        <v>0</v>
      </c>
      <c r="T5382" s="7" t="n">
        <v>0</v>
      </c>
      <c r="U5382" s="7" t="n">
        <v>0</v>
      </c>
      <c r="V5382" s="7" t="n">
        <v>0</v>
      </c>
    </row>
    <row r="5383" spans="1:13">
      <c r="A5383" t="s">
        <v>4</v>
      </c>
      <c r="B5383" s="4" t="s">
        <v>5</v>
      </c>
      <c r="C5383" s="4" t="s">
        <v>10</v>
      </c>
      <c r="D5383" s="4" t="s">
        <v>6</v>
      </c>
      <c r="E5383" s="4" t="s">
        <v>6</v>
      </c>
      <c r="F5383" s="4" t="s">
        <v>6</v>
      </c>
      <c r="G5383" s="4" t="s">
        <v>14</v>
      </c>
      <c r="H5383" s="4" t="s">
        <v>9</v>
      </c>
      <c r="I5383" s="4" t="s">
        <v>26</v>
      </c>
      <c r="J5383" s="4" t="s">
        <v>26</v>
      </c>
      <c r="K5383" s="4" t="s">
        <v>26</v>
      </c>
      <c r="L5383" s="4" t="s">
        <v>26</v>
      </c>
      <c r="M5383" s="4" t="s">
        <v>26</v>
      </c>
      <c r="N5383" s="4" t="s">
        <v>26</v>
      </c>
      <c r="O5383" s="4" t="s">
        <v>26</v>
      </c>
      <c r="P5383" s="4" t="s">
        <v>6</v>
      </c>
      <c r="Q5383" s="4" t="s">
        <v>6</v>
      </c>
      <c r="R5383" s="4" t="s">
        <v>9</v>
      </c>
      <c r="S5383" s="4" t="s">
        <v>14</v>
      </c>
      <c r="T5383" s="4" t="s">
        <v>9</v>
      </c>
      <c r="U5383" s="4" t="s">
        <v>9</v>
      </c>
      <c r="V5383" s="4" t="s">
        <v>10</v>
      </c>
    </row>
    <row r="5384" spans="1:13">
      <c r="A5384" t="n">
        <v>39945</v>
      </c>
      <c r="B5384" s="21" t="n">
        <v>19</v>
      </c>
      <c r="C5384" s="7" t="n">
        <v>2020</v>
      </c>
      <c r="D5384" s="7" t="s">
        <v>389</v>
      </c>
      <c r="E5384" s="7" t="s">
        <v>390</v>
      </c>
      <c r="F5384" s="7" t="s">
        <v>13</v>
      </c>
      <c r="G5384" s="7" t="n">
        <v>0</v>
      </c>
      <c r="H5384" s="7" t="n">
        <v>1</v>
      </c>
      <c r="I5384" s="7" t="n">
        <v>0</v>
      </c>
      <c r="J5384" s="7" t="n">
        <v>0</v>
      </c>
      <c r="K5384" s="7" t="n">
        <v>0</v>
      </c>
      <c r="L5384" s="7" t="n">
        <v>0</v>
      </c>
      <c r="M5384" s="7" t="n">
        <v>1</v>
      </c>
      <c r="N5384" s="7" t="n">
        <v>1.60000002384186</v>
      </c>
      <c r="O5384" s="7" t="n">
        <v>0.0900000035762787</v>
      </c>
      <c r="P5384" s="7" t="s">
        <v>391</v>
      </c>
      <c r="Q5384" s="7" t="s">
        <v>13</v>
      </c>
      <c r="R5384" s="7" t="n">
        <v>-1</v>
      </c>
      <c r="S5384" s="7" t="n">
        <v>0</v>
      </c>
      <c r="T5384" s="7" t="n">
        <v>0</v>
      </c>
      <c r="U5384" s="7" t="n">
        <v>0</v>
      </c>
      <c r="V5384" s="7" t="n">
        <v>0</v>
      </c>
    </row>
    <row r="5385" spans="1:13">
      <c r="A5385" t="s">
        <v>4</v>
      </c>
      <c r="B5385" s="4" t="s">
        <v>5</v>
      </c>
      <c r="C5385" s="4" t="s">
        <v>10</v>
      </c>
      <c r="D5385" s="4" t="s">
        <v>6</v>
      </c>
      <c r="E5385" s="4" t="s">
        <v>6</v>
      </c>
      <c r="F5385" s="4" t="s">
        <v>6</v>
      </c>
      <c r="G5385" s="4" t="s">
        <v>14</v>
      </c>
      <c r="H5385" s="4" t="s">
        <v>9</v>
      </c>
      <c r="I5385" s="4" t="s">
        <v>26</v>
      </c>
      <c r="J5385" s="4" t="s">
        <v>26</v>
      </c>
      <c r="K5385" s="4" t="s">
        <v>26</v>
      </c>
      <c r="L5385" s="4" t="s">
        <v>26</v>
      </c>
      <c r="M5385" s="4" t="s">
        <v>26</v>
      </c>
      <c r="N5385" s="4" t="s">
        <v>26</v>
      </c>
      <c r="O5385" s="4" t="s">
        <v>26</v>
      </c>
      <c r="P5385" s="4" t="s">
        <v>6</v>
      </c>
      <c r="Q5385" s="4" t="s">
        <v>6</v>
      </c>
      <c r="R5385" s="4" t="s">
        <v>9</v>
      </c>
      <c r="S5385" s="4" t="s">
        <v>14</v>
      </c>
      <c r="T5385" s="4" t="s">
        <v>9</v>
      </c>
      <c r="U5385" s="4" t="s">
        <v>9</v>
      </c>
      <c r="V5385" s="4" t="s">
        <v>10</v>
      </c>
    </row>
    <row r="5386" spans="1:13">
      <c r="A5386" t="n">
        <v>40030</v>
      </c>
      <c r="B5386" s="21" t="n">
        <v>19</v>
      </c>
      <c r="C5386" s="7" t="n">
        <v>2021</v>
      </c>
      <c r="D5386" s="7" t="s">
        <v>389</v>
      </c>
      <c r="E5386" s="7" t="s">
        <v>390</v>
      </c>
      <c r="F5386" s="7" t="s">
        <v>13</v>
      </c>
      <c r="G5386" s="7" t="n">
        <v>0</v>
      </c>
      <c r="H5386" s="7" t="n">
        <v>1</v>
      </c>
      <c r="I5386" s="7" t="n">
        <v>0</v>
      </c>
      <c r="J5386" s="7" t="n">
        <v>0</v>
      </c>
      <c r="K5386" s="7" t="n">
        <v>0</v>
      </c>
      <c r="L5386" s="7" t="n">
        <v>0</v>
      </c>
      <c r="M5386" s="7" t="n">
        <v>1</v>
      </c>
      <c r="N5386" s="7" t="n">
        <v>1.60000002384186</v>
      </c>
      <c r="O5386" s="7" t="n">
        <v>0.0900000035762787</v>
      </c>
      <c r="P5386" s="7" t="s">
        <v>391</v>
      </c>
      <c r="Q5386" s="7" t="s">
        <v>13</v>
      </c>
      <c r="R5386" s="7" t="n">
        <v>-1</v>
      </c>
      <c r="S5386" s="7" t="n">
        <v>0</v>
      </c>
      <c r="T5386" s="7" t="n">
        <v>0</v>
      </c>
      <c r="U5386" s="7" t="n">
        <v>0</v>
      </c>
      <c r="V5386" s="7" t="n">
        <v>0</v>
      </c>
    </row>
    <row r="5387" spans="1:13">
      <c r="A5387" t="s">
        <v>4</v>
      </c>
      <c r="B5387" s="4" t="s">
        <v>5</v>
      </c>
      <c r="C5387" s="4" t="s">
        <v>10</v>
      </c>
      <c r="D5387" s="4" t="s">
        <v>6</v>
      </c>
      <c r="E5387" s="4" t="s">
        <v>6</v>
      </c>
      <c r="F5387" s="4" t="s">
        <v>6</v>
      </c>
      <c r="G5387" s="4" t="s">
        <v>14</v>
      </c>
      <c r="H5387" s="4" t="s">
        <v>9</v>
      </c>
      <c r="I5387" s="4" t="s">
        <v>26</v>
      </c>
      <c r="J5387" s="4" t="s">
        <v>26</v>
      </c>
      <c r="K5387" s="4" t="s">
        <v>26</v>
      </c>
      <c r="L5387" s="4" t="s">
        <v>26</v>
      </c>
      <c r="M5387" s="4" t="s">
        <v>26</v>
      </c>
      <c r="N5387" s="4" t="s">
        <v>26</v>
      </c>
      <c r="O5387" s="4" t="s">
        <v>26</v>
      </c>
      <c r="P5387" s="4" t="s">
        <v>6</v>
      </c>
      <c r="Q5387" s="4" t="s">
        <v>6</v>
      </c>
      <c r="R5387" s="4" t="s">
        <v>9</v>
      </c>
      <c r="S5387" s="4" t="s">
        <v>14</v>
      </c>
      <c r="T5387" s="4" t="s">
        <v>9</v>
      </c>
      <c r="U5387" s="4" t="s">
        <v>9</v>
      </c>
      <c r="V5387" s="4" t="s">
        <v>10</v>
      </c>
    </row>
    <row r="5388" spans="1:13">
      <c r="A5388" t="n">
        <v>40115</v>
      </c>
      <c r="B5388" s="21" t="n">
        <v>19</v>
      </c>
      <c r="C5388" s="7" t="n">
        <v>2022</v>
      </c>
      <c r="D5388" s="7" t="s">
        <v>389</v>
      </c>
      <c r="E5388" s="7" t="s">
        <v>390</v>
      </c>
      <c r="F5388" s="7" t="s">
        <v>13</v>
      </c>
      <c r="G5388" s="7" t="n">
        <v>0</v>
      </c>
      <c r="H5388" s="7" t="n">
        <v>1</v>
      </c>
      <c r="I5388" s="7" t="n">
        <v>0</v>
      </c>
      <c r="J5388" s="7" t="n">
        <v>0</v>
      </c>
      <c r="K5388" s="7" t="n">
        <v>0</v>
      </c>
      <c r="L5388" s="7" t="n">
        <v>0</v>
      </c>
      <c r="M5388" s="7" t="n">
        <v>1</v>
      </c>
      <c r="N5388" s="7" t="n">
        <v>1.60000002384186</v>
      </c>
      <c r="O5388" s="7" t="n">
        <v>0.0900000035762787</v>
      </c>
      <c r="P5388" s="7" t="s">
        <v>391</v>
      </c>
      <c r="Q5388" s="7" t="s">
        <v>13</v>
      </c>
      <c r="R5388" s="7" t="n">
        <v>-1</v>
      </c>
      <c r="S5388" s="7" t="n">
        <v>0</v>
      </c>
      <c r="T5388" s="7" t="n">
        <v>0</v>
      </c>
      <c r="U5388" s="7" t="n">
        <v>0</v>
      </c>
      <c r="V5388" s="7" t="n">
        <v>0</v>
      </c>
    </row>
    <row r="5389" spans="1:13">
      <c r="A5389" t="s">
        <v>4</v>
      </c>
      <c r="B5389" s="4" t="s">
        <v>5</v>
      </c>
      <c r="C5389" s="4" t="s">
        <v>10</v>
      </c>
      <c r="D5389" s="4" t="s">
        <v>9</v>
      </c>
    </row>
    <row r="5390" spans="1:13">
      <c r="A5390" t="n">
        <v>40200</v>
      </c>
      <c r="B5390" s="29" t="n">
        <v>43</v>
      </c>
      <c r="C5390" s="7" t="n">
        <v>61456</v>
      </c>
      <c r="D5390" s="7" t="n">
        <v>1</v>
      </c>
    </row>
    <row r="5391" spans="1:13">
      <c r="A5391" t="s">
        <v>4</v>
      </c>
      <c r="B5391" s="4" t="s">
        <v>5</v>
      </c>
      <c r="C5391" s="4" t="s">
        <v>10</v>
      </c>
      <c r="D5391" s="4" t="s">
        <v>14</v>
      </c>
      <c r="E5391" s="4" t="s">
        <v>14</v>
      </c>
      <c r="F5391" s="4" t="s">
        <v>6</v>
      </c>
    </row>
    <row r="5392" spans="1:13">
      <c r="A5392" t="n">
        <v>40207</v>
      </c>
      <c r="B5392" s="32" t="n">
        <v>20</v>
      </c>
      <c r="C5392" s="7" t="n">
        <v>0</v>
      </c>
      <c r="D5392" s="7" t="n">
        <v>3</v>
      </c>
      <c r="E5392" s="7" t="n">
        <v>10</v>
      </c>
      <c r="F5392" s="7" t="s">
        <v>88</v>
      </c>
    </row>
    <row r="5393" spans="1:22">
      <c r="A5393" t="s">
        <v>4</v>
      </c>
      <c r="B5393" s="4" t="s">
        <v>5</v>
      </c>
      <c r="C5393" s="4" t="s">
        <v>10</v>
      </c>
    </row>
    <row r="5394" spans="1:22">
      <c r="A5394" t="n">
        <v>40225</v>
      </c>
      <c r="B5394" s="44" t="n">
        <v>16</v>
      </c>
      <c r="C5394" s="7" t="n">
        <v>0</v>
      </c>
    </row>
    <row r="5395" spans="1:22">
      <c r="A5395" t="s">
        <v>4</v>
      </c>
      <c r="B5395" s="4" t="s">
        <v>5</v>
      </c>
      <c r="C5395" s="4" t="s">
        <v>10</v>
      </c>
      <c r="D5395" s="4" t="s">
        <v>14</v>
      </c>
      <c r="E5395" s="4" t="s">
        <v>14</v>
      </c>
      <c r="F5395" s="4" t="s">
        <v>6</v>
      </c>
    </row>
    <row r="5396" spans="1:22">
      <c r="A5396" t="n">
        <v>40228</v>
      </c>
      <c r="B5396" s="32" t="n">
        <v>20</v>
      </c>
      <c r="C5396" s="7" t="n">
        <v>5</v>
      </c>
      <c r="D5396" s="7" t="n">
        <v>3</v>
      </c>
      <c r="E5396" s="7" t="n">
        <v>10</v>
      </c>
      <c r="F5396" s="7" t="s">
        <v>88</v>
      </c>
    </row>
    <row r="5397" spans="1:22">
      <c r="A5397" t="s">
        <v>4</v>
      </c>
      <c r="B5397" s="4" t="s">
        <v>5</v>
      </c>
      <c r="C5397" s="4" t="s">
        <v>10</v>
      </c>
    </row>
    <row r="5398" spans="1:22">
      <c r="A5398" t="n">
        <v>40246</v>
      </c>
      <c r="B5398" s="44" t="n">
        <v>16</v>
      </c>
      <c r="C5398" s="7" t="n">
        <v>0</v>
      </c>
    </row>
    <row r="5399" spans="1:22">
      <c r="A5399" t="s">
        <v>4</v>
      </c>
      <c r="B5399" s="4" t="s">
        <v>5</v>
      </c>
      <c r="C5399" s="4" t="s">
        <v>10</v>
      </c>
      <c r="D5399" s="4" t="s">
        <v>14</v>
      </c>
      <c r="E5399" s="4" t="s">
        <v>14</v>
      </c>
      <c r="F5399" s="4" t="s">
        <v>6</v>
      </c>
    </row>
    <row r="5400" spans="1:22">
      <c r="A5400" t="n">
        <v>40249</v>
      </c>
      <c r="B5400" s="32" t="n">
        <v>20</v>
      </c>
      <c r="C5400" s="7" t="n">
        <v>113</v>
      </c>
      <c r="D5400" s="7" t="n">
        <v>3</v>
      </c>
      <c r="E5400" s="7" t="n">
        <v>10</v>
      </c>
      <c r="F5400" s="7" t="s">
        <v>88</v>
      </c>
    </row>
    <row r="5401" spans="1:22">
      <c r="A5401" t="s">
        <v>4</v>
      </c>
      <c r="B5401" s="4" t="s">
        <v>5</v>
      </c>
      <c r="C5401" s="4" t="s">
        <v>10</v>
      </c>
    </row>
    <row r="5402" spans="1:22">
      <c r="A5402" t="n">
        <v>40267</v>
      </c>
      <c r="B5402" s="44" t="n">
        <v>16</v>
      </c>
      <c r="C5402" s="7" t="n">
        <v>0</v>
      </c>
    </row>
    <row r="5403" spans="1:22">
      <c r="A5403" t="s">
        <v>4</v>
      </c>
      <c r="B5403" s="4" t="s">
        <v>5</v>
      </c>
      <c r="C5403" s="4" t="s">
        <v>10</v>
      </c>
      <c r="D5403" s="4" t="s">
        <v>14</v>
      </c>
      <c r="E5403" s="4" t="s">
        <v>14</v>
      </c>
      <c r="F5403" s="4" t="s">
        <v>6</v>
      </c>
    </row>
    <row r="5404" spans="1:22">
      <c r="A5404" t="n">
        <v>40270</v>
      </c>
      <c r="B5404" s="32" t="n">
        <v>20</v>
      </c>
      <c r="C5404" s="7" t="n">
        <v>2020</v>
      </c>
      <c r="D5404" s="7" t="n">
        <v>3</v>
      </c>
      <c r="E5404" s="7" t="n">
        <v>10</v>
      </c>
      <c r="F5404" s="7" t="s">
        <v>88</v>
      </c>
    </row>
    <row r="5405" spans="1:22">
      <c r="A5405" t="s">
        <v>4</v>
      </c>
      <c r="B5405" s="4" t="s">
        <v>5</v>
      </c>
      <c r="C5405" s="4" t="s">
        <v>10</v>
      </c>
    </row>
    <row r="5406" spans="1:22">
      <c r="A5406" t="n">
        <v>40288</v>
      </c>
      <c r="B5406" s="44" t="n">
        <v>16</v>
      </c>
      <c r="C5406" s="7" t="n">
        <v>0</v>
      </c>
    </row>
    <row r="5407" spans="1:22">
      <c r="A5407" t="s">
        <v>4</v>
      </c>
      <c r="B5407" s="4" t="s">
        <v>5</v>
      </c>
      <c r="C5407" s="4" t="s">
        <v>10</v>
      </c>
      <c r="D5407" s="4" t="s">
        <v>14</v>
      </c>
      <c r="E5407" s="4" t="s">
        <v>14</v>
      </c>
      <c r="F5407" s="4" t="s">
        <v>6</v>
      </c>
    </row>
    <row r="5408" spans="1:22">
      <c r="A5408" t="n">
        <v>40291</v>
      </c>
      <c r="B5408" s="32" t="n">
        <v>20</v>
      </c>
      <c r="C5408" s="7" t="n">
        <v>2021</v>
      </c>
      <c r="D5408" s="7" t="n">
        <v>3</v>
      </c>
      <c r="E5408" s="7" t="n">
        <v>10</v>
      </c>
      <c r="F5408" s="7" t="s">
        <v>88</v>
      </c>
    </row>
    <row r="5409" spans="1:6">
      <c r="A5409" t="s">
        <v>4</v>
      </c>
      <c r="B5409" s="4" t="s">
        <v>5</v>
      </c>
      <c r="C5409" s="4" t="s">
        <v>10</v>
      </c>
    </row>
    <row r="5410" spans="1:6">
      <c r="A5410" t="n">
        <v>40309</v>
      </c>
      <c r="B5410" s="44" t="n">
        <v>16</v>
      </c>
      <c r="C5410" s="7" t="n">
        <v>0</v>
      </c>
    </row>
    <row r="5411" spans="1:6">
      <c r="A5411" t="s">
        <v>4</v>
      </c>
      <c r="B5411" s="4" t="s">
        <v>5</v>
      </c>
      <c r="C5411" s="4" t="s">
        <v>10</v>
      </c>
      <c r="D5411" s="4" t="s">
        <v>14</v>
      </c>
      <c r="E5411" s="4" t="s">
        <v>14</v>
      </c>
      <c r="F5411" s="4" t="s">
        <v>6</v>
      </c>
    </row>
    <row r="5412" spans="1:6">
      <c r="A5412" t="n">
        <v>40312</v>
      </c>
      <c r="B5412" s="32" t="n">
        <v>20</v>
      </c>
      <c r="C5412" s="7" t="n">
        <v>2022</v>
      </c>
      <c r="D5412" s="7" t="n">
        <v>3</v>
      </c>
      <c r="E5412" s="7" t="n">
        <v>10</v>
      </c>
      <c r="F5412" s="7" t="s">
        <v>88</v>
      </c>
    </row>
    <row r="5413" spans="1:6">
      <c r="A5413" t="s">
        <v>4</v>
      </c>
      <c r="B5413" s="4" t="s">
        <v>5</v>
      </c>
      <c r="C5413" s="4" t="s">
        <v>10</v>
      </c>
    </row>
    <row r="5414" spans="1:6">
      <c r="A5414" t="n">
        <v>40330</v>
      </c>
      <c r="B5414" s="44" t="n">
        <v>16</v>
      </c>
      <c r="C5414" s="7" t="n">
        <v>0</v>
      </c>
    </row>
    <row r="5415" spans="1:6">
      <c r="A5415" t="s">
        <v>4</v>
      </c>
      <c r="B5415" s="4" t="s">
        <v>5</v>
      </c>
      <c r="C5415" s="4" t="s">
        <v>14</v>
      </c>
      <c r="D5415" s="4" t="s">
        <v>10</v>
      </c>
      <c r="E5415" s="4" t="s">
        <v>14</v>
      </c>
      <c r="F5415" s="4" t="s">
        <v>6</v>
      </c>
      <c r="G5415" s="4" t="s">
        <v>6</v>
      </c>
      <c r="H5415" s="4" t="s">
        <v>6</v>
      </c>
      <c r="I5415" s="4" t="s">
        <v>6</v>
      </c>
      <c r="J5415" s="4" t="s">
        <v>6</v>
      </c>
      <c r="K5415" s="4" t="s">
        <v>6</v>
      </c>
      <c r="L5415" s="4" t="s">
        <v>6</v>
      </c>
      <c r="M5415" s="4" t="s">
        <v>6</v>
      </c>
      <c r="N5415" s="4" t="s">
        <v>6</v>
      </c>
      <c r="O5415" s="4" t="s">
        <v>6</v>
      </c>
      <c r="P5415" s="4" t="s">
        <v>6</v>
      </c>
      <c r="Q5415" s="4" t="s">
        <v>6</v>
      </c>
      <c r="R5415" s="4" t="s">
        <v>6</v>
      </c>
      <c r="S5415" s="4" t="s">
        <v>6</v>
      </c>
      <c r="T5415" s="4" t="s">
        <v>6</v>
      </c>
      <c r="U5415" s="4" t="s">
        <v>6</v>
      </c>
    </row>
    <row r="5416" spans="1:6">
      <c r="A5416" t="n">
        <v>40333</v>
      </c>
      <c r="B5416" s="64" t="n">
        <v>36</v>
      </c>
      <c r="C5416" s="7" t="n">
        <v>8</v>
      </c>
      <c r="D5416" s="7" t="n">
        <v>113</v>
      </c>
      <c r="E5416" s="7" t="n">
        <v>0</v>
      </c>
      <c r="F5416" s="7" t="s">
        <v>130</v>
      </c>
      <c r="G5416" s="7" t="s">
        <v>13</v>
      </c>
      <c r="H5416" s="7" t="s">
        <v>13</v>
      </c>
      <c r="I5416" s="7" t="s">
        <v>13</v>
      </c>
      <c r="J5416" s="7" t="s">
        <v>13</v>
      </c>
      <c r="K5416" s="7" t="s">
        <v>13</v>
      </c>
      <c r="L5416" s="7" t="s">
        <v>13</v>
      </c>
      <c r="M5416" s="7" t="s">
        <v>13</v>
      </c>
      <c r="N5416" s="7" t="s">
        <v>13</v>
      </c>
      <c r="O5416" s="7" t="s">
        <v>13</v>
      </c>
      <c r="P5416" s="7" t="s">
        <v>13</v>
      </c>
      <c r="Q5416" s="7" t="s">
        <v>13</v>
      </c>
      <c r="R5416" s="7" t="s">
        <v>13</v>
      </c>
      <c r="S5416" s="7" t="s">
        <v>13</v>
      </c>
      <c r="T5416" s="7" t="s">
        <v>13</v>
      </c>
      <c r="U5416" s="7" t="s">
        <v>13</v>
      </c>
    </row>
    <row r="5417" spans="1:6">
      <c r="A5417" t="s">
        <v>4</v>
      </c>
      <c r="B5417" s="4" t="s">
        <v>5</v>
      </c>
      <c r="C5417" s="4" t="s">
        <v>10</v>
      </c>
    </row>
    <row r="5418" spans="1:6">
      <c r="A5418" t="n">
        <v>40366</v>
      </c>
      <c r="B5418" s="31" t="n">
        <v>13</v>
      </c>
      <c r="C5418" s="7" t="n">
        <v>6465</v>
      </c>
    </row>
    <row r="5419" spans="1:6">
      <c r="A5419" t="s">
        <v>4</v>
      </c>
      <c r="B5419" s="4" t="s">
        <v>5</v>
      </c>
      <c r="C5419" s="4" t="s">
        <v>10</v>
      </c>
      <c r="D5419" s="4" t="s">
        <v>26</v>
      </c>
      <c r="E5419" s="4" t="s">
        <v>26</v>
      </c>
      <c r="F5419" s="4" t="s">
        <v>26</v>
      </c>
      <c r="G5419" s="4" t="s">
        <v>26</v>
      </c>
    </row>
    <row r="5420" spans="1:6">
      <c r="A5420" t="n">
        <v>40369</v>
      </c>
      <c r="B5420" s="63" t="n">
        <v>46</v>
      </c>
      <c r="C5420" s="7" t="n">
        <v>0</v>
      </c>
      <c r="D5420" s="7" t="n">
        <v>255.440002441406</v>
      </c>
      <c r="E5420" s="7" t="n">
        <v>0.189999997615814</v>
      </c>
      <c r="F5420" s="7" t="n">
        <v>-212.339996337891</v>
      </c>
      <c r="G5420" s="7" t="n">
        <v>273.5</v>
      </c>
    </row>
    <row r="5421" spans="1:6">
      <c r="A5421" t="s">
        <v>4</v>
      </c>
      <c r="B5421" s="4" t="s">
        <v>5</v>
      </c>
      <c r="C5421" s="4" t="s">
        <v>10</v>
      </c>
      <c r="D5421" s="4" t="s">
        <v>26</v>
      </c>
      <c r="E5421" s="4" t="s">
        <v>26</v>
      </c>
      <c r="F5421" s="4" t="s">
        <v>26</v>
      </c>
      <c r="G5421" s="4" t="s">
        <v>26</v>
      </c>
    </row>
    <row r="5422" spans="1:6">
      <c r="A5422" t="n">
        <v>40388</v>
      </c>
      <c r="B5422" s="63" t="n">
        <v>46</v>
      </c>
      <c r="C5422" s="7" t="n">
        <v>5</v>
      </c>
      <c r="D5422" s="7" t="n">
        <v>255.800003051758</v>
      </c>
      <c r="E5422" s="7" t="n">
        <v>0.189999997615814</v>
      </c>
      <c r="F5422" s="7" t="n">
        <v>-211.440002441406</v>
      </c>
      <c r="G5422" s="7" t="n">
        <v>273.5</v>
      </c>
    </row>
    <row r="5423" spans="1:6">
      <c r="A5423" t="s">
        <v>4</v>
      </c>
      <c r="B5423" s="4" t="s">
        <v>5</v>
      </c>
      <c r="C5423" s="4" t="s">
        <v>10</v>
      </c>
      <c r="D5423" s="4" t="s">
        <v>26</v>
      </c>
      <c r="E5423" s="4" t="s">
        <v>26</v>
      </c>
      <c r="F5423" s="4" t="s">
        <v>26</v>
      </c>
      <c r="G5423" s="4" t="s">
        <v>26</v>
      </c>
    </row>
    <row r="5424" spans="1:6">
      <c r="A5424" t="n">
        <v>40407</v>
      </c>
      <c r="B5424" s="63" t="n">
        <v>46</v>
      </c>
      <c r="C5424" s="7" t="n">
        <v>1000</v>
      </c>
      <c r="D5424" s="7" t="n">
        <v>255.710006713867</v>
      </c>
      <c r="E5424" s="7" t="n">
        <v>0.189999997615814</v>
      </c>
      <c r="F5424" s="7" t="n">
        <v>-209.029998779297</v>
      </c>
      <c r="G5424" s="7" t="n">
        <v>343.5</v>
      </c>
    </row>
    <row r="5425" spans="1:21">
      <c r="A5425" t="s">
        <v>4</v>
      </c>
      <c r="B5425" s="4" t="s">
        <v>5</v>
      </c>
      <c r="C5425" s="4" t="s">
        <v>10</v>
      </c>
      <c r="D5425" s="4" t="s">
        <v>26</v>
      </c>
      <c r="E5425" s="4" t="s">
        <v>26</v>
      </c>
      <c r="F5425" s="4" t="s">
        <v>26</v>
      </c>
      <c r="G5425" s="4" t="s">
        <v>26</v>
      </c>
    </row>
    <row r="5426" spans="1:21">
      <c r="A5426" t="n">
        <v>40426</v>
      </c>
      <c r="B5426" s="63" t="n">
        <v>46</v>
      </c>
      <c r="C5426" s="7" t="n">
        <v>113</v>
      </c>
      <c r="D5426" s="7" t="n">
        <v>256.059997558594</v>
      </c>
      <c r="E5426" s="7" t="n">
        <v>0.189999997615814</v>
      </c>
      <c r="F5426" s="7" t="n">
        <v>-208.470001220703</v>
      </c>
      <c r="G5426" s="7" t="n">
        <v>196.199996948242</v>
      </c>
    </row>
    <row r="5427" spans="1:21">
      <c r="A5427" t="s">
        <v>4</v>
      </c>
      <c r="B5427" s="4" t="s">
        <v>5</v>
      </c>
      <c r="C5427" s="4" t="s">
        <v>10</v>
      </c>
      <c r="D5427" s="4" t="s">
        <v>26</v>
      </c>
      <c r="E5427" s="4" t="s">
        <v>26</v>
      </c>
      <c r="F5427" s="4" t="s">
        <v>26</v>
      </c>
      <c r="G5427" s="4" t="s">
        <v>26</v>
      </c>
    </row>
    <row r="5428" spans="1:21">
      <c r="A5428" t="n">
        <v>40445</v>
      </c>
      <c r="B5428" s="63" t="n">
        <v>46</v>
      </c>
      <c r="C5428" s="7" t="n">
        <v>2020</v>
      </c>
      <c r="D5428" s="7" t="n">
        <v>254.779998779297</v>
      </c>
      <c r="E5428" s="7" t="n">
        <v>0.189999997615814</v>
      </c>
      <c r="F5428" s="7" t="n">
        <v>-209.740005493164</v>
      </c>
      <c r="G5428" s="7" t="n">
        <v>3.79999995231628</v>
      </c>
    </row>
    <row r="5429" spans="1:21">
      <c r="A5429" t="s">
        <v>4</v>
      </c>
      <c r="B5429" s="4" t="s">
        <v>5</v>
      </c>
      <c r="C5429" s="4" t="s">
        <v>10</v>
      </c>
      <c r="D5429" s="4" t="s">
        <v>26</v>
      </c>
      <c r="E5429" s="4" t="s">
        <v>26</v>
      </c>
      <c r="F5429" s="4" t="s">
        <v>26</v>
      </c>
      <c r="G5429" s="4" t="s">
        <v>26</v>
      </c>
    </row>
    <row r="5430" spans="1:21">
      <c r="A5430" t="n">
        <v>40464</v>
      </c>
      <c r="B5430" s="63" t="n">
        <v>46</v>
      </c>
      <c r="C5430" s="7" t="n">
        <v>2021</v>
      </c>
      <c r="D5430" s="7" t="n">
        <v>254.889999389648</v>
      </c>
      <c r="E5430" s="7" t="n">
        <v>0.189999997615814</v>
      </c>
      <c r="F5430" s="7" t="n">
        <v>-207.759994506836</v>
      </c>
      <c r="G5430" s="7" t="n">
        <v>196.199996948242</v>
      </c>
    </row>
    <row r="5431" spans="1:21">
      <c r="A5431" t="s">
        <v>4</v>
      </c>
      <c r="B5431" s="4" t="s">
        <v>5</v>
      </c>
      <c r="C5431" s="4" t="s">
        <v>10</v>
      </c>
      <c r="D5431" s="4" t="s">
        <v>26</v>
      </c>
      <c r="E5431" s="4" t="s">
        <v>26</v>
      </c>
      <c r="F5431" s="4" t="s">
        <v>26</v>
      </c>
      <c r="G5431" s="4" t="s">
        <v>26</v>
      </c>
    </row>
    <row r="5432" spans="1:21">
      <c r="A5432" t="n">
        <v>40483</v>
      </c>
      <c r="B5432" s="63" t="n">
        <v>46</v>
      </c>
      <c r="C5432" s="7" t="n">
        <v>2022</v>
      </c>
      <c r="D5432" s="7" t="n">
        <v>259.089996337891</v>
      </c>
      <c r="E5432" s="7" t="n">
        <v>0.189999997615814</v>
      </c>
      <c r="F5432" s="7" t="n">
        <v>-207.889999389648</v>
      </c>
      <c r="G5432" s="7" t="n">
        <v>196.199996948242</v>
      </c>
    </row>
    <row r="5433" spans="1:21">
      <c r="A5433" t="s">
        <v>4</v>
      </c>
      <c r="B5433" s="4" t="s">
        <v>5</v>
      </c>
      <c r="C5433" s="4" t="s">
        <v>14</v>
      </c>
    </row>
    <row r="5434" spans="1:21">
      <c r="A5434" t="n">
        <v>40502</v>
      </c>
      <c r="B5434" s="12" t="n">
        <v>74</v>
      </c>
      <c r="C5434" s="7" t="n">
        <v>18</v>
      </c>
    </row>
    <row r="5435" spans="1:21">
      <c r="A5435" t="s">
        <v>4</v>
      </c>
      <c r="B5435" s="4" t="s">
        <v>5</v>
      </c>
      <c r="C5435" s="4" t="s">
        <v>10</v>
      </c>
      <c r="D5435" s="4" t="s">
        <v>9</v>
      </c>
    </row>
    <row r="5436" spans="1:21">
      <c r="A5436" t="n">
        <v>40504</v>
      </c>
      <c r="B5436" s="29" t="n">
        <v>43</v>
      </c>
      <c r="C5436" s="7" t="n">
        <v>0</v>
      </c>
      <c r="D5436" s="7" t="n">
        <v>16</v>
      </c>
    </row>
    <row r="5437" spans="1:21">
      <c r="A5437" t="s">
        <v>4</v>
      </c>
      <c r="B5437" s="4" t="s">
        <v>5</v>
      </c>
      <c r="C5437" s="4" t="s">
        <v>10</v>
      </c>
      <c r="D5437" s="4" t="s">
        <v>14</v>
      </c>
      <c r="E5437" s="4" t="s">
        <v>14</v>
      </c>
      <c r="F5437" s="4" t="s">
        <v>6</v>
      </c>
    </row>
    <row r="5438" spans="1:21">
      <c r="A5438" t="n">
        <v>40511</v>
      </c>
      <c r="B5438" s="52" t="n">
        <v>47</v>
      </c>
      <c r="C5438" s="7" t="n">
        <v>0</v>
      </c>
      <c r="D5438" s="7" t="n">
        <v>0</v>
      </c>
      <c r="E5438" s="7" t="n">
        <v>0</v>
      </c>
      <c r="F5438" s="7" t="s">
        <v>339</v>
      </c>
    </row>
    <row r="5439" spans="1:21">
      <c r="A5439" t="s">
        <v>4</v>
      </c>
      <c r="B5439" s="4" t="s">
        <v>5</v>
      </c>
      <c r="C5439" s="4" t="s">
        <v>10</v>
      </c>
    </row>
    <row r="5440" spans="1:21">
      <c r="A5440" t="n">
        <v>40533</v>
      </c>
      <c r="B5440" s="44" t="n">
        <v>16</v>
      </c>
      <c r="C5440" s="7" t="n">
        <v>0</v>
      </c>
    </row>
    <row r="5441" spans="1:7">
      <c r="A5441" t="s">
        <v>4</v>
      </c>
      <c r="B5441" s="4" t="s">
        <v>5</v>
      </c>
      <c r="C5441" s="4" t="s">
        <v>10</v>
      </c>
      <c r="D5441" s="4" t="s">
        <v>14</v>
      </c>
      <c r="E5441" s="4" t="s">
        <v>6</v>
      </c>
      <c r="F5441" s="4" t="s">
        <v>26</v>
      </c>
      <c r="G5441" s="4" t="s">
        <v>26</v>
      </c>
      <c r="H5441" s="4" t="s">
        <v>26</v>
      </c>
    </row>
    <row r="5442" spans="1:7">
      <c r="A5442" t="n">
        <v>40536</v>
      </c>
      <c r="B5442" s="73" t="n">
        <v>48</v>
      </c>
      <c r="C5442" s="7" t="n">
        <v>0</v>
      </c>
      <c r="D5442" s="7" t="n">
        <v>0</v>
      </c>
      <c r="E5442" s="7" t="s">
        <v>86</v>
      </c>
      <c r="F5442" s="7" t="n">
        <v>0</v>
      </c>
      <c r="G5442" s="7" t="n">
        <v>1</v>
      </c>
      <c r="H5442" s="7" t="n">
        <v>0</v>
      </c>
    </row>
    <row r="5443" spans="1:7">
      <c r="A5443" t="s">
        <v>4</v>
      </c>
      <c r="B5443" s="4" t="s">
        <v>5</v>
      </c>
      <c r="C5443" s="4" t="s">
        <v>10</v>
      </c>
      <c r="D5443" s="4" t="s">
        <v>9</v>
      </c>
    </row>
    <row r="5444" spans="1:7">
      <c r="A5444" t="n">
        <v>40560</v>
      </c>
      <c r="B5444" s="29" t="n">
        <v>43</v>
      </c>
      <c r="C5444" s="7" t="n">
        <v>5</v>
      </c>
      <c r="D5444" s="7" t="n">
        <v>16</v>
      </c>
    </row>
    <row r="5445" spans="1:7">
      <c r="A5445" t="s">
        <v>4</v>
      </c>
      <c r="B5445" s="4" t="s">
        <v>5</v>
      </c>
      <c r="C5445" s="4" t="s">
        <v>10</v>
      </c>
      <c r="D5445" s="4" t="s">
        <v>14</v>
      </c>
      <c r="E5445" s="4" t="s">
        <v>14</v>
      </c>
      <c r="F5445" s="4" t="s">
        <v>6</v>
      </c>
    </row>
    <row r="5446" spans="1:7">
      <c r="A5446" t="n">
        <v>40567</v>
      </c>
      <c r="B5446" s="52" t="n">
        <v>47</v>
      </c>
      <c r="C5446" s="7" t="n">
        <v>5</v>
      </c>
      <c r="D5446" s="7" t="n">
        <v>0</v>
      </c>
      <c r="E5446" s="7" t="n">
        <v>0</v>
      </c>
      <c r="F5446" s="7" t="s">
        <v>339</v>
      </c>
    </row>
    <row r="5447" spans="1:7">
      <c r="A5447" t="s">
        <v>4</v>
      </c>
      <c r="B5447" s="4" t="s">
        <v>5</v>
      </c>
      <c r="C5447" s="4" t="s">
        <v>10</v>
      </c>
    </row>
    <row r="5448" spans="1:7">
      <c r="A5448" t="n">
        <v>40589</v>
      </c>
      <c r="B5448" s="44" t="n">
        <v>16</v>
      </c>
      <c r="C5448" s="7" t="n">
        <v>0</v>
      </c>
    </row>
    <row r="5449" spans="1:7">
      <c r="A5449" t="s">
        <v>4</v>
      </c>
      <c r="B5449" s="4" t="s">
        <v>5</v>
      </c>
      <c r="C5449" s="4" t="s">
        <v>10</v>
      </c>
      <c r="D5449" s="4" t="s">
        <v>14</v>
      </c>
      <c r="E5449" s="4" t="s">
        <v>6</v>
      </c>
      <c r="F5449" s="4" t="s">
        <v>26</v>
      </c>
      <c r="G5449" s="4" t="s">
        <v>26</v>
      </c>
      <c r="H5449" s="4" t="s">
        <v>26</v>
      </c>
    </row>
    <row r="5450" spans="1:7">
      <c r="A5450" t="n">
        <v>40592</v>
      </c>
      <c r="B5450" s="73" t="n">
        <v>48</v>
      </c>
      <c r="C5450" s="7" t="n">
        <v>5</v>
      </c>
      <c r="D5450" s="7" t="n">
        <v>0</v>
      </c>
      <c r="E5450" s="7" t="s">
        <v>86</v>
      </c>
      <c r="F5450" s="7" t="n">
        <v>0</v>
      </c>
      <c r="G5450" s="7" t="n">
        <v>1</v>
      </c>
      <c r="H5450" s="7" t="n">
        <v>0</v>
      </c>
    </row>
    <row r="5451" spans="1:7">
      <c r="A5451" t="s">
        <v>4</v>
      </c>
      <c r="B5451" s="4" t="s">
        <v>5</v>
      </c>
      <c r="C5451" s="4" t="s">
        <v>10</v>
      </c>
      <c r="D5451" s="4" t="s">
        <v>14</v>
      </c>
      <c r="E5451" s="4" t="s">
        <v>6</v>
      </c>
      <c r="F5451" s="4" t="s">
        <v>26</v>
      </c>
      <c r="G5451" s="4" t="s">
        <v>26</v>
      </c>
      <c r="H5451" s="4" t="s">
        <v>26</v>
      </c>
    </row>
    <row r="5452" spans="1:7">
      <c r="A5452" t="n">
        <v>40616</v>
      </c>
      <c r="B5452" s="73" t="n">
        <v>48</v>
      </c>
      <c r="C5452" s="7" t="n">
        <v>0</v>
      </c>
      <c r="D5452" s="7" t="n">
        <v>0</v>
      </c>
      <c r="E5452" s="7" t="s">
        <v>421</v>
      </c>
      <c r="F5452" s="7" t="n">
        <v>0</v>
      </c>
      <c r="G5452" s="7" t="n">
        <v>1</v>
      </c>
      <c r="H5452" s="7" t="n">
        <v>0</v>
      </c>
    </row>
    <row r="5453" spans="1:7">
      <c r="A5453" t="s">
        <v>4</v>
      </c>
      <c r="B5453" s="4" t="s">
        <v>5</v>
      </c>
      <c r="C5453" s="4" t="s">
        <v>10</v>
      </c>
      <c r="D5453" s="4" t="s">
        <v>14</v>
      </c>
      <c r="E5453" s="4" t="s">
        <v>6</v>
      </c>
      <c r="F5453" s="4" t="s">
        <v>26</v>
      </c>
      <c r="G5453" s="4" t="s">
        <v>26</v>
      </c>
      <c r="H5453" s="4" t="s">
        <v>26</v>
      </c>
    </row>
    <row r="5454" spans="1:7">
      <c r="A5454" t="n">
        <v>40645</v>
      </c>
      <c r="B5454" s="73" t="n">
        <v>48</v>
      </c>
      <c r="C5454" s="7" t="n">
        <v>5</v>
      </c>
      <c r="D5454" s="7" t="n">
        <v>0</v>
      </c>
      <c r="E5454" s="7" t="s">
        <v>421</v>
      </c>
      <c r="F5454" s="7" t="n">
        <v>0</v>
      </c>
      <c r="G5454" s="7" t="n">
        <v>1</v>
      </c>
      <c r="H5454" s="7" t="n">
        <v>0</v>
      </c>
    </row>
    <row r="5455" spans="1:7">
      <c r="A5455" t="s">
        <v>4</v>
      </c>
      <c r="B5455" s="4" t="s">
        <v>5</v>
      </c>
      <c r="C5455" s="4" t="s">
        <v>10</v>
      </c>
      <c r="D5455" s="4" t="s">
        <v>9</v>
      </c>
    </row>
    <row r="5456" spans="1:7">
      <c r="A5456" t="n">
        <v>40674</v>
      </c>
      <c r="B5456" s="59" t="n">
        <v>44</v>
      </c>
      <c r="C5456" s="7" t="n">
        <v>1000</v>
      </c>
      <c r="D5456" s="7" t="n">
        <v>1</v>
      </c>
    </row>
    <row r="5457" spans="1:8">
      <c r="A5457" t="s">
        <v>4</v>
      </c>
      <c r="B5457" s="4" t="s">
        <v>5</v>
      </c>
      <c r="C5457" s="4" t="s">
        <v>10</v>
      </c>
      <c r="D5457" s="4" t="s">
        <v>14</v>
      </c>
      <c r="E5457" s="4" t="s">
        <v>6</v>
      </c>
      <c r="F5457" s="4" t="s">
        <v>26</v>
      </c>
      <c r="G5457" s="4" t="s">
        <v>26</v>
      </c>
      <c r="H5457" s="4" t="s">
        <v>26</v>
      </c>
    </row>
    <row r="5458" spans="1:8">
      <c r="A5458" t="n">
        <v>40681</v>
      </c>
      <c r="B5458" s="73" t="n">
        <v>48</v>
      </c>
      <c r="C5458" s="7" t="n">
        <v>113</v>
      </c>
      <c r="D5458" s="7" t="n">
        <v>0</v>
      </c>
      <c r="E5458" s="7" t="s">
        <v>130</v>
      </c>
      <c r="F5458" s="7" t="n">
        <v>-1</v>
      </c>
      <c r="G5458" s="7" t="n">
        <v>1</v>
      </c>
      <c r="H5458" s="7" t="n">
        <v>1.40129846432482e-45</v>
      </c>
    </row>
    <row r="5459" spans="1:8">
      <c r="A5459" t="s">
        <v>4</v>
      </c>
      <c r="B5459" s="4" t="s">
        <v>5</v>
      </c>
      <c r="C5459" s="4" t="s">
        <v>14</v>
      </c>
      <c r="D5459" s="4" t="s">
        <v>14</v>
      </c>
      <c r="E5459" s="4" t="s">
        <v>26</v>
      </c>
      <c r="F5459" s="4" t="s">
        <v>26</v>
      </c>
      <c r="G5459" s="4" t="s">
        <v>26</v>
      </c>
      <c r="H5459" s="4" t="s">
        <v>10</v>
      </c>
    </row>
    <row r="5460" spans="1:8">
      <c r="A5460" t="n">
        <v>40710</v>
      </c>
      <c r="B5460" s="56" t="n">
        <v>45</v>
      </c>
      <c r="C5460" s="7" t="n">
        <v>2</v>
      </c>
      <c r="D5460" s="7" t="n">
        <v>3</v>
      </c>
      <c r="E5460" s="7" t="n">
        <v>252.259994506836</v>
      </c>
      <c r="F5460" s="7" t="n">
        <v>0.730000019073486</v>
      </c>
      <c r="G5460" s="7" t="n">
        <v>-211.029998779297</v>
      </c>
      <c r="H5460" s="7" t="n">
        <v>0</v>
      </c>
    </row>
    <row r="5461" spans="1:8">
      <c r="A5461" t="s">
        <v>4</v>
      </c>
      <c r="B5461" s="4" t="s">
        <v>5</v>
      </c>
      <c r="C5461" s="4" t="s">
        <v>14</v>
      </c>
      <c r="D5461" s="4" t="s">
        <v>14</v>
      </c>
      <c r="E5461" s="4" t="s">
        <v>26</v>
      </c>
      <c r="F5461" s="4" t="s">
        <v>26</v>
      </c>
      <c r="G5461" s="4" t="s">
        <v>26</v>
      </c>
      <c r="H5461" s="4" t="s">
        <v>10</v>
      </c>
      <c r="I5461" s="4" t="s">
        <v>14</v>
      </c>
    </row>
    <row r="5462" spans="1:8">
      <c r="A5462" t="n">
        <v>40727</v>
      </c>
      <c r="B5462" s="56" t="n">
        <v>45</v>
      </c>
      <c r="C5462" s="7" t="n">
        <v>4</v>
      </c>
      <c r="D5462" s="7" t="n">
        <v>3</v>
      </c>
      <c r="E5462" s="7" t="n">
        <v>15.4399995803833</v>
      </c>
      <c r="F5462" s="7" t="n">
        <v>112.620002746582</v>
      </c>
      <c r="G5462" s="7" t="n">
        <v>0</v>
      </c>
      <c r="H5462" s="7" t="n">
        <v>0</v>
      </c>
      <c r="I5462" s="7" t="n">
        <v>0</v>
      </c>
    </row>
    <row r="5463" spans="1:8">
      <c r="A5463" t="s">
        <v>4</v>
      </c>
      <c r="B5463" s="4" t="s">
        <v>5</v>
      </c>
      <c r="C5463" s="4" t="s">
        <v>14</v>
      </c>
      <c r="D5463" s="4" t="s">
        <v>14</v>
      </c>
      <c r="E5463" s="4" t="s">
        <v>26</v>
      </c>
      <c r="F5463" s="4" t="s">
        <v>10</v>
      </c>
    </row>
    <row r="5464" spans="1:8">
      <c r="A5464" t="n">
        <v>40745</v>
      </c>
      <c r="B5464" s="56" t="n">
        <v>45</v>
      </c>
      <c r="C5464" s="7" t="n">
        <v>5</v>
      </c>
      <c r="D5464" s="7" t="n">
        <v>3</v>
      </c>
      <c r="E5464" s="7" t="n">
        <v>5.30000019073486</v>
      </c>
      <c r="F5464" s="7" t="n">
        <v>0</v>
      </c>
    </row>
    <row r="5465" spans="1:8">
      <c r="A5465" t="s">
        <v>4</v>
      </c>
      <c r="B5465" s="4" t="s">
        <v>5</v>
      </c>
      <c r="C5465" s="4" t="s">
        <v>14</v>
      </c>
      <c r="D5465" s="4" t="s">
        <v>14</v>
      </c>
      <c r="E5465" s="4" t="s">
        <v>26</v>
      </c>
      <c r="F5465" s="4" t="s">
        <v>10</v>
      </c>
    </row>
    <row r="5466" spans="1:8">
      <c r="A5466" t="n">
        <v>40754</v>
      </c>
      <c r="B5466" s="56" t="n">
        <v>45</v>
      </c>
      <c r="C5466" s="7" t="n">
        <v>11</v>
      </c>
      <c r="D5466" s="7" t="n">
        <v>3</v>
      </c>
      <c r="E5466" s="7" t="n">
        <v>40</v>
      </c>
      <c r="F5466" s="7" t="n">
        <v>0</v>
      </c>
    </row>
    <row r="5467" spans="1:8">
      <c r="A5467" t="s">
        <v>4</v>
      </c>
      <c r="B5467" s="4" t="s">
        <v>5</v>
      </c>
      <c r="C5467" s="4" t="s">
        <v>10</v>
      </c>
      <c r="D5467" s="4" t="s">
        <v>14</v>
      </c>
      <c r="E5467" s="4" t="s">
        <v>14</v>
      </c>
      <c r="F5467" s="4" t="s">
        <v>6</v>
      </c>
    </row>
    <row r="5468" spans="1:8">
      <c r="A5468" t="n">
        <v>40763</v>
      </c>
      <c r="B5468" s="32" t="n">
        <v>20</v>
      </c>
      <c r="C5468" s="7" t="n">
        <v>2020</v>
      </c>
      <c r="D5468" s="7" t="n">
        <v>3</v>
      </c>
      <c r="E5468" s="7" t="n">
        <v>11</v>
      </c>
      <c r="F5468" s="7" t="s">
        <v>422</v>
      </c>
    </row>
    <row r="5469" spans="1:8">
      <c r="A5469" t="s">
        <v>4</v>
      </c>
      <c r="B5469" s="4" t="s">
        <v>5</v>
      </c>
      <c r="C5469" s="4" t="s">
        <v>10</v>
      </c>
      <c r="D5469" s="4" t="s">
        <v>14</v>
      </c>
      <c r="E5469" s="4" t="s">
        <v>14</v>
      </c>
      <c r="F5469" s="4" t="s">
        <v>6</v>
      </c>
    </row>
    <row r="5470" spans="1:8">
      <c r="A5470" t="n">
        <v>40794</v>
      </c>
      <c r="B5470" s="32" t="n">
        <v>20</v>
      </c>
      <c r="C5470" s="7" t="n">
        <v>2021</v>
      </c>
      <c r="D5470" s="7" t="n">
        <v>3</v>
      </c>
      <c r="E5470" s="7" t="n">
        <v>11</v>
      </c>
      <c r="F5470" s="7" t="s">
        <v>423</v>
      </c>
    </row>
    <row r="5471" spans="1:8">
      <c r="A5471" t="s">
        <v>4</v>
      </c>
      <c r="B5471" s="4" t="s">
        <v>5</v>
      </c>
      <c r="C5471" s="4" t="s">
        <v>10</v>
      </c>
      <c r="D5471" s="4" t="s">
        <v>14</v>
      </c>
      <c r="E5471" s="4" t="s">
        <v>14</v>
      </c>
      <c r="F5471" s="4" t="s">
        <v>6</v>
      </c>
    </row>
    <row r="5472" spans="1:8">
      <c r="A5472" t="n">
        <v>40825</v>
      </c>
      <c r="B5472" s="32" t="n">
        <v>20</v>
      </c>
      <c r="C5472" s="7" t="n">
        <v>2022</v>
      </c>
      <c r="D5472" s="7" t="n">
        <v>3</v>
      </c>
      <c r="E5472" s="7" t="n">
        <v>11</v>
      </c>
      <c r="F5472" s="7" t="s">
        <v>424</v>
      </c>
    </row>
    <row r="5473" spans="1:9">
      <c r="A5473" t="s">
        <v>4</v>
      </c>
      <c r="B5473" s="4" t="s">
        <v>5</v>
      </c>
      <c r="C5473" s="4" t="s">
        <v>14</v>
      </c>
      <c r="D5473" s="4" t="s">
        <v>10</v>
      </c>
      <c r="E5473" s="4" t="s">
        <v>26</v>
      </c>
    </row>
    <row r="5474" spans="1:9">
      <c r="A5474" t="n">
        <v>40856</v>
      </c>
      <c r="B5474" s="40" t="n">
        <v>58</v>
      </c>
      <c r="C5474" s="7" t="n">
        <v>100</v>
      </c>
      <c r="D5474" s="7" t="n">
        <v>1000</v>
      </c>
      <c r="E5474" s="7" t="n">
        <v>1</v>
      </c>
    </row>
    <row r="5475" spans="1:9">
      <c r="A5475" t="s">
        <v>4</v>
      </c>
      <c r="B5475" s="4" t="s">
        <v>5</v>
      </c>
      <c r="C5475" s="4" t="s">
        <v>14</v>
      </c>
      <c r="D5475" s="4" t="s">
        <v>10</v>
      </c>
    </row>
    <row r="5476" spans="1:9">
      <c r="A5476" t="n">
        <v>40864</v>
      </c>
      <c r="B5476" s="40" t="n">
        <v>58</v>
      </c>
      <c r="C5476" s="7" t="n">
        <v>255</v>
      </c>
      <c r="D5476" s="7" t="n">
        <v>0</v>
      </c>
    </row>
    <row r="5477" spans="1:9">
      <c r="A5477" t="s">
        <v>4</v>
      </c>
      <c r="B5477" s="4" t="s">
        <v>5</v>
      </c>
      <c r="C5477" s="4" t="s">
        <v>14</v>
      </c>
      <c r="D5477" s="4" t="s">
        <v>10</v>
      </c>
    </row>
    <row r="5478" spans="1:9">
      <c r="A5478" t="n">
        <v>40868</v>
      </c>
      <c r="B5478" s="56" t="n">
        <v>45</v>
      </c>
      <c r="C5478" s="7" t="n">
        <v>7</v>
      </c>
      <c r="D5478" s="7" t="n">
        <v>255</v>
      </c>
    </row>
    <row r="5479" spans="1:9">
      <c r="A5479" t="s">
        <v>4</v>
      </c>
      <c r="B5479" s="4" t="s">
        <v>5</v>
      </c>
      <c r="C5479" s="4" t="s">
        <v>10</v>
      </c>
    </row>
    <row r="5480" spans="1:9">
      <c r="A5480" t="n">
        <v>40872</v>
      </c>
      <c r="B5480" s="44" t="n">
        <v>16</v>
      </c>
      <c r="C5480" s="7" t="n">
        <v>3500</v>
      </c>
    </row>
    <row r="5481" spans="1:9">
      <c r="A5481" t="s">
        <v>4</v>
      </c>
      <c r="B5481" s="4" t="s">
        <v>5</v>
      </c>
      <c r="C5481" s="4" t="s">
        <v>10</v>
      </c>
      <c r="D5481" s="4" t="s">
        <v>14</v>
      </c>
      <c r="E5481" s="4" t="s">
        <v>14</v>
      </c>
      <c r="F5481" s="4" t="s">
        <v>6</v>
      </c>
    </row>
    <row r="5482" spans="1:9">
      <c r="A5482" t="n">
        <v>40875</v>
      </c>
      <c r="B5482" s="52" t="n">
        <v>47</v>
      </c>
      <c r="C5482" s="7" t="n">
        <v>0</v>
      </c>
      <c r="D5482" s="7" t="n">
        <v>0</v>
      </c>
      <c r="E5482" s="7" t="n">
        <v>0</v>
      </c>
      <c r="F5482" s="7" t="s">
        <v>425</v>
      </c>
    </row>
    <row r="5483" spans="1:9">
      <c r="A5483" t="s">
        <v>4</v>
      </c>
      <c r="B5483" s="4" t="s">
        <v>5</v>
      </c>
      <c r="C5483" s="4" t="s">
        <v>10</v>
      </c>
      <c r="D5483" s="4" t="s">
        <v>14</v>
      </c>
      <c r="E5483" s="4" t="s">
        <v>14</v>
      </c>
      <c r="F5483" s="4" t="s">
        <v>6</v>
      </c>
    </row>
    <row r="5484" spans="1:9">
      <c r="A5484" t="n">
        <v>40895</v>
      </c>
      <c r="B5484" s="52" t="n">
        <v>47</v>
      </c>
      <c r="C5484" s="7" t="n">
        <v>5</v>
      </c>
      <c r="D5484" s="7" t="n">
        <v>0</v>
      </c>
      <c r="E5484" s="7" t="n">
        <v>0</v>
      </c>
      <c r="F5484" s="7" t="s">
        <v>425</v>
      </c>
    </row>
    <row r="5485" spans="1:9">
      <c r="A5485" t="s">
        <v>4</v>
      </c>
      <c r="B5485" s="4" t="s">
        <v>5</v>
      </c>
      <c r="C5485" s="4" t="s">
        <v>10</v>
      </c>
    </row>
    <row r="5486" spans="1:9">
      <c r="A5486" t="n">
        <v>40915</v>
      </c>
      <c r="B5486" s="44" t="n">
        <v>16</v>
      </c>
      <c r="C5486" s="7" t="n">
        <v>2200</v>
      </c>
    </row>
    <row r="5487" spans="1:9">
      <c r="A5487" t="s">
        <v>4</v>
      </c>
      <c r="B5487" s="4" t="s">
        <v>5</v>
      </c>
      <c r="C5487" s="4" t="s">
        <v>10</v>
      </c>
      <c r="D5487" s="4" t="s">
        <v>10</v>
      </c>
      <c r="E5487" s="4" t="s">
        <v>26</v>
      </c>
      <c r="F5487" s="4" t="s">
        <v>14</v>
      </c>
    </row>
    <row r="5488" spans="1:9">
      <c r="A5488" t="n">
        <v>40918</v>
      </c>
      <c r="B5488" s="85" t="n">
        <v>53</v>
      </c>
      <c r="C5488" s="7" t="n">
        <v>0</v>
      </c>
      <c r="D5488" s="7" t="n">
        <v>113</v>
      </c>
      <c r="E5488" s="7" t="n">
        <v>10</v>
      </c>
      <c r="F5488" s="7" t="n">
        <v>0</v>
      </c>
    </row>
    <row r="5489" spans="1:6">
      <c r="A5489" t="s">
        <v>4</v>
      </c>
      <c r="B5489" s="4" t="s">
        <v>5</v>
      </c>
      <c r="C5489" s="4" t="s">
        <v>10</v>
      </c>
    </row>
    <row r="5490" spans="1:6">
      <c r="A5490" t="n">
        <v>40928</v>
      </c>
      <c r="B5490" s="44" t="n">
        <v>16</v>
      </c>
      <c r="C5490" s="7" t="n">
        <v>250</v>
      </c>
    </row>
    <row r="5491" spans="1:6">
      <c r="A5491" t="s">
        <v>4</v>
      </c>
      <c r="B5491" s="4" t="s">
        <v>5</v>
      </c>
      <c r="C5491" s="4" t="s">
        <v>10</v>
      </c>
      <c r="D5491" s="4" t="s">
        <v>10</v>
      </c>
      <c r="E5491" s="4" t="s">
        <v>26</v>
      </c>
      <c r="F5491" s="4" t="s">
        <v>14</v>
      </c>
    </row>
    <row r="5492" spans="1:6">
      <c r="A5492" t="n">
        <v>40931</v>
      </c>
      <c r="B5492" s="85" t="n">
        <v>53</v>
      </c>
      <c r="C5492" s="7" t="n">
        <v>5</v>
      </c>
      <c r="D5492" s="7" t="n">
        <v>113</v>
      </c>
      <c r="E5492" s="7" t="n">
        <v>10</v>
      </c>
      <c r="F5492" s="7" t="n">
        <v>0</v>
      </c>
    </row>
    <row r="5493" spans="1:6">
      <c r="A5493" t="s">
        <v>4</v>
      </c>
      <c r="B5493" s="4" t="s">
        <v>5</v>
      </c>
      <c r="C5493" s="4" t="s">
        <v>10</v>
      </c>
    </row>
    <row r="5494" spans="1:6">
      <c r="A5494" t="n">
        <v>40941</v>
      </c>
      <c r="B5494" s="62" t="n">
        <v>54</v>
      </c>
      <c r="C5494" s="7" t="n">
        <v>0</v>
      </c>
    </row>
    <row r="5495" spans="1:6">
      <c r="A5495" t="s">
        <v>4</v>
      </c>
      <c r="B5495" s="4" t="s">
        <v>5</v>
      </c>
      <c r="C5495" s="4" t="s">
        <v>10</v>
      </c>
    </row>
    <row r="5496" spans="1:6">
      <c r="A5496" t="n">
        <v>40944</v>
      </c>
      <c r="B5496" s="62" t="n">
        <v>54</v>
      </c>
      <c r="C5496" s="7" t="n">
        <v>5</v>
      </c>
    </row>
    <row r="5497" spans="1:6">
      <c r="A5497" t="s">
        <v>4</v>
      </c>
      <c r="B5497" s="4" t="s">
        <v>5</v>
      </c>
      <c r="C5497" s="4" t="s">
        <v>14</v>
      </c>
      <c r="D5497" s="4" t="s">
        <v>14</v>
      </c>
      <c r="E5497" s="4" t="s">
        <v>26</v>
      </c>
      <c r="F5497" s="4" t="s">
        <v>26</v>
      </c>
      <c r="G5497" s="4" t="s">
        <v>26</v>
      </c>
      <c r="H5497" s="4" t="s">
        <v>10</v>
      </c>
    </row>
    <row r="5498" spans="1:6">
      <c r="A5498" t="n">
        <v>40947</v>
      </c>
      <c r="B5498" s="56" t="n">
        <v>45</v>
      </c>
      <c r="C5498" s="7" t="n">
        <v>2</v>
      </c>
      <c r="D5498" s="7" t="n">
        <v>3</v>
      </c>
      <c r="E5498" s="7" t="n">
        <v>255.059997558594</v>
      </c>
      <c r="F5498" s="7" t="n">
        <v>0.730000019073486</v>
      </c>
      <c r="G5498" s="7" t="n">
        <v>-209.25</v>
      </c>
      <c r="H5498" s="7" t="n">
        <v>2500</v>
      </c>
    </row>
    <row r="5499" spans="1:6">
      <c r="A5499" t="s">
        <v>4</v>
      </c>
      <c r="B5499" s="4" t="s">
        <v>5</v>
      </c>
      <c r="C5499" s="4" t="s">
        <v>14</v>
      </c>
      <c r="D5499" s="4" t="s">
        <v>14</v>
      </c>
      <c r="E5499" s="4" t="s">
        <v>26</v>
      </c>
      <c r="F5499" s="4" t="s">
        <v>26</v>
      </c>
      <c r="G5499" s="4" t="s">
        <v>26</v>
      </c>
      <c r="H5499" s="4" t="s">
        <v>10</v>
      </c>
      <c r="I5499" s="4" t="s">
        <v>14</v>
      </c>
    </row>
    <row r="5500" spans="1:6">
      <c r="A5500" t="n">
        <v>40964</v>
      </c>
      <c r="B5500" s="56" t="n">
        <v>45</v>
      </c>
      <c r="C5500" s="7" t="n">
        <v>4</v>
      </c>
      <c r="D5500" s="7" t="n">
        <v>3</v>
      </c>
      <c r="E5500" s="7" t="n">
        <v>24.9899997711182</v>
      </c>
      <c r="F5500" s="7" t="n">
        <v>143.990005493164</v>
      </c>
      <c r="G5500" s="7" t="n">
        <v>0</v>
      </c>
      <c r="H5500" s="7" t="n">
        <v>2500</v>
      </c>
      <c r="I5500" s="7" t="n">
        <v>0</v>
      </c>
    </row>
    <row r="5501" spans="1:6">
      <c r="A5501" t="s">
        <v>4</v>
      </c>
      <c r="B5501" s="4" t="s">
        <v>5</v>
      </c>
      <c r="C5501" s="4" t="s">
        <v>14</v>
      </c>
      <c r="D5501" s="4" t="s">
        <v>14</v>
      </c>
      <c r="E5501" s="4" t="s">
        <v>26</v>
      </c>
      <c r="F5501" s="4" t="s">
        <v>10</v>
      </c>
    </row>
    <row r="5502" spans="1:6">
      <c r="A5502" t="n">
        <v>40982</v>
      </c>
      <c r="B5502" s="56" t="n">
        <v>45</v>
      </c>
      <c r="C5502" s="7" t="n">
        <v>5</v>
      </c>
      <c r="D5502" s="7" t="n">
        <v>3</v>
      </c>
      <c r="E5502" s="7" t="n">
        <v>5.5</v>
      </c>
      <c r="F5502" s="7" t="n">
        <v>2500</v>
      </c>
    </row>
    <row r="5503" spans="1:6">
      <c r="A5503" t="s">
        <v>4</v>
      </c>
      <c r="B5503" s="4" t="s">
        <v>5</v>
      </c>
      <c r="C5503" s="4" t="s">
        <v>14</v>
      </c>
      <c r="D5503" s="4" t="s">
        <v>14</v>
      </c>
      <c r="E5503" s="4" t="s">
        <v>26</v>
      </c>
      <c r="F5503" s="4" t="s">
        <v>10</v>
      </c>
    </row>
    <row r="5504" spans="1:6">
      <c r="A5504" t="n">
        <v>40991</v>
      </c>
      <c r="B5504" s="56" t="n">
        <v>45</v>
      </c>
      <c r="C5504" s="7" t="n">
        <v>11</v>
      </c>
      <c r="D5504" s="7" t="n">
        <v>3</v>
      </c>
      <c r="E5504" s="7" t="n">
        <v>40</v>
      </c>
      <c r="F5504" s="7" t="n">
        <v>2500</v>
      </c>
    </row>
    <row r="5505" spans="1:9">
      <c r="A5505" t="s">
        <v>4</v>
      </c>
      <c r="B5505" s="4" t="s">
        <v>5</v>
      </c>
      <c r="C5505" s="4" t="s">
        <v>14</v>
      </c>
      <c r="D5505" s="4" t="s">
        <v>10</v>
      </c>
    </row>
    <row r="5506" spans="1:9">
      <c r="A5506" t="n">
        <v>41000</v>
      </c>
      <c r="B5506" s="56" t="n">
        <v>45</v>
      </c>
      <c r="C5506" s="7" t="n">
        <v>7</v>
      </c>
      <c r="D5506" s="7" t="n">
        <v>255</v>
      </c>
    </row>
    <row r="5507" spans="1:9">
      <c r="A5507" t="s">
        <v>4</v>
      </c>
      <c r="B5507" s="4" t="s">
        <v>5</v>
      </c>
      <c r="C5507" s="4" t="s">
        <v>10</v>
      </c>
      <c r="D5507" s="4" t="s">
        <v>14</v>
      </c>
      <c r="E5507" s="4" t="s">
        <v>26</v>
      </c>
      <c r="F5507" s="4" t="s">
        <v>10</v>
      </c>
    </row>
    <row r="5508" spans="1:9">
      <c r="A5508" t="n">
        <v>41004</v>
      </c>
      <c r="B5508" s="70" t="n">
        <v>59</v>
      </c>
      <c r="C5508" s="7" t="n">
        <v>113</v>
      </c>
      <c r="D5508" s="7" t="n">
        <v>2</v>
      </c>
      <c r="E5508" s="7" t="n">
        <v>0.150000005960464</v>
      </c>
      <c r="F5508" s="7" t="n">
        <v>0</v>
      </c>
    </row>
    <row r="5509" spans="1:9">
      <c r="A5509" t="s">
        <v>4</v>
      </c>
      <c r="B5509" s="4" t="s">
        <v>5</v>
      </c>
      <c r="C5509" s="4" t="s">
        <v>10</v>
      </c>
    </row>
    <row r="5510" spans="1:9">
      <c r="A5510" t="n">
        <v>41014</v>
      </c>
      <c r="B5510" s="44" t="n">
        <v>16</v>
      </c>
      <c r="C5510" s="7" t="n">
        <v>1300</v>
      </c>
    </row>
    <row r="5511" spans="1:9">
      <c r="A5511" t="s">
        <v>4</v>
      </c>
      <c r="B5511" s="4" t="s">
        <v>5</v>
      </c>
      <c r="C5511" s="4" t="s">
        <v>10</v>
      </c>
    </row>
    <row r="5512" spans="1:9">
      <c r="A5512" t="n">
        <v>41017</v>
      </c>
      <c r="B5512" s="44" t="n">
        <v>16</v>
      </c>
      <c r="C5512" s="7" t="n">
        <v>500</v>
      </c>
    </row>
    <row r="5513" spans="1:9">
      <c r="A5513" t="s">
        <v>4</v>
      </c>
      <c r="B5513" s="4" t="s">
        <v>5</v>
      </c>
      <c r="C5513" s="4" t="s">
        <v>14</v>
      </c>
      <c r="D5513" s="4" t="s">
        <v>26</v>
      </c>
      <c r="E5513" s="4" t="s">
        <v>10</v>
      </c>
      <c r="F5513" s="4" t="s">
        <v>14</v>
      </c>
    </row>
    <row r="5514" spans="1:9">
      <c r="A5514" t="n">
        <v>41020</v>
      </c>
      <c r="B5514" s="17" t="n">
        <v>49</v>
      </c>
      <c r="C5514" s="7" t="n">
        <v>3</v>
      </c>
      <c r="D5514" s="7" t="n">
        <v>0.699999988079071</v>
      </c>
      <c r="E5514" s="7" t="n">
        <v>500</v>
      </c>
      <c r="F5514" s="7" t="n">
        <v>0</v>
      </c>
    </row>
    <row r="5515" spans="1:9">
      <c r="A5515" t="s">
        <v>4</v>
      </c>
      <c r="B5515" s="4" t="s">
        <v>5</v>
      </c>
      <c r="C5515" s="4" t="s">
        <v>14</v>
      </c>
      <c r="D5515" s="4" t="s">
        <v>10</v>
      </c>
    </row>
    <row r="5516" spans="1:9">
      <c r="A5516" t="n">
        <v>41029</v>
      </c>
      <c r="B5516" s="40" t="n">
        <v>58</v>
      </c>
      <c r="C5516" s="7" t="n">
        <v>10</v>
      </c>
      <c r="D5516" s="7" t="n">
        <v>300</v>
      </c>
    </row>
    <row r="5517" spans="1:9">
      <c r="A5517" t="s">
        <v>4</v>
      </c>
      <c r="B5517" s="4" t="s">
        <v>5</v>
      </c>
      <c r="C5517" s="4" t="s">
        <v>14</v>
      </c>
      <c r="D5517" s="4" t="s">
        <v>10</v>
      </c>
    </row>
    <row r="5518" spans="1:9">
      <c r="A5518" t="n">
        <v>41033</v>
      </c>
      <c r="B5518" s="40" t="n">
        <v>58</v>
      </c>
      <c r="C5518" s="7" t="n">
        <v>12</v>
      </c>
      <c r="D5518" s="7" t="n">
        <v>0</v>
      </c>
    </row>
    <row r="5519" spans="1:9">
      <c r="A5519" t="s">
        <v>4</v>
      </c>
      <c r="B5519" s="4" t="s">
        <v>5</v>
      </c>
      <c r="C5519" s="4" t="s">
        <v>14</v>
      </c>
      <c r="D5519" s="4" t="s">
        <v>10</v>
      </c>
      <c r="E5519" s="4" t="s">
        <v>10</v>
      </c>
      <c r="F5519" s="4" t="s">
        <v>14</v>
      </c>
    </row>
    <row r="5520" spans="1:9">
      <c r="A5520" t="n">
        <v>41037</v>
      </c>
      <c r="B5520" s="36" t="n">
        <v>25</v>
      </c>
      <c r="C5520" s="7" t="n">
        <v>1</v>
      </c>
      <c r="D5520" s="7" t="n">
        <v>160</v>
      </c>
      <c r="E5520" s="7" t="n">
        <v>350</v>
      </c>
      <c r="F5520" s="7" t="n">
        <v>1</v>
      </c>
    </row>
    <row r="5521" spans="1:6">
      <c r="A5521" t="s">
        <v>4</v>
      </c>
      <c r="B5521" s="4" t="s">
        <v>5</v>
      </c>
      <c r="C5521" s="4" t="s">
        <v>14</v>
      </c>
      <c r="D5521" s="4" t="s">
        <v>10</v>
      </c>
      <c r="E5521" s="4" t="s">
        <v>6</v>
      </c>
    </row>
    <row r="5522" spans="1:6">
      <c r="A5522" t="n">
        <v>41044</v>
      </c>
      <c r="B5522" s="57" t="n">
        <v>51</v>
      </c>
      <c r="C5522" s="7" t="n">
        <v>4</v>
      </c>
      <c r="D5522" s="7" t="n">
        <v>113</v>
      </c>
      <c r="E5522" s="7" t="s">
        <v>426</v>
      </c>
    </row>
    <row r="5523" spans="1:6">
      <c r="A5523" t="s">
        <v>4</v>
      </c>
      <c r="B5523" s="4" t="s">
        <v>5</v>
      </c>
      <c r="C5523" s="4" t="s">
        <v>10</v>
      </c>
    </row>
    <row r="5524" spans="1:6">
      <c r="A5524" t="n">
        <v>41058</v>
      </c>
      <c r="B5524" s="44" t="n">
        <v>16</v>
      </c>
      <c r="C5524" s="7" t="n">
        <v>0</v>
      </c>
    </row>
    <row r="5525" spans="1:6">
      <c r="A5525" t="s">
        <v>4</v>
      </c>
      <c r="B5525" s="4" t="s">
        <v>5</v>
      </c>
      <c r="C5525" s="4" t="s">
        <v>10</v>
      </c>
      <c r="D5525" s="4" t="s">
        <v>65</v>
      </c>
      <c r="E5525" s="4" t="s">
        <v>14</v>
      </c>
      <c r="F5525" s="4" t="s">
        <v>14</v>
      </c>
      <c r="G5525" s="4" t="s">
        <v>65</v>
      </c>
      <c r="H5525" s="4" t="s">
        <v>14</v>
      </c>
      <c r="I5525" s="4" t="s">
        <v>14</v>
      </c>
    </row>
    <row r="5526" spans="1:6">
      <c r="A5526" t="n">
        <v>41061</v>
      </c>
      <c r="B5526" s="58" t="n">
        <v>26</v>
      </c>
      <c r="C5526" s="7" t="n">
        <v>113</v>
      </c>
      <c r="D5526" s="7" t="s">
        <v>427</v>
      </c>
      <c r="E5526" s="7" t="n">
        <v>2</v>
      </c>
      <c r="F5526" s="7" t="n">
        <v>3</v>
      </c>
      <c r="G5526" s="7" t="s">
        <v>428</v>
      </c>
      <c r="H5526" s="7" t="n">
        <v>2</v>
      </c>
      <c r="I5526" s="7" t="n">
        <v>0</v>
      </c>
    </row>
    <row r="5527" spans="1:6">
      <c r="A5527" t="s">
        <v>4</v>
      </c>
      <c r="B5527" s="4" t="s">
        <v>5</v>
      </c>
    </row>
    <row r="5528" spans="1:6">
      <c r="A5528" t="n">
        <v>41142</v>
      </c>
      <c r="B5528" s="38" t="n">
        <v>28</v>
      </c>
    </row>
    <row r="5529" spans="1:6">
      <c r="A5529" t="s">
        <v>4</v>
      </c>
      <c r="B5529" s="4" t="s">
        <v>5</v>
      </c>
      <c r="C5529" s="4" t="s">
        <v>14</v>
      </c>
      <c r="D5529" s="4" t="s">
        <v>10</v>
      </c>
      <c r="E5529" s="4" t="s">
        <v>10</v>
      </c>
      <c r="F5529" s="4" t="s">
        <v>14</v>
      </c>
    </row>
    <row r="5530" spans="1:6">
      <c r="A5530" t="n">
        <v>41143</v>
      </c>
      <c r="B5530" s="36" t="n">
        <v>25</v>
      </c>
      <c r="C5530" s="7" t="n">
        <v>1</v>
      </c>
      <c r="D5530" s="7" t="n">
        <v>260</v>
      </c>
      <c r="E5530" s="7" t="n">
        <v>640</v>
      </c>
      <c r="F5530" s="7" t="n">
        <v>2</v>
      </c>
    </row>
    <row r="5531" spans="1:6">
      <c r="A5531" t="s">
        <v>4</v>
      </c>
      <c r="B5531" s="4" t="s">
        <v>5</v>
      </c>
      <c r="C5531" s="4" t="s">
        <v>14</v>
      </c>
      <c r="D5531" s="4" t="s">
        <v>10</v>
      </c>
      <c r="E5531" s="4" t="s">
        <v>6</v>
      </c>
    </row>
    <row r="5532" spans="1:6">
      <c r="A5532" t="n">
        <v>41150</v>
      </c>
      <c r="B5532" s="57" t="n">
        <v>51</v>
      </c>
      <c r="C5532" s="7" t="n">
        <v>4</v>
      </c>
      <c r="D5532" s="7" t="n">
        <v>5</v>
      </c>
      <c r="E5532" s="7" t="s">
        <v>168</v>
      </c>
    </row>
    <row r="5533" spans="1:6">
      <c r="A5533" t="s">
        <v>4</v>
      </c>
      <c r="B5533" s="4" t="s">
        <v>5</v>
      </c>
      <c r="C5533" s="4" t="s">
        <v>10</v>
      </c>
    </row>
    <row r="5534" spans="1:6">
      <c r="A5534" t="n">
        <v>41163</v>
      </c>
      <c r="B5534" s="44" t="n">
        <v>16</v>
      </c>
      <c r="C5534" s="7" t="n">
        <v>0</v>
      </c>
    </row>
    <row r="5535" spans="1:6">
      <c r="A5535" t="s">
        <v>4</v>
      </c>
      <c r="B5535" s="4" t="s">
        <v>5</v>
      </c>
      <c r="C5535" s="4" t="s">
        <v>10</v>
      </c>
      <c r="D5535" s="4" t="s">
        <v>65</v>
      </c>
      <c r="E5535" s="4" t="s">
        <v>14</v>
      </c>
      <c r="F5535" s="4" t="s">
        <v>14</v>
      </c>
    </row>
    <row r="5536" spans="1:6">
      <c r="A5536" t="n">
        <v>41166</v>
      </c>
      <c r="B5536" s="58" t="n">
        <v>26</v>
      </c>
      <c r="C5536" s="7" t="n">
        <v>5</v>
      </c>
      <c r="D5536" s="7" t="s">
        <v>429</v>
      </c>
      <c r="E5536" s="7" t="n">
        <v>2</v>
      </c>
      <c r="F5536" s="7" t="n">
        <v>0</v>
      </c>
    </row>
    <row r="5537" spans="1:9">
      <c r="A5537" t="s">
        <v>4</v>
      </c>
      <c r="B5537" s="4" t="s">
        <v>5</v>
      </c>
    </row>
    <row r="5538" spans="1:9">
      <c r="A5538" t="n">
        <v>41222</v>
      </c>
      <c r="B5538" s="38" t="n">
        <v>28</v>
      </c>
    </row>
    <row r="5539" spans="1:9">
      <c r="A5539" t="s">
        <v>4</v>
      </c>
      <c r="B5539" s="4" t="s">
        <v>5</v>
      </c>
      <c r="C5539" s="4" t="s">
        <v>14</v>
      </c>
      <c r="D5539" s="4" t="s">
        <v>10</v>
      </c>
      <c r="E5539" s="4" t="s">
        <v>10</v>
      </c>
      <c r="F5539" s="4" t="s">
        <v>14</v>
      </c>
    </row>
    <row r="5540" spans="1:9">
      <c r="A5540" t="n">
        <v>41223</v>
      </c>
      <c r="B5540" s="36" t="n">
        <v>25</v>
      </c>
      <c r="C5540" s="7" t="n">
        <v>1</v>
      </c>
      <c r="D5540" s="7" t="n">
        <v>160</v>
      </c>
      <c r="E5540" s="7" t="n">
        <v>570</v>
      </c>
      <c r="F5540" s="7" t="n">
        <v>2</v>
      </c>
    </row>
    <row r="5541" spans="1:9">
      <c r="A5541" t="s">
        <v>4</v>
      </c>
      <c r="B5541" s="4" t="s">
        <v>5</v>
      </c>
      <c r="C5541" s="4" t="s">
        <v>14</v>
      </c>
      <c r="D5541" s="4" t="s">
        <v>10</v>
      </c>
      <c r="E5541" s="4" t="s">
        <v>6</v>
      </c>
    </row>
    <row r="5542" spans="1:9">
      <c r="A5542" t="n">
        <v>41230</v>
      </c>
      <c r="B5542" s="57" t="n">
        <v>51</v>
      </c>
      <c r="C5542" s="7" t="n">
        <v>4</v>
      </c>
      <c r="D5542" s="7" t="n">
        <v>0</v>
      </c>
      <c r="E5542" s="7" t="s">
        <v>430</v>
      </c>
    </row>
    <row r="5543" spans="1:9">
      <c r="A5543" t="s">
        <v>4</v>
      </c>
      <c r="B5543" s="4" t="s">
        <v>5</v>
      </c>
      <c r="C5543" s="4" t="s">
        <v>10</v>
      </c>
    </row>
    <row r="5544" spans="1:9">
      <c r="A5544" t="n">
        <v>41244</v>
      </c>
      <c r="B5544" s="44" t="n">
        <v>16</v>
      </c>
      <c r="C5544" s="7" t="n">
        <v>0</v>
      </c>
    </row>
    <row r="5545" spans="1:9">
      <c r="A5545" t="s">
        <v>4</v>
      </c>
      <c r="B5545" s="4" t="s">
        <v>5</v>
      </c>
      <c r="C5545" s="4" t="s">
        <v>10</v>
      </c>
      <c r="D5545" s="4" t="s">
        <v>65</v>
      </c>
      <c r="E5545" s="4" t="s">
        <v>14</v>
      </c>
      <c r="F5545" s="4" t="s">
        <v>14</v>
      </c>
    </row>
    <row r="5546" spans="1:9">
      <c r="A5546" t="n">
        <v>41247</v>
      </c>
      <c r="B5546" s="58" t="n">
        <v>26</v>
      </c>
      <c r="C5546" s="7" t="n">
        <v>0</v>
      </c>
      <c r="D5546" s="7" t="s">
        <v>431</v>
      </c>
      <c r="E5546" s="7" t="n">
        <v>2</v>
      </c>
      <c r="F5546" s="7" t="n">
        <v>0</v>
      </c>
    </row>
    <row r="5547" spans="1:9">
      <c r="A5547" t="s">
        <v>4</v>
      </c>
      <c r="B5547" s="4" t="s">
        <v>5</v>
      </c>
    </row>
    <row r="5548" spans="1:9">
      <c r="A5548" t="n">
        <v>41304</v>
      </c>
      <c r="B5548" s="38" t="n">
        <v>28</v>
      </c>
    </row>
    <row r="5549" spans="1:9">
      <c r="A5549" t="s">
        <v>4</v>
      </c>
      <c r="B5549" s="4" t="s">
        <v>5</v>
      </c>
      <c r="C5549" s="4" t="s">
        <v>14</v>
      </c>
      <c r="D5549" s="4" t="s">
        <v>10</v>
      </c>
      <c r="E5549" s="4" t="s">
        <v>10</v>
      </c>
      <c r="F5549" s="4" t="s">
        <v>14</v>
      </c>
    </row>
    <row r="5550" spans="1:9">
      <c r="A5550" t="n">
        <v>41305</v>
      </c>
      <c r="B5550" s="36" t="n">
        <v>25</v>
      </c>
      <c r="C5550" s="7" t="n">
        <v>1</v>
      </c>
      <c r="D5550" s="7" t="n">
        <v>160</v>
      </c>
      <c r="E5550" s="7" t="n">
        <v>350</v>
      </c>
      <c r="F5550" s="7" t="n">
        <v>1</v>
      </c>
    </row>
    <row r="5551" spans="1:9">
      <c r="A5551" t="s">
        <v>4</v>
      </c>
      <c r="B5551" s="4" t="s">
        <v>5</v>
      </c>
      <c r="C5551" s="4" t="s">
        <v>14</v>
      </c>
      <c r="D5551" s="4" t="s">
        <v>10</v>
      </c>
      <c r="E5551" s="4" t="s">
        <v>6</v>
      </c>
    </row>
    <row r="5552" spans="1:9">
      <c r="A5552" t="n">
        <v>41312</v>
      </c>
      <c r="B5552" s="57" t="n">
        <v>51</v>
      </c>
      <c r="C5552" s="7" t="n">
        <v>4</v>
      </c>
      <c r="D5552" s="7" t="n">
        <v>113</v>
      </c>
      <c r="E5552" s="7" t="s">
        <v>168</v>
      </c>
    </row>
    <row r="5553" spans="1:6">
      <c r="A5553" t="s">
        <v>4</v>
      </c>
      <c r="B5553" s="4" t="s">
        <v>5</v>
      </c>
      <c r="C5553" s="4" t="s">
        <v>10</v>
      </c>
    </row>
    <row r="5554" spans="1:6">
      <c r="A5554" t="n">
        <v>41325</v>
      </c>
      <c r="B5554" s="44" t="n">
        <v>16</v>
      </c>
      <c r="C5554" s="7" t="n">
        <v>0</v>
      </c>
    </row>
    <row r="5555" spans="1:6">
      <c r="A5555" t="s">
        <v>4</v>
      </c>
      <c r="B5555" s="4" t="s">
        <v>5</v>
      </c>
      <c r="C5555" s="4" t="s">
        <v>10</v>
      </c>
      <c r="D5555" s="4" t="s">
        <v>65</v>
      </c>
      <c r="E5555" s="4" t="s">
        <v>14</v>
      </c>
      <c r="F5555" s="4" t="s">
        <v>14</v>
      </c>
      <c r="G5555" s="4" t="s">
        <v>65</v>
      </c>
      <c r="H5555" s="4" t="s">
        <v>14</v>
      </c>
      <c r="I5555" s="4" t="s">
        <v>14</v>
      </c>
      <c r="J5555" s="4" t="s">
        <v>65</v>
      </c>
      <c r="K5555" s="4" t="s">
        <v>14</v>
      </c>
      <c r="L5555" s="4" t="s">
        <v>14</v>
      </c>
    </row>
    <row r="5556" spans="1:6">
      <c r="A5556" t="n">
        <v>41328</v>
      </c>
      <c r="B5556" s="58" t="n">
        <v>26</v>
      </c>
      <c r="C5556" s="7" t="n">
        <v>113</v>
      </c>
      <c r="D5556" s="7" t="s">
        <v>432</v>
      </c>
      <c r="E5556" s="7" t="n">
        <v>2</v>
      </c>
      <c r="F5556" s="7" t="n">
        <v>3</v>
      </c>
      <c r="G5556" s="7" t="s">
        <v>433</v>
      </c>
      <c r="H5556" s="7" t="n">
        <v>2</v>
      </c>
      <c r="I5556" s="7" t="n">
        <v>3</v>
      </c>
      <c r="J5556" s="7" t="s">
        <v>434</v>
      </c>
      <c r="K5556" s="7" t="n">
        <v>2</v>
      </c>
      <c r="L5556" s="7" t="n">
        <v>0</v>
      </c>
    </row>
    <row r="5557" spans="1:6">
      <c r="A5557" t="s">
        <v>4</v>
      </c>
      <c r="B5557" s="4" t="s">
        <v>5</v>
      </c>
    </row>
    <row r="5558" spans="1:6">
      <c r="A5558" t="n">
        <v>41712</v>
      </c>
      <c r="B5558" s="38" t="n">
        <v>28</v>
      </c>
    </row>
    <row r="5559" spans="1:6">
      <c r="A5559" t="s">
        <v>4</v>
      </c>
      <c r="B5559" s="4" t="s">
        <v>5</v>
      </c>
      <c r="C5559" s="4" t="s">
        <v>14</v>
      </c>
      <c r="D5559" s="14" t="s">
        <v>27</v>
      </c>
      <c r="E5559" s="4" t="s">
        <v>5</v>
      </c>
      <c r="F5559" s="4" t="s">
        <v>14</v>
      </c>
      <c r="G5559" s="4" t="s">
        <v>10</v>
      </c>
      <c r="H5559" s="14" t="s">
        <v>29</v>
      </c>
      <c r="I5559" s="4" t="s">
        <v>14</v>
      </c>
      <c r="J5559" s="4" t="s">
        <v>30</v>
      </c>
    </row>
    <row r="5560" spans="1:6">
      <c r="A5560" t="n">
        <v>41713</v>
      </c>
      <c r="B5560" s="13" t="n">
        <v>5</v>
      </c>
      <c r="C5560" s="7" t="n">
        <v>28</v>
      </c>
      <c r="D5560" s="14" t="s">
        <v>3</v>
      </c>
      <c r="E5560" s="30" t="n">
        <v>64</v>
      </c>
      <c r="F5560" s="7" t="n">
        <v>5</v>
      </c>
      <c r="G5560" s="7" t="n">
        <v>1</v>
      </c>
      <c r="H5560" s="14" t="s">
        <v>3</v>
      </c>
      <c r="I5560" s="7" t="n">
        <v>1</v>
      </c>
      <c r="J5560" s="16" t="n">
        <f t="normal" ca="1">A5572</f>
        <v>0</v>
      </c>
    </row>
    <row r="5561" spans="1:6">
      <c r="A5561" t="s">
        <v>4</v>
      </c>
      <c r="B5561" s="4" t="s">
        <v>5</v>
      </c>
      <c r="C5561" s="4" t="s">
        <v>14</v>
      </c>
      <c r="D5561" s="4" t="s">
        <v>10</v>
      </c>
      <c r="E5561" s="4" t="s">
        <v>10</v>
      </c>
      <c r="F5561" s="4" t="s">
        <v>14</v>
      </c>
    </row>
    <row r="5562" spans="1:6">
      <c r="A5562" t="n">
        <v>41724</v>
      </c>
      <c r="B5562" s="36" t="n">
        <v>25</v>
      </c>
      <c r="C5562" s="7" t="n">
        <v>1</v>
      </c>
      <c r="D5562" s="7" t="n">
        <v>60</v>
      </c>
      <c r="E5562" s="7" t="n">
        <v>500</v>
      </c>
      <c r="F5562" s="7" t="n">
        <v>2</v>
      </c>
    </row>
    <row r="5563" spans="1:6">
      <c r="A5563" t="s">
        <v>4</v>
      </c>
      <c r="B5563" s="4" t="s">
        <v>5</v>
      </c>
      <c r="C5563" s="4" t="s">
        <v>14</v>
      </c>
      <c r="D5563" s="4" t="s">
        <v>10</v>
      </c>
      <c r="E5563" s="4" t="s">
        <v>6</v>
      </c>
    </row>
    <row r="5564" spans="1:6">
      <c r="A5564" t="n">
        <v>41731</v>
      </c>
      <c r="B5564" s="57" t="n">
        <v>51</v>
      </c>
      <c r="C5564" s="7" t="n">
        <v>4</v>
      </c>
      <c r="D5564" s="7" t="n">
        <v>1</v>
      </c>
      <c r="E5564" s="7" t="s">
        <v>349</v>
      </c>
    </row>
    <row r="5565" spans="1:6">
      <c r="A5565" t="s">
        <v>4</v>
      </c>
      <c r="B5565" s="4" t="s">
        <v>5</v>
      </c>
      <c r="C5565" s="4" t="s">
        <v>10</v>
      </c>
    </row>
    <row r="5566" spans="1:6">
      <c r="A5566" t="n">
        <v>41745</v>
      </c>
      <c r="B5566" s="44" t="n">
        <v>16</v>
      </c>
      <c r="C5566" s="7" t="n">
        <v>0</v>
      </c>
    </row>
    <row r="5567" spans="1:6">
      <c r="A5567" t="s">
        <v>4</v>
      </c>
      <c r="B5567" s="4" t="s">
        <v>5</v>
      </c>
      <c r="C5567" s="4" t="s">
        <v>10</v>
      </c>
      <c r="D5567" s="4" t="s">
        <v>65</v>
      </c>
      <c r="E5567" s="4" t="s">
        <v>14</v>
      </c>
      <c r="F5567" s="4" t="s">
        <v>14</v>
      </c>
    </row>
    <row r="5568" spans="1:6">
      <c r="A5568" t="n">
        <v>41748</v>
      </c>
      <c r="B5568" s="58" t="n">
        <v>26</v>
      </c>
      <c r="C5568" s="7" t="n">
        <v>1</v>
      </c>
      <c r="D5568" s="7" t="s">
        <v>435</v>
      </c>
      <c r="E5568" s="7" t="n">
        <v>2</v>
      </c>
      <c r="F5568" s="7" t="n">
        <v>0</v>
      </c>
    </row>
    <row r="5569" spans="1:12">
      <c r="A5569" t="s">
        <v>4</v>
      </c>
      <c r="B5569" s="4" t="s">
        <v>5</v>
      </c>
    </row>
    <row r="5570" spans="1:12">
      <c r="A5570" t="n">
        <v>41768</v>
      </c>
      <c r="B5570" s="38" t="n">
        <v>28</v>
      </c>
    </row>
    <row r="5571" spans="1:12">
      <c r="A5571" t="s">
        <v>4</v>
      </c>
      <c r="B5571" s="4" t="s">
        <v>5</v>
      </c>
      <c r="C5571" s="4" t="s">
        <v>14</v>
      </c>
      <c r="D5571" s="14" t="s">
        <v>27</v>
      </c>
      <c r="E5571" s="4" t="s">
        <v>5</v>
      </c>
      <c r="F5571" s="4" t="s">
        <v>14</v>
      </c>
      <c r="G5571" s="4" t="s">
        <v>10</v>
      </c>
      <c r="H5571" s="14" t="s">
        <v>29</v>
      </c>
      <c r="I5571" s="4" t="s">
        <v>14</v>
      </c>
      <c r="J5571" s="4" t="s">
        <v>30</v>
      </c>
    </row>
    <row r="5572" spans="1:12">
      <c r="A5572" t="n">
        <v>41769</v>
      </c>
      <c r="B5572" s="13" t="n">
        <v>5</v>
      </c>
      <c r="C5572" s="7" t="n">
        <v>28</v>
      </c>
      <c r="D5572" s="14" t="s">
        <v>3</v>
      </c>
      <c r="E5572" s="30" t="n">
        <v>64</v>
      </c>
      <c r="F5572" s="7" t="n">
        <v>5</v>
      </c>
      <c r="G5572" s="7" t="n">
        <v>4</v>
      </c>
      <c r="H5572" s="14" t="s">
        <v>3</v>
      </c>
      <c r="I5572" s="7" t="n">
        <v>1</v>
      </c>
      <c r="J5572" s="16" t="n">
        <f t="normal" ca="1">A5584</f>
        <v>0</v>
      </c>
    </row>
    <row r="5573" spans="1:12">
      <c r="A5573" t="s">
        <v>4</v>
      </c>
      <c r="B5573" s="4" t="s">
        <v>5</v>
      </c>
      <c r="C5573" s="4" t="s">
        <v>14</v>
      </c>
      <c r="D5573" s="4" t="s">
        <v>10</v>
      </c>
      <c r="E5573" s="4" t="s">
        <v>10</v>
      </c>
      <c r="F5573" s="4" t="s">
        <v>14</v>
      </c>
    </row>
    <row r="5574" spans="1:12">
      <c r="A5574" t="n">
        <v>41780</v>
      </c>
      <c r="B5574" s="36" t="n">
        <v>25</v>
      </c>
      <c r="C5574" s="7" t="n">
        <v>1</v>
      </c>
      <c r="D5574" s="7" t="n">
        <v>60</v>
      </c>
      <c r="E5574" s="7" t="n">
        <v>640</v>
      </c>
      <c r="F5574" s="7" t="n">
        <v>2</v>
      </c>
    </row>
    <row r="5575" spans="1:12">
      <c r="A5575" t="s">
        <v>4</v>
      </c>
      <c r="B5575" s="4" t="s">
        <v>5</v>
      </c>
      <c r="C5575" s="4" t="s">
        <v>14</v>
      </c>
      <c r="D5575" s="4" t="s">
        <v>10</v>
      </c>
      <c r="E5575" s="4" t="s">
        <v>6</v>
      </c>
    </row>
    <row r="5576" spans="1:12">
      <c r="A5576" t="n">
        <v>41787</v>
      </c>
      <c r="B5576" s="57" t="n">
        <v>51</v>
      </c>
      <c r="C5576" s="7" t="n">
        <v>4</v>
      </c>
      <c r="D5576" s="7" t="n">
        <v>4</v>
      </c>
      <c r="E5576" s="7" t="s">
        <v>296</v>
      </c>
    </row>
    <row r="5577" spans="1:12">
      <c r="A5577" t="s">
        <v>4</v>
      </c>
      <c r="B5577" s="4" t="s">
        <v>5</v>
      </c>
      <c r="C5577" s="4" t="s">
        <v>10</v>
      </c>
    </row>
    <row r="5578" spans="1:12">
      <c r="A5578" t="n">
        <v>41800</v>
      </c>
      <c r="B5578" s="44" t="n">
        <v>16</v>
      </c>
      <c r="C5578" s="7" t="n">
        <v>0</v>
      </c>
    </row>
    <row r="5579" spans="1:12">
      <c r="A5579" t="s">
        <v>4</v>
      </c>
      <c r="B5579" s="4" t="s">
        <v>5</v>
      </c>
      <c r="C5579" s="4" t="s">
        <v>10</v>
      </c>
      <c r="D5579" s="4" t="s">
        <v>65</v>
      </c>
      <c r="E5579" s="4" t="s">
        <v>14</v>
      </c>
      <c r="F5579" s="4" t="s">
        <v>14</v>
      </c>
    </row>
    <row r="5580" spans="1:12">
      <c r="A5580" t="n">
        <v>41803</v>
      </c>
      <c r="B5580" s="58" t="n">
        <v>26</v>
      </c>
      <c r="C5580" s="7" t="n">
        <v>4</v>
      </c>
      <c r="D5580" s="7" t="s">
        <v>436</v>
      </c>
      <c r="E5580" s="7" t="n">
        <v>2</v>
      </c>
      <c r="F5580" s="7" t="n">
        <v>0</v>
      </c>
    </row>
    <row r="5581" spans="1:12">
      <c r="A5581" t="s">
        <v>4</v>
      </c>
      <c r="B5581" s="4" t="s">
        <v>5</v>
      </c>
    </row>
    <row r="5582" spans="1:12">
      <c r="A5582" t="n">
        <v>41844</v>
      </c>
      <c r="B5582" s="38" t="n">
        <v>28</v>
      </c>
    </row>
    <row r="5583" spans="1:12">
      <c r="A5583" t="s">
        <v>4</v>
      </c>
      <c r="B5583" s="4" t="s">
        <v>5</v>
      </c>
      <c r="C5583" s="4" t="s">
        <v>14</v>
      </c>
      <c r="D5583" s="14" t="s">
        <v>27</v>
      </c>
      <c r="E5583" s="4" t="s">
        <v>5</v>
      </c>
      <c r="F5583" s="4" t="s">
        <v>14</v>
      </c>
      <c r="G5583" s="4" t="s">
        <v>10</v>
      </c>
      <c r="H5583" s="14" t="s">
        <v>29</v>
      </c>
      <c r="I5583" s="4" t="s">
        <v>14</v>
      </c>
      <c r="J5583" s="4" t="s">
        <v>30</v>
      </c>
    </row>
    <row r="5584" spans="1:12">
      <c r="A5584" t="n">
        <v>41845</v>
      </c>
      <c r="B5584" s="13" t="n">
        <v>5</v>
      </c>
      <c r="C5584" s="7" t="n">
        <v>28</v>
      </c>
      <c r="D5584" s="14" t="s">
        <v>3</v>
      </c>
      <c r="E5584" s="30" t="n">
        <v>64</v>
      </c>
      <c r="F5584" s="7" t="n">
        <v>5</v>
      </c>
      <c r="G5584" s="7" t="n">
        <v>2</v>
      </c>
      <c r="H5584" s="14" t="s">
        <v>3</v>
      </c>
      <c r="I5584" s="7" t="n">
        <v>1</v>
      </c>
      <c r="J5584" s="16" t="n">
        <f t="normal" ca="1">A5596</f>
        <v>0</v>
      </c>
    </row>
    <row r="5585" spans="1:10">
      <c r="A5585" t="s">
        <v>4</v>
      </c>
      <c r="B5585" s="4" t="s">
        <v>5</v>
      </c>
      <c r="C5585" s="4" t="s">
        <v>14</v>
      </c>
      <c r="D5585" s="4" t="s">
        <v>10</v>
      </c>
      <c r="E5585" s="4" t="s">
        <v>10</v>
      </c>
      <c r="F5585" s="4" t="s">
        <v>14</v>
      </c>
    </row>
    <row r="5586" spans="1:10">
      <c r="A5586" t="n">
        <v>41856</v>
      </c>
      <c r="B5586" s="36" t="n">
        <v>25</v>
      </c>
      <c r="C5586" s="7" t="n">
        <v>1</v>
      </c>
      <c r="D5586" s="7" t="n">
        <v>60</v>
      </c>
      <c r="E5586" s="7" t="n">
        <v>500</v>
      </c>
      <c r="F5586" s="7" t="n">
        <v>2</v>
      </c>
    </row>
    <row r="5587" spans="1:10">
      <c r="A5587" t="s">
        <v>4</v>
      </c>
      <c r="B5587" s="4" t="s">
        <v>5</v>
      </c>
      <c r="C5587" s="4" t="s">
        <v>14</v>
      </c>
      <c r="D5587" s="4" t="s">
        <v>10</v>
      </c>
      <c r="E5587" s="4" t="s">
        <v>6</v>
      </c>
    </row>
    <row r="5588" spans="1:10">
      <c r="A5588" t="n">
        <v>41863</v>
      </c>
      <c r="B5588" s="57" t="n">
        <v>51</v>
      </c>
      <c r="C5588" s="7" t="n">
        <v>4</v>
      </c>
      <c r="D5588" s="7" t="n">
        <v>2</v>
      </c>
      <c r="E5588" s="7" t="s">
        <v>349</v>
      </c>
    </row>
    <row r="5589" spans="1:10">
      <c r="A5589" t="s">
        <v>4</v>
      </c>
      <c r="B5589" s="4" t="s">
        <v>5</v>
      </c>
      <c r="C5589" s="4" t="s">
        <v>10</v>
      </c>
    </row>
    <row r="5590" spans="1:10">
      <c r="A5590" t="n">
        <v>41877</v>
      </c>
      <c r="B5590" s="44" t="n">
        <v>16</v>
      </c>
      <c r="C5590" s="7" t="n">
        <v>0</v>
      </c>
    </row>
    <row r="5591" spans="1:10">
      <c r="A5591" t="s">
        <v>4</v>
      </c>
      <c r="B5591" s="4" t="s">
        <v>5</v>
      </c>
      <c r="C5591" s="4" t="s">
        <v>10</v>
      </c>
      <c r="D5591" s="4" t="s">
        <v>65</v>
      </c>
      <c r="E5591" s="4" t="s">
        <v>14</v>
      </c>
      <c r="F5591" s="4" t="s">
        <v>14</v>
      </c>
    </row>
    <row r="5592" spans="1:10">
      <c r="A5592" t="n">
        <v>41880</v>
      </c>
      <c r="B5592" s="58" t="n">
        <v>26</v>
      </c>
      <c r="C5592" s="7" t="n">
        <v>2</v>
      </c>
      <c r="D5592" s="7" t="s">
        <v>437</v>
      </c>
      <c r="E5592" s="7" t="n">
        <v>2</v>
      </c>
      <c r="F5592" s="7" t="n">
        <v>0</v>
      </c>
    </row>
    <row r="5593" spans="1:10">
      <c r="A5593" t="s">
        <v>4</v>
      </c>
      <c r="B5593" s="4" t="s">
        <v>5</v>
      </c>
    </row>
    <row r="5594" spans="1:10">
      <c r="A5594" t="n">
        <v>41944</v>
      </c>
      <c r="B5594" s="38" t="n">
        <v>28</v>
      </c>
    </row>
    <row r="5595" spans="1:10">
      <c r="A5595" t="s">
        <v>4</v>
      </c>
      <c r="B5595" s="4" t="s">
        <v>5</v>
      </c>
      <c r="C5595" s="4" t="s">
        <v>14</v>
      </c>
      <c r="D5595" s="14" t="s">
        <v>27</v>
      </c>
      <c r="E5595" s="4" t="s">
        <v>5</v>
      </c>
      <c r="F5595" s="4" t="s">
        <v>14</v>
      </c>
      <c r="G5595" s="4" t="s">
        <v>10</v>
      </c>
      <c r="H5595" s="14" t="s">
        <v>29</v>
      </c>
      <c r="I5595" s="4" t="s">
        <v>14</v>
      </c>
      <c r="J5595" s="4" t="s">
        <v>30</v>
      </c>
    </row>
    <row r="5596" spans="1:10">
      <c r="A5596" t="n">
        <v>41945</v>
      </c>
      <c r="B5596" s="13" t="n">
        <v>5</v>
      </c>
      <c r="C5596" s="7" t="n">
        <v>28</v>
      </c>
      <c r="D5596" s="14" t="s">
        <v>3</v>
      </c>
      <c r="E5596" s="30" t="n">
        <v>64</v>
      </c>
      <c r="F5596" s="7" t="n">
        <v>5</v>
      </c>
      <c r="G5596" s="7" t="n">
        <v>3</v>
      </c>
      <c r="H5596" s="14" t="s">
        <v>3</v>
      </c>
      <c r="I5596" s="7" t="n">
        <v>1</v>
      </c>
      <c r="J5596" s="16" t="n">
        <f t="normal" ca="1">A5608</f>
        <v>0</v>
      </c>
    </row>
    <row r="5597" spans="1:10">
      <c r="A5597" t="s">
        <v>4</v>
      </c>
      <c r="B5597" s="4" t="s">
        <v>5</v>
      </c>
      <c r="C5597" s="4" t="s">
        <v>14</v>
      </c>
      <c r="D5597" s="4" t="s">
        <v>10</v>
      </c>
      <c r="E5597" s="4" t="s">
        <v>10</v>
      </c>
      <c r="F5597" s="4" t="s">
        <v>14</v>
      </c>
    </row>
    <row r="5598" spans="1:10">
      <c r="A5598" t="n">
        <v>41956</v>
      </c>
      <c r="B5598" s="36" t="n">
        <v>25</v>
      </c>
      <c r="C5598" s="7" t="n">
        <v>1</v>
      </c>
      <c r="D5598" s="7" t="n">
        <v>260</v>
      </c>
      <c r="E5598" s="7" t="n">
        <v>640</v>
      </c>
      <c r="F5598" s="7" t="n">
        <v>2</v>
      </c>
    </row>
    <row r="5599" spans="1:10">
      <c r="A5599" t="s">
        <v>4</v>
      </c>
      <c r="B5599" s="4" t="s">
        <v>5</v>
      </c>
      <c r="C5599" s="4" t="s">
        <v>14</v>
      </c>
      <c r="D5599" s="4" t="s">
        <v>10</v>
      </c>
      <c r="E5599" s="4" t="s">
        <v>6</v>
      </c>
    </row>
    <row r="5600" spans="1:10">
      <c r="A5600" t="n">
        <v>41963</v>
      </c>
      <c r="B5600" s="57" t="n">
        <v>51</v>
      </c>
      <c r="C5600" s="7" t="n">
        <v>4</v>
      </c>
      <c r="D5600" s="7" t="n">
        <v>3</v>
      </c>
      <c r="E5600" s="7" t="s">
        <v>93</v>
      </c>
    </row>
    <row r="5601" spans="1:10">
      <c r="A5601" t="s">
        <v>4</v>
      </c>
      <c r="B5601" s="4" t="s">
        <v>5</v>
      </c>
      <c r="C5601" s="4" t="s">
        <v>10</v>
      </c>
    </row>
    <row r="5602" spans="1:10">
      <c r="A5602" t="n">
        <v>41977</v>
      </c>
      <c r="B5602" s="44" t="n">
        <v>16</v>
      </c>
      <c r="C5602" s="7" t="n">
        <v>0</v>
      </c>
    </row>
    <row r="5603" spans="1:10">
      <c r="A5603" t="s">
        <v>4</v>
      </c>
      <c r="B5603" s="4" t="s">
        <v>5</v>
      </c>
      <c r="C5603" s="4" t="s">
        <v>10</v>
      </c>
      <c r="D5603" s="4" t="s">
        <v>65</v>
      </c>
      <c r="E5603" s="4" t="s">
        <v>14</v>
      </c>
      <c r="F5603" s="4" t="s">
        <v>14</v>
      </c>
    </row>
    <row r="5604" spans="1:10">
      <c r="A5604" t="n">
        <v>41980</v>
      </c>
      <c r="B5604" s="58" t="n">
        <v>26</v>
      </c>
      <c r="C5604" s="7" t="n">
        <v>3</v>
      </c>
      <c r="D5604" s="7" t="s">
        <v>438</v>
      </c>
      <c r="E5604" s="7" t="n">
        <v>2</v>
      </c>
      <c r="F5604" s="7" t="n">
        <v>0</v>
      </c>
    </row>
    <row r="5605" spans="1:10">
      <c r="A5605" t="s">
        <v>4</v>
      </c>
      <c r="B5605" s="4" t="s">
        <v>5</v>
      </c>
    </row>
    <row r="5606" spans="1:10">
      <c r="A5606" t="n">
        <v>42087</v>
      </c>
      <c r="B5606" s="38" t="n">
        <v>28</v>
      </c>
    </row>
    <row r="5607" spans="1:10">
      <c r="A5607" t="s">
        <v>4</v>
      </c>
      <c r="B5607" s="4" t="s">
        <v>5</v>
      </c>
      <c r="C5607" s="4" t="s">
        <v>14</v>
      </c>
      <c r="D5607" s="14" t="s">
        <v>27</v>
      </c>
      <c r="E5607" s="4" t="s">
        <v>5</v>
      </c>
      <c r="F5607" s="4" t="s">
        <v>14</v>
      </c>
      <c r="G5607" s="4" t="s">
        <v>10</v>
      </c>
      <c r="H5607" s="14" t="s">
        <v>29</v>
      </c>
      <c r="I5607" s="4" t="s">
        <v>14</v>
      </c>
      <c r="J5607" s="4" t="s">
        <v>30</v>
      </c>
    </row>
    <row r="5608" spans="1:10">
      <c r="A5608" t="n">
        <v>42088</v>
      </c>
      <c r="B5608" s="13" t="n">
        <v>5</v>
      </c>
      <c r="C5608" s="7" t="n">
        <v>28</v>
      </c>
      <c r="D5608" s="14" t="s">
        <v>3</v>
      </c>
      <c r="E5608" s="30" t="n">
        <v>64</v>
      </c>
      <c r="F5608" s="7" t="n">
        <v>5</v>
      </c>
      <c r="G5608" s="7" t="n">
        <v>7</v>
      </c>
      <c r="H5608" s="14" t="s">
        <v>3</v>
      </c>
      <c r="I5608" s="7" t="n">
        <v>1</v>
      </c>
      <c r="J5608" s="16" t="n">
        <f t="normal" ca="1">A5620</f>
        <v>0</v>
      </c>
    </row>
    <row r="5609" spans="1:10">
      <c r="A5609" t="s">
        <v>4</v>
      </c>
      <c r="B5609" s="4" t="s">
        <v>5</v>
      </c>
      <c r="C5609" s="4" t="s">
        <v>14</v>
      </c>
      <c r="D5609" s="4" t="s">
        <v>10</v>
      </c>
      <c r="E5609" s="4" t="s">
        <v>10</v>
      </c>
      <c r="F5609" s="4" t="s">
        <v>14</v>
      </c>
    </row>
    <row r="5610" spans="1:10">
      <c r="A5610" t="n">
        <v>42099</v>
      </c>
      <c r="B5610" s="36" t="n">
        <v>25</v>
      </c>
      <c r="C5610" s="7" t="n">
        <v>1</v>
      </c>
      <c r="D5610" s="7" t="n">
        <v>60</v>
      </c>
      <c r="E5610" s="7" t="n">
        <v>640</v>
      </c>
      <c r="F5610" s="7" t="n">
        <v>2</v>
      </c>
    </row>
    <row r="5611" spans="1:10">
      <c r="A5611" t="s">
        <v>4</v>
      </c>
      <c r="B5611" s="4" t="s">
        <v>5</v>
      </c>
      <c r="C5611" s="4" t="s">
        <v>14</v>
      </c>
      <c r="D5611" s="4" t="s">
        <v>10</v>
      </c>
      <c r="E5611" s="4" t="s">
        <v>6</v>
      </c>
    </row>
    <row r="5612" spans="1:10">
      <c r="A5612" t="n">
        <v>42106</v>
      </c>
      <c r="B5612" s="57" t="n">
        <v>51</v>
      </c>
      <c r="C5612" s="7" t="n">
        <v>4</v>
      </c>
      <c r="D5612" s="7" t="n">
        <v>7</v>
      </c>
      <c r="E5612" s="7" t="s">
        <v>301</v>
      </c>
    </row>
    <row r="5613" spans="1:10">
      <c r="A5613" t="s">
        <v>4</v>
      </c>
      <c r="B5613" s="4" t="s">
        <v>5</v>
      </c>
      <c r="C5613" s="4" t="s">
        <v>10</v>
      </c>
    </row>
    <row r="5614" spans="1:10">
      <c r="A5614" t="n">
        <v>42119</v>
      </c>
      <c r="B5614" s="44" t="n">
        <v>16</v>
      </c>
      <c r="C5614" s="7" t="n">
        <v>0</v>
      </c>
    </row>
    <row r="5615" spans="1:10">
      <c r="A5615" t="s">
        <v>4</v>
      </c>
      <c r="B5615" s="4" t="s">
        <v>5</v>
      </c>
      <c r="C5615" s="4" t="s">
        <v>10</v>
      </c>
      <c r="D5615" s="4" t="s">
        <v>65</v>
      </c>
      <c r="E5615" s="4" t="s">
        <v>14</v>
      </c>
      <c r="F5615" s="4" t="s">
        <v>14</v>
      </c>
    </row>
    <row r="5616" spans="1:10">
      <c r="A5616" t="n">
        <v>42122</v>
      </c>
      <c r="B5616" s="58" t="n">
        <v>26</v>
      </c>
      <c r="C5616" s="7" t="n">
        <v>7</v>
      </c>
      <c r="D5616" s="7" t="s">
        <v>439</v>
      </c>
      <c r="E5616" s="7" t="n">
        <v>2</v>
      </c>
      <c r="F5616" s="7" t="n">
        <v>0</v>
      </c>
    </row>
    <row r="5617" spans="1:10">
      <c r="A5617" t="s">
        <v>4</v>
      </c>
      <c r="B5617" s="4" t="s">
        <v>5</v>
      </c>
    </row>
    <row r="5618" spans="1:10">
      <c r="A5618" t="n">
        <v>42179</v>
      </c>
      <c r="B5618" s="38" t="n">
        <v>28</v>
      </c>
    </row>
    <row r="5619" spans="1:10">
      <c r="A5619" t="s">
        <v>4</v>
      </c>
      <c r="B5619" s="4" t="s">
        <v>5</v>
      </c>
      <c r="C5619" s="4" t="s">
        <v>14</v>
      </c>
      <c r="D5619" s="14" t="s">
        <v>27</v>
      </c>
      <c r="E5619" s="4" t="s">
        <v>5</v>
      </c>
      <c r="F5619" s="4" t="s">
        <v>14</v>
      </c>
      <c r="G5619" s="4" t="s">
        <v>10</v>
      </c>
      <c r="H5619" s="14" t="s">
        <v>29</v>
      </c>
      <c r="I5619" s="4" t="s">
        <v>14</v>
      </c>
      <c r="J5619" s="4" t="s">
        <v>30</v>
      </c>
    </row>
    <row r="5620" spans="1:10">
      <c r="A5620" t="n">
        <v>42180</v>
      </c>
      <c r="B5620" s="13" t="n">
        <v>5</v>
      </c>
      <c r="C5620" s="7" t="n">
        <v>28</v>
      </c>
      <c r="D5620" s="14" t="s">
        <v>3</v>
      </c>
      <c r="E5620" s="30" t="n">
        <v>64</v>
      </c>
      <c r="F5620" s="7" t="n">
        <v>5</v>
      </c>
      <c r="G5620" s="7" t="n">
        <v>11</v>
      </c>
      <c r="H5620" s="14" t="s">
        <v>3</v>
      </c>
      <c r="I5620" s="7" t="n">
        <v>1</v>
      </c>
      <c r="J5620" s="16" t="n">
        <f t="normal" ca="1">A5632</f>
        <v>0</v>
      </c>
    </row>
    <row r="5621" spans="1:10">
      <c r="A5621" t="s">
        <v>4</v>
      </c>
      <c r="B5621" s="4" t="s">
        <v>5</v>
      </c>
      <c r="C5621" s="4" t="s">
        <v>14</v>
      </c>
      <c r="D5621" s="4" t="s">
        <v>10</v>
      </c>
      <c r="E5621" s="4" t="s">
        <v>10</v>
      </c>
      <c r="F5621" s="4" t="s">
        <v>14</v>
      </c>
    </row>
    <row r="5622" spans="1:10">
      <c r="A5622" t="n">
        <v>42191</v>
      </c>
      <c r="B5622" s="36" t="n">
        <v>25</v>
      </c>
      <c r="C5622" s="7" t="n">
        <v>1</v>
      </c>
      <c r="D5622" s="7" t="n">
        <v>60</v>
      </c>
      <c r="E5622" s="7" t="n">
        <v>500</v>
      </c>
      <c r="F5622" s="7" t="n">
        <v>2</v>
      </c>
    </row>
    <row r="5623" spans="1:10">
      <c r="A5623" t="s">
        <v>4</v>
      </c>
      <c r="B5623" s="4" t="s">
        <v>5</v>
      </c>
      <c r="C5623" s="4" t="s">
        <v>14</v>
      </c>
      <c r="D5623" s="4" t="s">
        <v>10</v>
      </c>
      <c r="E5623" s="4" t="s">
        <v>6</v>
      </c>
    </row>
    <row r="5624" spans="1:10">
      <c r="A5624" t="n">
        <v>42198</v>
      </c>
      <c r="B5624" s="57" t="n">
        <v>51</v>
      </c>
      <c r="C5624" s="7" t="n">
        <v>4</v>
      </c>
      <c r="D5624" s="7" t="n">
        <v>11</v>
      </c>
      <c r="E5624" s="7" t="s">
        <v>188</v>
      </c>
    </row>
    <row r="5625" spans="1:10">
      <c r="A5625" t="s">
        <v>4</v>
      </c>
      <c r="B5625" s="4" t="s">
        <v>5</v>
      </c>
      <c r="C5625" s="4" t="s">
        <v>10</v>
      </c>
    </row>
    <row r="5626" spans="1:10">
      <c r="A5626" t="n">
        <v>42211</v>
      </c>
      <c r="B5626" s="44" t="n">
        <v>16</v>
      </c>
      <c r="C5626" s="7" t="n">
        <v>0</v>
      </c>
    </row>
    <row r="5627" spans="1:10">
      <c r="A5627" t="s">
        <v>4</v>
      </c>
      <c r="B5627" s="4" t="s">
        <v>5</v>
      </c>
      <c r="C5627" s="4" t="s">
        <v>10</v>
      </c>
      <c r="D5627" s="4" t="s">
        <v>65</v>
      </c>
      <c r="E5627" s="4" t="s">
        <v>14</v>
      </c>
      <c r="F5627" s="4" t="s">
        <v>14</v>
      </c>
    </row>
    <row r="5628" spans="1:10">
      <c r="A5628" t="n">
        <v>42214</v>
      </c>
      <c r="B5628" s="58" t="n">
        <v>26</v>
      </c>
      <c r="C5628" s="7" t="n">
        <v>11</v>
      </c>
      <c r="D5628" s="7" t="s">
        <v>440</v>
      </c>
      <c r="E5628" s="7" t="n">
        <v>2</v>
      </c>
      <c r="F5628" s="7" t="n">
        <v>0</v>
      </c>
    </row>
    <row r="5629" spans="1:10">
      <c r="A5629" t="s">
        <v>4</v>
      </c>
      <c r="B5629" s="4" t="s">
        <v>5</v>
      </c>
    </row>
    <row r="5630" spans="1:10">
      <c r="A5630" t="n">
        <v>42258</v>
      </c>
      <c r="B5630" s="38" t="n">
        <v>28</v>
      </c>
    </row>
    <row r="5631" spans="1:10">
      <c r="A5631" t="s">
        <v>4</v>
      </c>
      <c r="B5631" s="4" t="s">
        <v>5</v>
      </c>
      <c r="C5631" s="4" t="s">
        <v>14</v>
      </c>
      <c r="D5631" s="14" t="s">
        <v>27</v>
      </c>
      <c r="E5631" s="4" t="s">
        <v>5</v>
      </c>
      <c r="F5631" s="4" t="s">
        <v>14</v>
      </c>
      <c r="G5631" s="4" t="s">
        <v>10</v>
      </c>
      <c r="H5631" s="14" t="s">
        <v>29</v>
      </c>
      <c r="I5631" s="4" t="s">
        <v>14</v>
      </c>
      <c r="J5631" s="4" t="s">
        <v>30</v>
      </c>
    </row>
    <row r="5632" spans="1:10">
      <c r="A5632" t="n">
        <v>42259</v>
      </c>
      <c r="B5632" s="13" t="n">
        <v>5</v>
      </c>
      <c r="C5632" s="7" t="n">
        <v>28</v>
      </c>
      <c r="D5632" s="14" t="s">
        <v>3</v>
      </c>
      <c r="E5632" s="30" t="n">
        <v>64</v>
      </c>
      <c r="F5632" s="7" t="n">
        <v>5</v>
      </c>
      <c r="G5632" s="7" t="n">
        <v>6</v>
      </c>
      <c r="H5632" s="14" t="s">
        <v>3</v>
      </c>
      <c r="I5632" s="7" t="n">
        <v>1</v>
      </c>
      <c r="J5632" s="16" t="n">
        <f t="normal" ca="1">A5644</f>
        <v>0</v>
      </c>
    </row>
    <row r="5633" spans="1:10">
      <c r="A5633" t="s">
        <v>4</v>
      </c>
      <c r="B5633" s="4" t="s">
        <v>5</v>
      </c>
      <c r="C5633" s="4" t="s">
        <v>14</v>
      </c>
      <c r="D5633" s="4" t="s">
        <v>10</v>
      </c>
      <c r="E5633" s="4" t="s">
        <v>10</v>
      </c>
      <c r="F5633" s="4" t="s">
        <v>14</v>
      </c>
    </row>
    <row r="5634" spans="1:10">
      <c r="A5634" t="n">
        <v>42270</v>
      </c>
      <c r="B5634" s="36" t="n">
        <v>25</v>
      </c>
      <c r="C5634" s="7" t="n">
        <v>1</v>
      </c>
      <c r="D5634" s="7" t="n">
        <v>260</v>
      </c>
      <c r="E5634" s="7" t="n">
        <v>640</v>
      </c>
      <c r="F5634" s="7" t="n">
        <v>2</v>
      </c>
    </row>
    <row r="5635" spans="1:10">
      <c r="A5635" t="s">
        <v>4</v>
      </c>
      <c r="B5635" s="4" t="s">
        <v>5</v>
      </c>
      <c r="C5635" s="4" t="s">
        <v>14</v>
      </c>
      <c r="D5635" s="4" t="s">
        <v>10</v>
      </c>
      <c r="E5635" s="4" t="s">
        <v>6</v>
      </c>
    </row>
    <row r="5636" spans="1:10">
      <c r="A5636" t="n">
        <v>42277</v>
      </c>
      <c r="B5636" s="57" t="n">
        <v>51</v>
      </c>
      <c r="C5636" s="7" t="n">
        <v>4</v>
      </c>
      <c r="D5636" s="7" t="n">
        <v>6</v>
      </c>
      <c r="E5636" s="7" t="s">
        <v>93</v>
      </c>
    </row>
    <row r="5637" spans="1:10">
      <c r="A5637" t="s">
        <v>4</v>
      </c>
      <c r="B5637" s="4" t="s">
        <v>5</v>
      </c>
      <c r="C5637" s="4" t="s">
        <v>10</v>
      </c>
    </row>
    <row r="5638" spans="1:10">
      <c r="A5638" t="n">
        <v>42291</v>
      </c>
      <c r="B5638" s="44" t="n">
        <v>16</v>
      </c>
      <c r="C5638" s="7" t="n">
        <v>0</v>
      </c>
    </row>
    <row r="5639" spans="1:10">
      <c r="A5639" t="s">
        <v>4</v>
      </c>
      <c r="B5639" s="4" t="s">
        <v>5</v>
      </c>
      <c r="C5639" s="4" t="s">
        <v>10</v>
      </c>
      <c r="D5639" s="4" t="s">
        <v>65</v>
      </c>
      <c r="E5639" s="4" t="s">
        <v>14</v>
      </c>
      <c r="F5639" s="4" t="s">
        <v>14</v>
      </c>
    </row>
    <row r="5640" spans="1:10">
      <c r="A5640" t="n">
        <v>42294</v>
      </c>
      <c r="B5640" s="58" t="n">
        <v>26</v>
      </c>
      <c r="C5640" s="7" t="n">
        <v>6</v>
      </c>
      <c r="D5640" s="7" t="s">
        <v>441</v>
      </c>
      <c r="E5640" s="7" t="n">
        <v>2</v>
      </c>
      <c r="F5640" s="7" t="n">
        <v>0</v>
      </c>
    </row>
    <row r="5641" spans="1:10">
      <c r="A5641" t="s">
        <v>4</v>
      </c>
      <c r="B5641" s="4" t="s">
        <v>5</v>
      </c>
    </row>
    <row r="5642" spans="1:10">
      <c r="A5642" t="n">
        <v>42398</v>
      </c>
      <c r="B5642" s="38" t="n">
        <v>28</v>
      </c>
    </row>
    <row r="5643" spans="1:10">
      <c r="A5643" t="s">
        <v>4</v>
      </c>
      <c r="B5643" s="4" t="s">
        <v>5</v>
      </c>
      <c r="C5643" s="4" t="s">
        <v>14</v>
      </c>
      <c r="D5643" s="14" t="s">
        <v>27</v>
      </c>
      <c r="E5643" s="4" t="s">
        <v>5</v>
      </c>
      <c r="F5643" s="4" t="s">
        <v>14</v>
      </c>
      <c r="G5643" s="4" t="s">
        <v>10</v>
      </c>
      <c r="H5643" s="14" t="s">
        <v>29</v>
      </c>
      <c r="I5643" s="4" t="s">
        <v>14</v>
      </c>
      <c r="J5643" s="4" t="s">
        <v>30</v>
      </c>
    </row>
    <row r="5644" spans="1:10">
      <c r="A5644" t="n">
        <v>42399</v>
      </c>
      <c r="B5644" s="13" t="n">
        <v>5</v>
      </c>
      <c r="C5644" s="7" t="n">
        <v>28</v>
      </c>
      <c r="D5644" s="14" t="s">
        <v>3</v>
      </c>
      <c r="E5644" s="30" t="n">
        <v>64</v>
      </c>
      <c r="F5644" s="7" t="n">
        <v>5</v>
      </c>
      <c r="G5644" s="7" t="n">
        <v>8</v>
      </c>
      <c r="H5644" s="14" t="s">
        <v>3</v>
      </c>
      <c r="I5644" s="7" t="n">
        <v>1</v>
      </c>
      <c r="J5644" s="16" t="n">
        <f t="normal" ca="1">A5656</f>
        <v>0</v>
      </c>
    </row>
    <row r="5645" spans="1:10">
      <c r="A5645" t="s">
        <v>4</v>
      </c>
      <c r="B5645" s="4" t="s">
        <v>5</v>
      </c>
      <c r="C5645" s="4" t="s">
        <v>14</v>
      </c>
      <c r="D5645" s="4" t="s">
        <v>10</v>
      </c>
      <c r="E5645" s="4" t="s">
        <v>10</v>
      </c>
      <c r="F5645" s="4" t="s">
        <v>14</v>
      </c>
    </row>
    <row r="5646" spans="1:10">
      <c r="A5646" t="n">
        <v>42410</v>
      </c>
      <c r="B5646" s="36" t="n">
        <v>25</v>
      </c>
      <c r="C5646" s="7" t="n">
        <v>1</v>
      </c>
      <c r="D5646" s="7" t="n">
        <v>60</v>
      </c>
      <c r="E5646" s="7" t="n">
        <v>640</v>
      </c>
      <c r="F5646" s="7" t="n">
        <v>2</v>
      </c>
    </row>
    <row r="5647" spans="1:10">
      <c r="A5647" t="s">
        <v>4</v>
      </c>
      <c r="B5647" s="4" t="s">
        <v>5</v>
      </c>
      <c r="C5647" s="4" t="s">
        <v>14</v>
      </c>
      <c r="D5647" s="4" t="s">
        <v>10</v>
      </c>
      <c r="E5647" s="4" t="s">
        <v>6</v>
      </c>
    </row>
    <row r="5648" spans="1:10">
      <c r="A5648" t="n">
        <v>42417</v>
      </c>
      <c r="B5648" s="57" t="n">
        <v>51</v>
      </c>
      <c r="C5648" s="7" t="n">
        <v>4</v>
      </c>
      <c r="D5648" s="7" t="n">
        <v>8</v>
      </c>
      <c r="E5648" s="7" t="s">
        <v>93</v>
      </c>
    </row>
    <row r="5649" spans="1:10">
      <c r="A5649" t="s">
        <v>4</v>
      </c>
      <c r="B5649" s="4" t="s">
        <v>5</v>
      </c>
      <c r="C5649" s="4" t="s">
        <v>10</v>
      </c>
    </row>
    <row r="5650" spans="1:10">
      <c r="A5650" t="n">
        <v>42431</v>
      </c>
      <c r="B5650" s="44" t="n">
        <v>16</v>
      </c>
      <c r="C5650" s="7" t="n">
        <v>0</v>
      </c>
    </row>
    <row r="5651" spans="1:10">
      <c r="A5651" t="s">
        <v>4</v>
      </c>
      <c r="B5651" s="4" t="s">
        <v>5</v>
      </c>
      <c r="C5651" s="4" t="s">
        <v>10</v>
      </c>
      <c r="D5651" s="4" t="s">
        <v>65</v>
      </c>
      <c r="E5651" s="4" t="s">
        <v>14</v>
      </c>
      <c r="F5651" s="4" t="s">
        <v>14</v>
      </c>
    </row>
    <row r="5652" spans="1:10">
      <c r="A5652" t="n">
        <v>42434</v>
      </c>
      <c r="B5652" s="58" t="n">
        <v>26</v>
      </c>
      <c r="C5652" s="7" t="n">
        <v>8</v>
      </c>
      <c r="D5652" s="7" t="s">
        <v>442</v>
      </c>
      <c r="E5652" s="7" t="n">
        <v>2</v>
      </c>
      <c r="F5652" s="7" t="n">
        <v>0</v>
      </c>
    </row>
    <row r="5653" spans="1:10">
      <c r="A5653" t="s">
        <v>4</v>
      </c>
      <c r="B5653" s="4" t="s">
        <v>5</v>
      </c>
    </row>
    <row r="5654" spans="1:10">
      <c r="A5654" t="n">
        <v>42500</v>
      </c>
      <c r="B5654" s="38" t="n">
        <v>28</v>
      </c>
    </row>
    <row r="5655" spans="1:10">
      <c r="A5655" t="s">
        <v>4</v>
      </c>
      <c r="B5655" s="4" t="s">
        <v>5</v>
      </c>
      <c r="C5655" s="4" t="s">
        <v>14</v>
      </c>
      <c r="D5655" s="14" t="s">
        <v>27</v>
      </c>
      <c r="E5655" s="4" t="s">
        <v>5</v>
      </c>
      <c r="F5655" s="4" t="s">
        <v>14</v>
      </c>
      <c r="G5655" s="4" t="s">
        <v>10</v>
      </c>
      <c r="H5655" s="14" t="s">
        <v>29</v>
      </c>
      <c r="I5655" s="4" t="s">
        <v>14</v>
      </c>
      <c r="J5655" s="4" t="s">
        <v>30</v>
      </c>
    </row>
    <row r="5656" spans="1:10">
      <c r="A5656" t="n">
        <v>42501</v>
      </c>
      <c r="B5656" s="13" t="n">
        <v>5</v>
      </c>
      <c r="C5656" s="7" t="n">
        <v>28</v>
      </c>
      <c r="D5656" s="14" t="s">
        <v>3</v>
      </c>
      <c r="E5656" s="30" t="n">
        <v>64</v>
      </c>
      <c r="F5656" s="7" t="n">
        <v>5</v>
      </c>
      <c r="G5656" s="7" t="n">
        <v>9</v>
      </c>
      <c r="H5656" s="14" t="s">
        <v>3</v>
      </c>
      <c r="I5656" s="7" t="n">
        <v>1</v>
      </c>
      <c r="J5656" s="16" t="n">
        <f t="normal" ca="1">A5678</f>
        <v>0</v>
      </c>
    </row>
    <row r="5657" spans="1:10">
      <c r="A5657" t="s">
        <v>4</v>
      </c>
      <c r="B5657" s="4" t="s">
        <v>5</v>
      </c>
      <c r="C5657" s="4" t="s">
        <v>14</v>
      </c>
      <c r="D5657" s="4" t="s">
        <v>10</v>
      </c>
      <c r="E5657" s="4" t="s">
        <v>10</v>
      </c>
      <c r="F5657" s="4" t="s">
        <v>14</v>
      </c>
    </row>
    <row r="5658" spans="1:10">
      <c r="A5658" t="n">
        <v>42512</v>
      </c>
      <c r="B5658" s="36" t="n">
        <v>25</v>
      </c>
      <c r="C5658" s="7" t="n">
        <v>1</v>
      </c>
      <c r="D5658" s="7" t="n">
        <v>60</v>
      </c>
      <c r="E5658" s="7" t="n">
        <v>500</v>
      </c>
      <c r="F5658" s="7" t="n">
        <v>2</v>
      </c>
    </row>
    <row r="5659" spans="1:10">
      <c r="A5659" t="s">
        <v>4</v>
      </c>
      <c r="B5659" s="4" t="s">
        <v>5</v>
      </c>
      <c r="C5659" s="4" t="s">
        <v>14</v>
      </c>
      <c r="D5659" s="4" t="s">
        <v>10</v>
      </c>
      <c r="E5659" s="4" t="s">
        <v>6</v>
      </c>
    </row>
    <row r="5660" spans="1:10">
      <c r="A5660" t="n">
        <v>42519</v>
      </c>
      <c r="B5660" s="57" t="n">
        <v>51</v>
      </c>
      <c r="C5660" s="7" t="n">
        <v>4</v>
      </c>
      <c r="D5660" s="7" t="n">
        <v>9</v>
      </c>
      <c r="E5660" s="7" t="s">
        <v>145</v>
      </c>
    </row>
    <row r="5661" spans="1:10">
      <c r="A5661" t="s">
        <v>4</v>
      </c>
      <c r="B5661" s="4" t="s">
        <v>5</v>
      </c>
      <c r="C5661" s="4" t="s">
        <v>10</v>
      </c>
    </row>
    <row r="5662" spans="1:10">
      <c r="A5662" t="n">
        <v>42533</v>
      </c>
      <c r="B5662" s="44" t="n">
        <v>16</v>
      </c>
      <c r="C5662" s="7" t="n">
        <v>0</v>
      </c>
    </row>
    <row r="5663" spans="1:10">
      <c r="A5663" t="s">
        <v>4</v>
      </c>
      <c r="B5663" s="4" t="s">
        <v>5</v>
      </c>
      <c r="C5663" s="4" t="s">
        <v>10</v>
      </c>
      <c r="D5663" s="4" t="s">
        <v>65</v>
      </c>
      <c r="E5663" s="4" t="s">
        <v>14</v>
      </c>
      <c r="F5663" s="4" t="s">
        <v>14</v>
      </c>
    </row>
    <row r="5664" spans="1:10">
      <c r="A5664" t="n">
        <v>42536</v>
      </c>
      <c r="B5664" s="58" t="n">
        <v>26</v>
      </c>
      <c r="C5664" s="7" t="n">
        <v>9</v>
      </c>
      <c r="D5664" s="7" t="s">
        <v>443</v>
      </c>
      <c r="E5664" s="7" t="n">
        <v>2</v>
      </c>
      <c r="F5664" s="7" t="n">
        <v>0</v>
      </c>
    </row>
    <row r="5665" spans="1:10">
      <c r="A5665" t="s">
        <v>4</v>
      </c>
      <c r="B5665" s="4" t="s">
        <v>5</v>
      </c>
    </row>
    <row r="5666" spans="1:10">
      <c r="A5666" t="n">
        <v>42581</v>
      </c>
      <c r="B5666" s="38" t="n">
        <v>28</v>
      </c>
    </row>
    <row r="5667" spans="1:10">
      <c r="A5667" t="s">
        <v>4</v>
      </c>
      <c r="B5667" s="4" t="s">
        <v>5</v>
      </c>
      <c r="C5667" s="4" t="s">
        <v>14</v>
      </c>
      <c r="D5667" s="4" t="s">
        <v>10</v>
      </c>
      <c r="E5667" s="4" t="s">
        <v>10</v>
      </c>
      <c r="F5667" s="4" t="s">
        <v>14</v>
      </c>
    </row>
    <row r="5668" spans="1:10">
      <c r="A5668" t="n">
        <v>42582</v>
      </c>
      <c r="B5668" s="36" t="n">
        <v>25</v>
      </c>
      <c r="C5668" s="7" t="n">
        <v>1</v>
      </c>
      <c r="D5668" s="7" t="n">
        <v>160</v>
      </c>
      <c r="E5668" s="7" t="n">
        <v>570</v>
      </c>
      <c r="F5668" s="7" t="n">
        <v>2</v>
      </c>
    </row>
    <row r="5669" spans="1:10">
      <c r="A5669" t="s">
        <v>4</v>
      </c>
      <c r="B5669" s="4" t="s">
        <v>5</v>
      </c>
      <c r="C5669" s="4" t="s">
        <v>14</v>
      </c>
      <c r="D5669" s="4" t="s">
        <v>10</v>
      </c>
      <c r="E5669" s="4" t="s">
        <v>6</v>
      </c>
    </row>
    <row r="5670" spans="1:10">
      <c r="A5670" t="n">
        <v>42589</v>
      </c>
      <c r="B5670" s="57" t="n">
        <v>51</v>
      </c>
      <c r="C5670" s="7" t="n">
        <v>4</v>
      </c>
      <c r="D5670" s="7" t="n">
        <v>0</v>
      </c>
      <c r="E5670" s="7" t="s">
        <v>430</v>
      </c>
    </row>
    <row r="5671" spans="1:10">
      <c r="A5671" t="s">
        <v>4</v>
      </c>
      <c r="B5671" s="4" t="s">
        <v>5</v>
      </c>
      <c r="C5671" s="4" t="s">
        <v>10</v>
      </c>
    </row>
    <row r="5672" spans="1:10">
      <c r="A5672" t="n">
        <v>42603</v>
      </c>
      <c r="B5672" s="44" t="n">
        <v>16</v>
      </c>
      <c r="C5672" s="7" t="n">
        <v>0</v>
      </c>
    </row>
    <row r="5673" spans="1:10">
      <c r="A5673" t="s">
        <v>4</v>
      </c>
      <c r="B5673" s="4" t="s">
        <v>5</v>
      </c>
      <c r="C5673" s="4" t="s">
        <v>10</v>
      </c>
      <c r="D5673" s="4" t="s">
        <v>65</v>
      </c>
      <c r="E5673" s="4" t="s">
        <v>14</v>
      </c>
      <c r="F5673" s="4" t="s">
        <v>14</v>
      </c>
    </row>
    <row r="5674" spans="1:10">
      <c r="A5674" t="n">
        <v>42606</v>
      </c>
      <c r="B5674" s="58" t="n">
        <v>26</v>
      </c>
      <c r="C5674" s="7" t="n">
        <v>0</v>
      </c>
      <c r="D5674" s="7" t="s">
        <v>444</v>
      </c>
      <c r="E5674" s="7" t="n">
        <v>2</v>
      </c>
      <c r="F5674" s="7" t="n">
        <v>0</v>
      </c>
    </row>
    <row r="5675" spans="1:10">
      <c r="A5675" t="s">
        <v>4</v>
      </c>
      <c r="B5675" s="4" t="s">
        <v>5</v>
      </c>
    </row>
    <row r="5676" spans="1:10">
      <c r="A5676" t="n">
        <v>42676</v>
      </c>
      <c r="B5676" s="38" t="n">
        <v>28</v>
      </c>
    </row>
    <row r="5677" spans="1:10">
      <c r="A5677" t="s">
        <v>4</v>
      </c>
      <c r="B5677" s="4" t="s">
        <v>5</v>
      </c>
      <c r="C5677" s="4" t="s">
        <v>14</v>
      </c>
      <c r="D5677" s="4" t="s">
        <v>10</v>
      </c>
      <c r="E5677" s="4" t="s">
        <v>10</v>
      </c>
      <c r="F5677" s="4" t="s">
        <v>14</v>
      </c>
    </row>
    <row r="5678" spans="1:10">
      <c r="A5678" t="n">
        <v>42677</v>
      </c>
      <c r="B5678" s="36" t="n">
        <v>25</v>
      </c>
      <c r="C5678" s="7" t="n">
        <v>1</v>
      </c>
      <c r="D5678" s="7" t="n">
        <v>160</v>
      </c>
      <c r="E5678" s="7" t="n">
        <v>350</v>
      </c>
      <c r="F5678" s="7" t="n">
        <v>1</v>
      </c>
    </row>
    <row r="5679" spans="1:10">
      <c r="A5679" t="s">
        <v>4</v>
      </c>
      <c r="B5679" s="4" t="s">
        <v>5</v>
      </c>
      <c r="C5679" s="4" t="s">
        <v>14</v>
      </c>
      <c r="D5679" s="4" t="s">
        <v>10</v>
      </c>
      <c r="E5679" s="4" t="s">
        <v>6</v>
      </c>
    </row>
    <row r="5680" spans="1:10">
      <c r="A5680" t="n">
        <v>42684</v>
      </c>
      <c r="B5680" s="57" t="n">
        <v>51</v>
      </c>
      <c r="C5680" s="7" t="n">
        <v>4</v>
      </c>
      <c r="D5680" s="7" t="n">
        <v>113</v>
      </c>
      <c r="E5680" s="7" t="s">
        <v>102</v>
      </c>
    </row>
    <row r="5681" spans="1:6">
      <c r="A5681" t="s">
        <v>4</v>
      </c>
      <c r="B5681" s="4" t="s">
        <v>5</v>
      </c>
      <c r="C5681" s="4" t="s">
        <v>10</v>
      </c>
    </row>
    <row r="5682" spans="1:6">
      <c r="A5682" t="n">
        <v>42698</v>
      </c>
      <c r="B5682" s="44" t="n">
        <v>16</v>
      </c>
      <c r="C5682" s="7" t="n">
        <v>0</v>
      </c>
    </row>
    <row r="5683" spans="1:6">
      <c r="A5683" t="s">
        <v>4</v>
      </c>
      <c r="B5683" s="4" t="s">
        <v>5</v>
      </c>
      <c r="C5683" s="4" t="s">
        <v>10</v>
      </c>
      <c r="D5683" s="4" t="s">
        <v>65</v>
      </c>
      <c r="E5683" s="4" t="s">
        <v>14</v>
      </c>
      <c r="F5683" s="4" t="s">
        <v>14</v>
      </c>
      <c r="G5683" s="4" t="s">
        <v>65</v>
      </c>
      <c r="H5683" s="4" t="s">
        <v>14</v>
      </c>
      <c r="I5683" s="4" t="s">
        <v>14</v>
      </c>
    </row>
    <row r="5684" spans="1:6">
      <c r="A5684" t="n">
        <v>42701</v>
      </c>
      <c r="B5684" s="58" t="n">
        <v>26</v>
      </c>
      <c r="C5684" s="7" t="n">
        <v>113</v>
      </c>
      <c r="D5684" s="7" t="s">
        <v>445</v>
      </c>
      <c r="E5684" s="7" t="n">
        <v>2</v>
      </c>
      <c r="F5684" s="7" t="n">
        <v>3</v>
      </c>
      <c r="G5684" s="7" t="s">
        <v>446</v>
      </c>
      <c r="H5684" s="7" t="n">
        <v>2</v>
      </c>
      <c r="I5684" s="7" t="n">
        <v>0</v>
      </c>
    </row>
    <row r="5685" spans="1:6">
      <c r="A5685" t="s">
        <v>4</v>
      </c>
      <c r="B5685" s="4" t="s">
        <v>5</v>
      </c>
    </row>
    <row r="5686" spans="1:6">
      <c r="A5686" t="n">
        <v>42868</v>
      </c>
      <c r="B5686" s="38" t="n">
        <v>28</v>
      </c>
    </row>
    <row r="5687" spans="1:6">
      <c r="A5687" t="s">
        <v>4</v>
      </c>
      <c r="B5687" s="4" t="s">
        <v>5</v>
      </c>
      <c r="C5687" s="4" t="s">
        <v>14</v>
      </c>
      <c r="D5687" s="4" t="s">
        <v>10</v>
      </c>
      <c r="E5687" s="4" t="s">
        <v>10</v>
      </c>
      <c r="F5687" s="4" t="s">
        <v>14</v>
      </c>
    </row>
    <row r="5688" spans="1:6">
      <c r="A5688" t="n">
        <v>42869</v>
      </c>
      <c r="B5688" s="36" t="n">
        <v>25</v>
      </c>
      <c r="C5688" s="7" t="n">
        <v>1</v>
      </c>
      <c r="D5688" s="7" t="n">
        <v>160</v>
      </c>
      <c r="E5688" s="7" t="n">
        <v>570</v>
      </c>
      <c r="F5688" s="7" t="n">
        <v>2</v>
      </c>
    </row>
    <row r="5689" spans="1:6">
      <c r="A5689" t="s">
        <v>4</v>
      </c>
      <c r="B5689" s="4" t="s">
        <v>5</v>
      </c>
      <c r="C5689" s="4" t="s">
        <v>14</v>
      </c>
      <c r="D5689" s="4" t="s">
        <v>10</v>
      </c>
      <c r="E5689" s="4" t="s">
        <v>6</v>
      </c>
    </row>
    <row r="5690" spans="1:6">
      <c r="A5690" t="n">
        <v>42876</v>
      </c>
      <c r="B5690" s="57" t="n">
        <v>51</v>
      </c>
      <c r="C5690" s="7" t="n">
        <v>4</v>
      </c>
      <c r="D5690" s="7" t="n">
        <v>0</v>
      </c>
      <c r="E5690" s="7" t="s">
        <v>200</v>
      </c>
    </row>
    <row r="5691" spans="1:6">
      <c r="A5691" t="s">
        <v>4</v>
      </c>
      <c r="B5691" s="4" t="s">
        <v>5</v>
      </c>
      <c r="C5691" s="4" t="s">
        <v>10</v>
      </c>
    </row>
    <row r="5692" spans="1:6">
      <c r="A5692" t="n">
        <v>42889</v>
      </c>
      <c r="B5692" s="44" t="n">
        <v>16</v>
      </c>
      <c r="C5692" s="7" t="n">
        <v>0</v>
      </c>
    </row>
    <row r="5693" spans="1:6">
      <c r="A5693" t="s">
        <v>4</v>
      </c>
      <c r="B5693" s="4" t="s">
        <v>5</v>
      </c>
      <c r="C5693" s="4" t="s">
        <v>10</v>
      </c>
      <c r="D5693" s="4" t="s">
        <v>65</v>
      </c>
      <c r="E5693" s="4" t="s">
        <v>14</v>
      </c>
      <c r="F5693" s="4" t="s">
        <v>14</v>
      </c>
    </row>
    <row r="5694" spans="1:6">
      <c r="A5694" t="n">
        <v>42892</v>
      </c>
      <c r="B5694" s="58" t="n">
        <v>26</v>
      </c>
      <c r="C5694" s="7" t="n">
        <v>0</v>
      </c>
      <c r="D5694" s="7" t="s">
        <v>447</v>
      </c>
      <c r="E5694" s="7" t="n">
        <v>2</v>
      </c>
      <c r="F5694" s="7" t="n">
        <v>0</v>
      </c>
    </row>
    <row r="5695" spans="1:6">
      <c r="A5695" t="s">
        <v>4</v>
      </c>
      <c r="B5695" s="4" t="s">
        <v>5</v>
      </c>
    </row>
    <row r="5696" spans="1:6">
      <c r="A5696" t="n">
        <v>42945</v>
      </c>
      <c r="B5696" s="38" t="n">
        <v>28</v>
      </c>
    </row>
    <row r="5697" spans="1:9">
      <c r="A5697" t="s">
        <v>4</v>
      </c>
      <c r="B5697" s="4" t="s">
        <v>5</v>
      </c>
      <c r="C5697" s="4" t="s">
        <v>14</v>
      </c>
      <c r="D5697" s="4" t="s">
        <v>10</v>
      </c>
      <c r="E5697" s="4" t="s">
        <v>10</v>
      </c>
      <c r="F5697" s="4" t="s">
        <v>14</v>
      </c>
    </row>
    <row r="5698" spans="1:9">
      <c r="A5698" t="n">
        <v>42946</v>
      </c>
      <c r="B5698" s="36" t="n">
        <v>25</v>
      </c>
      <c r="C5698" s="7" t="n">
        <v>1</v>
      </c>
      <c r="D5698" s="7" t="n">
        <v>260</v>
      </c>
      <c r="E5698" s="7" t="n">
        <v>640</v>
      </c>
      <c r="F5698" s="7" t="n">
        <v>2</v>
      </c>
    </row>
    <row r="5699" spans="1:9">
      <c r="A5699" t="s">
        <v>4</v>
      </c>
      <c r="B5699" s="4" t="s">
        <v>5</v>
      </c>
      <c r="C5699" s="4" t="s">
        <v>14</v>
      </c>
      <c r="D5699" s="4" t="s">
        <v>10</v>
      </c>
      <c r="E5699" s="4" t="s">
        <v>6</v>
      </c>
    </row>
    <row r="5700" spans="1:9">
      <c r="A5700" t="n">
        <v>42953</v>
      </c>
      <c r="B5700" s="57" t="n">
        <v>51</v>
      </c>
      <c r="C5700" s="7" t="n">
        <v>4</v>
      </c>
      <c r="D5700" s="7" t="n">
        <v>5</v>
      </c>
      <c r="E5700" s="7" t="s">
        <v>426</v>
      </c>
    </row>
    <row r="5701" spans="1:9">
      <c r="A5701" t="s">
        <v>4</v>
      </c>
      <c r="B5701" s="4" t="s">
        <v>5</v>
      </c>
      <c r="C5701" s="4" t="s">
        <v>10</v>
      </c>
    </row>
    <row r="5702" spans="1:9">
      <c r="A5702" t="n">
        <v>42967</v>
      </c>
      <c r="B5702" s="44" t="n">
        <v>16</v>
      </c>
      <c r="C5702" s="7" t="n">
        <v>0</v>
      </c>
    </row>
    <row r="5703" spans="1:9">
      <c r="A5703" t="s">
        <v>4</v>
      </c>
      <c r="B5703" s="4" t="s">
        <v>5</v>
      </c>
      <c r="C5703" s="4" t="s">
        <v>10</v>
      </c>
      <c r="D5703" s="4" t="s">
        <v>65</v>
      </c>
      <c r="E5703" s="4" t="s">
        <v>14</v>
      </c>
      <c r="F5703" s="4" t="s">
        <v>14</v>
      </c>
    </row>
    <row r="5704" spans="1:9">
      <c r="A5704" t="n">
        <v>42970</v>
      </c>
      <c r="B5704" s="58" t="n">
        <v>26</v>
      </c>
      <c r="C5704" s="7" t="n">
        <v>5</v>
      </c>
      <c r="D5704" s="7" t="s">
        <v>448</v>
      </c>
      <c r="E5704" s="7" t="n">
        <v>2</v>
      </c>
      <c r="F5704" s="7" t="n">
        <v>0</v>
      </c>
    </row>
    <row r="5705" spans="1:9">
      <c r="A5705" t="s">
        <v>4</v>
      </c>
      <c r="B5705" s="4" t="s">
        <v>5</v>
      </c>
    </row>
    <row r="5706" spans="1:9">
      <c r="A5706" t="n">
        <v>43041</v>
      </c>
      <c r="B5706" s="38" t="n">
        <v>28</v>
      </c>
    </row>
    <row r="5707" spans="1:9">
      <c r="A5707" t="s">
        <v>4</v>
      </c>
      <c r="B5707" s="4" t="s">
        <v>5</v>
      </c>
      <c r="C5707" s="4" t="s">
        <v>14</v>
      </c>
      <c r="D5707" s="4" t="s">
        <v>10</v>
      </c>
      <c r="E5707" s="4" t="s">
        <v>26</v>
      </c>
    </row>
    <row r="5708" spans="1:9">
      <c r="A5708" t="n">
        <v>43042</v>
      </c>
      <c r="B5708" s="40" t="n">
        <v>58</v>
      </c>
      <c r="C5708" s="7" t="n">
        <v>0</v>
      </c>
      <c r="D5708" s="7" t="n">
        <v>2000</v>
      </c>
      <c r="E5708" s="7" t="n">
        <v>1</v>
      </c>
    </row>
    <row r="5709" spans="1:9">
      <c r="A5709" t="s">
        <v>4</v>
      </c>
      <c r="B5709" s="4" t="s">
        <v>5</v>
      </c>
      <c r="C5709" s="4" t="s">
        <v>14</v>
      </c>
      <c r="D5709" s="4" t="s">
        <v>10</v>
      </c>
    </row>
    <row r="5710" spans="1:9">
      <c r="A5710" t="n">
        <v>43050</v>
      </c>
      <c r="B5710" s="40" t="n">
        <v>58</v>
      </c>
      <c r="C5710" s="7" t="n">
        <v>255</v>
      </c>
      <c r="D5710" s="7" t="n">
        <v>0</v>
      </c>
    </row>
    <row r="5711" spans="1:9">
      <c r="A5711" t="s">
        <v>4</v>
      </c>
      <c r="B5711" s="4" t="s">
        <v>5</v>
      </c>
      <c r="C5711" s="4" t="s">
        <v>14</v>
      </c>
      <c r="D5711" s="4" t="s">
        <v>26</v>
      </c>
      <c r="E5711" s="4" t="s">
        <v>10</v>
      </c>
      <c r="F5711" s="4" t="s">
        <v>14</v>
      </c>
    </row>
    <row r="5712" spans="1:9">
      <c r="A5712" t="n">
        <v>43054</v>
      </c>
      <c r="B5712" s="17" t="n">
        <v>49</v>
      </c>
      <c r="C5712" s="7" t="n">
        <v>3</v>
      </c>
      <c r="D5712" s="7" t="n">
        <v>1</v>
      </c>
      <c r="E5712" s="7" t="n">
        <v>500</v>
      </c>
      <c r="F5712" s="7" t="n">
        <v>0</v>
      </c>
    </row>
    <row r="5713" spans="1:6">
      <c r="A5713" t="s">
        <v>4</v>
      </c>
      <c r="B5713" s="4" t="s">
        <v>5</v>
      </c>
      <c r="C5713" s="4" t="s">
        <v>14</v>
      </c>
      <c r="D5713" s="4" t="s">
        <v>10</v>
      </c>
    </row>
    <row r="5714" spans="1:6">
      <c r="A5714" t="n">
        <v>43063</v>
      </c>
      <c r="B5714" s="40" t="n">
        <v>58</v>
      </c>
      <c r="C5714" s="7" t="n">
        <v>11</v>
      </c>
      <c r="D5714" s="7" t="n">
        <v>300</v>
      </c>
    </row>
    <row r="5715" spans="1:6">
      <c r="A5715" t="s">
        <v>4</v>
      </c>
      <c r="B5715" s="4" t="s">
        <v>5</v>
      </c>
      <c r="C5715" s="4" t="s">
        <v>14</v>
      </c>
      <c r="D5715" s="4" t="s">
        <v>10</v>
      </c>
    </row>
    <row r="5716" spans="1:6">
      <c r="A5716" t="n">
        <v>43067</v>
      </c>
      <c r="B5716" s="40" t="n">
        <v>58</v>
      </c>
      <c r="C5716" s="7" t="n">
        <v>12</v>
      </c>
      <c r="D5716" s="7" t="n">
        <v>0</v>
      </c>
    </row>
    <row r="5717" spans="1:6">
      <c r="A5717" t="s">
        <v>4</v>
      </c>
      <c r="B5717" s="4" t="s">
        <v>5</v>
      </c>
      <c r="C5717" s="4" t="s">
        <v>14</v>
      </c>
      <c r="D5717" s="4" t="s">
        <v>10</v>
      </c>
      <c r="E5717" s="4" t="s">
        <v>14</v>
      </c>
    </row>
    <row r="5718" spans="1:6">
      <c r="A5718" t="n">
        <v>43071</v>
      </c>
      <c r="B5718" s="64" t="n">
        <v>36</v>
      </c>
      <c r="C5718" s="7" t="n">
        <v>9</v>
      </c>
      <c r="D5718" s="7" t="n">
        <v>113</v>
      </c>
      <c r="E5718" s="7" t="n">
        <v>0</v>
      </c>
    </row>
    <row r="5719" spans="1:6">
      <c r="A5719" t="s">
        <v>4</v>
      </c>
      <c r="B5719" s="4" t="s">
        <v>5</v>
      </c>
      <c r="C5719" s="4" t="s">
        <v>14</v>
      </c>
      <c r="D5719" s="4" t="s">
        <v>10</v>
      </c>
    </row>
    <row r="5720" spans="1:6">
      <c r="A5720" t="n">
        <v>43076</v>
      </c>
      <c r="B5720" s="10" t="n">
        <v>162</v>
      </c>
      <c r="C5720" s="7" t="n">
        <v>1</v>
      </c>
      <c r="D5720" s="7" t="n">
        <v>0</v>
      </c>
    </row>
    <row r="5721" spans="1:6">
      <c r="A5721" t="s">
        <v>4</v>
      </c>
      <c r="B5721" s="4" t="s">
        <v>5</v>
      </c>
    </row>
    <row r="5722" spans="1:6">
      <c r="A5722" t="n">
        <v>43080</v>
      </c>
      <c r="B5722" s="5" t="n">
        <v>1</v>
      </c>
    </row>
    <row r="5723" spans="1:6" s="3" customFormat="1" customHeight="0">
      <c r="A5723" s="3" t="s">
        <v>2</v>
      </c>
      <c r="B5723" s="3" t="s">
        <v>449</v>
      </c>
    </row>
    <row r="5724" spans="1:6">
      <c r="A5724" t="s">
        <v>4</v>
      </c>
      <c r="B5724" s="4" t="s">
        <v>5</v>
      </c>
      <c r="C5724" s="4" t="s">
        <v>10</v>
      </c>
      <c r="D5724" s="4" t="s">
        <v>14</v>
      </c>
      <c r="E5724" s="4" t="s">
        <v>26</v>
      </c>
      <c r="F5724" s="4" t="s">
        <v>10</v>
      </c>
    </row>
    <row r="5725" spans="1:6">
      <c r="A5725" t="n">
        <v>43084</v>
      </c>
      <c r="B5725" s="70" t="n">
        <v>59</v>
      </c>
      <c r="C5725" s="7" t="n">
        <v>65534</v>
      </c>
      <c r="D5725" s="7" t="n">
        <v>15</v>
      </c>
      <c r="E5725" s="7" t="n">
        <v>0.150000005960464</v>
      </c>
      <c r="F5725" s="7" t="n">
        <v>0</v>
      </c>
    </row>
    <row r="5726" spans="1:6">
      <c r="A5726" t="s">
        <v>4</v>
      </c>
      <c r="B5726" s="4" t="s">
        <v>5</v>
      </c>
      <c r="C5726" s="4" t="s">
        <v>10</v>
      </c>
      <c r="D5726" s="4" t="s">
        <v>14</v>
      </c>
    </row>
    <row r="5727" spans="1:6">
      <c r="A5727" t="n">
        <v>43094</v>
      </c>
      <c r="B5727" s="90" t="n">
        <v>96</v>
      </c>
      <c r="C5727" s="7" t="n">
        <v>65534</v>
      </c>
      <c r="D5727" s="7" t="n">
        <v>1</v>
      </c>
    </row>
    <row r="5728" spans="1:6">
      <c r="A5728" t="s">
        <v>4</v>
      </c>
      <c r="B5728" s="4" t="s">
        <v>5</v>
      </c>
      <c r="C5728" s="4" t="s">
        <v>10</v>
      </c>
      <c r="D5728" s="4" t="s">
        <v>14</v>
      </c>
      <c r="E5728" s="4" t="s">
        <v>26</v>
      </c>
      <c r="F5728" s="4" t="s">
        <v>26</v>
      </c>
      <c r="G5728" s="4" t="s">
        <v>26</v>
      </c>
    </row>
    <row r="5729" spans="1:7">
      <c r="A5729" t="n">
        <v>43098</v>
      </c>
      <c r="B5729" s="90" t="n">
        <v>96</v>
      </c>
      <c r="C5729" s="7" t="n">
        <v>65534</v>
      </c>
      <c r="D5729" s="7" t="n">
        <v>2</v>
      </c>
      <c r="E5729" s="7" t="n">
        <v>253.649993896484</v>
      </c>
      <c r="F5729" s="7" t="n">
        <v>0.189999997615814</v>
      </c>
      <c r="G5729" s="7" t="n">
        <v>-210.279998779297</v>
      </c>
    </row>
    <row r="5730" spans="1:7">
      <c r="A5730" t="s">
        <v>4</v>
      </c>
      <c r="B5730" s="4" t="s">
        <v>5</v>
      </c>
      <c r="C5730" s="4" t="s">
        <v>10</v>
      </c>
      <c r="D5730" s="4" t="s">
        <v>14</v>
      </c>
      <c r="E5730" s="4" t="s">
        <v>26</v>
      </c>
      <c r="F5730" s="4" t="s">
        <v>26</v>
      </c>
      <c r="G5730" s="4" t="s">
        <v>26</v>
      </c>
    </row>
    <row r="5731" spans="1:7">
      <c r="A5731" t="n">
        <v>43114</v>
      </c>
      <c r="B5731" s="90" t="n">
        <v>96</v>
      </c>
      <c r="C5731" s="7" t="n">
        <v>65534</v>
      </c>
      <c r="D5731" s="7" t="n">
        <v>2</v>
      </c>
      <c r="E5731" s="7" t="n">
        <v>250.699996948242</v>
      </c>
      <c r="F5731" s="7" t="n">
        <v>0.189999997615814</v>
      </c>
      <c r="G5731" s="7" t="n">
        <v>-212.800003051758</v>
      </c>
    </row>
    <row r="5732" spans="1:7">
      <c r="A5732" t="s">
        <v>4</v>
      </c>
      <c r="B5732" s="4" t="s">
        <v>5</v>
      </c>
      <c r="C5732" s="4" t="s">
        <v>10</v>
      </c>
      <c r="D5732" s="4" t="s">
        <v>14</v>
      </c>
      <c r="E5732" s="4" t="s">
        <v>26</v>
      </c>
      <c r="F5732" s="4" t="s">
        <v>26</v>
      </c>
      <c r="G5732" s="4" t="s">
        <v>26</v>
      </c>
    </row>
    <row r="5733" spans="1:7">
      <c r="A5733" t="n">
        <v>43130</v>
      </c>
      <c r="B5733" s="90" t="n">
        <v>96</v>
      </c>
      <c r="C5733" s="7" t="n">
        <v>65534</v>
      </c>
      <c r="D5733" s="7" t="n">
        <v>2</v>
      </c>
      <c r="E5733" s="7" t="n">
        <v>237.070007324219</v>
      </c>
      <c r="F5733" s="7" t="n">
        <v>0.189999997615814</v>
      </c>
      <c r="G5733" s="7" t="n">
        <v>-213.619995117188</v>
      </c>
    </row>
    <row r="5734" spans="1:7">
      <c r="A5734" t="s">
        <v>4</v>
      </c>
      <c r="B5734" s="4" t="s">
        <v>5</v>
      </c>
      <c r="C5734" s="4" t="s">
        <v>10</v>
      </c>
      <c r="D5734" s="4" t="s">
        <v>14</v>
      </c>
      <c r="E5734" s="4" t="s">
        <v>9</v>
      </c>
      <c r="F5734" s="4" t="s">
        <v>14</v>
      </c>
      <c r="G5734" s="4" t="s">
        <v>10</v>
      </c>
    </row>
    <row r="5735" spans="1:7">
      <c r="A5735" t="n">
        <v>43146</v>
      </c>
      <c r="B5735" s="90" t="n">
        <v>96</v>
      </c>
      <c r="C5735" s="7" t="n">
        <v>65534</v>
      </c>
      <c r="D5735" s="7" t="n">
        <v>0</v>
      </c>
      <c r="E5735" s="7" t="n">
        <v>1083179008</v>
      </c>
      <c r="F5735" s="7" t="n">
        <v>0</v>
      </c>
      <c r="G5735" s="7" t="n">
        <v>0</v>
      </c>
    </row>
    <row r="5736" spans="1:7">
      <c r="A5736" t="s">
        <v>4</v>
      </c>
      <c r="B5736" s="4" t="s">
        <v>5</v>
      </c>
      <c r="C5736" s="4" t="s">
        <v>10</v>
      </c>
      <c r="D5736" s="4" t="s">
        <v>14</v>
      </c>
      <c r="E5736" s="4" t="s">
        <v>6</v>
      </c>
      <c r="F5736" s="4" t="s">
        <v>26</v>
      </c>
      <c r="G5736" s="4" t="s">
        <v>26</v>
      </c>
      <c r="H5736" s="4" t="s">
        <v>26</v>
      </c>
    </row>
    <row r="5737" spans="1:7">
      <c r="A5737" t="n">
        <v>43157</v>
      </c>
      <c r="B5737" s="73" t="n">
        <v>48</v>
      </c>
      <c r="C5737" s="7" t="n">
        <v>65534</v>
      </c>
      <c r="D5737" s="7" t="n">
        <v>0</v>
      </c>
      <c r="E5737" s="7" t="s">
        <v>450</v>
      </c>
      <c r="F5737" s="7" t="n">
        <v>-1</v>
      </c>
      <c r="G5737" s="7" t="n">
        <v>1.5</v>
      </c>
      <c r="H5737" s="7" t="n">
        <v>0</v>
      </c>
    </row>
    <row r="5738" spans="1:7">
      <c r="A5738" t="s">
        <v>4</v>
      </c>
      <c r="B5738" s="4" t="s">
        <v>5</v>
      </c>
      <c r="C5738" s="4" t="s">
        <v>10</v>
      </c>
    </row>
    <row r="5739" spans="1:7">
      <c r="A5739" t="n">
        <v>43180</v>
      </c>
      <c r="B5739" s="44" t="n">
        <v>16</v>
      </c>
      <c r="C5739" s="7" t="n">
        <v>4000</v>
      </c>
    </row>
    <row r="5740" spans="1:7">
      <c r="A5740" t="s">
        <v>4</v>
      </c>
      <c r="B5740" s="4" t="s">
        <v>5</v>
      </c>
      <c r="C5740" s="4" t="s">
        <v>10</v>
      </c>
      <c r="D5740" s="4" t="s">
        <v>9</v>
      </c>
      <c r="E5740" s="4" t="s">
        <v>9</v>
      </c>
      <c r="F5740" s="4" t="s">
        <v>9</v>
      </c>
      <c r="G5740" s="4" t="s">
        <v>9</v>
      </c>
      <c r="H5740" s="4" t="s">
        <v>10</v>
      </c>
      <c r="I5740" s="4" t="s">
        <v>14</v>
      </c>
    </row>
    <row r="5741" spans="1:7">
      <c r="A5741" t="n">
        <v>43183</v>
      </c>
      <c r="B5741" s="91" t="n">
        <v>66</v>
      </c>
      <c r="C5741" s="7" t="n">
        <v>65534</v>
      </c>
      <c r="D5741" s="7" t="n">
        <v>1065353216</v>
      </c>
      <c r="E5741" s="7" t="n">
        <v>1065353216</v>
      </c>
      <c r="F5741" s="7" t="n">
        <v>1065353216</v>
      </c>
      <c r="G5741" s="7" t="n">
        <v>0</v>
      </c>
      <c r="H5741" s="7" t="n">
        <v>1000</v>
      </c>
      <c r="I5741" s="7" t="n">
        <v>3</v>
      </c>
    </row>
    <row r="5742" spans="1:7">
      <c r="A5742" t="s">
        <v>4</v>
      </c>
      <c r="B5742" s="4" t="s">
        <v>5</v>
      </c>
      <c r="C5742" s="4" t="s">
        <v>10</v>
      </c>
      <c r="D5742" s="4" t="s">
        <v>14</v>
      </c>
    </row>
    <row r="5743" spans="1:7">
      <c r="A5743" t="n">
        <v>43205</v>
      </c>
      <c r="B5743" s="67" t="n">
        <v>56</v>
      </c>
      <c r="C5743" s="7" t="n">
        <v>65534</v>
      </c>
      <c r="D5743" s="7" t="n">
        <v>0</v>
      </c>
    </row>
    <row r="5744" spans="1:7">
      <c r="A5744" t="s">
        <v>4</v>
      </c>
      <c r="B5744" s="4" t="s">
        <v>5</v>
      </c>
      <c r="C5744" s="4" t="s">
        <v>10</v>
      </c>
      <c r="D5744" s="4" t="s">
        <v>14</v>
      </c>
      <c r="E5744" s="4" t="s">
        <v>6</v>
      </c>
      <c r="F5744" s="4" t="s">
        <v>26</v>
      </c>
      <c r="G5744" s="4" t="s">
        <v>26</v>
      </c>
      <c r="H5744" s="4" t="s">
        <v>26</v>
      </c>
    </row>
    <row r="5745" spans="1:9">
      <c r="A5745" t="n">
        <v>43209</v>
      </c>
      <c r="B5745" s="73" t="n">
        <v>48</v>
      </c>
      <c r="C5745" s="7" t="n">
        <v>65534</v>
      </c>
      <c r="D5745" s="7" t="n">
        <v>0</v>
      </c>
      <c r="E5745" s="7" t="s">
        <v>86</v>
      </c>
      <c r="F5745" s="7" t="n">
        <v>0.5</v>
      </c>
      <c r="G5745" s="7" t="n">
        <v>1</v>
      </c>
      <c r="H5745" s="7" t="n">
        <v>0</v>
      </c>
    </row>
    <row r="5746" spans="1:9">
      <c r="A5746" t="s">
        <v>4</v>
      </c>
      <c r="B5746" s="4" t="s">
        <v>5</v>
      </c>
      <c r="C5746" s="4" t="s">
        <v>10</v>
      </c>
      <c r="D5746" s="4" t="s">
        <v>14</v>
      </c>
      <c r="E5746" s="4" t="s">
        <v>26</v>
      </c>
      <c r="F5746" s="4" t="s">
        <v>10</v>
      </c>
    </row>
    <row r="5747" spans="1:9">
      <c r="A5747" t="n">
        <v>43233</v>
      </c>
      <c r="B5747" s="70" t="n">
        <v>59</v>
      </c>
      <c r="C5747" s="7" t="n">
        <v>65534</v>
      </c>
      <c r="D5747" s="7" t="n">
        <v>255</v>
      </c>
      <c r="E5747" s="7" t="n">
        <v>0</v>
      </c>
      <c r="F5747" s="7" t="n">
        <v>0</v>
      </c>
    </row>
    <row r="5748" spans="1:9">
      <c r="A5748" t="s">
        <v>4</v>
      </c>
      <c r="B5748" s="4" t="s">
        <v>5</v>
      </c>
    </row>
    <row r="5749" spans="1:9">
      <c r="A5749" t="n">
        <v>43243</v>
      </c>
      <c r="B5749" s="5" t="n">
        <v>1</v>
      </c>
    </row>
    <row r="5750" spans="1:9" s="3" customFormat="1" customHeight="0">
      <c r="A5750" s="3" t="s">
        <v>2</v>
      </c>
      <c r="B5750" s="3" t="s">
        <v>451</v>
      </c>
    </row>
    <row r="5751" spans="1:9">
      <c r="A5751" t="s">
        <v>4</v>
      </c>
      <c r="B5751" s="4" t="s">
        <v>5</v>
      </c>
      <c r="C5751" s="4" t="s">
        <v>10</v>
      </c>
      <c r="D5751" s="4" t="s">
        <v>14</v>
      </c>
      <c r="E5751" s="4" t="s">
        <v>26</v>
      </c>
      <c r="F5751" s="4" t="s">
        <v>10</v>
      </c>
    </row>
    <row r="5752" spans="1:9">
      <c r="A5752" t="n">
        <v>43244</v>
      </c>
      <c r="B5752" s="70" t="n">
        <v>59</v>
      </c>
      <c r="C5752" s="7" t="n">
        <v>65534</v>
      </c>
      <c r="D5752" s="7" t="n">
        <v>15</v>
      </c>
      <c r="E5752" s="7" t="n">
        <v>0.150000005960464</v>
      </c>
      <c r="F5752" s="7" t="n">
        <v>0</v>
      </c>
    </row>
    <row r="5753" spans="1:9">
      <c r="A5753" t="s">
        <v>4</v>
      </c>
      <c r="B5753" s="4" t="s">
        <v>5</v>
      </c>
      <c r="C5753" s="4" t="s">
        <v>10</v>
      </c>
      <c r="D5753" s="4" t="s">
        <v>14</v>
      </c>
    </row>
    <row r="5754" spans="1:9">
      <c r="A5754" t="n">
        <v>43254</v>
      </c>
      <c r="B5754" s="90" t="n">
        <v>96</v>
      </c>
      <c r="C5754" s="7" t="n">
        <v>65534</v>
      </c>
      <c r="D5754" s="7" t="n">
        <v>1</v>
      </c>
    </row>
    <row r="5755" spans="1:9">
      <c r="A5755" t="s">
        <v>4</v>
      </c>
      <c r="B5755" s="4" t="s">
        <v>5</v>
      </c>
      <c r="C5755" s="4" t="s">
        <v>10</v>
      </c>
      <c r="D5755" s="4" t="s">
        <v>14</v>
      </c>
      <c r="E5755" s="4" t="s">
        <v>26</v>
      </c>
      <c r="F5755" s="4" t="s">
        <v>26</v>
      </c>
      <c r="G5755" s="4" t="s">
        <v>26</v>
      </c>
    </row>
    <row r="5756" spans="1:9">
      <c r="A5756" t="n">
        <v>43258</v>
      </c>
      <c r="B5756" s="90" t="n">
        <v>96</v>
      </c>
      <c r="C5756" s="7" t="n">
        <v>65534</v>
      </c>
      <c r="D5756" s="7" t="n">
        <v>2</v>
      </c>
      <c r="E5756" s="7" t="n">
        <v>253.570007324219</v>
      </c>
      <c r="F5756" s="7" t="n">
        <v>0.189999997615814</v>
      </c>
      <c r="G5756" s="7" t="n">
        <v>-211.410003662109</v>
      </c>
    </row>
    <row r="5757" spans="1:9">
      <c r="A5757" t="s">
        <v>4</v>
      </c>
      <c r="B5757" s="4" t="s">
        <v>5</v>
      </c>
      <c r="C5757" s="4" t="s">
        <v>10</v>
      </c>
      <c r="D5757" s="4" t="s">
        <v>14</v>
      </c>
      <c r="E5757" s="4" t="s">
        <v>26</v>
      </c>
      <c r="F5757" s="4" t="s">
        <v>26</v>
      </c>
      <c r="G5757" s="4" t="s">
        <v>26</v>
      </c>
    </row>
    <row r="5758" spans="1:9">
      <c r="A5758" t="n">
        <v>43274</v>
      </c>
      <c r="B5758" s="90" t="n">
        <v>96</v>
      </c>
      <c r="C5758" s="7" t="n">
        <v>65534</v>
      </c>
      <c r="D5758" s="7" t="n">
        <v>2</v>
      </c>
      <c r="E5758" s="7" t="n">
        <v>246.570007324219</v>
      </c>
      <c r="F5758" s="7" t="n">
        <v>0.189999997615814</v>
      </c>
      <c r="G5758" s="7" t="n">
        <v>-214.289993286133</v>
      </c>
    </row>
    <row r="5759" spans="1:9">
      <c r="A5759" t="s">
        <v>4</v>
      </c>
      <c r="B5759" s="4" t="s">
        <v>5</v>
      </c>
      <c r="C5759" s="4" t="s">
        <v>10</v>
      </c>
      <c r="D5759" s="4" t="s">
        <v>14</v>
      </c>
      <c r="E5759" s="4" t="s">
        <v>26</v>
      </c>
      <c r="F5759" s="4" t="s">
        <v>26</v>
      </c>
      <c r="G5759" s="4" t="s">
        <v>26</v>
      </c>
    </row>
    <row r="5760" spans="1:9">
      <c r="A5760" t="n">
        <v>43290</v>
      </c>
      <c r="B5760" s="90" t="n">
        <v>96</v>
      </c>
      <c r="C5760" s="7" t="n">
        <v>65534</v>
      </c>
      <c r="D5760" s="7" t="n">
        <v>2</v>
      </c>
      <c r="E5760" s="7" t="n">
        <v>236.589996337891</v>
      </c>
      <c r="F5760" s="7" t="n">
        <v>0.189999997615814</v>
      </c>
      <c r="G5760" s="7" t="n">
        <v>-214.399993896484</v>
      </c>
    </row>
    <row r="5761" spans="1:8">
      <c r="A5761" t="s">
        <v>4</v>
      </c>
      <c r="B5761" s="4" t="s">
        <v>5</v>
      </c>
      <c r="C5761" s="4" t="s">
        <v>10</v>
      </c>
      <c r="D5761" s="4" t="s">
        <v>14</v>
      </c>
      <c r="E5761" s="4" t="s">
        <v>9</v>
      </c>
      <c r="F5761" s="4" t="s">
        <v>14</v>
      </c>
      <c r="G5761" s="4" t="s">
        <v>10</v>
      </c>
    </row>
    <row r="5762" spans="1:8">
      <c r="A5762" t="n">
        <v>43306</v>
      </c>
      <c r="B5762" s="90" t="n">
        <v>96</v>
      </c>
      <c r="C5762" s="7" t="n">
        <v>65534</v>
      </c>
      <c r="D5762" s="7" t="n">
        <v>0</v>
      </c>
      <c r="E5762" s="7" t="n">
        <v>1083179008</v>
      </c>
      <c r="F5762" s="7" t="n">
        <v>0</v>
      </c>
      <c r="G5762" s="7" t="n">
        <v>0</v>
      </c>
    </row>
    <row r="5763" spans="1:8">
      <c r="A5763" t="s">
        <v>4</v>
      </c>
      <c r="B5763" s="4" t="s">
        <v>5</v>
      </c>
      <c r="C5763" s="4" t="s">
        <v>10</v>
      </c>
      <c r="D5763" s="4" t="s">
        <v>14</v>
      </c>
      <c r="E5763" s="4" t="s">
        <v>6</v>
      </c>
      <c r="F5763" s="4" t="s">
        <v>26</v>
      </c>
      <c r="G5763" s="4" t="s">
        <v>26</v>
      </c>
      <c r="H5763" s="4" t="s">
        <v>26</v>
      </c>
    </row>
    <row r="5764" spans="1:8">
      <c r="A5764" t="n">
        <v>43317</v>
      </c>
      <c r="B5764" s="73" t="n">
        <v>48</v>
      </c>
      <c r="C5764" s="7" t="n">
        <v>65534</v>
      </c>
      <c r="D5764" s="7" t="n">
        <v>0</v>
      </c>
      <c r="E5764" s="7" t="s">
        <v>450</v>
      </c>
      <c r="F5764" s="7" t="n">
        <v>-1</v>
      </c>
      <c r="G5764" s="7" t="n">
        <v>1.5</v>
      </c>
      <c r="H5764" s="7" t="n">
        <v>0</v>
      </c>
    </row>
    <row r="5765" spans="1:8">
      <c r="A5765" t="s">
        <v>4</v>
      </c>
      <c r="B5765" s="4" t="s">
        <v>5</v>
      </c>
      <c r="C5765" s="4" t="s">
        <v>10</v>
      </c>
    </row>
    <row r="5766" spans="1:8">
      <c r="A5766" t="n">
        <v>43340</v>
      </c>
      <c r="B5766" s="44" t="n">
        <v>16</v>
      </c>
      <c r="C5766" s="7" t="n">
        <v>4000</v>
      </c>
    </row>
    <row r="5767" spans="1:8">
      <c r="A5767" t="s">
        <v>4</v>
      </c>
      <c r="B5767" s="4" t="s">
        <v>5</v>
      </c>
      <c r="C5767" s="4" t="s">
        <v>10</v>
      </c>
      <c r="D5767" s="4" t="s">
        <v>9</v>
      </c>
      <c r="E5767" s="4" t="s">
        <v>9</v>
      </c>
      <c r="F5767" s="4" t="s">
        <v>9</v>
      </c>
      <c r="G5767" s="4" t="s">
        <v>9</v>
      </c>
      <c r="H5767" s="4" t="s">
        <v>10</v>
      </c>
      <c r="I5767" s="4" t="s">
        <v>14</v>
      </c>
    </row>
    <row r="5768" spans="1:8">
      <c r="A5768" t="n">
        <v>43343</v>
      </c>
      <c r="B5768" s="91" t="n">
        <v>66</v>
      </c>
      <c r="C5768" s="7" t="n">
        <v>65534</v>
      </c>
      <c r="D5768" s="7" t="n">
        <v>1065353216</v>
      </c>
      <c r="E5768" s="7" t="n">
        <v>1065353216</v>
      </c>
      <c r="F5768" s="7" t="n">
        <v>1065353216</v>
      </c>
      <c r="G5768" s="7" t="n">
        <v>0</v>
      </c>
      <c r="H5768" s="7" t="n">
        <v>1000</v>
      </c>
      <c r="I5768" s="7" t="n">
        <v>3</v>
      </c>
    </row>
    <row r="5769" spans="1:8">
      <c r="A5769" t="s">
        <v>4</v>
      </c>
      <c r="B5769" s="4" t="s">
        <v>5</v>
      </c>
      <c r="C5769" s="4" t="s">
        <v>10</v>
      </c>
      <c r="D5769" s="4" t="s">
        <v>14</v>
      </c>
    </row>
    <row r="5770" spans="1:8">
      <c r="A5770" t="n">
        <v>43365</v>
      </c>
      <c r="B5770" s="67" t="n">
        <v>56</v>
      </c>
      <c r="C5770" s="7" t="n">
        <v>65534</v>
      </c>
      <c r="D5770" s="7" t="n">
        <v>0</v>
      </c>
    </row>
    <row r="5771" spans="1:8">
      <c r="A5771" t="s">
        <v>4</v>
      </c>
      <c r="B5771" s="4" t="s">
        <v>5</v>
      </c>
      <c r="C5771" s="4" t="s">
        <v>10</v>
      </c>
      <c r="D5771" s="4" t="s">
        <v>14</v>
      </c>
      <c r="E5771" s="4" t="s">
        <v>6</v>
      </c>
      <c r="F5771" s="4" t="s">
        <v>26</v>
      </c>
      <c r="G5771" s="4" t="s">
        <v>26</v>
      </c>
      <c r="H5771" s="4" t="s">
        <v>26</v>
      </c>
    </row>
    <row r="5772" spans="1:8">
      <c r="A5772" t="n">
        <v>43369</v>
      </c>
      <c r="B5772" s="73" t="n">
        <v>48</v>
      </c>
      <c r="C5772" s="7" t="n">
        <v>65534</v>
      </c>
      <c r="D5772" s="7" t="n">
        <v>0</v>
      </c>
      <c r="E5772" s="7" t="s">
        <v>86</v>
      </c>
      <c r="F5772" s="7" t="n">
        <v>0.5</v>
      </c>
      <c r="G5772" s="7" t="n">
        <v>1</v>
      </c>
      <c r="H5772" s="7" t="n">
        <v>0</v>
      </c>
    </row>
    <row r="5773" spans="1:8">
      <c r="A5773" t="s">
        <v>4</v>
      </c>
      <c r="B5773" s="4" t="s">
        <v>5</v>
      </c>
      <c r="C5773" s="4" t="s">
        <v>10</v>
      </c>
      <c r="D5773" s="4" t="s">
        <v>14</v>
      </c>
      <c r="E5773" s="4" t="s">
        <v>26</v>
      </c>
      <c r="F5773" s="4" t="s">
        <v>10</v>
      </c>
    </row>
    <row r="5774" spans="1:8">
      <c r="A5774" t="n">
        <v>43393</v>
      </c>
      <c r="B5774" s="70" t="n">
        <v>59</v>
      </c>
      <c r="C5774" s="7" t="n">
        <v>65534</v>
      </c>
      <c r="D5774" s="7" t="n">
        <v>255</v>
      </c>
      <c r="E5774" s="7" t="n">
        <v>0</v>
      </c>
      <c r="F5774" s="7" t="n">
        <v>0</v>
      </c>
    </row>
    <row r="5775" spans="1:8">
      <c r="A5775" t="s">
        <v>4</v>
      </c>
      <c r="B5775" s="4" t="s">
        <v>5</v>
      </c>
    </row>
    <row r="5776" spans="1:8">
      <c r="A5776" t="n">
        <v>43403</v>
      </c>
      <c r="B5776" s="5" t="n">
        <v>1</v>
      </c>
    </row>
    <row r="5777" spans="1:9" s="3" customFormat="1" customHeight="0">
      <c r="A5777" s="3" t="s">
        <v>2</v>
      </c>
      <c r="B5777" s="3" t="s">
        <v>452</v>
      </c>
    </row>
    <row r="5778" spans="1:9">
      <c r="A5778" t="s">
        <v>4</v>
      </c>
      <c r="B5778" s="4" t="s">
        <v>5</v>
      </c>
      <c r="C5778" s="4" t="s">
        <v>10</v>
      </c>
      <c r="D5778" s="4" t="s">
        <v>14</v>
      </c>
      <c r="E5778" s="4" t="s">
        <v>26</v>
      </c>
      <c r="F5778" s="4" t="s">
        <v>10</v>
      </c>
    </row>
    <row r="5779" spans="1:9">
      <c r="A5779" t="n">
        <v>43404</v>
      </c>
      <c r="B5779" s="70" t="n">
        <v>59</v>
      </c>
      <c r="C5779" s="7" t="n">
        <v>65534</v>
      </c>
      <c r="D5779" s="7" t="n">
        <v>15</v>
      </c>
      <c r="E5779" s="7" t="n">
        <v>0.150000005960464</v>
      </c>
      <c r="F5779" s="7" t="n">
        <v>0</v>
      </c>
    </row>
    <row r="5780" spans="1:9">
      <c r="A5780" t="s">
        <v>4</v>
      </c>
      <c r="B5780" s="4" t="s">
        <v>5</v>
      </c>
      <c r="C5780" s="4" t="s">
        <v>10</v>
      </c>
      <c r="D5780" s="4" t="s">
        <v>14</v>
      </c>
    </row>
    <row r="5781" spans="1:9">
      <c r="A5781" t="n">
        <v>43414</v>
      </c>
      <c r="B5781" s="90" t="n">
        <v>96</v>
      </c>
      <c r="C5781" s="7" t="n">
        <v>65534</v>
      </c>
      <c r="D5781" s="7" t="n">
        <v>1</v>
      </c>
    </row>
    <row r="5782" spans="1:9">
      <c r="A5782" t="s">
        <v>4</v>
      </c>
      <c r="B5782" s="4" t="s">
        <v>5</v>
      </c>
      <c r="C5782" s="4" t="s">
        <v>10</v>
      </c>
      <c r="D5782" s="4" t="s">
        <v>14</v>
      </c>
      <c r="E5782" s="4" t="s">
        <v>26</v>
      </c>
      <c r="F5782" s="4" t="s">
        <v>26</v>
      </c>
      <c r="G5782" s="4" t="s">
        <v>26</v>
      </c>
    </row>
    <row r="5783" spans="1:9">
      <c r="A5783" t="n">
        <v>43418</v>
      </c>
      <c r="B5783" s="90" t="n">
        <v>96</v>
      </c>
      <c r="C5783" s="7" t="n">
        <v>65534</v>
      </c>
      <c r="D5783" s="7" t="n">
        <v>2</v>
      </c>
      <c r="E5783" s="7" t="n">
        <v>253.830001831055</v>
      </c>
      <c r="F5783" s="7" t="n">
        <v>0.189999997615814</v>
      </c>
      <c r="G5783" s="7" t="n">
        <v>-211.639999389648</v>
      </c>
    </row>
    <row r="5784" spans="1:9">
      <c r="A5784" t="s">
        <v>4</v>
      </c>
      <c r="B5784" s="4" t="s">
        <v>5</v>
      </c>
      <c r="C5784" s="4" t="s">
        <v>10</v>
      </c>
      <c r="D5784" s="4" t="s">
        <v>14</v>
      </c>
      <c r="E5784" s="4" t="s">
        <v>26</v>
      </c>
      <c r="F5784" s="4" t="s">
        <v>26</v>
      </c>
      <c r="G5784" s="4" t="s">
        <v>26</v>
      </c>
    </row>
    <row r="5785" spans="1:9">
      <c r="A5785" t="n">
        <v>43434</v>
      </c>
      <c r="B5785" s="90" t="n">
        <v>96</v>
      </c>
      <c r="C5785" s="7" t="n">
        <v>65534</v>
      </c>
      <c r="D5785" s="7" t="n">
        <v>2</v>
      </c>
      <c r="E5785" s="7" t="n">
        <v>243.820007324219</v>
      </c>
      <c r="F5785" s="7" t="n">
        <v>0.189999997615814</v>
      </c>
      <c r="G5785" s="7" t="n">
        <v>-213.119995117188</v>
      </c>
    </row>
    <row r="5786" spans="1:9">
      <c r="A5786" t="s">
        <v>4</v>
      </c>
      <c r="B5786" s="4" t="s">
        <v>5</v>
      </c>
      <c r="C5786" s="4" t="s">
        <v>10</v>
      </c>
      <c r="D5786" s="4" t="s">
        <v>14</v>
      </c>
      <c r="E5786" s="4" t="s">
        <v>26</v>
      </c>
      <c r="F5786" s="4" t="s">
        <v>26</v>
      </c>
      <c r="G5786" s="4" t="s">
        <v>26</v>
      </c>
    </row>
    <row r="5787" spans="1:9">
      <c r="A5787" t="n">
        <v>43450</v>
      </c>
      <c r="B5787" s="90" t="n">
        <v>96</v>
      </c>
      <c r="C5787" s="7" t="n">
        <v>65534</v>
      </c>
      <c r="D5787" s="7" t="n">
        <v>2</v>
      </c>
      <c r="E5787" s="7" t="n">
        <v>234.789993286133</v>
      </c>
      <c r="F5787" s="7" t="n">
        <v>0.189999997615814</v>
      </c>
      <c r="G5787" s="7" t="n">
        <v>-213.110000610352</v>
      </c>
    </row>
    <row r="5788" spans="1:9">
      <c r="A5788" t="s">
        <v>4</v>
      </c>
      <c r="B5788" s="4" t="s">
        <v>5</v>
      </c>
      <c r="C5788" s="4" t="s">
        <v>10</v>
      </c>
      <c r="D5788" s="4" t="s">
        <v>14</v>
      </c>
      <c r="E5788" s="4" t="s">
        <v>9</v>
      </c>
      <c r="F5788" s="4" t="s">
        <v>14</v>
      </c>
      <c r="G5788" s="4" t="s">
        <v>10</v>
      </c>
    </row>
    <row r="5789" spans="1:9">
      <c r="A5789" t="n">
        <v>43466</v>
      </c>
      <c r="B5789" s="90" t="n">
        <v>96</v>
      </c>
      <c r="C5789" s="7" t="n">
        <v>65534</v>
      </c>
      <c r="D5789" s="7" t="n">
        <v>0</v>
      </c>
      <c r="E5789" s="7" t="n">
        <v>1083179008</v>
      </c>
      <c r="F5789" s="7" t="n">
        <v>0</v>
      </c>
      <c r="G5789" s="7" t="n">
        <v>0</v>
      </c>
    </row>
    <row r="5790" spans="1:9">
      <c r="A5790" t="s">
        <v>4</v>
      </c>
      <c r="B5790" s="4" t="s">
        <v>5</v>
      </c>
      <c r="C5790" s="4" t="s">
        <v>10</v>
      </c>
      <c r="D5790" s="4" t="s">
        <v>14</v>
      </c>
      <c r="E5790" s="4" t="s">
        <v>6</v>
      </c>
      <c r="F5790" s="4" t="s">
        <v>26</v>
      </c>
      <c r="G5790" s="4" t="s">
        <v>26</v>
      </c>
      <c r="H5790" s="4" t="s">
        <v>26</v>
      </c>
    </row>
    <row r="5791" spans="1:9">
      <c r="A5791" t="n">
        <v>43477</v>
      </c>
      <c r="B5791" s="73" t="n">
        <v>48</v>
      </c>
      <c r="C5791" s="7" t="n">
        <v>65534</v>
      </c>
      <c r="D5791" s="7" t="n">
        <v>0</v>
      </c>
      <c r="E5791" s="7" t="s">
        <v>450</v>
      </c>
      <c r="F5791" s="7" t="n">
        <v>-1</v>
      </c>
      <c r="G5791" s="7" t="n">
        <v>1.5</v>
      </c>
      <c r="H5791" s="7" t="n">
        <v>0</v>
      </c>
    </row>
    <row r="5792" spans="1:9">
      <c r="A5792" t="s">
        <v>4</v>
      </c>
      <c r="B5792" s="4" t="s">
        <v>5</v>
      </c>
      <c r="C5792" s="4" t="s">
        <v>10</v>
      </c>
    </row>
    <row r="5793" spans="1:8">
      <c r="A5793" t="n">
        <v>43500</v>
      </c>
      <c r="B5793" s="44" t="n">
        <v>16</v>
      </c>
      <c r="C5793" s="7" t="n">
        <v>4000</v>
      </c>
    </row>
    <row r="5794" spans="1:8">
      <c r="A5794" t="s">
        <v>4</v>
      </c>
      <c r="B5794" s="4" t="s">
        <v>5</v>
      </c>
      <c r="C5794" s="4" t="s">
        <v>10</v>
      </c>
      <c r="D5794" s="4" t="s">
        <v>9</v>
      </c>
      <c r="E5794" s="4" t="s">
        <v>9</v>
      </c>
      <c r="F5794" s="4" t="s">
        <v>9</v>
      </c>
      <c r="G5794" s="4" t="s">
        <v>9</v>
      </c>
      <c r="H5794" s="4" t="s">
        <v>10</v>
      </c>
      <c r="I5794" s="4" t="s">
        <v>14</v>
      </c>
    </row>
    <row r="5795" spans="1:8">
      <c r="A5795" t="n">
        <v>43503</v>
      </c>
      <c r="B5795" s="91" t="n">
        <v>66</v>
      </c>
      <c r="C5795" s="7" t="n">
        <v>65534</v>
      </c>
      <c r="D5795" s="7" t="n">
        <v>1065353216</v>
      </c>
      <c r="E5795" s="7" t="n">
        <v>1065353216</v>
      </c>
      <c r="F5795" s="7" t="n">
        <v>1065353216</v>
      </c>
      <c r="G5795" s="7" t="n">
        <v>0</v>
      </c>
      <c r="H5795" s="7" t="n">
        <v>1000</v>
      </c>
      <c r="I5795" s="7" t="n">
        <v>3</v>
      </c>
    </row>
    <row r="5796" spans="1:8">
      <c r="A5796" t="s">
        <v>4</v>
      </c>
      <c r="B5796" s="4" t="s">
        <v>5</v>
      </c>
      <c r="C5796" s="4" t="s">
        <v>10</v>
      </c>
      <c r="D5796" s="4" t="s">
        <v>14</v>
      </c>
    </row>
    <row r="5797" spans="1:8">
      <c r="A5797" t="n">
        <v>43525</v>
      </c>
      <c r="B5797" s="67" t="n">
        <v>56</v>
      </c>
      <c r="C5797" s="7" t="n">
        <v>65534</v>
      </c>
      <c r="D5797" s="7" t="n">
        <v>0</v>
      </c>
    </row>
    <row r="5798" spans="1:8">
      <c r="A5798" t="s">
        <v>4</v>
      </c>
      <c r="B5798" s="4" t="s">
        <v>5</v>
      </c>
      <c r="C5798" s="4" t="s">
        <v>10</v>
      </c>
      <c r="D5798" s="4" t="s">
        <v>14</v>
      </c>
      <c r="E5798" s="4" t="s">
        <v>6</v>
      </c>
      <c r="F5798" s="4" t="s">
        <v>26</v>
      </c>
      <c r="G5798" s="4" t="s">
        <v>26</v>
      </c>
      <c r="H5798" s="4" t="s">
        <v>26</v>
      </c>
    </row>
    <row r="5799" spans="1:8">
      <c r="A5799" t="n">
        <v>43529</v>
      </c>
      <c r="B5799" s="73" t="n">
        <v>48</v>
      </c>
      <c r="C5799" s="7" t="n">
        <v>65534</v>
      </c>
      <c r="D5799" s="7" t="n">
        <v>0</v>
      </c>
      <c r="E5799" s="7" t="s">
        <v>86</v>
      </c>
      <c r="F5799" s="7" t="n">
        <v>0.5</v>
      </c>
      <c r="G5799" s="7" t="n">
        <v>1</v>
      </c>
      <c r="H5799" s="7" t="n">
        <v>0</v>
      </c>
    </row>
    <row r="5800" spans="1:8">
      <c r="A5800" t="s">
        <v>4</v>
      </c>
      <c r="B5800" s="4" t="s">
        <v>5</v>
      </c>
      <c r="C5800" s="4" t="s">
        <v>10</v>
      </c>
      <c r="D5800" s="4" t="s">
        <v>14</v>
      </c>
      <c r="E5800" s="4" t="s">
        <v>26</v>
      </c>
      <c r="F5800" s="4" t="s">
        <v>10</v>
      </c>
    </row>
    <row r="5801" spans="1:8">
      <c r="A5801" t="n">
        <v>43553</v>
      </c>
      <c r="B5801" s="70" t="n">
        <v>59</v>
      </c>
      <c r="C5801" s="7" t="n">
        <v>65534</v>
      </c>
      <c r="D5801" s="7" t="n">
        <v>255</v>
      </c>
      <c r="E5801" s="7" t="n">
        <v>0</v>
      </c>
      <c r="F5801" s="7" t="n">
        <v>0</v>
      </c>
    </row>
    <row r="5802" spans="1:8">
      <c r="A5802" t="s">
        <v>4</v>
      </c>
      <c r="B5802" s="4" t="s">
        <v>5</v>
      </c>
    </row>
    <row r="5803" spans="1:8">
      <c r="A5803" t="n">
        <v>43563</v>
      </c>
      <c r="B5803" s="5" t="n">
        <v>1</v>
      </c>
    </row>
    <row r="5804" spans="1:8" s="3" customFormat="1" customHeight="0">
      <c r="A5804" s="3" t="s">
        <v>2</v>
      </c>
      <c r="B5804" s="3" t="s">
        <v>453</v>
      </c>
    </row>
    <row r="5805" spans="1:8">
      <c r="A5805" t="s">
        <v>4</v>
      </c>
      <c r="B5805" s="4" t="s">
        <v>5</v>
      </c>
      <c r="C5805" s="4" t="s">
        <v>10</v>
      </c>
    </row>
    <row r="5806" spans="1:8">
      <c r="A5806" t="n">
        <v>43564</v>
      </c>
      <c r="B5806" s="92" t="n">
        <v>143</v>
      </c>
      <c r="C5806" s="7" t="n">
        <v>8</v>
      </c>
    </row>
    <row r="5807" spans="1:8">
      <c r="A5807" t="s">
        <v>4</v>
      </c>
      <c r="B5807" s="4" t="s">
        <v>5</v>
      </c>
      <c r="C5807" s="4" t="s">
        <v>14</v>
      </c>
      <c r="D5807" s="4" t="s">
        <v>10</v>
      </c>
      <c r="E5807" s="4" t="s">
        <v>10</v>
      </c>
      <c r="F5807" s="4" t="s">
        <v>10</v>
      </c>
      <c r="G5807" s="4" t="s">
        <v>10</v>
      </c>
      <c r="H5807" s="4" t="s">
        <v>10</v>
      </c>
      <c r="I5807" s="4" t="s">
        <v>10</v>
      </c>
      <c r="J5807" s="4" t="s">
        <v>10</v>
      </c>
      <c r="K5807" s="4" t="s">
        <v>10</v>
      </c>
      <c r="L5807" s="4" t="s">
        <v>10</v>
      </c>
      <c r="M5807" s="4" t="s">
        <v>10</v>
      </c>
      <c r="N5807" s="4" t="s">
        <v>9</v>
      </c>
      <c r="O5807" s="4" t="s">
        <v>9</v>
      </c>
      <c r="P5807" s="4" t="s">
        <v>9</v>
      </c>
      <c r="Q5807" s="4" t="s">
        <v>9</v>
      </c>
      <c r="R5807" s="4" t="s">
        <v>14</v>
      </c>
      <c r="S5807" s="4" t="s">
        <v>6</v>
      </c>
    </row>
    <row r="5808" spans="1:8">
      <c r="A5808" t="n">
        <v>43567</v>
      </c>
      <c r="B5808" s="93" t="n">
        <v>75</v>
      </c>
      <c r="C5808" s="7" t="n">
        <v>0</v>
      </c>
      <c r="D5808" s="7" t="n">
        <v>0</v>
      </c>
      <c r="E5808" s="7" t="n">
        <v>0</v>
      </c>
      <c r="F5808" s="7" t="n">
        <v>1024</v>
      </c>
      <c r="G5808" s="7" t="n">
        <v>720</v>
      </c>
      <c r="H5808" s="7" t="n">
        <v>226</v>
      </c>
      <c r="I5808" s="7" t="n">
        <v>40</v>
      </c>
      <c r="J5808" s="7" t="n">
        <v>0</v>
      </c>
      <c r="K5808" s="7" t="n">
        <v>0</v>
      </c>
      <c r="L5808" s="7" t="n">
        <v>1024</v>
      </c>
      <c r="M5808" s="7" t="n">
        <v>720</v>
      </c>
      <c r="N5808" s="7" t="n">
        <v>1065353216</v>
      </c>
      <c r="O5808" s="7" t="n">
        <v>1065353216</v>
      </c>
      <c r="P5808" s="7" t="n">
        <v>1065353216</v>
      </c>
      <c r="Q5808" s="7" t="n">
        <v>0</v>
      </c>
      <c r="R5808" s="7" t="n">
        <v>1</v>
      </c>
      <c r="S5808" s="7" t="s">
        <v>454</v>
      </c>
    </row>
    <row r="5809" spans="1:19">
      <c r="A5809" t="s">
        <v>4</v>
      </c>
      <c r="B5809" s="4" t="s">
        <v>5</v>
      </c>
      <c r="C5809" s="4" t="s">
        <v>10</v>
      </c>
    </row>
    <row r="5810" spans="1:19">
      <c r="A5810" t="n">
        <v>43621</v>
      </c>
      <c r="B5810" s="92" t="n">
        <v>143</v>
      </c>
      <c r="C5810" s="7" t="n">
        <v>22</v>
      </c>
    </row>
    <row r="5811" spans="1:19">
      <c r="A5811" t="s">
        <v>4</v>
      </c>
      <c r="B5811" s="4" t="s">
        <v>5</v>
      </c>
      <c r="C5811" s="4" t="s">
        <v>14</v>
      </c>
      <c r="D5811" s="4" t="s">
        <v>10</v>
      </c>
      <c r="E5811" s="4" t="s">
        <v>10</v>
      </c>
      <c r="F5811" s="4" t="s">
        <v>10</v>
      </c>
      <c r="G5811" s="4" t="s">
        <v>10</v>
      </c>
      <c r="H5811" s="4" t="s">
        <v>10</v>
      </c>
      <c r="I5811" s="4" t="s">
        <v>10</v>
      </c>
      <c r="J5811" s="4" t="s">
        <v>10</v>
      </c>
      <c r="K5811" s="4" t="s">
        <v>10</v>
      </c>
      <c r="L5811" s="4" t="s">
        <v>10</v>
      </c>
      <c r="M5811" s="4" t="s">
        <v>10</v>
      </c>
      <c r="N5811" s="4" t="s">
        <v>9</v>
      </c>
      <c r="O5811" s="4" t="s">
        <v>9</v>
      </c>
      <c r="P5811" s="4" t="s">
        <v>9</v>
      </c>
      <c r="Q5811" s="4" t="s">
        <v>9</v>
      </c>
      <c r="R5811" s="4" t="s">
        <v>14</v>
      </c>
      <c r="S5811" s="4" t="s">
        <v>6</v>
      </c>
    </row>
    <row r="5812" spans="1:19">
      <c r="A5812" t="n">
        <v>43624</v>
      </c>
      <c r="B5812" s="93" t="n">
        <v>75</v>
      </c>
      <c r="C5812" s="7" t="n">
        <v>1</v>
      </c>
      <c r="D5812" s="7" t="n">
        <v>0</v>
      </c>
      <c r="E5812" s="7" t="n">
        <v>0</v>
      </c>
      <c r="F5812" s="7" t="n">
        <v>1024</v>
      </c>
      <c r="G5812" s="7" t="n">
        <v>720</v>
      </c>
      <c r="H5812" s="7" t="n">
        <v>226</v>
      </c>
      <c r="I5812" s="7" t="n">
        <v>40</v>
      </c>
      <c r="J5812" s="7" t="n">
        <v>0</v>
      </c>
      <c r="K5812" s="7" t="n">
        <v>0</v>
      </c>
      <c r="L5812" s="7" t="n">
        <v>1024</v>
      </c>
      <c r="M5812" s="7" t="n">
        <v>720</v>
      </c>
      <c r="N5812" s="7" t="n">
        <v>1065353216</v>
      </c>
      <c r="O5812" s="7" t="n">
        <v>1065353216</v>
      </c>
      <c r="P5812" s="7" t="n">
        <v>1065353216</v>
      </c>
      <c r="Q5812" s="7" t="n">
        <v>0</v>
      </c>
      <c r="R5812" s="7" t="n">
        <v>1</v>
      </c>
      <c r="S5812" s="7" t="s">
        <v>455</v>
      </c>
    </row>
    <row r="5813" spans="1:19">
      <c r="A5813" t="s">
        <v>4</v>
      </c>
      <c r="B5813" s="4" t="s">
        <v>5</v>
      </c>
      <c r="C5813" s="4" t="s">
        <v>10</v>
      </c>
    </row>
    <row r="5814" spans="1:19">
      <c r="A5814" t="n">
        <v>43678</v>
      </c>
      <c r="B5814" s="92" t="n">
        <v>143</v>
      </c>
      <c r="C5814" s="7" t="n">
        <v>40</v>
      </c>
    </row>
    <row r="5815" spans="1:19">
      <c r="A5815" t="s">
        <v>4</v>
      </c>
      <c r="B5815" s="4" t="s">
        <v>5</v>
      </c>
      <c r="C5815" s="4" t="s">
        <v>14</v>
      </c>
      <c r="D5815" s="4" t="s">
        <v>10</v>
      </c>
      <c r="E5815" s="4" t="s">
        <v>10</v>
      </c>
      <c r="F5815" s="4" t="s">
        <v>10</v>
      </c>
      <c r="G5815" s="4" t="s">
        <v>10</v>
      </c>
      <c r="H5815" s="4" t="s">
        <v>10</v>
      </c>
      <c r="I5815" s="4" t="s">
        <v>10</v>
      </c>
      <c r="J5815" s="4" t="s">
        <v>10</v>
      </c>
      <c r="K5815" s="4" t="s">
        <v>10</v>
      </c>
      <c r="L5815" s="4" t="s">
        <v>10</v>
      </c>
      <c r="M5815" s="4" t="s">
        <v>10</v>
      </c>
      <c r="N5815" s="4" t="s">
        <v>9</v>
      </c>
      <c r="O5815" s="4" t="s">
        <v>9</v>
      </c>
      <c r="P5815" s="4" t="s">
        <v>9</v>
      </c>
      <c r="Q5815" s="4" t="s">
        <v>9</v>
      </c>
      <c r="R5815" s="4" t="s">
        <v>14</v>
      </c>
      <c r="S5815" s="4" t="s">
        <v>6</v>
      </c>
    </row>
    <row r="5816" spans="1:19">
      <c r="A5816" t="n">
        <v>43681</v>
      </c>
      <c r="B5816" s="93" t="n">
        <v>75</v>
      </c>
      <c r="C5816" s="7" t="n">
        <v>2</v>
      </c>
      <c r="D5816" s="7" t="n">
        <v>0</v>
      </c>
      <c r="E5816" s="7" t="n">
        <v>0</v>
      </c>
      <c r="F5816" s="7" t="n">
        <v>1024</v>
      </c>
      <c r="G5816" s="7" t="n">
        <v>720</v>
      </c>
      <c r="H5816" s="7" t="n">
        <v>226</v>
      </c>
      <c r="I5816" s="7" t="n">
        <v>40</v>
      </c>
      <c r="J5816" s="7" t="n">
        <v>0</v>
      </c>
      <c r="K5816" s="7" t="n">
        <v>0</v>
      </c>
      <c r="L5816" s="7" t="n">
        <v>1024</v>
      </c>
      <c r="M5816" s="7" t="n">
        <v>720</v>
      </c>
      <c r="N5816" s="7" t="n">
        <v>1065353216</v>
      </c>
      <c r="O5816" s="7" t="n">
        <v>1065353216</v>
      </c>
      <c r="P5816" s="7" t="n">
        <v>1065353216</v>
      </c>
      <c r="Q5816" s="7" t="n">
        <v>0</v>
      </c>
      <c r="R5816" s="7" t="n">
        <v>1</v>
      </c>
      <c r="S5816" s="7" t="s">
        <v>456</v>
      </c>
    </row>
    <row r="5817" spans="1:19">
      <c r="A5817" t="s">
        <v>4</v>
      </c>
      <c r="B5817" s="4" t="s">
        <v>5</v>
      </c>
      <c r="C5817" s="4" t="s">
        <v>10</v>
      </c>
    </row>
    <row r="5818" spans="1:19">
      <c r="A5818" t="n">
        <v>43735</v>
      </c>
      <c r="B5818" s="44" t="n">
        <v>16</v>
      </c>
      <c r="C5818" s="7" t="n">
        <v>500</v>
      </c>
    </row>
    <row r="5819" spans="1:19">
      <c r="A5819" t="s">
        <v>4</v>
      </c>
      <c r="B5819" s="4" t="s">
        <v>5</v>
      </c>
      <c r="C5819" s="4" t="s">
        <v>14</v>
      </c>
      <c r="D5819" s="4" t="s">
        <v>10</v>
      </c>
      <c r="E5819" s="4" t="s">
        <v>26</v>
      </c>
      <c r="F5819" s="4" t="s">
        <v>10</v>
      </c>
      <c r="G5819" s="4" t="s">
        <v>9</v>
      </c>
      <c r="H5819" s="4" t="s">
        <v>9</v>
      </c>
      <c r="I5819" s="4" t="s">
        <v>10</v>
      </c>
      <c r="J5819" s="4" t="s">
        <v>10</v>
      </c>
      <c r="K5819" s="4" t="s">
        <v>9</v>
      </c>
      <c r="L5819" s="4" t="s">
        <v>9</v>
      </c>
      <c r="M5819" s="4" t="s">
        <v>9</v>
      </c>
      <c r="N5819" s="4" t="s">
        <v>9</v>
      </c>
      <c r="O5819" s="4" t="s">
        <v>6</v>
      </c>
    </row>
    <row r="5820" spans="1:19">
      <c r="A5820" t="n">
        <v>43738</v>
      </c>
      <c r="B5820" s="18" t="n">
        <v>50</v>
      </c>
      <c r="C5820" s="7" t="n">
        <v>0</v>
      </c>
      <c r="D5820" s="7" t="n">
        <v>12105</v>
      </c>
      <c r="E5820" s="7" t="n">
        <v>1</v>
      </c>
      <c r="F5820" s="7" t="n">
        <v>0</v>
      </c>
      <c r="G5820" s="7" t="n">
        <v>0</v>
      </c>
      <c r="H5820" s="7" t="n">
        <v>0</v>
      </c>
      <c r="I5820" s="7" t="n">
        <v>0</v>
      </c>
      <c r="J5820" s="7" t="n">
        <v>65533</v>
      </c>
      <c r="K5820" s="7" t="n">
        <v>0</v>
      </c>
      <c r="L5820" s="7" t="n">
        <v>0</v>
      </c>
      <c r="M5820" s="7" t="n">
        <v>0</v>
      </c>
      <c r="N5820" s="7" t="n">
        <v>0</v>
      </c>
      <c r="O5820" s="7" t="s">
        <v>13</v>
      </c>
    </row>
    <row r="5821" spans="1:19">
      <c r="A5821" t="s">
        <v>4</v>
      </c>
      <c r="B5821" s="4" t="s">
        <v>5</v>
      </c>
      <c r="C5821" s="4" t="s">
        <v>14</v>
      </c>
      <c r="D5821" s="4" t="s">
        <v>10</v>
      </c>
      <c r="E5821" s="4" t="s">
        <v>10</v>
      </c>
      <c r="F5821" s="4" t="s">
        <v>10</v>
      </c>
      <c r="G5821" s="4" t="s">
        <v>10</v>
      </c>
      <c r="H5821" s="4" t="s">
        <v>14</v>
      </c>
    </row>
    <row r="5822" spans="1:19">
      <c r="A5822" t="n">
        <v>43777</v>
      </c>
      <c r="B5822" s="36" t="n">
        <v>25</v>
      </c>
      <c r="C5822" s="7" t="n">
        <v>5</v>
      </c>
      <c r="D5822" s="7" t="n">
        <v>65535</v>
      </c>
      <c r="E5822" s="7" t="n">
        <v>65535</v>
      </c>
      <c r="F5822" s="7" t="n">
        <v>65535</v>
      </c>
      <c r="G5822" s="7" t="n">
        <v>65535</v>
      </c>
      <c r="H5822" s="7" t="n">
        <v>0</v>
      </c>
    </row>
    <row r="5823" spans="1:19">
      <c r="A5823" t="s">
        <v>4</v>
      </c>
      <c r="B5823" s="4" t="s">
        <v>5</v>
      </c>
      <c r="C5823" s="4" t="s">
        <v>10</v>
      </c>
      <c r="D5823" s="4" t="s">
        <v>14</v>
      </c>
      <c r="E5823" s="4" t="s">
        <v>65</v>
      </c>
      <c r="F5823" s="4" t="s">
        <v>14</v>
      </c>
      <c r="G5823" s="4" t="s">
        <v>14</v>
      </c>
    </row>
    <row r="5824" spans="1:19">
      <c r="A5824" t="n">
        <v>43788</v>
      </c>
      <c r="B5824" s="37" t="n">
        <v>24</v>
      </c>
      <c r="C5824" s="7" t="n">
        <v>65533</v>
      </c>
      <c r="D5824" s="7" t="n">
        <v>11</v>
      </c>
      <c r="E5824" s="7" t="s">
        <v>457</v>
      </c>
      <c r="F5824" s="7" t="n">
        <v>2</v>
      </c>
      <c r="G5824" s="7" t="n">
        <v>0</v>
      </c>
    </row>
    <row r="5825" spans="1:19">
      <c r="A5825" t="s">
        <v>4</v>
      </c>
      <c r="B5825" s="4" t="s">
        <v>5</v>
      </c>
    </row>
    <row r="5826" spans="1:19">
      <c r="A5826" t="n">
        <v>43826</v>
      </c>
      <c r="B5826" s="38" t="n">
        <v>28</v>
      </c>
    </row>
    <row r="5827" spans="1:19">
      <c r="A5827" t="s">
        <v>4</v>
      </c>
      <c r="B5827" s="4" t="s">
        <v>5</v>
      </c>
      <c r="C5827" s="4" t="s">
        <v>14</v>
      </c>
    </row>
    <row r="5828" spans="1:19">
      <c r="A5828" t="n">
        <v>43827</v>
      </c>
      <c r="B5828" s="39" t="n">
        <v>27</v>
      </c>
      <c r="C5828" s="7" t="n">
        <v>0</v>
      </c>
    </row>
    <row r="5829" spans="1:19">
      <c r="A5829" t="s">
        <v>4</v>
      </c>
      <c r="B5829" s="4" t="s">
        <v>5</v>
      </c>
      <c r="C5829" s="4" t="s">
        <v>10</v>
      </c>
    </row>
    <row r="5830" spans="1:19">
      <c r="A5830" t="n">
        <v>43829</v>
      </c>
      <c r="B5830" s="44" t="n">
        <v>16</v>
      </c>
      <c r="C5830" s="7" t="n">
        <v>500</v>
      </c>
    </row>
    <row r="5831" spans="1:19">
      <c r="A5831" t="s">
        <v>4</v>
      </c>
      <c r="B5831" s="4" t="s">
        <v>5</v>
      </c>
      <c r="C5831" s="4" t="s">
        <v>14</v>
      </c>
      <c r="D5831" s="4" t="s">
        <v>10</v>
      </c>
      <c r="E5831" s="4" t="s">
        <v>14</v>
      </c>
      <c r="F5831" s="4" t="s">
        <v>14</v>
      </c>
      <c r="G5831" s="4" t="s">
        <v>30</v>
      </c>
    </row>
    <row r="5832" spans="1:19">
      <c r="A5832" t="n">
        <v>43832</v>
      </c>
      <c r="B5832" s="13" t="n">
        <v>5</v>
      </c>
      <c r="C5832" s="7" t="n">
        <v>30</v>
      </c>
      <c r="D5832" s="7" t="n">
        <v>6496</v>
      </c>
      <c r="E5832" s="7" t="n">
        <v>8</v>
      </c>
      <c r="F5832" s="7" t="n">
        <v>1</v>
      </c>
      <c r="G5832" s="16" t="n">
        <f t="normal" ca="1">A5860</f>
        <v>0</v>
      </c>
    </row>
    <row r="5833" spans="1:19">
      <c r="A5833" t="s">
        <v>4</v>
      </c>
      <c r="B5833" s="4" t="s">
        <v>5</v>
      </c>
      <c r="C5833" s="4" t="s">
        <v>14</v>
      </c>
      <c r="D5833" s="4" t="s">
        <v>10</v>
      </c>
      <c r="E5833" s="4" t="s">
        <v>26</v>
      </c>
      <c r="F5833" s="4" t="s">
        <v>10</v>
      </c>
      <c r="G5833" s="4" t="s">
        <v>9</v>
      </c>
      <c r="H5833" s="4" t="s">
        <v>9</v>
      </c>
      <c r="I5833" s="4" t="s">
        <v>10</v>
      </c>
      <c r="J5833" s="4" t="s">
        <v>10</v>
      </c>
      <c r="K5833" s="4" t="s">
        <v>9</v>
      </c>
      <c r="L5833" s="4" t="s">
        <v>9</v>
      </c>
      <c r="M5833" s="4" t="s">
        <v>9</v>
      </c>
      <c r="N5833" s="4" t="s">
        <v>9</v>
      </c>
      <c r="O5833" s="4" t="s">
        <v>6</v>
      </c>
    </row>
    <row r="5834" spans="1:19">
      <c r="A5834" t="n">
        <v>43842</v>
      </c>
      <c r="B5834" s="18" t="n">
        <v>50</v>
      </c>
      <c r="C5834" s="7" t="n">
        <v>0</v>
      </c>
      <c r="D5834" s="7" t="n">
        <v>12105</v>
      </c>
      <c r="E5834" s="7" t="n">
        <v>1</v>
      </c>
      <c r="F5834" s="7" t="n">
        <v>0</v>
      </c>
      <c r="G5834" s="7" t="n">
        <v>0</v>
      </c>
      <c r="H5834" s="7" t="n">
        <v>0</v>
      </c>
      <c r="I5834" s="7" t="n">
        <v>0</v>
      </c>
      <c r="J5834" s="7" t="n">
        <v>65533</v>
      </c>
      <c r="K5834" s="7" t="n">
        <v>0</v>
      </c>
      <c r="L5834" s="7" t="n">
        <v>0</v>
      </c>
      <c r="M5834" s="7" t="n">
        <v>0</v>
      </c>
      <c r="N5834" s="7" t="n">
        <v>0</v>
      </c>
      <c r="O5834" s="7" t="s">
        <v>13</v>
      </c>
    </row>
    <row r="5835" spans="1:19">
      <c r="A5835" t="s">
        <v>4</v>
      </c>
      <c r="B5835" s="4" t="s">
        <v>5</v>
      </c>
      <c r="C5835" s="4" t="s">
        <v>14</v>
      </c>
      <c r="D5835" s="4" t="s">
        <v>10</v>
      </c>
      <c r="E5835" s="4" t="s">
        <v>10</v>
      </c>
      <c r="F5835" s="4" t="s">
        <v>10</v>
      </c>
      <c r="G5835" s="4" t="s">
        <v>10</v>
      </c>
      <c r="H5835" s="4" t="s">
        <v>14</v>
      </c>
    </row>
    <row r="5836" spans="1:19">
      <c r="A5836" t="n">
        <v>43881</v>
      </c>
      <c r="B5836" s="36" t="n">
        <v>25</v>
      </c>
      <c r="C5836" s="7" t="n">
        <v>5</v>
      </c>
      <c r="D5836" s="7" t="n">
        <v>65535</v>
      </c>
      <c r="E5836" s="7" t="n">
        <v>65535</v>
      </c>
      <c r="F5836" s="7" t="n">
        <v>65535</v>
      </c>
      <c r="G5836" s="7" t="n">
        <v>65535</v>
      </c>
      <c r="H5836" s="7" t="n">
        <v>0</v>
      </c>
    </row>
    <row r="5837" spans="1:19">
      <c r="A5837" t="s">
        <v>4</v>
      </c>
      <c r="B5837" s="4" t="s">
        <v>5</v>
      </c>
      <c r="C5837" s="4" t="s">
        <v>10</v>
      </c>
      <c r="D5837" s="4" t="s">
        <v>14</v>
      </c>
      <c r="E5837" s="4" t="s">
        <v>65</v>
      </c>
      <c r="F5837" s="4" t="s">
        <v>14</v>
      </c>
      <c r="G5837" s="4" t="s">
        <v>14</v>
      </c>
    </row>
    <row r="5838" spans="1:19">
      <c r="A5838" t="n">
        <v>43892</v>
      </c>
      <c r="B5838" s="37" t="n">
        <v>24</v>
      </c>
      <c r="C5838" s="7" t="n">
        <v>65533</v>
      </c>
      <c r="D5838" s="7" t="n">
        <v>11</v>
      </c>
      <c r="E5838" s="7" t="s">
        <v>458</v>
      </c>
      <c r="F5838" s="7" t="n">
        <v>2</v>
      </c>
      <c r="G5838" s="7" t="n">
        <v>0</v>
      </c>
    </row>
    <row r="5839" spans="1:19">
      <c r="A5839" t="s">
        <v>4</v>
      </c>
      <c r="B5839" s="4" t="s">
        <v>5</v>
      </c>
    </row>
    <row r="5840" spans="1:19">
      <c r="A5840" t="n">
        <v>43966</v>
      </c>
      <c r="B5840" s="38" t="n">
        <v>28</v>
      </c>
    </row>
    <row r="5841" spans="1:15">
      <c r="A5841" t="s">
        <v>4</v>
      </c>
      <c r="B5841" s="4" t="s">
        <v>5</v>
      </c>
      <c r="C5841" s="4" t="s">
        <v>14</v>
      </c>
    </row>
    <row r="5842" spans="1:15">
      <c r="A5842" t="n">
        <v>43967</v>
      </c>
      <c r="B5842" s="39" t="n">
        <v>27</v>
      </c>
      <c r="C5842" s="7" t="n">
        <v>0</v>
      </c>
    </row>
    <row r="5843" spans="1:15">
      <c r="A5843" t="s">
        <v>4</v>
      </c>
      <c r="B5843" s="4" t="s">
        <v>5</v>
      </c>
      <c r="C5843" s="4" t="s">
        <v>14</v>
      </c>
    </row>
    <row r="5844" spans="1:15">
      <c r="A5844" t="n">
        <v>43969</v>
      </c>
      <c r="B5844" s="39" t="n">
        <v>27</v>
      </c>
      <c r="C5844" s="7" t="n">
        <v>1</v>
      </c>
    </row>
    <row r="5845" spans="1:15">
      <c r="A5845" t="s">
        <v>4</v>
      </c>
      <c r="B5845" s="4" t="s">
        <v>5</v>
      </c>
      <c r="C5845" s="4" t="s">
        <v>10</v>
      </c>
    </row>
    <row r="5846" spans="1:15">
      <c r="A5846" t="n">
        <v>43971</v>
      </c>
      <c r="B5846" s="44" t="n">
        <v>16</v>
      </c>
      <c r="C5846" s="7" t="n">
        <v>300</v>
      </c>
    </row>
    <row r="5847" spans="1:15">
      <c r="A5847" t="s">
        <v>4</v>
      </c>
      <c r="B5847" s="4" t="s">
        <v>5</v>
      </c>
      <c r="C5847" s="4" t="s">
        <v>14</v>
      </c>
      <c r="D5847" s="4" t="s">
        <v>10</v>
      </c>
      <c r="E5847" s="4" t="s">
        <v>26</v>
      </c>
      <c r="F5847" s="4" t="s">
        <v>10</v>
      </c>
      <c r="G5847" s="4" t="s">
        <v>9</v>
      </c>
      <c r="H5847" s="4" t="s">
        <v>9</v>
      </c>
      <c r="I5847" s="4" t="s">
        <v>10</v>
      </c>
      <c r="J5847" s="4" t="s">
        <v>10</v>
      </c>
      <c r="K5847" s="4" t="s">
        <v>9</v>
      </c>
      <c r="L5847" s="4" t="s">
        <v>9</v>
      </c>
      <c r="M5847" s="4" t="s">
        <v>9</v>
      </c>
      <c r="N5847" s="4" t="s">
        <v>9</v>
      </c>
      <c r="O5847" s="4" t="s">
        <v>6</v>
      </c>
    </row>
    <row r="5848" spans="1:15">
      <c r="A5848" t="n">
        <v>43974</v>
      </c>
      <c r="B5848" s="18" t="n">
        <v>50</v>
      </c>
      <c r="C5848" s="7" t="n">
        <v>0</v>
      </c>
      <c r="D5848" s="7" t="n">
        <v>12105</v>
      </c>
      <c r="E5848" s="7" t="n">
        <v>1</v>
      </c>
      <c r="F5848" s="7" t="n">
        <v>0</v>
      </c>
      <c r="G5848" s="7" t="n">
        <v>0</v>
      </c>
      <c r="H5848" s="7" t="n">
        <v>0</v>
      </c>
      <c r="I5848" s="7" t="n">
        <v>0</v>
      </c>
      <c r="J5848" s="7" t="n">
        <v>65533</v>
      </c>
      <c r="K5848" s="7" t="n">
        <v>0</v>
      </c>
      <c r="L5848" s="7" t="n">
        <v>0</v>
      </c>
      <c r="M5848" s="7" t="n">
        <v>0</v>
      </c>
      <c r="N5848" s="7" t="n">
        <v>0</v>
      </c>
      <c r="O5848" s="7" t="s">
        <v>13</v>
      </c>
    </row>
    <row r="5849" spans="1:15">
      <c r="A5849" t="s">
        <v>4</v>
      </c>
      <c r="B5849" s="4" t="s">
        <v>5</v>
      </c>
      <c r="C5849" s="4" t="s">
        <v>14</v>
      </c>
      <c r="D5849" s="4" t="s">
        <v>10</v>
      </c>
      <c r="E5849" s="4" t="s">
        <v>10</v>
      </c>
      <c r="F5849" s="4" t="s">
        <v>10</v>
      </c>
      <c r="G5849" s="4" t="s">
        <v>10</v>
      </c>
      <c r="H5849" s="4" t="s">
        <v>14</v>
      </c>
    </row>
    <row r="5850" spans="1:15">
      <c r="A5850" t="n">
        <v>44013</v>
      </c>
      <c r="B5850" s="36" t="n">
        <v>25</v>
      </c>
      <c r="C5850" s="7" t="n">
        <v>5</v>
      </c>
      <c r="D5850" s="7" t="n">
        <v>65535</v>
      </c>
      <c r="E5850" s="7" t="n">
        <v>65535</v>
      </c>
      <c r="F5850" s="7" t="n">
        <v>65535</v>
      </c>
      <c r="G5850" s="7" t="n">
        <v>65535</v>
      </c>
      <c r="H5850" s="7" t="n">
        <v>0</v>
      </c>
    </row>
    <row r="5851" spans="1:15">
      <c r="A5851" t="s">
        <v>4</v>
      </c>
      <c r="B5851" s="4" t="s">
        <v>5</v>
      </c>
      <c r="C5851" s="4" t="s">
        <v>10</v>
      </c>
      <c r="D5851" s="4" t="s">
        <v>14</v>
      </c>
      <c r="E5851" s="4" t="s">
        <v>65</v>
      </c>
      <c r="F5851" s="4" t="s">
        <v>14</v>
      </c>
      <c r="G5851" s="4" t="s">
        <v>14</v>
      </c>
    </row>
    <row r="5852" spans="1:15">
      <c r="A5852" t="n">
        <v>44024</v>
      </c>
      <c r="B5852" s="37" t="n">
        <v>24</v>
      </c>
      <c r="C5852" s="7" t="n">
        <v>65533</v>
      </c>
      <c r="D5852" s="7" t="n">
        <v>11</v>
      </c>
      <c r="E5852" s="7" t="s">
        <v>459</v>
      </c>
      <c r="F5852" s="7" t="n">
        <v>2</v>
      </c>
      <c r="G5852" s="7" t="n">
        <v>0</v>
      </c>
    </row>
    <row r="5853" spans="1:15">
      <c r="A5853" t="s">
        <v>4</v>
      </c>
      <c r="B5853" s="4" t="s">
        <v>5</v>
      </c>
    </row>
    <row r="5854" spans="1:15">
      <c r="A5854" t="n">
        <v>44095</v>
      </c>
      <c r="B5854" s="38" t="n">
        <v>28</v>
      </c>
    </row>
    <row r="5855" spans="1:15">
      <c r="A5855" t="s">
        <v>4</v>
      </c>
      <c r="B5855" s="4" t="s">
        <v>5</v>
      </c>
      <c r="C5855" s="4" t="s">
        <v>14</v>
      </c>
    </row>
    <row r="5856" spans="1:15">
      <c r="A5856" t="n">
        <v>44096</v>
      </c>
      <c r="B5856" s="39" t="n">
        <v>27</v>
      </c>
      <c r="C5856" s="7" t="n">
        <v>0</v>
      </c>
    </row>
    <row r="5857" spans="1:15">
      <c r="A5857" t="s">
        <v>4</v>
      </c>
      <c r="B5857" s="4" t="s">
        <v>5</v>
      </c>
      <c r="C5857" s="4" t="s">
        <v>14</v>
      </c>
    </row>
    <row r="5858" spans="1:15">
      <c r="A5858" t="n">
        <v>44098</v>
      </c>
      <c r="B5858" s="39" t="n">
        <v>27</v>
      </c>
      <c r="C5858" s="7" t="n">
        <v>1</v>
      </c>
    </row>
    <row r="5859" spans="1:15">
      <c r="A5859" t="s">
        <v>4</v>
      </c>
      <c r="B5859" s="4" t="s">
        <v>5</v>
      </c>
      <c r="C5859" s="4" t="s">
        <v>14</v>
      </c>
      <c r="D5859" s="4" t="s">
        <v>10</v>
      </c>
      <c r="E5859" s="4" t="s">
        <v>26</v>
      </c>
    </row>
    <row r="5860" spans="1:15">
      <c r="A5860" t="n">
        <v>44100</v>
      </c>
      <c r="B5860" s="40" t="n">
        <v>58</v>
      </c>
      <c r="C5860" s="7" t="n">
        <v>100</v>
      </c>
      <c r="D5860" s="7" t="n">
        <v>300</v>
      </c>
      <c r="E5860" s="7" t="n">
        <v>1</v>
      </c>
    </row>
    <row r="5861" spans="1:15">
      <c r="A5861" t="s">
        <v>4</v>
      </c>
      <c r="B5861" s="4" t="s">
        <v>5</v>
      </c>
      <c r="C5861" s="4" t="s">
        <v>14</v>
      </c>
      <c r="D5861" s="4" t="s">
        <v>10</v>
      </c>
    </row>
    <row r="5862" spans="1:15">
      <c r="A5862" t="n">
        <v>44108</v>
      </c>
      <c r="B5862" s="40" t="n">
        <v>58</v>
      </c>
      <c r="C5862" s="7" t="n">
        <v>255</v>
      </c>
      <c r="D5862" s="7" t="n">
        <v>0</v>
      </c>
    </row>
    <row r="5863" spans="1:15">
      <c r="A5863" t="s">
        <v>4</v>
      </c>
      <c r="B5863" s="4" t="s">
        <v>5</v>
      </c>
      <c r="C5863" s="4" t="s">
        <v>10</v>
      </c>
    </row>
    <row r="5864" spans="1:15">
      <c r="A5864" t="n">
        <v>44112</v>
      </c>
      <c r="B5864" s="44" t="n">
        <v>16</v>
      </c>
      <c r="C5864" s="7" t="n">
        <v>500</v>
      </c>
    </row>
    <row r="5865" spans="1:15">
      <c r="A5865" t="s">
        <v>4</v>
      </c>
      <c r="B5865" s="4" t="s">
        <v>5</v>
      </c>
      <c r="C5865" s="4" t="s">
        <v>14</v>
      </c>
      <c r="D5865" s="4" t="s">
        <v>10</v>
      </c>
      <c r="E5865" s="4" t="s">
        <v>26</v>
      </c>
    </row>
    <row r="5866" spans="1:15">
      <c r="A5866" t="n">
        <v>44115</v>
      </c>
      <c r="B5866" s="40" t="n">
        <v>58</v>
      </c>
      <c r="C5866" s="7" t="n">
        <v>0</v>
      </c>
      <c r="D5866" s="7" t="n">
        <v>300</v>
      </c>
      <c r="E5866" s="7" t="n">
        <v>0.300000011920929</v>
      </c>
    </row>
    <row r="5867" spans="1:15">
      <c r="A5867" t="s">
        <v>4</v>
      </c>
      <c r="B5867" s="4" t="s">
        <v>5</v>
      </c>
      <c r="C5867" s="4" t="s">
        <v>14</v>
      </c>
      <c r="D5867" s="4" t="s">
        <v>10</v>
      </c>
    </row>
    <row r="5868" spans="1:15">
      <c r="A5868" t="n">
        <v>44123</v>
      </c>
      <c r="B5868" s="40" t="n">
        <v>58</v>
      </c>
      <c r="C5868" s="7" t="n">
        <v>255</v>
      </c>
      <c r="D5868" s="7" t="n">
        <v>0</v>
      </c>
    </row>
    <row r="5869" spans="1:15">
      <c r="A5869" t="s">
        <v>4</v>
      </c>
      <c r="B5869" s="4" t="s">
        <v>5</v>
      </c>
      <c r="C5869" s="4" t="s">
        <v>10</v>
      </c>
    </row>
    <row r="5870" spans="1:15">
      <c r="A5870" t="n">
        <v>44127</v>
      </c>
      <c r="B5870" s="44" t="n">
        <v>16</v>
      </c>
      <c r="C5870" s="7" t="n">
        <v>500</v>
      </c>
    </row>
    <row r="5871" spans="1:15">
      <c r="A5871" t="s">
        <v>4</v>
      </c>
      <c r="B5871" s="4" t="s">
        <v>5</v>
      </c>
      <c r="C5871" s="4" t="s">
        <v>14</v>
      </c>
      <c r="D5871" s="4" t="s">
        <v>10</v>
      </c>
      <c r="E5871" s="4" t="s">
        <v>26</v>
      </c>
      <c r="F5871" s="4" t="s">
        <v>10</v>
      </c>
      <c r="G5871" s="4" t="s">
        <v>9</v>
      </c>
      <c r="H5871" s="4" t="s">
        <v>9</v>
      </c>
      <c r="I5871" s="4" t="s">
        <v>10</v>
      </c>
      <c r="J5871" s="4" t="s">
        <v>10</v>
      </c>
      <c r="K5871" s="4" t="s">
        <v>9</v>
      </c>
      <c r="L5871" s="4" t="s">
        <v>9</v>
      </c>
      <c r="M5871" s="4" t="s">
        <v>9</v>
      </c>
      <c r="N5871" s="4" t="s">
        <v>9</v>
      </c>
      <c r="O5871" s="4" t="s">
        <v>6</v>
      </c>
    </row>
    <row r="5872" spans="1:15">
      <c r="A5872" t="n">
        <v>44130</v>
      </c>
      <c r="B5872" s="18" t="n">
        <v>50</v>
      </c>
      <c r="C5872" s="7" t="n">
        <v>0</v>
      </c>
      <c r="D5872" s="7" t="n">
        <v>12105</v>
      </c>
      <c r="E5872" s="7" t="n">
        <v>1</v>
      </c>
      <c r="F5872" s="7" t="n">
        <v>0</v>
      </c>
      <c r="G5872" s="7" t="n">
        <v>0</v>
      </c>
      <c r="H5872" s="7" t="n">
        <v>0</v>
      </c>
      <c r="I5872" s="7" t="n">
        <v>0</v>
      </c>
      <c r="J5872" s="7" t="n">
        <v>65533</v>
      </c>
      <c r="K5872" s="7" t="n">
        <v>0</v>
      </c>
      <c r="L5872" s="7" t="n">
        <v>0</v>
      </c>
      <c r="M5872" s="7" t="n">
        <v>0</v>
      </c>
      <c r="N5872" s="7" t="n">
        <v>0</v>
      </c>
      <c r="O5872" s="7" t="s">
        <v>13</v>
      </c>
    </row>
    <row r="5873" spans="1:15">
      <c r="A5873" t="s">
        <v>4</v>
      </c>
      <c r="B5873" s="4" t="s">
        <v>5</v>
      </c>
      <c r="C5873" s="4" t="s">
        <v>14</v>
      </c>
      <c r="D5873" s="4" t="s">
        <v>10</v>
      </c>
      <c r="E5873" s="4" t="s">
        <v>10</v>
      </c>
      <c r="F5873" s="4" t="s">
        <v>10</v>
      </c>
      <c r="G5873" s="4" t="s">
        <v>10</v>
      </c>
      <c r="H5873" s="4" t="s">
        <v>14</v>
      </c>
    </row>
    <row r="5874" spans="1:15">
      <c r="A5874" t="n">
        <v>44169</v>
      </c>
      <c r="B5874" s="36" t="n">
        <v>25</v>
      </c>
      <c r="C5874" s="7" t="n">
        <v>5</v>
      </c>
      <c r="D5874" s="7" t="n">
        <v>65535</v>
      </c>
      <c r="E5874" s="7" t="n">
        <v>65535</v>
      </c>
      <c r="F5874" s="7" t="n">
        <v>65535</v>
      </c>
      <c r="G5874" s="7" t="n">
        <v>65535</v>
      </c>
      <c r="H5874" s="7" t="n">
        <v>0</v>
      </c>
    </row>
    <row r="5875" spans="1:15">
      <c r="A5875" t="s">
        <v>4</v>
      </c>
      <c r="B5875" s="4" t="s">
        <v>5</v>
      </c>
      <c r="C5875" s="4" t="s">
        <v>10</v>
      </c>
      <c r="D5875" s="4" t="s">
        <v>14</v>
      </c>
      <c r="E5875" s="4" t="s">
        <v>65</v>
      </c>
      <c r="F5875" s="4" t="s">
        <v>14</v>
      </c>
      <c r="G5875" s="4" t="s">
        <v>14</v>
      </c>
    </row>
    <row r="5876" spans="1:15">
      <c r="A5876" t="n">
        <v>44180</v>
      </c>
      <c r="B5876" s="37" t="n">
        <v>24</v>
      </c>
      <c r="C5876" s="7" t="n">
        <v>65533</v>
      </c>
      <c r="D5876" s="7" t="n">
        <v>11</v>
      </c>
      <c r="E5876" s="7" t="s">
        <v>460</v>
      </c>
      <c r="F5876" s="7" t="n">
        <v>2</v>
      </c>
      <c r="G5876" s="7" t="n">
        <v>0</v>
      </c>
    </row>
    <row r="5877" spans="1:15">
      <c r="A5877" t="s">
        <v>4</v>
      </c>
      <c r="B5877" s="4" t="s">
        <v>5</v>
      </c>
    </row>
    <row r="5878" spans="1:15">
      <c r="A5878" t="n">
        <v>44267</v>
      </c>
      <c r="B5878" s="38" t="n">
        <v>28</v>
      </c>
    </row>
    <row r="5879" spans="1:15">
      <c r="A5879" t="s">
        <v>4</v>
      </c>
      <c r="B5879" s="4" t="s">
        <v>5</v>
      </c>
      <c r="C5879" s="4" t="s">
        <v>14</v>
      </c>
    </row>
    <row r="5880" spans="1:15">
      <c r="A5880" t="n">
        <v>44268</v>
      </c>
      <c r="B5880" s="39" t="n">
        <v>27</v>
      </c>
      <c r="C5880" s="7" t="n">
        <v>0</v>
      </c>
    </row>
    <row r="5881" spans="1:15">
      <c r="A5881" t="s">
        <v>4</v>
      </c>
      <c r="B5881" s="4" t="s">
        <v>5</v>
      </c>
      <c r="C5881" s="4" t="s">
        <v>14</v>
      </c>
      <c r="D5881" s="4" t="s">
        <v>10</v>
      </c>
      <c r="E5881" s="4" t="s">
        <v>14</v>
      </c>
      <c r="F5881" s="4" t="s">
        <v>14</v>
      </c>
      <c r="G5881" s="4" t="s">
        <v>30</v>
      </c>
    </row>
    <row r="5882" spans="1:15">
      <c r="A5882" t="n">
        <v>44270</v>
      </c>
      <c r="B5882" s="13" t="n">
        <v>5</v>
      </c>
      <c r="C5882" s="7" t="n">
        <v>30</v>
      </c>
      <c r="D5882" s="7" t="n">
        <v>6403</v>
      </c>
      <c r="E5882" s="7" t="n">
        <v>8</v>
      </c>
      <c r="F5882" s="7" t="n">
        <v>1</v>
      </c>
      <c r="G5882" s="16" t="n">
        <f t="normal" ca="1">A5910</f>
        <v>0</v>
      </c>
    </row>
    <row r="5883" spans="1:15">
      <c r="A5883" t="s">
        <v>4</v>
      </c>
      <c r="B5883" s="4" t="s">
        <v>5</v>
      </c>
      <c r="C5883" s="4" t="s">
        <v>10</v>
      </c>
    </row>
    <row r="5884" spans="1:15">
      <c r="A5884" t="n">
        <v>44280</v>
      </c>
      <c r="B5884" s="44" t="n">
        <v>16</v>
      </c>
      <c r="C5884" s="7" t="n">
        <v>500</v>
      </c>
    </row>
    <row r="5885" spans="1:15">
      <c r="A5885" t="s">
        <v>4</v>
      </c>
      <c r="B5885" s="4" t="s">
        <v>5</v>
      </c>
      <c r="C5885" s="4" t="s">
        <v>14</v>
      </c>
      <c r="D5885" s="4" t="s">
        <v>14</v>
      </c>
      <c r="E5885" s="4" t="s">
        <v>14</v>
      </c>
      <c r="F5885" s="4" t="s">
        <v>26</v>
      </c>
      <c r="G5885" s="4" t="s">
        <v>26</v>
      </c>
      <c r="H5885" s="4" t="s">
        <v>26</v>
      </c>
      <c r="I5885" s="4" t="s">
        <v>26</v>
      </c>
      <c r="J5885" s="4" t="s">
        <v>26</v>
      </c>
    </row>
    <row r="5886" spans="1:15">
      <c r="A5886" t="n">
        <v>44283</v>
      </c>
      <c r="B5886" s="94" t="n">
        <v>76</v>
      </c>
      <c r="C5886" s="7" t="n">
        <v>0</v>
      </c>
      <c r="D5886" s="7" t="n">
        <v>3</v>
      </c>
      <c r="E5886" s="7" t="n">
        <v>0</v>
      </c>
      <c r="F5886" s="7" t="n">
        <v>1</v>
      </c>
      <c r="G5886" s="7" t="n">
        <v>1</v>
      </c>
      <c r="H5886" s="7" t="n">
        <v>1</v>
      </c>
      <c r="I5886" s="7" t="n">
        <v>1</v>
      </c>
      <c r="J5886" s="7" t="n">
        <v>1000</v>
      </c>
    </row>
    <row r="5887" spans="1:15">
      <c r="A5887" t="s">
        <v>4</v>
      </c>
      <c r="B5887" s="4" t="s">
        <v>5</v>
      </c>
      <c r="C5887" s="4" t="s">
        <v>14</v>
      </c>
      <c r="D5887" s="4" t="s">
        <v>14</v>
      </c>
    </row>
    <row r="5888" spans="1:15">
      <c r="A5888" t="n">
        <v>44307</v>
      </c>
      <c r="B5888" s="95" t="n">
        <v>77</v>
      </c>
      <c r="C5888" s="7" t="n">
        <v>0</v>
      </c>
      <c r="D5888" s="7" t="n">
        <v>3</v>
      </c>
    </row>
    <row r="5889" spans="1:10">
      <c r="A5889" t="s">
        <v>4</v>
      </c>
      <c r="B5889" s="4" t="s">
        <v>5</v>
      </c>
    </row>
    <row r="5890" spans="1:10">
      <c r="A5890" t="n">
        <v>44310</v>
      </c>
      <c r="B5890" s="96" t="n">
        <v>88</v>
      </c>
    </row>
    <row r="5891" spans="1:10">
      <c r="A5891" t="s">
        <v>4</v>
      </c>
      <c r="B5891" s="4" t="s">
        <v>5</v>
      </c>
      <c r="C5891" s="4" t="s">
        <v>14</v>
      </c>
      <c r="D5891" s="4" t="s">
        <v>14</v>
      </c>
      <c r="E5891" s="4" t="s">
        <v>14</v>
      </c>
      <c r="F5891" s="4" t="s">
        <v>26</v>
      </c>
      <c r="G5891" s="4" t="s">
        <v>26</v>
      </c>
      <c r="H5891" s="4" t="s">
        <v>26</v>
      </c>
      <c r="I5891" s="4" t="s">
        <v>26</v>
      </c>
      <c r="J5891" s="4" t="s">
        <v>26</v>
      </c>
    </row>
    <row r="5892" spans="1:10">
      <c r="A5892" t="n">
        <v>44311</v>
      </c>
      <c r="B5892" s="94" t="n">
        <v>76</v>
      </c>
      <c r="C5892" s="7" t="n">
        <v>0</v>
      </c>
      <c r="D5892" s="7" t="n">
        <v>3</v>
      </c>
      <c r="E5892" s="7" t="n">
        <v>0</v>
      </c>
      <c r="F5892" s="7" t="n">
        <v>1</v>
      </c>
      <c r="G5892" s="7" t="n">
        <v>1</v>
      </c>
      <c r="H5892" s="7" t="n">
        <v>1</v>
      </c>
      <c r="I5892" s="7" t="n">
        <v>0</v>
      </c>
      <c r="J5892" s="7" t="n">
        <v>1000</v>
      </c>
    </row>
    <row r="5893" spans="1:10">
      <c r="A5893" t="s">
        <v>4</v>
      </c>
      <c r="B5893" s="4" t="s">
        <v>5</v>
      </c>
      <c r="C5893" s="4" t="s">
        <v>14</v>
      </c>
      <c r="D5893" s="4" t="s">
        <v>14</v>
      </c>
    </row>
    <row r="5894" spans="1:10">
      <c r="A5894" t="n">
        <v>44335</v>
      </c>
      <c r="B5894" s="95" t="n">
        <v>77</v>
      </c>
      <c r="C5894" s="7" t="n">
        <v>0</v>
      </c>
      <c r="D5894" s="7" t="n">
        <v>3</v>
      </c>
    </row>
    <row r="5895" spans="1:10">
      <c r="A5895" t="s">
        <v>4</v>
      </c>
      <c r="B5895" s="4" t="s">
        <v>5</v>
      </c>
      <c r="C5895" s="4" t="s">
        <v>10</v>
      </c>
    </row>
    <row r="5896" spans="1:10">
      <c r="A5896" t="n">
        <v>44338</v>
      </c>
      <c r="B5896" s="44" t="n">
        <v>16</v>
      </c>
      <c r="C5896" s="7" t="n">
        <v>500</v>
      </c>
    </row>
    <row r="5897" spans="1:10">
      <c r="A5897" t="s">
        <v>4</v>
      </c>
      <c r="B5897" s="4" t="s">
        <v>5</v>
      </c>
      <c r="C5897" s="4" t="s">
        <v>14</v>
      </c>
      <c r="D5897" s="4" t="s">
        <v>14</v>
      </c>
      <c r="E5897" s="4" t="s">
        <v>14</v>
      </c>
      <c r="F5897" s="4" t="s">
        <v>26</v>
      </c>
      <c r="G5897" s="4" t="s">
        <v>26</v>
      </c>
      <c r="H5897" s="4" t="s">
        <v>26</v>
      </c>
      <c r="I5897" s="4" t="s">
        <v>26</v>
      </c>
      <c r="J5897" s="4" t="s">
        <v>26</v>
      </c>
    </row>
    <row r="5898" spans="1:10">
      <c r="A5898" t="n">
        <v>44341</v>
      </c>
      <c r="B5898" s="94" t="n">
        <v>76</v>
      </c>
      <c r="C5898" s="7" t="n">
        <v>1</v>
      </c>
      <c r="D5898" s="7" t="n">
        <v>3</v>
      </c>
      <c r="E5898" s="7" t="n">
        <v>0</v>
      </c>
      <c r="F5898" s="7" t="n">
        <v>1</v>
      </c>
      <c r="G5898" s="7" t="n">
        <v>1</v>
      </c>
      <c r="H5898" s="7" t="n">
        <v>1</v>
      </c>
      <c r="I5898" s="7" t="n">
        <v>1</v>
      </c>
      <c r="J5898" s="7" t="n">
        <v>1000</v>
      </c>
    </row>
    <row r="5899" spans="1:10">
      <c r="A5899" t="s">
        <v>4</v>
      </c>
      <c r="B5899" s="4" t="s">
        <v>5</v>
      </c>
      <c r="C5899" s="4" t="s">
        <v>14</v>
      </c>
      <c r="D5899" s="4" t="s">
        <v>14</v>
      </c>
    </row>
    <row r="5900" spans="1:10">
      <c r="A5900" t="n">
        <v>44365</v>
      </c>
      <c r="B5900" s="95" t="n">
        <v>77</v>
      </c>
      <c r="C5900" s="7" t="n">
        <v>1</v>
      </c>
      <c r="D5900" s="7" t="n">
        <v>3</v>
      </c>
    </row>
    <row r="5901" spans="1:10">
      <c r="A5901" t="s">
        <v>4</v>
      </c>
      <c r="B5901" s="4" t="s">
        <v>5</v>
      </c>
    </row>
    <row r="5902" spans="1:10">
      <c r="A5902" t="n">
        <v>44368</v>
      </c>
      <c r="B5902" s="96" t="n">
        <v>88</v>
      </c>
    </row>
    <row r="5903" spans="1:10">
      <c r="A5903" t="s">
        <v>4</v>
      </c>
      <c r="B5903" s="4" t="s">
        <v>5</v>
      </c>
      <c r="C5903" s="4" t="s">
        <v>14</v>
      </c>
      <c r="D5903" s="4" t="s">
        <v>14</v>
      </c>
      <c r="E5903" s="4" t="s">
        <v>14</v>
      </c>
      <c r="F5903" s="4" t="s">
        <v>26</v>
      </c>
      <c r="G5903" s="4" t="s">
        <v>26</v>
      </c>
      <c r="H5903" s="4" t="s">
        <v>26</v>
      </c>
      <c r="I5903" s="4" t="s">
        <v>26</v>
      </c>
      <c r="J5903" s="4" t="s">
        <v>26</v>
      </c>
    </row>
    <row r="5904" spans="1:10">
      <c r="A5904" t="n">
        <v>44369</v>
      </c>
      <c r="B5904" s="94" t="n">
        <v>76</v>
      </c>
      <c r="C5904" s="7" t="n">
        <v>1</v>
      </c>
      <c r="D5904" s="7" t="n">
        <v>3</v>
      </c>
      <c r="E5904" s="7" t="n">
        <v>0</v>
      </c>
      <c r="F5904" s="7" t="n">
        <v>1</v>
      </c>
      <c r="G5904" s="7" t="n">
        <v>1</v>
      </c>
      <c r="H5904" s="7" t="n">
        <v>1</v>
      </c>
      <c r="I5904" s="7" t="n">
        <v>0</v>
      </c>
      <c r="J5904" s="7" t="n">
        <v>1000</v>
      </c>
    </row>
    <row r="5905" spans="1:10">
      <c r="A5905" t="s">
        <v>4</v>
      </c>
      <c r="B5905" s="4" t="s">
        <v>5</v>
      </c>
      <c r="C5905" s="4" t="s">
        <v>14</v>
      </c>
      <c r="D5905" s="4" t="s">
        <v>14</v>
      </c>
    </row>
    <row r="5906" spans="1:10">
      <c r="A5906" t="n">
        <v>44393</v>
      </c>
      <c r="B5906" s="95" t="n">
        <v>77</v>
      </c>
      <c r="C5906" s="7" t="n">
        <v>1</v>
      </c>
      <c r="D5906" s="7" t="n">
        <v>3</v>
      </c>
    </row>
    <row r="5907" spans="1:10">
      <c r="A5907" t="s">
        <v>4</v>
      </c>
      <c r="B5907" s="4" t="s">
        <v>5</v>
      </c>
      <c r="C5907" s="4" t="s">
        <v>30</v>
      </c>
    </row>
    <row r="5908" spans="1:10">
      <c r="A5908" t="n">
        <v>44396</v>
      </c>
      <c r="B5908" s="22" t="n">
        <v>3</v>
      </c>
      <c r="C5908" s="16" t="n">
        <f t="normal" ca="1">A5910</f>
        <v>0</v>
      </c>
    </row>
    <row r="5909" spans="1:10">
      <c r="A5909" t="s">
        <v>4</v>
      </c>
      <c r="B5909" s="4" t="s">
        <v>5</v>
      </c>
      <c r="C5909" s="4" t="s">
        <v>10</v>
      </c>
    </row>
    <row r="5910" spans="1:10">
      <c r="A5910" t="n">
        <v>44401</v>
      </c>
      <c r="B5910" s="44" t="n">
        <v>16</v>
      </c>
      <c r="C5910" s="7" t="n">
        <v>500</v>
      </c>
    </row>
    <row r="5911" spans="1:10">
      <c r="A5911" t="s">
        <v>4</v>
      </c>
      <c r="B5911" s="4" t="s">
        <v>5</v>
      </c>
      <c r="C5911" s="4" t="s">
        <v>14</v>
      </c>
      <c r="D5911" s="4" t="s">
        <v>10</v>
      </c>
      <c r="E5911" s="4" t="s">
        <v>26</v>
      </c>
      <c r="F5911" s="4" t="s">
        <v>10</v>
      </c>
      <c r="G5911" s="4" t="s">
        <v>9</v>
      </c>
      <c r="H5911" s="4" t="s">
        <v>9</v>
      </c>
      <c r="I5911" s="4" t="s">
        <v>10</v>
      </c>
      <c r="J5911" s="4" t="s">
        <v>10</v>
      </c>
      <c r="K5911" s="4" t="s">
        <v>9</v>
      </c>
      <c r="L5911" s="4" t="s">
        <v>9</v>
      </c>
      <c r="M5911" s="4" t="s">
        <v>9</v>
      </c>
      <c r="N5911" s="4" t="s">
        <v>9</v>
      </c>
      <c r="O5911" s="4" t="s">
        <v>6</v>
      </c>
    </row>
    <row r="5912" spans="1:10">
      <c r="A5912" t="n">
        <v>44404</v>
      </c>
      <c r="B5912" s="18" t="n">
        <v>50</v>
      </c>
      <c r="C5912" s="7" t="n">
        <v>0</v>
      </c>
      <c r="D5912" s="7" t="n">
        <v>12105</v>
      </c>
      <c r="E5912" s="7" t="n">
        <v>1</v>
      </c>
      <c r="F5912" s="7" t="n">
        <v>0</v>
      </c>
      <c r="G5912" s="7" t="n">
        <v>0</v>
      </c>
      <c r="H5912" s="7" t="n">
        <v>0</v>
      </c>
      <c r="I5912" s="7" t="n">
        <v>0</v>
      </c>
      <c r="J5912" s="7" t="n">
        <v>65533</v>
      </c>
      <c r="K5912" s="7" t="n">
        <v>0</v>
      </c>
      <c r="L5912" s="7" t="n">
        <v>0</v>
      </c>
      <c r="M5912" s="7" t="n">
        <v>0</v>
      </c>
      <c r="N5912" s="7" t="n">
        <v>0</v>
      </c>
      <c r="O5912" s="7" t="s">
        <v>13</v>
      </c>
    </row>
    <row r="5913" spans="1:10">
      <c r="A5913" t="s">
        <v>4</v>
      </c>
      <c r="B5913" s="4" t="s">
        <v>5</v>
      </c>
      <c r="C5913" s="4" t="s">
        <v>14</v>
      </c>
      <c r="D5913" s="4" t="s">
        <v>10</v>
      </c>
      <c r="E5913" s="4" t="s">
        <v>10</v>
      </c>
      <c r="F5913" s="4" t="s">
        <v>10</v>
      </c>
      <c r="G5913" s="4" t="s">
        <v>10</v>
      </c>
      <c r="H5913" s="4" t="s">
        <v>14</v>
      </c>
    </row>
    <row r="5914" spans="1:10">
      <c r="A5914" t="n">
        <v>44443</v>
      </c>
      <c r="B5914" s="36" t="n">
        <v>25</v>
      </c>
      <c r="C5914" s="7" t="n">
        <v>5</v>
      </c>
      <c r="D5914" s="7" t="n">
        <v>65535</v>
      </c>
      <c r="E5914" s="7" t="n">
        <v>65535</v>
      </c>
      <c r="F5914" s="7" t="n">
        <v>65535</v>
      </c>
      <c r="G5914" s="7" t="n">
        <v>65535</v>
      </c>
      <c r="H5914" s="7" t="n">
        <v>0</v>
      </c>
    </row>
    <row r="5915" spans="1:10">
      <c r="A5915" t="s">
        <v>4</v>
      </c>
      <c r="B5915" s="4" t="s">
        <v>5</v>
      </c>
      <c r="C5915" s="4" t="s">
        <v>10</v>
      </c>
      <c r="D5915" s="4" t="s">
        <v>14</v>
      </c>
      <c r="E5915" s="4" t="s">
        <v>65</v>
      </c>
      <c r="F5915" s="4" t="s">
        <v>14</v>
      </c>
      <c r="G5915" s="4" t="s">
        <v>14</v>
      </c>
    </row>
    <row r="5916" spans="1:10">
      <c r="A5916" t="n">
        <v>44454</v>
      </c>
      <c r="B5916" s="37" t="n">
        <v>24</v>
      </c>
      <c r="C5916" s="7" t="n">
        <v>65533</v>
      </c>
      <c r="D5916" s="7" t="n">
        <v>11</v>
      </c>
      <c r="E5916" s="7" t="s">
        <v>461</v>
      </c>
      <c r="F5916" s="7" t="n">
        <v>2</v>
      </c>
      <c r="G5916" s="7" t="n">
        <v>0</v>
      </c>
    </row>
    <row r="5917" spans="1:10">
      <c r="A5917" t="s">
        <v>4</v>
      </c>
      <c r="B5917" s="4" t="s">
        <v>5</v>
      </c>
    </row>
    <row r="5918" spans="1:10">
      <c r="A5918" t="n">
        <v>44500</v>
      </c>
      <c r="B5918" s="38" t="n">
        <v>28</v>
      </c>
    </row>
    <row r="5919" spans="1:10">
      <c r="A5919" t="s">
        <v>4</v>
      </c>
      <c r="B5919" s="4" t="s">
        <v>5</v>
      </c>
      <c r="C5919" s="4" t="s">
        <v>14</v>
      </c>
    </row>
    <row r="5920" spans="1:10">
      <c r="A5920" t="n">
        <v>44501</v>
      </c>
      <c r="B5920" s="39" t="n">
        <v>27</v>
      </c>
      <c r="C5920" s="7" t="n">
        <v>0</v>
      </c>
    </row>
    <row r="5921" spans="1:15">
      <c r="A5921" t="s">
        <v>4</v>
      </c>
      <c r="B5921" s="4" t="s">
        <v>5</v>
      </c>
      <c r="C5921" s="4" t="s">
        <v>14</v>
      </c>
      <c r="D5921" s="4" t="s">
        <v>10</v>
      </c>
      <c r="E5921" s="4" t="s">
        <v>14</v>
      </c>
      <c r="F5921" s="4" t="s">
        <v>14</v>
      </c>
      <c r="G5921" s="4" t="s">
        <v>30</v>
      </c>
    </row>
    <row r="5922" spans="1:15">
      <c r="A5922" t="n">
        <v>44503</v>
      </c>
      <c r="B5922" s="13" t="n">
        <v>5</v>
      </c>
      <c r="C5922" s="7" t="n">
        <v>30</v>
      </c>
      <c r="D5922" s="7" t="n">
        <v>6403</v>
      </c>
      <c r="E5922" s="7" t="n">
        <v>8</v>
      </c>
      <c r="F5922" s="7" t="n">
        <v>1</v>
      </c>
      <c r="G5922" s="16" t="n">
        <f t="normal" ca="1">A5938</f>
        <v>0</v>
      </c>
    </row>
    <row r="5923" spans="1:15">
      <c r="A5923" t="s">
        <v>4</v>
      </c>
      <c r="B5923" s="4" t="s">
        <v>5</v>
      </c>
      <c r="C5923" s="4" t="s">
        <v>10</v>
      </c>
    </row>
    <row r="5924" spans="1:15">
      <c r="A5924" t="n">
        <v>44513</v>
      </c>
      <c r="B5924" s="44" t="n">
        <v>16</v>
      </c>
      <c r="C5924" s="7" t="n">
        <v>500</v>
      </c>
    </row>
    <row r="5925" spans="1:15">
      <c r="A5925" t="s">
        <v>4</v>
      </c>
      <c r="B5925" s="4" t="s">
        <v>5</v>
      </c>
      <c r="C5925" s="4" t="s">
        <v>14</v>
      </c>
      <c r="D5925" s="4" t="s">
        <v>14</v>
      </c>
      <c r="E5925" s="4" t="s">
        <v>14</v>
      </c>
      <c r="F5925" s="4" t="s">
        <v>26</v>
      </c>
      <c r="G5925" s="4" t="s">
        <v>26</v>
      </c>
      <c r="H5925" s="4" t="s">
        <v>26</v>
      </c>
      <c r="I5925" s="4" t="s">
        <v>26</v>
      </c>
      <c r="J5925" s="4" t="s">
        <v>26</v>
      </c>
    </row>
    <row r="5926" spans="1:15">
      <c r="A5926" t="n">
        <v>44516</v>
      </c>
      <c r="B5926" s="94" t="n">
        <v>76</v>
      </c>
      <c r="C5926" s="7" t="n">
        <v>2</v>
      </c>
      <c r="D5926" s="7" t="n">
        <v>3</v>
      </c>
      <c r="E5926" s="7" t="n">
        <v>0</v>
      </c>
      <c r="F5926" s="7" t="n">
        <v>1</v>
      </c>
      <c r="G5926" s="7" t="n">
        <v>1</v>
      </c>
      <c r="H5926" s="7" t="n">
        <v>1</v>
      </c>
      <c r="I5926" s="7" t="n">
        <v>1</v>
      </c>
      <c r="J5926" s="7" t="n">
        <v>1000</v>
      </c>
    </row>
    <row r="5927" spans="1:15">
      <c r="A5927" t="s">
        <v>4</v>
      </c>
      <c r="B5927" s="4" t="s">
        <v>5</v>
      </c>
      <c r="C5927" s="4" t="s">
        <v>14</v>
      </c>
      <c r="D5927" s="4" t="s">
        <v>14</v>
      </c>
    </row>
    <row r="5928" spans="1:15">
      <c r="A5928" t="n">
        <v>44540</v>
      </c>
      <c r="B5928" s="95" t="n">
        <v>77</v>
      </c>
      <c r="C5928" s="7" t="n">
        <v>2</v>
      </c>
      <c r="D5928" s="7" t="n">
        <v>3</v>
      </c>
    </row>
    <row r="5929" spans="1:15">
      <c r="A5929" t="s">
        <v>4</v>
      </c>
      <c r="B5929" s="4" t="s">
        <v>5</v>
      </c>
    </row>
    <row r="5930" spans="1:15">
      <c r="A5930" t="n">
        <v>44543</v>
      </c>
      <c r="B5930" s="96" t="n">
        <v>88</v>
      </c>
    </row>
    <row r="5931" spans="1:15">
      <c r="A5931" t="s">
        <v>4</v>
      </c>
      <c r="B5931" s="4" t="s">
        <v>5</v>
      </c>
      <c r="C5931" s="4" t="s">
        <v>14</v>
      </c>
      <c r="D5931" s="4" t="s">
        <v>14</v>
      </c>
      <c r="E5931" s="4" t="s">
        <v>14</v>
      </c>
      <c r="F5931" s="4" t="s">
        <v>26</v>
      </c>
      <c r="G5931" s="4" t="s">
        <v>26</v>
      </c>
      <c r="H5931" s="4" t="s">
        <v>26</v>
      </c>
      <c r="I5931" s="4" t="s">
        <v>26</v>
      </c>
      <c r="J5931" s="4" t="s">
        <v>26</v>
      </c>
    </row>
    <row r="5932" spans="1:15">
      <c r="A5932" t="n">
        <v>44544</v>
      </c>
      <c r="B5932" s="94" t="n">
        <v>76</v>
      </c>
      <c r="C5932" s="7" t="n">
        <v>2</v>
      </c>
      <c r="D5932" s="7" t="n">
        <v>3</v>
      </c>
      <c r="E5932" s="7" t="n">
        <v>0</v>
      </c>
      <c r="F5932" s="7" t="n">
        <v>1</v>
      </c>
      <c r="G5932" s="7" t="n">
        <v>1</v>
      </c>
      <c r="H5932" s="7" t="n">
        <v>1</v>
      </c>
      <c r="I5932" s="7" t="n">
        <v>0</v>
      </c>
      <c r="J5932" s="7" t="n">
        <v>1000</v>
      </c>
    </row>
    <row r="5933" spans="1:15">
      <c r="A5933" t="s">
        <v>4</v>
      </c>
      <c r="B5933" s="4" t="s">
        <v>5</v>
      </c>
      <c r="C5933" s="4" t="s">
        <v>14</v>
      </c>
      <c r="D5933" s="4" t="s">
        <v>14</v>
      </c>
    </row>
    <row r="5934" spans="1:15">
      <c r="A5934" t="n">
        <v>44568</v>
      </c>
      <c r="B5934" s="95" t="n">
        <v>77</v>
      </c>
      <c r="C5934" s="7" t="n">
        <v>2</v>
      </c>
      <c r="D5934" s="7" t="n">
        <v>3</v>
      </c>
    </row>
    <row r="5935" spans="1:15">
      <c r="A5935" t="s">
        <v>4</v>
      </c>
      <c r="B5935" s="4" t="s">
        <v>5</v>
      </c>
      <c r="C5935" s="4" t="s">
        <v>30</v>
      </c>
    </row>
    <row r="5936" spans="1:15">
      <c r="A5936" t="n">
        <v>44571</v>
      </c>
      <c r="B5936" s="22" t="n">
        <v>3</v>
      </c>
      <c r="C5936" s="16" t="n">
        <f t="normal" ca="1">A5938</f>
        <v>0</v>
      </c>
    </row>
    <row r="5937" spans="1:10">
      <c r="A5937" t="s">
        <v>4</v>
      </c>
      <c r="B5937" s="4" t="s">
        <v>5</v>
      </c>
      <c r="C5937" s="4" t="s">
        <v>10</v>
      </c>
    </row>
    <row r="5938" spans="1:10">
      <c r="A5938" t="n">
        <v>44576</v>
      </c>
      <c r="B5938" s="44" t="n">
        <v>16</v>
      </c>
      <c r="C5938" s="7" t="n">
        <v>500</v>
      </c>
    </row>
    <row r="5939" spans="1:10">
      <c r="A5939" t="s">
        <v>4</v>
      </c>
      <c r="B5939" s="4" t="s">
        <v>5</v>
      </c>
      <c r="C5939" s="4" t="s">
        <v>14</v>
      </c>
      <c r="D5939" s="4" t="s">
        <v>10</v>
      </c>
      <c r="E5939" s="4" t="s">
        <v>26</v>
      </c>
    </row>
    <row r="5940" spans="1:10">
      <c r="A5940" t="n">
        <v>44579</v>
      </c>
      <c r="B5940" s="40" t="n">
        <v>58</v>
      </c>
      <c r="C5940" s="7" t="n">
        <v>100</v>
      </c>
      <c r="D5940" s="7" t="n">
        <v>300</v>
      </c>
      <c r="E5940" s="7" t="n">
        <v>0.300000011920929</v>
      </c>
    </row>
    <row r="5941" spans="1:10">
      <c r="A5941" t="s">
        <v>4</v>
      </c>
      <c r="B5941" s="4" t="s">
        <v>5</v>
      </c>
      <c r="C5941" s="4" t="s">
        <v>14</v>
      </c>
      <c r="D5941" s="4" t="s">
        <v>10</v>
      </c>
    </row>
    <row r="5942" spans="1:10">
      <c r="A5942" t="n">
        <v>44587</v>
      </c>
      <c r="B5942" s="40" t="n">
        <v>58</v>
      </c>
      <c r="C5942" s="7" t="n">
        <v>255</v>
      </c>
      <c r="D5942" s="7" t="n">
        <v>0</v>
      </c>
    </row>
    <row r="5943" spans="1:10">
      <c r="A5943" t="s">
        <v>4</v>
      </c>
      <c r="B5943" s="4" t="s">
        <v>5</v>
      </c>
      <c r="C5943" s="4" t="s">
        <v>14</v>
      </c>
    </row>
    <row r="5944" spans="1:10">
      <c r="A5944" t="n">
        <v>44591</v>
      </c>
      <c r="B5944" s="97" t="n">
        <v>78</v>
      </c>
      <c r="C5944" s="7" t="n">
        <v>255</v>
      </c>
    </row>
    <row r="5945" spans="1:10">
      <c r="A5945" t="s">
        <v>4</v>
      </c>
      <c r="B5945" s="4" t="s">
        <v>5</v>
      </c>
      <c r="C5945" s="4" t="s">
        <v>14</v>
      </c>
    </row>
    <row r="5946" spans="1:10">
      <c r="A5946" t="n">
        <v>44593</v>
      </c>
      <c r="B5946" s="49" t="n">
        <v>23</v>
      </c>
      <c r="C5946" s="7" t="n">
        <v>0</v>
      </c>
    </row>
    <row r="5947" spans="1:10">
      <c r="A5947" t="s">
        <v>4</v>
      </c>
      <c r="B5947" s="4" t="s">
        <v>5</v>
      </c>
    </row>
    <row r="5948" spans="1:10">
      <c r="A5948" t="n">
        <v>44595</v>
      </c>
      <c r="B5948" s="5" t="n">
        <v>1</v>
      </c>
    </row>
    <row r="5949" spans="1:10" s="3" customFormat="1" customHeight="0">
      <c r="A5949" s="3" t="s">
        <v>2</v>
      </c>
      <c r="B5949" s="3" t="s">
        <v>462</v>
      </c>
    </row>
    <row r="5950" spans="1:10">
      <c r="A5950" t="s">
        <v>4</v>
      </c>
      <c r="B5950" s="4" t="s">
        <v>5</v>
      </c>
      <c r="C5950" s="4" t="s">
        <v>14</v>
      </c>
      <c r="D5950" s="4" t="s">
        <v>10</v>
      </c>
    </row>
    <row r="5951" spans="1:10">
      <c r="A5951" t="n">
        <v>44596</v>
      </c>
      <c r="B5951" s="34" t="n">
        <v>22</v>
      </c>
      <c r="C5951" s="7" t="n">
        <v>0</v>
      </c>
      <c r="D5951" s="7" t="n">
        <v>0</v>
      </c>
    </row>
    <row r="5952" spans="1:10">
      <c r="A5952" t="s">
        <v>4</v>
      </c>
      <c r="B5952" s="4" t="s">
        <v>5</v>
      </c>
      <c r="C5952" s="4" t="s">
        <v>14</v>
      </c>
      <c r="D5952" s="4" t="s">
        <v>10</v>
      </c>
    </row>
    <row r="5953" spans="1:5">
      <c r="A5953" t="n">
        <v>44600</v>
      </c>
      <c r="B5953" s="40" t="n">
        <v>58</v>
      </c>
      <c r="C5953" s="7" t="n">
        <v>5</v>
      </c>
      <c r="D5953" s="7" t="n">
        <v>300</v>
      </c>
    </row>
    <row r="5954" spans="1:5">
      <c r="A5954" t="s">
        <v>4</v>
      </c>
      <c r="B5954" s="4" t="s">
        <v>5</v>
      </c>
      <c r="C5954" s="4" t="s">
        <v>26</v>
      </c>
      <c r="D5954" s="4" t="s">
        <v>10</v>
      </c>
    </row>
    <row r="5955" spans="1:5">
      <c r="A5955" t="n">
        <v>44604</v>
      </c>
      <c r="B5955" s="53" t="n">
        <v>103</v>
      </c>
      <c r="C5955" s="7" t="n">
        <v>0</v>
      </c>
      <c r="D5955" s="7" t="n">
        <v>300</v>
      </c>
    </row>
    <row r="5956" spans="1:5">
      <c r="A5956" t="s">
        <v>4</v>
      </c>
      <c r="B5956" s="4" t="s">
        <v>5</v>
      </c>
      <c r="C5956" s="4" t="s">
        <v>14</v>
      </c>
      <c r="D5956" s="4" t="s">
        <v>26</v>
      </c>
      <c r="E5956" s="4" t="s">
        <v>10</v>
      </c>
      <c r="F5956" s="4" t="s">
        <v>14</v>
      </c>
    </row>
    <row r="5957" spans="1:5">
      <c r="A5957" t="n">
        <v>44611</v>
      </c>
      <c r="B5957" s="17" t="n">
        <v>49</v>
      </c>
      <c r="C5957" s="7" t="n">
        <v>3</v>
      </c>
      <c r="D5957" s="7" t="n">
        <v>0.699999988079071</v>
      </c>
      <c r="E5957" s="7" t="n">
        <v>500</v>
      </c>
      <c r="F5957" s="7" t="n">
        <v>0</v>
      </c>
    </row>
    <row r="5958" spans="1:5">
      <c r="A5958" t="s">
        <v>4</v>
      </c>
      <c r="B5958" s="4" t="s">
        <v>5</v>
      </c>
      <c r="C5958" s="4" t="s">
        <v>14</v>
      </c>
      <c r="D5958" s="4" t="s">
        <v>10</v>
      </c>
    </row>
    <row r="5959" spans="1:5">
      <c r="A5959" t="n">
        <v>44620</v>
      </c>
      <c r="B5959" s="40" t="n">
        <v>58</v>
      </c>
      <c r="C5959" s="7" t="n">
        <v>10</v>
      </c>
      <c r="D5959" s="7" t="n">
        <v>300</v>
      </c>
    </row>
    <row r="5960" spans="1:5">
      <c r="A5960" t="s">
        <v>4</v>
      </c>
      <c r="B5960" s="4" t="s">
        <v>5</v>
      </c>
      <c r="C5960" s="4" t="s">
        <v>14</v>
      </c>
      <c r="D5960" s="4" t="s">
        <v>10</v>
      </c>
    </row>
    <row r="5961" spans="1:5">
      <c r="A5961" t="n">
        <v>44624</v>
      </c>
      <c r="B5961" s="40" t="n">
        <v>58</v>
      </c>
      <c r="C5961" s="7" t="n">
        <v>12</v>
      </c>
      <c r="D5961" s="7" t="n">
        <v>0</v>
      </c>
    </row>
    <row r="5962" spans="1:5">
      <c r="A5962" t="s">
        <v>4</v>
      </c>
      <c r="B5962" s="4" t="s">
        <v>5</v>
      </c>
      <c r="C5962" s="4" t="s">
        <v>14</v>
      </c>
    </row>
    <row r="5963" spans="1:5">
      <c r="A5963" t="n">
        <v>44628</v>
      </c>
      <c r="B5963" s="30" t="n">
        <v>64</v>
      </c>
      <c r="C5963" s="7" t="n">
        <v>7</v>
      </c>
    </row>
    <row r="5964" spans="1:5">
      <c r="A5964" t="s">
        <v>4</v>
      </c>
      <c r="B5964" s="4" t="s">
        <v>5</v>
      </c>
      <c r="C5964" s="4" t="s">
        <v>14</v>
      </c>
      <c r="D5964" s="4" t="s">
        <v>10</v>
      </c>
      <c r="E5964" s="4" t="s">
        <v>10</v>
      </c>
      <c r="F5964" s="4" t="s">
        <v>14</v>
      </c>
    </row>
    <row r="5965" spans="1:5">
      <c r="A5965" t="n">
        <v>44630</v>
      </c>
      <c r="B5965" s="36" t="n">
        <v>25</v>
      </c>
      <c r="C5965" s="7" t="n">
        <v>1</v>
      </c>
      <c r="D5965" s="7" t="n">
        <v>65535</v>
      </c>
      <c r="E5965" s="7" t="n">
        <v>420</v>
      </c>
      <c r="F5965" s="7" t="n">
        <v>5</v>
      </c>
    </row>
    <row r="5966" spans="1:5">
      <c r="A5966" t="s">
        <v>4</v>
      </c>
      <c r="B5966" s="4" t="s">
        <v>5</v>
      </c>
      <c r="C5966" s="4" t="s">
        <v>14</v>
      </c>
      <c r="D5966" s="4" t="s">
        <v>10</v>
      </c>
      <c r="E5966" s="4" t="s">
        <v>6</v>
      </c>
    </row>
    <row r="5967" spans="1:5">
      <c r="A5967" t="n">
        <v>44637</v>
      </c>
      <c r="B5967" s="57" t="n">
        <v>51</v>
      </c>
      <c r="C5967" s="7" t="n">
        <v>4</v>
      </c>
      <c r="D5967" s="7" t="n">
        <v>16</v>
      </c>
      <c r="E5967" s="7" t="s">
        <v>363</v>
      </c>
    </row>
    <row r="5968" spans="1:5">
      <c r="A5968" t="s">
        <v>4</v>
      </c>
      <c r="B5968" s="4" t="s">
        <v>5</v>
      </c>
      <c r="C5968" s="4" t="s">
        <v>10</v>
      </c>
    </row>
    <row r="5969" spans="1:6">
      <c r="A5969" t="n">
        <v>44650</v>
      </c>
      <c r="B5969" s="44" t="n">
        <v>16</v>
      </c>
      <c r="C5969" s="7" t="n">
        <v>0</v>
      </c>
    </row>
    <row r="5970" spans="1:6">
      <c r="A5970" t="s">
        <v>4</v>
      </c>
      <c r="B5970" s="4" t="s">
        <v>5</v>
      </c>
      <c r="C5970" s="4" t="s">
        <v>10</v>
      </c>
      <c r="D5970" s="4" t="s">
        <v>65</v>
      </c>
      <c r="E5970" s="4" t="s">
        <v>14</v>
      </c>
      <c r="F5970" s="4" t="s">
        <v>14</v>
      </c>
    </row>
    <row r="5971" spans="1:6">
      <c r="A5971" t="n">
        <v>44653</v>
      </c>
      <c r="B5971" s="58" t="n">
        <v>26</v>
      </c>
      <c r="C5971" s="7" t="n">
        <v>16</v>
      </c>
      <c r="D5971" s="7" t="s">
        <v>463</v>
      </c>
      <c r="E5971" s="7" t="n">
        <v>2</v>
      </c>
      <c r="F5971" s="7" t="n">
        <v>0</v>
      </c>
    </row>
    <row r="5972" spans="1:6">
      <c r="A5972" t="s">
        <v>4</v>
      </c>
      <c r="B5972" s="4" t="s">
        <v>5</v>
      </c>
    </row>
    <row r="5973" spans="1:6">
      <c r="A5973" t="n">
        <v>44762</v>
      </c>
      <c r="B5973" s="38" t="n">
        <v>28</v>
      </c>
    </row>
    <row r="5974" spans="1:6">
      <c r="A5974" t="s">
        <v>4</v>
      </c>
      <c r="B5974" s="4" t="s">
        <v>5</v>
      </c>
      <c r="C5974" s="4" t="s">
        <v>14</v>
      </c>
      <c r="D5974" s="4" t="s">
        <v>10</v>
      </c>
      <c r="E5974" s="4" t="s">
        <v>10</v>
      </c>
      <c r="F5974" s="4" t="s">
        <v>14</v>
      </c>
    </row>
    <row r="5975" spans="1:6">
      <c r="A5975" t="n">
        <v>44763</v>
      </c>
      <c r="B5975" s="36" t="n">
        <v>25</v>
      </c>
      <c r="C5975" s="7" t="n">
        <v>1</v>
      </c>
      <c r="D5975" s="7" t="n">
        <v>260</v>
      </c>
      <c r="E5975" s="7" t="n">
        <v>640</v>
      </c>
      <c r="F5975" s="7" t="n">
        <v>2</v>
      </c>
    </row>
    <row r="5976" spans="1:6">
      <c r="A5976" t="s">
        <v>4</v>
      </c>
      <c r="B5976" s="4" t="s">
        <v>5</v>
      </c>
      <c r="C5976" s="4" t="s">
        <v>14</v>
      </c>
      <c r="D5976" s="4" t="s">
        <v>10</v>
      </c>
      <c r="E5976" s="4" t="s">
        <v>6</v>
      </c>
    </row>
    <row r="5977" spans="1:6">
      <c r="A5977" t="n">
        <v>44770</v>
      </c>
      <c r="B5977" s="57" t="n">
        <v>51</v>
      </c>
      <c r="C5977" s="7" t="n">
        <v>4</v>
      </c>
      <c r="D5977" s="7" t="n">
        <v>0</v>
      </c>
      <c r="E5977" s="7" t="s">
        <v>91</v>
      </c>
    </row>
    <row r="5978" spans="1:6">
      <c r="A5978" t="s">
        <v>4</v>
      </c>
      <c r="B5978" s="4" t="s">
        <v>5</v>
      </c>
      <c r="C5978" s="4" t="s">
        <v>10</v>
      </c>
    </row>
    <row r="5979" spans="1:6">
      <c r="A5979" t="n">
        <v>44783</v>
      </c>
      <c r="B5979" s="44" t="n">
        <v>16</v>
      </c>
      <c r="C5979" s="7" t="n">
        <v>0</v>
      </c>
    </row>
    <row r="5980" spans="1:6">
      <c r="A5980" t="s">
        <v>4</v>
      </c>
      <c r="B5980" s="4" t="s">
        <v>5</v>
      </c>
      <c r="C5980" s="4" t="s">
        <v>10</v>
      </c>
      <c r="D5980" s="4" t="s">
        <v>65</v>
      </c>
      <c r="E5980" s="4" t="s">
        <v>14</v>
      </c>
      <c r="F5980" s="4" t="s">
        <v>14</v>
      </c>
    </row>
    <row r="5981" spans="1:6">
      <c r="A5981" t="n">
        <v>44786</v>
      </c>
      <c r="B5981" s="58" t="n">
        <v>26</v>
      </c>
      <c r="C5981" s="7" t="n">
        <v>0</v>
      </c>
      <c r="D5981" s="7" t="s">
        <v>464</v>
      </c>
      <c r="E5981" s="7" t="n">
        <v>2</v>
      </c>
      <c r="F5981" s="7" t="n">
        <v>0</v>
      </c>
    </row>
    <row r="5982" spans="1:6">
      <c r="A5982" t="s">
        <v>4</v>
      </c>
      <c r="B5982" s="4" t="s">
        <v>5</v>
      </c>
    </row>
    <row r="5983" spans="1:6">
      <c r="A5983" t="n">
        <v>44866</v>
      </c>
      <c r="B5983" s="38" t="n">
        <v>28</v>
      </c>
    </row>
    <row r="5984" spans="1:6">
      <c r="A5984" t="s">
        <v>4</v>
      </c>
      <c r="B5984" s="4" t="s">
        <v>5</v>
      </c>
      <c r="C5984" s="4" t="s">
        <v>14</v>
      </c>
      <c r="D5984" s="4" t="s">
        <v>10</v>
      </c>
      <c r="E5984" s="4" t="s">
        <v>10</v>
      </c>
      <c r="F5984" s="4" t="s">
        <v>14</v>
      </c>
    </row>
    <row r="5985" spans="1:6">
      <c r="A5985" t="n">
        <v>44867</v>
      </c>
      <c r="B5985" s="36" t="n">
        <v>25</v>
      </c>
      <c r="C5985" s="7" t="n">
        <v>1</v>
      </c>
      <c r="D5985" s="7" t="n">
        <v>65535</v>
      </c>
      <c r="E5985" s="7" t="n">
        <v>500</v>
      </c>
      <c r="F5985" s="7" t="n">
        <v>5</v>
      </c>
    </row>
    <row r="5986" spans="1:6">
      <c r="A5986" t="s">
        <v>4</v>
      </c>
      <c r="B5986" s="4" t="s">
        <v>5</v>
      </c>
      <c r="C5986" s="4" t="s">
        <v>14</v>
      </c>
      <c r="D5986" s="4" t="s">
        <v>10</v>
      </c>
      <c r="E5986" s="4" t="s">
        <v>6</v>
      </c>
    </row>
    <row r="5987" spans="1:6">
      <c r="A5987" t="n">
        <v>44874</v>
      </c>
      <c r="B5987" s="57" t="n">
        <v>51</v>
      </c>
      <c r="C5987" s="7" t="n">
        <v>4</v>
      </c>
      <c r="D5987" s="7" t="n">
        <v>4</v>
      </c>
      <c r="E5987" s="7" t="s">
        <v>91</v>
      </c>
    </row>
    <row r="5988" spans="1:6">
      <c r="A5988" t="s">
        <v>4</v>
      </c>
      <c r="B5988" s="4" t="s">
        <v>5</v>
      </c>
      <c r="C5988" s="4" t="s">
        <v>10</v>
      </c>
    </row>
    <row r="5989" spans="1:6">
      <c r="A5989" t="n">
        <v>44887</v>
      </c>
      <c r="B5989" s="44" t="n">
        <v>16</v>
      </c>
      <c r="C5989" s="7" t="n">
        <v>0</v>
      </c>
    </row>
    <row r="5990" spans="1:6">
      <c r="A5990" t="s">
        <v>4</v>
      </c>
      <c r="B5990" s="4" t="s">
        <v>5</v>
      </c>
      <c r="C5990" s="4" t="s">
        <v>10</v>
      </c>
      <c r="D5990" s="4" t="s">
        <v>65</v>
      </c>
      <c r="E5990" s="4" t="s">
        <v>14</v>
      </c>
      <c r="F5990" s="4" t="s">
        <v>14</v>
      </c>
    </row>
    <row r="5991" spans="1:6">
      <c r="A5991" t="n">
        <v>44890</v>
      </c>
      <c r="B5991" s="58" t="n">
        <v>26</v>
      </c>
      <c r="C5991" s="7" t="n">
        <v>4</v>
      </c>
      <c r="D5991" s="7" t="s">
        <v>465</v>
      </c>
      <c r="E5991" s="7" t="n">
        <v>2</v>
      </c>
      <c r="F5991" s="7" t="n">
        <v>0</v>
      </c>
    </row>
    <row r="5992" spans="1:6">
      <c r="A5992" t="s">
        <v>4</v>
      </c>
      <c r="B5992" s="4" t="s">
        <v>5</v>
      </c>
    </row>
    <row r="5993" spans="1:6">
      <c r="A5993" t="n">
        <v>44934</v>
      </c>
      <c r="B5993" s="38" t="n">
        <v>28</v>
      </c>
    </row>
    <row r="5994" spans="1:6">
      <c r="A5994" t="s">
        <v>4</v>
      </c>
      <c r="B5994" s="4" t="s">
        <v>5</v>
      </c>
      <c r="C5994" s="4" t="s">
        <v>10</v>
      </c>
      <c r="D5994" s="4" t="s">
        <v>14</v>
      </c>
    </row>
    <row r="5995" spans="1:6">
      <c r="A5995" t="n">
        <v>44935</v>
      </c>
      <c r="B5995" s="68" t="n">
        <v>89</v>
      </c>
      <c r="C5995" s="7" t="n">
        <v>65533</v>
      </c>
      <c r="D5995" s="7" t="n">
        <v>1</v>
      </c>
    </row>
    <row r="5996" spans="1:6">
      <c r="A5996" t="s">
        <v>4</v>
      </c>
      <c r="B5996" s="4" t="s">
        <v>5</v>
      </c>
      <c r="C5996" s="4" t="s">
        <v>10</v>
      </c>
      <c r="D5996" s="4" t="s">
        <v>26</v>
      </c>
      <c r="E5996" s="4" t="s">
        <v>26</v>
      </c>
      <c r="F5996" s="4" t="s">
        <v>26</v>
      </c>
      <c r="G5996" s="4" t="s">
        <v>26</v>
      </c>
    </row>
    <row r="5997" spans="1:6">
      <c r="A5997" t="n">
        <v>44939</v>
      </c>
      <c r="B5997" s="63" t="n">
        <v>46</v>
      </c>
      <c r="C5997" s="7" t="n">
        <v>61456</v>
      </c>
      <c r="D5997" s="7" t="n">
        <v>188.889999389648</v>
      </c>
      <c r="E5997" s="7" t="n">
        <v>-1.55999994277954</v>
      </c>
      <c r="F5997" s="7" t="n">
        <v>-130.300003051758</v>
      </c>
      <c r="G5997" s="7" t="n">
        <v>283.899993896484</v>
      </c>
    </row>
    <row r="5998" spans="1:6">
      <c r="A5998" t="s">
        <v>4</v>
      </c>
      <c r="B5998" s="4" t="s">
        <v>5</v>
      </c>
      <c r="C5998" s="4" t="s">
        <v>10</v>
      </c>
      <c r="D5998" s="4" t="s">
        <v>26</v>
      </c>
      <c r="E5998" s="4" t="s">
        <v>26</v>
      </c>
      <c r="F5998" s="4" t="s">
        <v>26</v>
      </c>
      <c r="G5998" s="4" t="s">
        <v>26</v>
      </c>
    </row>
    <row r="5999" spans="1:6">
      <c r="A5999" t="n">
        <v>44958</v>
      </c>
      <c r="B5999" s="63" t="n">
        <v>46</v>
      </c>
      <c r="C5999" s="7" t="n">
        <v>61457</v>
      </c>
      <c r="D5999" s="7" t="n">
        <v>188.889999389648</v>
      </c>
      <c r="E5999" s="7" t="n">
        <v>-1.55999994277954</v>
      </c>
      <c r="F5999" s="7" t="n">
        <v>-130.300003051758</v>
      </c>
      <c r="G5999" s="7" t="n">
        <v>283.899993896484</v>
      </c>
    </row>
    <row r="6000" spans="1:6">
      <c r="A6000" t="s">
        <v>4</v>
      </c>
      <c r="B6000" s="4" t="s">
        <v>5</v>
      </c>
      <c r="C6000" s="4" t="s">
        <v>14</v>
      </c>
      <c r="D6000" s="4" t="s">
        <v>14</v>
      </c>
      <c r="E6000" s="4" t="s">
        <v>10</v>
      </c>
    </row>
    <row r="6001" spans="1:7">
      <c r="A6001" t="n">
        <v>44977</v>
      </c>
      <c r="B6001" s="56" t="n">
        <v>45</v>
      </c>
      <c r="C6001" s="7" t="n">
        <v>8</v>
      </c>
      <c r="D6001" s="7" t="n">
        <v>1</v>
      </c>
      <c r="E6001" s="7" t="n">
        <v>0</v>
      </c>
    </row>
    <row r="6002" spans="1:7">
      <c r="A6002" t="s">
        <v>4</v>
      </c>
      <c r="B6002" s="4" t="s">
        <v>5</v>
      </c>
      <c r="C6002" s="4" t="s">
        <v>14</v>
      </c>
      <c r="D6002" s="4" t="s">
        <v>10</v>
      </c>
      <c r="E6002" s="4" t="s">
        <v>10</v>
      </c>
      <c r="F6002" s="4" t="s">
        <v>14</v>
      </c>
    </row>
    <row r="6003" spans="1:7">
      <c r="A6003" t="n">
        <v>44982</v>
      </c>
      <c r="B6003" s="36" t="n">
        <v>25</v>
      </c>
      <c r="C6003" s="7" t="n">
        <v>1</v>
      </c>
      <c r="D6003" s="7" t="n">
        <v>65535</v>
      </c>
      <c r="E6003" s="7" t="n">
        <v>65535</v>
      </c>
      <c r="F6003" s="7" t="n">
        <v>0</v>
      </c>
    </row>
    <row r="6004" spans="1:7">
      <c r="A6004" t="s">
        <v>4</v>
      </c>
      <c r="B6004" s="4" t="s">
        <v>5</v>
      </c>
      <c r="C6004" s="4" t="s">
        <v>14</v>
      </c>
      <c r="D6004" s="4" t="s">
        <v>6</v>
      </c>
    </row>
    <row r="6005" spans="1:7">
      <c r="A6005" t="n">
        <v>44989</v>
      </c>
      <c r="B6005" s="9" t="n">
        <v>2</v>
      </c>
      <c r="C6005" s="7" t="n">
        <v>10</v>
      </c>
      <c r="D6005" s="7" t="s">
        <v>71</v>
      </c>
    </row>
    <row r="6006" spans="1:7">
      <c r="A6006" t="s">
        <v>4</v>
      </c>
      <c r="B6006" s="4" t="s">
        <v>5</v>
      </c>
      <c r="C6006" s="4" t="s">
        <v>14</v>
      </c>
      <c r="D6006" s="4" t="s">
        <v>10</v>
      </c>
    </row>
    <row r="6007" spans="1:7">
      <c r="A6007" t="n">
        <v>45012</v>
      </c>
      <c r="B6007" s="40" t="n">
        <v>58</v>
      </c>
      <c r="C6007" s="7" t="n">
        <v>105</v>
      </c>
      <c r="D6007" s="7" t="n">
        <v>300</v>
      </c>
    </row>
    <row r="6008" spans="1:7">
      <c r="A6008" t="s">
        <v>4</v>
      </c>
      <c r="B6008" s="4" t="s">
        <v>5</v>
      </c>
      <c r="C6008" s="4" t="s">
        <v>26</v>
      </c>
      <c r="D6008" s="4" t="s">
        <v>10</v>
      </c>
    </row>
    <row r="6009" spans="1:7">
      <c r="A6009" t="n">
        <v>45016</v>
      </c>
      <c r="B6009" s="53" t="n">
        <v>103</v>
      </c>
      <c r="C6009" s="7" t="n">
        <v>1</v>
      </c>
      <c r="D6009" s="7" t="n">
        <v>300</v>
      </c>
    </row>
    <row r="6010" spans="1:7">
      <c r="A6010" t="s">
        <v>4</v>
      </c>
      <c r="B6010" s="4" t="s">
        <v>5</v>
      </c>
      <c r="C6010" s="4" t="s">
        <v>14</v>
      </c>
    </row>
    <row r="6011" spans="1:7">
      <c r="A6011" t="n">
        <v>45023</v>
      </c>
      <c r="B6011" s="12" t="n">
        <v>74</v>
      </c>
      <c r="C6011" s="7" t="n">
        <v>67</v>
      </c>
    </row>
    <row r="6012" spans="1:7">
      <c r="A6012" t="s">
        <v>4</v>
      </c>
      <c r="B6012" s="4" t="s">
        <v>5</v>
      </c>
      <c r="C6012" s="4" t="s">
        <v>14</v>
      </c>
      <c r="D6012" s="4" t="s">
        <v>26</v>
      </c>
      <c r="E6012" s="4" t="s">
        <v>10</v>
      </c>
      <c r="F6012" s="4" t="s">
        <v>14</v>
      </c>
    </row>
    <row r="6013" spans="1:7">
      <c r="A6013" t="n">
        <v>45025</v>
      </c>
      <c r="B6013" s="17" t="n">
        <v>49</v>
      </c>
      <c r="C6013" s="7" t="n">
        <v>3</v>
      </c>
      <c r="D6013" s="7" t="n">
        <v>1</v>
      </c>
      <c r="E6013" s="7" t="n">
        <v>500</v>
      </c>
      <c r="F6013" s="7" t="n">
        <v>0</v>
      </c>
    </row>
    <row r="6014" spans="1:7">
      <c r="A6014" t="s">
        <v>4</v>
      </c>
      <c r="B6014" s="4" t="s">
        <v>5</v>
      </c>
      <c r="C6014" s="4" t="s">
        <v>14</v>
      </c>
      <c r="D6014" s="4" t="s">
        <v>10</v>
      </c>
    </row>
    <row r="6015" spans="1:7">
      <c r="A6015" t="n">
        <v>45034</v>
      </c>
      <c r="B6015" s="40" t="n">
        <v>58</v>
      </c>
      <c r="C6015" s="7" t="n">
        <v>11</v>
      </c>
      <c r="D6015" s="7" t="n">
        <v>300</v>
      </c>
    </row>
    <row r="6016" spans="1:7">
      <c r="A6016" t="s">
        <v>4</v>
      </c>
      <c r="B6016" s="4" t="s">
        <v>5</v>
      </c>
      <c r="C6016" s="4" t="s">
        <v>14</v>
      </c>
      <c r="D6016" s="4" t="s">
        <v>10</v>
      </c>
    </row>
    <row r="6017" spans="1:6">
      <c r="A6017" t="n">
        <v>45038</v>
      </c>
      <c r="B6017" s="40" t="n">
        <v>58</v>
      </c>
      <c r="C6017" s="7" t="n">
        <v>12</v>
      </c>
      <c r="D6017" s="7" t="n">
        <v>0</v>
      </c>
    </row>
    <row r="6018" spans="1:6">
      <c r="A6018" t="s">
        <v>4</v>
      </c>
      <c r="B6018" s="4" t="s">
        <v>5</v>
      </c>
      <c r="C6018" s="4" t="s">
        <v>14</v>
      </c>
    </row>
    <row r="6019" spans="1:6">
      <c r="A6019" t="n">
        <v>45042</v>
      </c>
      <c r="B6019" s="12" t="n">
        <v>74</v>
      </c>
      <c r="C6019" s="7" t="n">
        <v>46</v>
      </c>
    </row>
    <row r="6020" spans="1:6">
      <c r="A6020" t="s">
        <v>4</v>
      </c>
      <c r="B6020" s="4" t="s">
        <v>5</v>
      </c>
      <c r="C6020" s="4" t="s">
        <v>14</v>
      </c>
    </row>
    <row r="6021" spans="1:6">
      <c r="A6021" t="n">
        <v>45044</v>
      </c>
      <c r="B6021" s="49" t="n">
        <v>23</v>
      </c>
      <c r="C6021" s="7" t="n">
        <v>0</v>
      </c>
    </row>
    <row r="6022" spans="1:6">
      <c r="A6022" t="s">
        <v>4</v>
      </c>
      <c r="B6022" s="4" t="s">
        <v>5</v>
      </c>
      <c r="C6022" s="4" t="s">
        <v>14</v>
      </c>
      <c r="D6022" s="4" t="s">
        <v>9</v>
      </c>
    </row>
    <row r="6023" spans="1:6">
      <c r="A6023" t="n">
        <v>45046</v>
      </c>
      <c r="B6023" s="12" t="n">
        <v>74</v>
      </c>
      <c r="C6023" s="7" t="n">
        <v>52</v>
      </c>
      <c r="D6023" s="7" t="n">
        <v>8192</v>
      </c>
    </row>
    <row r="6024" spans="1:6">
      <c r="A6024" t="s">
        <v>4</v>
      </c>
      <c r="B6024" s="4" t="s">
        <v>5</v>
      </c>
    </row>
    <row r="6025" spans="1:6">
      <c r="A6025" t="n">
        <v>45052</v>
      </c>
      <c r="B6025" s="5" t="n">
        <v>1</v>
      </c>
    </row>
    <row r="6026" spans="1:6" s="3" customFormat="1" customHeight="0">
      <c r="A6026" s="3" t="s">
        <v>2</v>
      </c>
      <c r="B6026" s="3" t="s">
        <v>466</v>
      </c>
    </row>
    <row r="6027" spans="1:6">
      <c r="A6027" t="s">
        <v>4</v>
      </c>
      <c r="B6027" s="4" t="s">
        <v>5</v>
      </c>
      <c r="C6027" s="4" t="s">
        <v>10</v>
      </c>
      <c r="D6027" s="4" t="s">
        <v>10</v>
      </c>
      <c r="E6027" s="4" t="s">
        <v>9</v>
      </c>
      <c r="F6027" s="4" t="s">
        <v>6</v>
      </c>
      <c r="G6027" s="4" t="s">
        <v>8</v>
      </c>
      <c r="H6027" s="4" t="s">
        <v>10</v>
      </c>
      <c r="I6027" s="4" t="s">
        <v>10</v>
      </c>
      <c r="J6027" s="4" t="s">
        <v>9</v>
      </c>
      <c r="K6027" s="4" t="s">
        <v>6</v>
      </c>
      <c r="L6027" s="4" t="s">
        <v>8</v>
      </c>
      <c r="M6027" s="4" t="s">
        <v>10</v>
      </c>
      <c r="N6027" s="4" t="s">
        <v>10</v>
      </c>
      <c r="O6027" s="4" t="s">
        <v>9</v>
      </c>
      <c r="P6027" s="4" t="s">
        <v>6</v>
      </c>
      <c r="Q6027" s="4" t="s">
        <v>8</v>
      </c>
      <c r="R6027" s="4" t="s">
        <v>10</v>
      </c>
      <c r="S6027" s="4" t="s">
        <v>10</v>
      </c>
      <c r="T6027" s="4" t="s">
        <v>9</v>
      </c>
      <c r="U6027" s="4" t="s">
        <v>6</v>
      </c>
      <c r="V6027" s="4" t="s">
        <v>8</v>
      </c>
      <c r="W6027" s="4" t="s">
        <v>10</v>
      </c>
      <c r="X6027" s="4" t="s">
        <v>10</v>
      </c>
      <c r="Y6027" s="4" t="s">
        <v>9</v>
      </c>
      <c r="Z6027" s="4" t="s">
        <v>6</v>
      </c>
      <c r="AA6027" s="4" t="s">
        <v>8</v>
      </c>
      <c r="AB6027" s="4" t="s">
        <v>10</v>
      </c>
      <c r="AC6027" s="4" t="s">
        <v>10</v>
      </c>
      <c r="AD6027" s="4" t="s">
        <v>9</v>
      </c>
      <c r="AE6027" s="4" t="s">
        <v>6</v>
      </c>
      <c r="AF6027" s="4" t="s">
        <v>8</v>
      </c>
    </row>
    <row r="6028" spans="1:6">
      <c r="A6028" t="n">
        <v>45056</v>
      </c>
      <c r="B6028" s="98" t="n">
        <v>257</v>
      </c>
      <c r="C6028" s="7" t="n">
        <v>4</v>
      </c>
      <c r="D6028" s="7" t="n">
        <v>65533</v>
      </c>
      <c r="E6028" s="7" t="n">
        <v>12105</v>
      </c>
      <c r="F6028" s="7" t="s">
        <v>13</v>
      </c>
      <c r="G6028" s="7" t="n">
        <f t="normal" ca="1">32-LENB(INDIRECT(ADDRESS(6028,6)))</f>
        <v>0</v>
      </c>
      <c r="H6028" s="7" t="n">
        <v>4</v>
      </c>
      <c r="I6028" s="7" t="n">
        <v>65533</v>
      </c>
      <c r="J6028" s="7" t="n">
        <v>12105</v>
      </c>
      <c r="K6028" s="7" t="s">
        <v>13</v>
      </c>
      <c r="L6028" s="7" t="n">
        <f t="normal" ca="1">32-LENB(INDIRECT(ADDRESS(6028,11)))</f>
        <v>0</v>
      </c>
      <c r="M6028" s="7" t="n">
        <v>4</v>
      </c>
      <c r="N6028" s="7" t="n">
        <v>65533</v>
      </c>
      <c r="O6028" s="7" t="n">
        <v>12105</v>
      </c>
      <c r="P6028" s="7" t="s">
        <v>13</v>
      </c>
      <c r="Q6028" s="7" t="n">
        <f t="normal" ca="1">32-LENB(INDIRECT(ADDRESS(6028,16)))</f>
        <v>0</v>
      </c>
      <c r="R6028" s="7" t="n">
        <v>4</v>
      </c>
      <c r="S6028" s="7" t="n">
        <v>65533</v>
      </c>
      <c r="T6028" s="7" t="n">
        <v>12101</v>
      </c>
      <c r="U6028" s="7" t="s">
        <v>13</v>
      </c>
      <c r="V6028" s="7" t="n">
        <f t="normal" ca="1">32-LENB(INDIRECT(ADDRESS(6028,21)))</f>
        <v>0</v>
      </c>
      <c r="W6028" s="7" t="n">
        <v>4</v>
      </c>
      <c r="X6028" s="7" t="n">
        <v>65533</v>
      </c>
      <c r="Y6028" s="7" t="n">
        <v>14041</v>
      </c>
      <c r="Z6028" s="7" t="s">
        <v>13</v>
      </c>
      <c r="AA6028" s="7" t="n">
        <f t="normal" ca="1">32-LENB(INDIRECT(ADDRESS(6028,26)))</f>
        <v>0</v>
      </c>
      <c r="AB6028" s="7" t="n">
        <v>0</v>
      </c>
      <c r="AC6028" s="7" t="n">
        <v>65533</v>
      </c>
      <c r="AD6028" s="7" t="n">
        <v>0</v>
      </c>
      <c r="AE6028" s="7" t="s">
        <v>13</v>
      </c>
      <c r="AF6028" s="7" t="n">
        <f t="normal" ca="1">32-LENB(INDIRECT(ADDRESS(6028,31)))</f>
        <v>0</v>
      </c>
    </row>
    <row r="6029" spans="1:6">
      <c r="A6029" t="s">
        <v>4</v>
      </c>
      <c r="B6029" s="4" t="s">
        <v>5</v>
      </c>
    </row>
    <row r="6030" spans="1:6">
      <c r="A6030" t="n">
        <v>45296</v>
      </c>
      <c r="B6030" s="5" t="n">
        <v>1</v>
      </c>
    </row>
    <row r="6031" spans="1:6" s="3" customFormat="1" customHeight="0">
      <c r="A6031" s="3" t="s">
        <v>2</v>
      </c>
      <c r="B6031" s="3" t="s">
        <v>467</v>
      </c>
    </row>
    <row r="6032" spans="1:6">
      <c r="A6032" t="s">
        <v>4</v>
      </c>
      <c r="B6032" s="4" t="s">
        <v>5</v>
      </c>
      <c r="C6032" s="4" t="s">
        <v>10</v>
      </c>
      <c r="D6032" s="4" t="s">
        <v>10</v>
      </c>
      <c r="E6032" s="4" t="s">
        <v>9</v>
      </c>
      <c r="F6032" s="4" t="s">
        <v>6</v>
      </c>
      <c r="G6032" s="4" t="s">
        <v>8</v>
      </c>
      <c r="H6032" s="4" t="s">
        <v>10</v>
      </c>
      <c r="I6032" s="4" t="s">
        <v>10</v>
      </c>
      <c r="J6032" s="4" t="s">
        <v>9</v>
      </c>
      <c r="K6032" s="4" t="s">
        <v>6</v>
      </c>
      <c r="L6032" s="4" t="s">
        <v>8</v>
      </c>
    </row>
    <row r="6033" spans="1:32">
      <c r="A6033" t="n">
        <v>45312</v>
      </c>
      <c r="B6033" s="98" t="n">
        <v>257</v>
      </c>
      <c r="C6033" s="7" t="n">
        <v>4</v>
      </c>
      <c r="D6033" s="7" t="n">
        <v>65533</v>
      </c>
      <c r="E6033" s="7" t="n">
        <v>12010</v>
      </c>
      <c r="F6033" s="7" t="s">
        <v>13</v>
      </c>
      <c r="G6033" s="7" t="n">
        <f t="normal" ca="1">32-LENB(INDIRECT(ADDRESS(6033,6)))</f>
        <v>0</v>
      </c>
      <c r="H6033" s="7" t="n">
        <v>0</v>
      </c>
      <c r="I6033" s="7" t="n">
        <v>65533</v>
      </c>
      <c r="J6033" s="7" t="n">
        <v>0</v>
      </c>
      <c r="K6033" s="7" t="s">
        <v>13</v>
      </c>
      <c r="L6033" s="7" t="n">
        <f t="normal" ca="1">32-LENB(INDIRECT(ADDRESS(6033,11)))</f>
        <v>0</v>
      </c>
    </row>
    <row r="6034" spans="1:32">
      <c r="A6034" t="s">
        <v>4</v>
      </c>
      <c r="B6034" s="4" t="s">
        <v>5</v>
      </c>
    </row>
    <row r="6035" spans="1:32">
      <c r="A6035" t="n">
        <v>45392</v>
      </c>
      <c r="B6035" s="5" t="n">
        <v>1</v>
      </c>
    </row>
    <row r="6036" spans="1:32" s="3" customFormat="1" customHeight="0">
      <c r="A6036" s="3" t="s">
        <v>2</v>
      </c>
      <c r="B6036" s="3" t="s">
        <v>468</v>
      </c>
    </row>
    <row r="6037" spans="1:32">
      <c r="A6037" t="s">
        <v>4</v>
      </c>
      <c r="B6037" s="4" t="s">
        <v>5</v>
      </c>
      <c r="C6037" s="4" t="s">
        <v>10</v>
      </c>
      <c r="D6037" s="4" t="s">
        <v>10</v>
      </c>
      <c r="E6037" s="4" t="s">
        <v>9</v>
      </c>
      <c r="F6037" s="4" t="s">
        <v>6</v>
      </c>
      <c r="G6037" s="4" t="s">
        <v>8</v>
      </c>
      <c r="H6037" s="4" t="s">
        <v>10</v>
      </c>
      <c r="I6037" s="4" t="s">
        <v>10</v>
      </c>
      <c r="J6037" s="4" t="s">
        <v>9</v>
      </c>
      <c r="K6037" s="4" t="s">
        <v>6</v>
      </c>
      <c r="L6037" s="4" t="s">
        <v>8</v>
      </c>
      <c r="M6037" s="4" t="s">
        <v>10</v>
      </c>
      <c r="N6037" s="4" t="s">
        <v>10</v>
      </c>
      <c r="O6037" s="4" t="s">
        <v>9</v>
      </c>
      <c r="P6037" s="4" t="s">
        <v>6</v>
      </c>
      <c r="Q6037" s="4" t="s">
        <v>8</v>
      </c>
    </row>
    <row r="6038" spans="1:32">
      <c r="A6038" t="n">
        <v>45408</v>
      </c>
      <c r="B6038" s="98" t="n">
        <v>257</v>
      </c>
      <c r="C6038" s="7" t="n">
        <v>4</v>
      </c>
      <c r="D6038" s="7" t="n">
        <v>65533</v>
      </c>
      <c r="E6038" s="7" t="n">
        <v>12105</v>
      </c>
      <c r="F6038" s="7" t="s">
        <v>13</v>
      </c>
      <c r="G6038" s="7" t="n">
        <f t="normal" ca="1">32-LENB(INDIRECT(ADDRESS(6038,6)))</f>
        <v>0</v>
      </c>
      <c r="H6038" s="7" t="n">
        <v>4</v>
      </c>
      <c r="I6038" s="7" t="n">
        <v>65533</v>
      </c>
      <c r="J6038" s="7" t="n">
        <v>12105</v>
      </c>
      <c r="K6038" s="7" t="s">
        <v>13</v>
      </c>
      <c r="L6038" s="7" t="n">
        <f t="normal" ca="1">32-LENB(INDIRECT(ADDRESS(6038,11)))</f>
        <v>0</v>
      </c>
      <c r="M6038" s="7" t="n">
        <v>0</v>
      </c>
      <c r="N6038" s="7" t="n">
        <v>65533</v>
      </c>
      <c r="O6038" s="7" t="n">
        <v>0</v>
      </c>
      <c r="P6038" s="7" t="s">
        <v>13</v>
      </c>
      <c r="Q6038" s="7" t="n">
        <f t="normal" ca="1">32-LENB(INDIRECT(ADDRESS(6038,16)))</f>
        <v>0</v>
      </c>
    </row>
    <row r="6039" spans="1:32">
      <c r="A6039" t="s">
        <v>4</v>
      </c>
      <c r="B6039" s="4" t="s">
        <v>5</v>
      </c>
    </row>
    <row r="6040" spans="1:32">
      <c r="A6040" t="n">
        <v>45528</v>
      </c>
      <c r="B6040" s="5" t="n">
        <v>1</v>
      </c>
    </row>
    <row r="6041" spans="1:32" s="3" customFormat="1" customHeight="0">
      <c r="A6041" s="3" t="s">
        <v>2</v>
      </c>
      <c r="B6041" s="3" t="s">
        <v>469</v>
      </c>
    </row>
    <row r="6042" spans="1:32">
      <c r="A6042" t="s">
        <v>4</v>
      </c>
      <c r="B6042" s="4" t="s">
        <v>5</v>
      </c>
      <c r="C6042" s="4" t="s">
        <v>10</v>
      </c>
      <c r="D6042" s="4" t="s">
        <v>10</v>
      </c>
      <c r="E6042" s="4" t="s">
        <v>9</v>
      </c>
      <c r="F6042" s="4" t="s">
        <v>6</v>
      </c>
      <c r="G6042" s="4" t="s">
        <v>8</v>
      </c>
      <c r="H6042" s="4" t="s">
        <v>10</v>
      </c>
      <c r="I6042" s="4" t="s">
        <v>10</v>
      </c>
      <c r="J6042" s="4" t="s">
        <v>9</v>
      </c>
      <c r="K6042" s="4" t="s">
        <v>6</v>
      </c>
      <c r="L6042" s="4" t="s">
        <v>8</v>
      </c>
      <c r="M6042" s="4" t="s">
        <v>10</v>
      </c>
      <c r="N6042" s="4" t="s">
        <v>10</v>
      </c>
      <c r="O6042" s="4" t="s">
        <v>9</v>
      </c>
      <c r="P6042" s="4" t="s">
        <v>6</v>
      </c>
      <c r="Q6042" s="4" t="s">
        <v>8</v>
      </c>
      <c r="R6042" s="4" t="s">
        <v>10</v>
      </c>
      <c r="S6042" s="4" t="s">
        <v>10</v>
      </c>
      <c r="T6042" s="4" t="s">
        <v>9</v>
      </c>
      <c r="U6042" s="4" t="s">
        <v>6</v>
      </c>
      <c r="V6042" s="4" t="s">
        <v>8</v>
      </c>
      <c r="W6042" s="4" t="s">
        <v>10</v>
      </c>
      <c r="X6042" s="4" t="s">
        <v>10</v>
      </c>
      <c r="Y6042" s="4" t="s">
        <v>9</v>
      </c>
      <c r="Z6042" s="4" t="s">
        <v>6</v>
      </c>
      <c r="AA6042" s="4" t="s">
        <v>8</v>
      </c>
      <c r="AB6042" s="4" t="s">
        <v>10</v>
      </c>
      <c r="AC6042" s="4" t="s">
        <v>10</v>
      </c>
      <c r="AD6042" s="4" t="s">
        <v>9</v>
      </c>
      <c r="AE6042" s="4" t="s">
        <v>6</v>
      </c>
      <c r="AF6042" s="4" t="s">
        <v>8</v>
      </c>
      <c r="AG6042" s="4" t="s">
        <v>10</v>
      </c>
      <c r="AH6042" s="4" t="s">
        <v>10</v>
      </c>
      <c r="AI6042" s="4" t="s">
        <v>9</v>
      </c>
      <c r="AJ6042" s="4" t="s">
        <v>6</v>
      </c>
      <c r="AK6042" s="4" t="s">
        <v>8</v>
      </c>
      <c r="AL6042" s="4" t="s">
        <v>10</v>
      </c>
      <c r="AM6042" s="4" t="s">
        <v>10</v>
      </c>
      <c r="AN6042" s="4" t="s">
        <v>9</v>
      </c>
      <c r="AO6042" s="4" t="s">
        <v>6</v>
      </c>
      <c r="AP6042" s="4" t="s">
        <v>8</v>
      </c>
      <c r="AQ6042" s="4" t="s">
        <v>10</v>
      </c>
      <c r="AR6042" s="4" t="s">
        <v>10</v>
      </c>
      <c r="AS6042" s="4" t="s">
        <v>9</v>
      </c>
      <c r="AT6042" s="4" t="s">
        <v>6</v>
      </c>
      <c r="AU6042" s="4" t="s">
        <v>8</v>
      </c>
      <c r="AV6042" s="4" t="s">
        <v>10</v>
      </c>
      <c r="AW6042" s="4" t="s">
        <v>10</v>
      </c>
      <c r="AX6042" s="4" t="s">
        <v>9</v>
      </c>
      <c r="AY6042" s="4" t="s">
        <v>6</v>
      </c>
      <c r="AZ6042" s="4" t="s">
        <v>8</v>
      </c>
      <c r="BA6042" s="4" t="s">
        <v>10</v>
      </c>
      <c r="BB6042" s="4" t="s">
        <v>10</v>
      </c>
      <c r="BC6042" s="4" t="s">
        <v>9</v>
      </c>
      <c r="BD6042" s="4" t="s">
        <v>6</v>
      </c>
      <c r="BE6042" s="4" t="s">
        <v>8</v>
      </c>
      <c r="BF6042" s="4" t="s">
        <v>10</v>
      </c>
      <c r="BG6042" s="4" t="s">
        <v>10</v>
      </c>
      <c r="BH6042" s="4" t="s">
        <v>9</v>
      </c>
      <c r="BI6042" s="4" t="s">
        <v>6</v>
      </c>
      <c r="BJ6042" s="4" t="s">
        <v>8</v>
      </c>
      <c r="BK6042" s="4" t="s">
        <v>10</v>
      </c>
      <c r="BL6042" s="4" t="s">
        <v>10</v>
      </c>
      <c r="BM6042" s="4" t="s">
        <v>9</v>
      </c>
      <c r="BN6042" s="4" t="s">
        <v>6</v>
      </c>
      <c r="BO6042" s="4" t="s">
        <v>8</v>
      </c>
      <c r="BP6042" s="4" t="s">
        <v>10</v>
      </c>
      <c r="BQ6042" s="4" t="s">
        <v>10</v>
      </c>
      <c r="BR6042" s="4" t="s">
        <v>9</v>
      </c>
      <c r="BS6042" s="4" t="s">
        <v>6</v>
      </c>
      <c r="BT6042" s="4" t="s">
        <v>8</v>
      </c>
      <c r="BU6042" s="4" t="s">
        <v>10</v>
      </c>
      <c r="BV6042" s="4" t="s">
        <v>10</v>
      </c>
      <c r="BW6042" s="4" t="s">
        <v>9</v>
      </c>
      <c r="BX6042" s="4" t="s">
        <v>6</v>
      </c>
      <c r="BY6042" s="4" t="s">
        <v>8</v>
      </c>
      <c r="BZ6042" s="4" t="s">
        <v>10</v>
      </c>
      <c r="CA6042" s="4" t="s">
        <v>10</v>
      </c>
      <c r="CB6042" s="4" t="s">
        <v>9</v>
      </c>
      <c r="CC6042" s="4" t="s">
        <v>6</v>
      </c>
      <c r="CD6042" s="4" t="s">
        <v>8</v>
      </c>
      <c r="CE6042" s="4" t="s">
        <v>10</v>
      </c>
      <c r="CF6042" s="4" t="s">
        <v>10</v>
      </c>
      <c r="CG6042" s="4" t="s">
        <v>9</v>
      </c>
      <c r="CH6042" s="4" t="s">
        <v>6</v>
      </c>
      <c r="CI6042" s="4" t="s">
        <v>8</v>
      </c>
      <c r="CJ6042" s="4" t="s">
        <v>10</v>
      </c>
      <c r="CK6042" s="4" t="s">
        <v>10</v>
      </c>
      <c r="CL6042" s="4" t="s">
        <v>9</v>
      </c>
      <c r="CM6042" s="4" t="s">
        <v>6</v>
      </c>
      <c r="CN6042" s="4" t="s">
        <v>8</v>
      </c>
      <c r="CO6042" s="4" t="s">
        <v>10</v>
      </c>
      <c r="CP6042" s="4" t="s">
        <v>10</v>
      </c>
      <c r="CQ6042" s="4" t="s">
        <v>9</v>
      </c>
      <c r="CR6042" s="4" t="s">
        <v>6</v>
      </c>
      <c r="CS6042" s="4" t="s">
        <v>8</v>
      </c>
      <c r="CT6042" s="4" t="s">
        <v>10</v>
      </c>
      <c r="CU6042" s="4" t="s">
        <v>10</v>
      </c>
      <c r="CV6042" s="4" t="s">
        <v>9</v>
      </c>
      <c r="CW6042" s="4" t="s">
        <v>6</v>
      </c>
      <c r="CX6042" s="4" t="s">
        <v>8</v>
      </c>
      <c r="CY6042" s="4" t="s">
        <v>10</v>
      </c>
      <c r="CZ6042" s="4" t="s">
        <v>10</v>
      </c>
      <c r="DA6042" s="4" t="s">
        <v>9</v>
      </c>
      <c r="DB6042" s="4" t="s">
        <v>6</v>
      </c>
      <c r="DC6042" s="4" t="s">
        <v>8</v>
      </c>
      <c r="DD6042" s="4" t="s">
        <v>10</v>
      </c>
      <c r="DE6042" s="4" t="s">
        <v>10</v>
      </c>
      <c r="DF6042" s="4" t="s">
        <v>9</v>
      </c>
      <c r="DG6042" s="4" t="s">
        <v>6</v>
      </c>
      <c r="DH6042" s="4" t="s">
        <v>8</v>
      </c>
      <c r="DI6042" s="4" t="s">
        <v>10</v>
      </c>
      <c r="DJ6042" s="4" t="s">
        <v>10</v>
      </c>
      <c r="DK6042" s="4" t="s">
        <v>9</v>
      </c>
      <c r="DL6042" s="4" t="s">
        <v>6</v>
      </c>
      <c r="DM6042" s="4" t="s">
        <v>8</v>
      </c>
      <c r="DN6042" s="4" t="s">
        <v>10</v>
      </c>
      <c r="DO6042" s="4" t="s">
        <v>10</v>
      </c>
      <c r="DP6042" s="4" t="s">
        <v>9</v>
      </c>
      <c r="DQ6042" s="4" t="s">
        <v>6</v>
      </c>
      <c r="DR6042" s="4" t="s">
        <v>8</v>
      </c>
      <c r="DS6042" s="4" t="s">
        <v>10</v>
      </c>
      <c r="DT6042" s="4" t="s">
        <v>10</v>
      </c>
      <c r="DU6042" s="4" t="s">
        <v>9</v>
      </c>
      <c r="DV6042" s="4" t="s">
        <v>6</v>
      </c>
      <c r="DW6042" s="4" t="s">
        <v>8</v>
      </c>
      <c r="DX6042" s="4" t="s">
        <v>10</v>
      </c>
      <c r="DY6042" s="4" t="s">
        <v>10</v>
      </c>
      <c r="DZ6042" s="4" t="s">
        <v>9</v>
      </c>
      <c r="EA6042" s="4" t="s">
        <v>6</v>
      </c>
      <c r="EB6042" s="4" t="s">
        <v>8</v>
      </c>
      <c r="EC6042" s="4" t="s">
        <v>10</v>
      </c>
      <c r="ED6042" s="4" t="s">
        <v>10</v>
      </c>
      <c r="EE6042" s="4" t="s">
        <v>9</v>
      </c>
      <c r="EF6042" s="4" t="s">
        <v>6</v>
      </c>
      <c r="EG6042" s="4" t="s">
        <v>8</v>
      </c>
      <c r="EH6042" s="4" t="s">
        <v>10</v>
      </c>
      <c r="EI6042" s="4" t="s">
        <v>10</v>
      </c>
      <c r="EJ6042" s="4" t="s">
        <v>9</v>
      </c>
      <c r="EK6042" s="4" t="s">
        <v>6</v>
      </c>
      <c r="EL6042" s="4" t="s">
        <v>8</v>
      </c>
      <c r="EM6042" s="4" t="s">
        <v>10</v>
      </c>
      <c r="EN6042" s="4" t="s">
        <v>10</v>
      </c>
      <c r="EO6042" s="4" t="s">
        <v>9</v>
      </c>
      <c r="EP6042" s="4" t="s">
        <v>6</v>
      </c>
      <c r="EQ6042" s="4" t="s">
        <v>8</v>
      </c>
      <c r="ER6042" s="4" t="s">
        <v>10</v>
      </c>
      <c r="ES6042" s="4" t="s">
        <v>10</v>
      </c>
      <c r="ET6042" s="4" t="s">
        <v>9</v>
      </c>
      <c r="EU6042" s="4" t="s">
        <v>6</v>
      </c>
      <c r="EV6042" s="4" t="s">
        <v>8</v>
      </c>
      <c r="EW6042" s="4" t="s">
        <v>10</v>
      </c>
      <c r="EX6042" s="4" t="s">
        <v>10</v>
      </c>
      <c r="EY6042" s="4" t="s">
        <v>9</v>
      </c>
      <c r="EZ6042" s="4" t="s">
        <v>6</v>
      </c>
      <c r="FA6042" s="4" t="s">
        <v>8</v>
      </c>
      <c r="FB6042" s="4" t="s">
        <v>10</v>
      </c>
      <c r="FC6042" s="4" t="s">
        <v>10</v>
      </c>
      <c r="FD6042" s="4" t="s">
        <v>9</v>
      </c>
      <c r="FE6042" s="4" t="s">
        <v>6</v>
      </c>
      <c r="FF6042" s="4" t="s">
        <v>8</v>
      </c>
      <c r="FG6042" s="4" t="s">
        <v>10</v>
      </c>
      <c r="FH6042" s="4" t="s">
        <v>10</v>
      </c>
      <c r="FI6042" s="4" t="s">
        <v>9</v>
      </c>
      <c r="FJ6042" s="4" t="s">
        <v>6</v>
      </c>
      <c r="FK6042" s="4" t="s">
        <v>8</v>
      </c>
      <c r="FL6042" s="4" t="s">
        <v>10</v>
      </c>
      <c r="FM6042" s="4" t="s">
        <v>10</v>
      </c>
      <c r="FN6042" s="4" t="s">
        <v>9</v>
      </c>
      <c r="FO6042" s="4" t="s">
        <v>6</v>
      </c>
      <c r="FP6042" s="4" t="s">
        <v>8</v>
      </c>
      <c r="FQ6042" s="4" t="s">
        <v>10</v>
      </c>
      <c r="FR6042" s="4" t="s">
        <v>10</v>
      </c>
      <c r="FS6042" s="4" t="s">
        <v>9</v>
      </c>
      <c r="FT6042" s="4" t="s">
        <v>6</v>
      </c>
      <c r="FU6042" s="4" t="s">
        <v>8</v>
      </c>
      <c r="FV6042" s="4" t="s">
        <v>10</v>
      </c>
      <c r="FW6042" s="4" t="s">
        <v>10</v>
      </c>
      <c r="FX6042" s="4" t="s">
        <v>9</v>
      </c>
      <c r="FY6042" s="4" t="s">
        <v>6</v>
      </c>
      <c r="FZ6042" s="4" t="s">
        <v>8</v>
      </c>
      <c r="GA6042" s="4" t="s">
        <v>10</v>
      </c>
      <c r="GB6042" s="4" t="s">
        <v>10</v>
      </c>
      <c r="GC6042" s="4" t="s">
        <v>9</v>
      </c>
      <c r="GD6042" s="4" t="s">
        <v>6</v>
      </c>
      <c r="GE6042" s="4" t="s">
        <v>8</v>
      </c>
      <c r="GF6042" s="4" t="s">
        <v>10</v>
      </c>
      <c r="GG6042" s="4" t="s">
        <v>10</v>
      </c>
      <c r="GH6042" s="4" t="s">
        <v>9</v>
      </c>
      <c r="GI6042" s="4" t="s">
        <v>6</v>
      </c>
      <c r="GJ6042" s="4" t="s">
        <v>8</v>
      </c>
      <c r="GK6042" s="4" t="s">
        <v>10</v>
      </c>
      <c r="GL6042" s="4" t="s">
        <v>10</v>
      </c>
      <c r="GM6042" s="4" t="s">
        <v>9</v>
      </c>
      <c r="GN6042" s="4" t="s">
        <v>6</v>
      </c>
      <c r="GO6042" s="4" t="s">
        <v>8</v>
      </c>
      <c r="GP6042" s="4" t="s">
        <v>10</v>
      </c>
      <c r="GQ6042" s="4" t="s">
        <v>10</v>
      </c>
      <c r="GR6042" s="4" t="s">
        <v>9</v>
      </c>
      <c r="GS6042" s="4" t="s">
        <v>6</v>
      </c>
      <c r="GT6042" s="4" t="s">
        <v>8</v>
      </c>
      <c r="GU6042" s="4" t="s">
        <v>10</v>
      </c>
      <c r="GV6042" s="4" t="s">
        <v>10</v>
      </c>
      <c r="GW6042" s="4" t="s">
        <v>9</v>
      </c>
      <c r="GX6042" s="4" t="s">
        <v>6</v>
      </c>
      <c r="GY6042" s="4" t="s">
        <v>8</v>
      </c>
      <c r="GZ6042" s="4" t="s">
        <v>10</v>
      </c>
      <c r="HA6042" s="4" t="s">
        <v>10</v>
      </c>
      <c r="HB6042" s="4" t="s">
        <v>9</v>
      </c>
      <c r="HC6042" s="4" t="s">
        <v>6</v>
      </c>
      <c r="HD6042" s="4" t="s">
        <v>8</v>
      </c>
      <c r="HE6042" s="4" t="s">
        <v>10</v>
      </c>
      <c r="HF6042" s="4" t="s">
        <v>10</v>
      </c>
      <c r="HG6042" s="4" t="s">
        <v>9</v>
      </c>
      <c r="HH6042" s="4" t="s">
        <v>6</v>
      </c>
      <c r="HI6042" s="4" t="s">
        <v>8</v>
      </c>
      <c r="HJ6042" s="4" t="s">
        <v>10</v>
      </c>
      <c r="HK6042" s="4" t="s">
        <v>10</v>
      </c>
      <c r="HL6042" s="4" t="s">
        <v>9</v>
      </c>
      <c r="HM6042" s="4" t="s">
        <v>6</v>
      </c>
      <c r="HN6042" s="4" t="s">
        <v>8</v>
      </c>
      <c r="HO6042" s="4" t="s">
        <v>10</v>
      </c>
      <c r="HP6042" s="4" t="s">
        <v>10</v>
      </c>
      <c r="HQ6042" s="4" t="s">
        <v>9</v>
      </c>
      <c r="HR6042" s="4" t="s">
        <v>6</v>
      </c>
      <c r="HS6042" s="4" t="s">
        <v>8</v>
      </c>
      <c r="HT6042" s="4" t="s">
        <v>10</v>
      </c>
      <c r="HU6042" s="4" t="s">
        <v>10</v>
      </c>
      <c r="HV6042" s="4" t="s">
        <v>9</v>
      </c>
      <c r="HW6042" s="4" t="s">
        <v>6</v>
      </c>
      <c r="HX6042" s="4" t="s">
        <v>8</v>
      </c>
      <c r="HY6042" s="4" t="s">
        <v>10</v>
      </c>
      <c r="HZ6042" s="4" t="s">
        <v>10</v>
      </c>
      <c r="IA6042" s="4" t="s">
        <v>9</v>
      </c>
      <c r="IB6042" s="4" t="s">
        <v>6</v>
      </c>
      <c r="IC6042" s="4" t="s">
        <v>8</v>
      </c>
      <c r="ID6042" s="4" t="s">
        <v>10</v>
      </c>
      <c r="IE6042" s="4" t="s">
        <v>10</v>
      </c>
      <c r="IF6042" s="4" t="s">
        <v>9</v>
      </c>
      <c r="IG6042" s="4" t="s">
        <v>6</v>
      </c>
      <c r="IH6042" s="4" t="s">
        <v>8</v>
      </c>
      <c r="II6042" s="4" t="s">
        <v>10</v>
      </c>
      <c r="IJ6042" s="4" t="s">
        <v>10</v>
      </c>
      <c r="IK6042" s="4" t="s">
        <v>9</v>
      </c>
      <c r="IL6042" s="4" t="s">
        <v>6</v>
      </c>
      <c r="IM6042" s="4" t="s">
        <v>8</v>
      </c>
      <c r="IN6042" s="4" t="s">
        <v>10</v>
      </c>
      <c r="IO6042" s="4" t="s">
        <v>10</v>
      </c>
      <c r="IP6042" s="4" t="s">
        <v>9</v>
      </c>
      <c r="IQ6042" s="4" t="s">
        <v>6</v>
      </c>
      <c r="IR6042" s="4" t="s">
        <v>8</v>
      </c>
      <c r="IS6042" s="4" t="s">
        <v>10</v>
      </c>
      <c r="IT6042" s="4" t="s">
        <v>10</v>
      </c>
      <c r="IU6042" s="4" t="s">
        <v>9</v>
      </c>
      <c r="IV6042" s="4" t="s">
        <v>6</v>
      </c>
      <c r="IW6042" s="4" t="s">
        <v>8</v>
      </c>
      <c r="IX6042" s="4" t="s">
        <v>10</v>
      </c>
      <c r="IY6042" s="4" t="s">
        <v>10</v>
      </c>
      <c r="IZ6042" s="4" t="s">
        <v>9</v>
      </c>
      <c r="JA6042" s="4" t="s">
        <v>6</v>
      </c>
      <c r="JB6042" s="4" t="s">
        <v>8</v>
      </c>
      <c r="JC6042" s="4" t="s">
        <v>10</v>
      </c>
      <c r="JD6042" s="4" t="s">
        <v>10</v>
      </c>
      <c r="JE6042" s="4" t="s">
        <v>9</v>
      </c>
      <c r="JF6042" s="4" t="s">
        <v>6</v>
      </c>
      <c r="JG6042" s="4" t="s">
        <v>8</v>
      </c>
      <c r="JH6042" s="4" t="s">
        <v>10</v>
      </c>
      <c r="JI6042" s="4" t="s">
        <v>10</v>
      </c>
      <c r="JJ6042" s="4" t="s">
        <v>9</v>
      </c>
      <c r="JK6042" s="4" t="s">
        <v>6</v>
      </c>
      <c r="JL6042" s="4" t="s">
        <v>8</v>
      </c>
      <c r="JM6042" s="4" t="s">
        <v>10</v>
      </c>
      <c r="JN6042" s="4" t="s">
        <v>10</v>
      </c>
      <c r="JO6042" s="4" t="s">
        <v>9</v>
      </c>
      <c r="JP6042" s="4" t="s">
        <v>6</v>
      </c>
      <c r="JQ6042" s="4" t="s">
        <v>8</v>
      </c>
      <c r="JR6042" s="4" t="s">
        <v>10</v>
      </c>
      <c r="JS6042" s="4" t="s">
        <v>10</v>
      </c>
      <c r="JT6042" s="4" t="s">
        <v>9</v>
      </c>
      <c r="JU6042" s="4" t="s">
        <v>6</v>
      </c>
      <c r="JV6042" s="4" t="s">
        <v>8</v>
      </c>
      <c r="JW6042" s="4" t="s">
        <v>10</v>
      </c>
      <c r="JX6042" s="4" t="s">
        <v>10</v>
      </c>
      <c r="JY6042" s="4" t="s">
        <v>9</v>
      </c>
      <c r="JZ6042" s="4" t="s">
        <v>6</v>
      </c>
      <c r="KA6042" s="4" t="s">
        <v>8</v>
      </c>
      <c r="KB6042" s="4" t="s">
        <v>10</v>
      </c>
      <c r="KC6042" s="4" t="s">
        <v>10</v>
      </c>
      <c r="KD6042" s="4" t="s">
        <v>9</v>
      </c>
      <c r="KE6042" s="4" t="s">
        <v>6</v>
      </c>
      <c r="KF6042" s="4" t="s">
        <v>8</v>
      </c>
      <c r="KG6042" s="4" t="s">
        <v>10</v>
      </c>
      <c r="KH6042" s="4" t="s">
        <v>10</v>
      </c>
      <c r="KI6042" s="4" t="s">
        <v>9</v>
      </c>
      <c r="KJ6042" s="4" t="s">
        <v>6</v>
      </c>
      <c r="KK6042" s="4" t="s">
        <v>8</v>
      </c>
      <c r="KL6042" s="4" t="s">
        <v>10</v>
      </c>
      <c r="KM6042" s="4" t="s">
        <v>10</v>
      </c>
      <c r="KN6042" s="4" t="s">
        <v>9</v>
      </c>
      <c r="KO6042" s="4" t="s">
        <v>6</v>
      </c>
      <c r="KP6042" s="4" t="s">
        <v>8</v>
      </c>
      <c r="KQ6042" s="4" t="s">
        <v>10</v>
      </c>
      <c r="KR6042" s="4" t="s">
        <v>10</v>
      </c>
      <c r="KS6042" s="4" t="s">
        <v>9</v>
      </c>
      <c r="KT6042" s="4" t="s">
        <v>6</v>
      </c>
      <c r="KU6042" s="4" t="s">
        <v>8</v>
      </c>
    </row>
    <row r="6043" spans="1:32">
      <c r="A6043" t="n">
        <v>45536</v>
      </c>
      <c r="B6043" s="98" t="n">
        <v>257</v>
      </c>
      <c r="C6043" s="7" t="n">
        <v>7</v>
      </c>
      <c r="D6043" s="7" t="n">
        <v>65533</v>
      </c>
      <c r="E6043" s="7" t="n">
        <v>6322</v>
      </c>
      <c r="F6043" s="7" t="s">
        <v>13</v>
      </c>
      <c r="G6043" s="7" t="n">
        <f t="normal" ca="1">32-LENB(INDIRECT(ADDRESS(6043,6)))</f>
        <v>0</v>
      </c>
      <c r="H6043" s="7" t="n">
        <v>7</v>
      </c>
      <c r="I6043" s="7" t="n">
        <v>65533</v>
      </c>
      <c r="J6043" s="7" t="n">
        <v>52488</v>
      </c>
      <c r="K6043" s="7" t="s">
        <v>13</v>
      </c>
      <c r="L6043" s="7" t="n">
        <f t="normal" ca="1">32-LENB(INDIRECT(ADDRESS(6043,11)))</f>
        <v>0</v>
      </c>
      <c r="M6043" s="7" t="n">
        <v>4</v>
      </c>
      <c r="N6043" s="7" t="n">
        <v>65533</v>
      </c>
      <c r="O6043" s="7" t="n">
        <v>2000</v>
      </c>
      <c r="P6043" s="7" t="s">
        <v>13</v>
      </c>
      <c r="Q6043" s="7" t="n">
        <f t="normal" ca="1">32-LENB(INDIRECT(ADDRESS(6043,16)))</f>
        <v>0</v>
      </c>
      <c r="R6043" s="7" t="n">
        <v>7</v>
      </c>
      <c r="S6043" s="7" t="n">
        <v>65533</v>
      </c>
      <c r="T6043" s="7" t="n">
        <v>6323</v>
      </c>
      <c r="U6043" s="7" t="s">
        <v>13</v>
      </c>
      <c r="V6043" s="7" t="n">
        <f t="normal" ca="1">32-LENB(INDIRECT(ADDRESS(6043,21)))</f>
        <v>0</v>
      </c>
      <c r="W6043" s="7" t="n">
        <v>7</v>
      </c>
      <c r="X6043" s="7" t="n">
        <v>65533</v>
      </c>
      <c r="Y6043" s="7" t="n">
        <v>6324</v>
      </c>
      <c r="Z6043" s="7" t="s">
        <v>13</v>
      </c>
      <c r="AA6043" s="7" t="n">
        <f t="normal" ca="1">32-LENB(INDIRECT(ADDRESS(6043,26)))</f>
        <v>0</v>
      </c>
      <c r="AB6043" s="7" t="n">
        <v>7</v>
      </c>
      <c r="AC6043" s="7" t="n">
        <v>65533</v>
      </c>
      <c r="AD6043" s="7" t="n">
        <v>52489</v>
      </c>
      <c r="AE6043" s="7" t="s">
        <v>13</v>
      </c>
      <c r="AF6043" s="7" t="n">
        <f t="normal" ca="1">32-LENB(INDIRECT(ADDRESS(6043,31)))</f>
        <v>0</v>
      </c>
      <c r="AG6043" s="7" t="n">
        <v>7</v>
      </c>
      <c r="AH6043" s="7" t="n">
        <v>65533</v>
      </c>
      <c r="AI6043" s="7" t="n">
        <v>52490</v>
      </c>
      <c r="AJ6043" s="7" t="s">
        <v>13</v>
      </c>
      <c r="AK6043" s="7" t="n">
        <f t="normal" ca="1">32-LENB(INDIRECT(ADDRESS(6043,36)))</f>
        <v>0</v>
      </c>
      <c r="AL6043" s="7" t="n">
        <v>7</v>
      </c>
      <c r="AM6043" s="7" t="n">
        <v>65533</v>
      </c>
      <c r="AN6043" s="7" t="n">
        <v>6325</v>
      </c>
      <c r="AO6043" s="7" t="s">
        <v>13</v>
      </c>
      <c r="AP6043" s="7" t="n">
        <f t="normal" ca="1">32-LENB(INDIRECT(ADDRESS(6043,41)))</f>
        <v>0</v>
      </c>
      <c r="AQ6043" s="7" t="n">
        <v>7</v>
      </c>
      <c r="AR6043" s="7" t="n">
        <v>65533</v>
      </c>
      <c r="AS6043" s="7" t="n">
        <v>6326</v>
      </c>
      <c r="AT6043" s="7" t="s">
        <v>13</v>
      </c>
      <c r="AU6043" s="7" t="n">
        <f t="normal" ca="1">32-LENB(INDIRECT(ADDRESS(6043,46)))</f>
        <v>0</v>
      </c>
      <c r="AV6043" s="7" t="n">
        <v>7</v>
      </c>
      <c r="AW6043" s="7" t="n">
        <v>65533</v>
      </c>
      <c r="AX6043" s="7" t="n">
        <v>52491</v>
      </c>
      <c r="AY6043" s="7" t="s">
        <v>13</v>
      </c>
      <c r="AZ6043" s="7" t="n">
        <f t="normal" ca="1">32-LENB(INDIRECT(ADDRESS(6043,51)))</f>
        <v>0</v>
      </c>
      <c r="BA6043" s="7" t="n">
        <v>7</v>
      </c>
      <c r="BB6043" s="7" t="n">
        <v>65533</v>
      </c>
      <c r="BC6043" s="7" t="n">
        <v>52492</v>
      </c>
      <c r="BD6043" s="7" t="s">
        <v>13</v>
      </c>
      <c r="BE6043" s="7" t="n">
        <f t="normal" ca="1">32-LENB(INDIRECT(ADDRESS(6043,56)))</f>
        <v>0</v>
      </c>
      <c r="BF6043" s="7" t="n">
        <v>7</v>
      </c>
      <c r="BG6043" s="7" t="n">
        <v>65533</v>
      </c>
      <c r="BH6043" s="7" t="n">
        <v>6327</v>
      </c>
      <c r="BI6043" s="7" t="s">
        <v>13</v>
      </c>
      <c r="BJ6043" s="7" t="n">
        <f t="normal" ca="1">32-LENB(INDIRECT(ADDRESS(6043,61)))</f>
        <v>0</v>
      </c>
      <c r="BK6043" s="7" t="n">
        <v>7</v>
      </c>
      <c r="BL6043" s="7" t="n">
        <v>65533</v>
      </c>
      <c r="BM6043" s="7" t="n">
        <v>6328</v>
      </c>
      <c r="BN6043" s="7" t="s">
        <v>13</v>
      </c>
      <c r="BO6043" s="7" t="n">
        <f t="normal" ca="1">32-LENB(INDIRECT(ADDRESS(6043,66)))</f>
        <v>0</v>
      </c>
      <c r="BP6043" s="7" t="n">
        <v>7</v>
      </c>
      <c r="BQ6043" s="7" t="n">
        <v>65533</v>
      </c>
      <c r="BR6043" s="7" t="n">
        <v>6329</v>
      </c>
      <c r="BS6043" s="7" t="s">
        <v>13</v>
      </c>
      <c r="BT6043" s="7" t="n">
        <f t="normal" ca="1">32-LENB(INDIRECT(ADDRESS(6043,71)))</f>
        <v>0</v>
      </c>
      <c r="BU6043" s="7" t="n">
        <v>7</v>
      </c>
      <c r="BV6043" s="7" t="n">
        <v>65533</v>
      </c>
      <c r="BW6043" s="7" t="n">
        <v>6330</v>
      </c>
      <c r="BX6043" s="7" t="s">
        <v>13</v>
      </c>
      <c r="BY6043" s="7" t="n">
        <f t="normal" ca="1">32-LENB(INDIRECT(ADDRESS(6043,76)))</f>
        <v>0</v>
      </c>
      <c r="BZ6043" s="7" t="n">
        <v>7</v>
      </c>
      <c r="CA6043" s="7" t="n">
        <v>65533</v>
      </c>
      <c r="CB6043" s="7" t="n">
        <v>6331</v>
      </c>
      <c r="CC6043" s="7" t="s">
        <v>13</v>
      </c>
      <c r="CD6043" s="7" t="n">
        <f t="normal" ca="1">32-LENB(INDIRECT(ADDRESS(6043,81)))</f>
        <v>0</v>
      </c>
      <c r="CE6043" s="7" t="n">
        <v>7</v>
      </c>
      <c r="CF6043" s="7" t="n">
        <v>65533</v>
      </c>
      <c r="CG6043" s="7" t="n">
        <v>52493</v>
      </c>
      <c r="CH6043" s="7" t="s">
        <v>13</v>
      </c>
      <c r="CI6043" s="7" t="n">
        <f t="normal" ca="1">32-LENB(INDIRECT(ADDRESS(6043,86)))</f>
        <v>0</v>
      </c>
      <c r="CJ6043" s="7" t="n">
        <v>7</v>
      </c>
      <c r="CK6043" s="7" t="n">
        <v>65533</v>
      </c>
      <c r="CL6043" s="7" t="n">
        <v>52494</v>
      </c>
      <c r="CM6043" s="7" t="s">
        <v>13</v>
      </c>
      <c r="CN6043" s="7" t="n">
        <f t="normal" ca="1">32-LENB(INDIRECT(ADDRESS(6043,91)))</f>
        <v>0</v>
      </c>
      <c r="CO6043" s="7" t="n">
        <v>7</v>
      </c>
      <c r="CP6043" s="7" t="n">
        <v>65533</v>
      </c>
      <c r="CQ6043" s="7" t="n">
        <v>6332</v>
      </c>
      <c r="CR6043" s="7" t="s">
        <v>13</v>
      </c>
      <c r="CS6043" s="7" t="n">
        <f t="normal" ca="1">32-LENB(INDIRECT(ADDRESS(6043,96)))</f>
        <v>0</v>
      </c>
      <c r="CT6043" s="7" t="n">
        <v>7</v>
      </c>
      <c r="CU6043" s="7" t="n">
        <v>65533</v>
      </c>
      <c r="CV6043" s="7" t="n">
        <v>6333</v>
      </c>
      <c r="CW6043" s="7" t="s">
        <v>13</v>
      </c>
      <c r="CX6043" s="7" t="n">
        <f t="normal" ca="1">32-LENB(INDIRECT(ADDRESS(6043,101)))</f>
        <v>0</v>
      </c>
      <c r="CY6043" s="7" t="n">
        <v>7</v>
      </c>
      <c r="CZ6043" s="7" t="n">
        <v>65533</v>
      </c>
      <c r="DA6043" s="7" t="n">
        <v>52495</v>
      </c>
      <c r="DB6043" s="7" t="s">
        <v>13</v>
      </c>
      <c r="DC6043" s="7" t="n">
        <f t="normal" ca="1">32-LENB(INDIRECT(ADDRESS(6043,106)))</f>
        <v>0</v>
      </c>
      <c r="DD6043" s="7" t="n">
        <v>7</v>
      </c>
      <c r="DE6043" s="7" t="n">
        <v>65533</v>
      </c>
      <c r="DF6043" s="7" t="n">
        <v>6334</v>
      </c>
      <c r="DG6043" s="7" t="s">
        <v>13</v>
      </c>
      <c r="DH6043" s="7" t="n">
        <f t="normal" ca="1">32-LENB(INDIRECT(ADDRESS(6043,111)))</f>
        <v>0</v>
      </c>
      <c r="DI6043" s="7" t="n">
        <v>7</v>
      </c>
      <c r="DJ6043" s="7" t="n">
        <v>65533</v>
      </c>
      <c r="DK6043" s="7" t="n">
        <v>52496</v>
      </c>
      <c r="DL6043" s="7" t="s">
        <v>13</v>
      </c>
      <c r="DM6043" s="7" t="n">
        <f t="normal" ca="1">32-LENB(INDIRECT(ADDRESS(6043,116)))</f>
        <v>0</v>
      </c>
      <c r="DN6043" s="7" t="n">
        <v>7</v>
      </c>
      <c r="DO6043" s="7" t="n">
        <v>65533</v>
      </c>
      <c r="DP6043" s="7" t="n">
        <v>52497</v>
      </c>
      <c r="DQ6043" s="7" t="s">
        <v>13</v>
      </c>
      <c r="DR6043" s="7" t="n">
        <f t="normal" ca="1">32-LENB(INDIRECT(ADDRESS(6043,121)))</f>
        <v>0</v>
      </c>
      <c r="DS6043" s="7" t="n">
        <v>7</v>
      </c>
      <c r="DT6043" s="7" t="n">
        <v>65533</v>
      </c>
      <c r="DU6043" s="7" t="n">
        <v>6335</v>
      </c>
      <c r="DV6043" s="7" t="s">
        <v>13</v>
      </c>
      <c r="DW6043" s="7" t="n">
        <f t="normal" ca="1">32-LENB(INDIRECT(ADDRESS(6043,126)))</f>
        <v>0</v>
      </c>
      <c r="DX6043" s="7" t="n">
        <v>7</v>
      </c>
      <c r="DY6043" s="7" t="n">
        <v>65533</v>
      </c>
      <c r="DZ6043" s="7" t="n">
        <v>6336</v>
      </c>
      <c r="EA6043" s="7" t="s">
        <v>13</v>
      </c>
      <c r="EB6043" s="7" t="n">
        <f t="normal" ca="1">32-LENB(INDIRECT(ADDRESS(6043,131)))</f>
        <v>0</v>
      </c>
      <c r="EC6043" s="7" t="n">
        <v>7</v>
      </c>
      <c r="ED6043" s="7" t="n">
        <v>65533</v>
      </c>
      <c r="EE6043" s="7" t="n">
        <v>4314</v>
      </c>
      <c r="EF6043" s="7" t="s">
        <v>13</v>
      </c>
      <c r="EG6043" s="7" t="n">
        <f t="normal" ca="1">32-LENB(INDIRECT(ADDRESS(6043,136)))</f>
        <v>0</v>
      </c>
      <c r="EH6043" s="7" t="n">
        <v>7</v>
      </c>
      <c r="EI6043" s="7" t="n">
        <v>65533</v>
      </c>
      <c r="EJ6043" s="7" t="n">
        <v>4315</v>
      </c>
      <c r="EK6043" s="7" t="s">
        <v>13</v>
      </c>
      <c r="EL6043" s="7" t="n">
        <f t="normal" ca="1">32-LENB(INDIRECT(ADDRESS(6043,141)))</f>
        <v>0</v>
      </c>
      <c r="EM6043" s="7" t="n">
        <v>4</v>
      </c>
      <c r="EN6043" s="7" t="n">
        <v>65533</v>
      </c>
      <c r="EO6043" s="7" t="n">
        <v>4360</v>
      </c>
      <c r="EP6043" s="7" t="s">
        <v>13</v>
      </c>
      <c r="EQ6043" s="7" t="n">
        <f t="normal" ca="1">32-LENB(INDIRECT(ADDRESS(6043,146)))</f>
        <v>0</v>
      </c>
      <c r="ER6043" s="7" t="n">
        <v>7</v>
      </c>
      <c r="ES6043" s="7" t="n">
        <v>65533</v>
      </c>
      <c r="ET6043" s="7" t="n">
        <v>52498</v>
      </c>
      <c r="EU6043" s="7" t="s">
        <v>13</v>
      </c>
      <c r="EV6043" s="7" t="n">
        <f t="normal" ca="1">32-LENB(INDIRECT(ADDRESS(6043,151)))</f>
        <v>0</v>
      </c>
      <c r="EW6043" s="7" t="n">
        <v>4</v>
      </c>
      <c r="EX6043" s="7" t="n">
        <v>65533</v>
      </c>
      <c r="EY6043" s="7" t="n">
        <v>2015</v>
      </c>
      <c r="EZ6043" s="7" t="s">
        <v>13</v>
      </c>
      <c r="FA6043" s="7" t="n">
        <f t="normal" ca="1">32-LENB(INDIRECT(ADDRESS(6043,156)))</f>
        <v>0</v>
      </c>
      <c r="FB6043" s="7" t="n">
        <v>7</v>
      </c>
      <c r="FC6043" s="7" t="n">
        <v>65533</v>
      </c>
      <c r="FD6043" s="7" t="n">
        <v>52499</v>
      </c>
      <c r="FE6043" s="7" t="s">
        <v>13</v>
      </c>
      <c r="FF6043" s="7" t="n">
        <f t="normal" ca="1">32-LENB(INDIRECT(ADDRESS(6043,161)))</f>
        <v>0</v>
      </c>
      <c r="FG6043" s="7" t="n">
        <v>7</v>
      </c>
      <c r="FH6043" s="7" t="n">
        <v>65533</v>
      </c>
      <c r="FI6043" s="7" t="n">
        <v>4316</v>
      </c>
      <c r="FJ6043" s="7" t="s">
        <v>13</v>
      </c>
      <c r="FK6043" s="7" t="n">
        <f t="normal" ca="1">32-LENB(INDIRECT(ADDRESS(6043,166)))</f>
        <v>0</v>
      </c>
      <c r="FL6043" s="7" t="n">
        <v>7</v>
      </c>
      <c r="FM6043" s="7" t="n">
        <v>65533</v>
      </c>
      <c r="FN6043" s="7" t="n">
        <v>7328</v>
      </c>
      <c r="FO6043" s="7" t="s">
        <v>13</v>
      </c>
      <c r="FP6043" s="7" t="n">
        <f t="normal" ca="1">32-LENB(INDIRECT(ADDRESS(6043,171)))</f>
        <v>0</v>
      </c>
      <c r="FQ6043" s="7" t="n">
        <v>7</v>
      </c>
      <c r="FR6043" s="7" t="n">
        <v>65533</v>
      </c>
      <c r="FS6043" s="7" t="n">
        <v>52500</v>
      </c>
      <c r="FT6043" s="7" t="s">
        <v>13</v>
      </c>
      <c r="FU6043" s="7" t="n">
        <f t="normal" ca="1">32-LENB(INDIRECT(ADDRESS(6043,176)))</f>
        <v>0</v>
      </c>
      <c r="FV6043" s="7" t="n">
        <v>7</v>
      </c>
      <c r="FW6043" s="7" t="n">
        <v>65533</v>
      </c>
      <c r="FX6043" s="7" t="n">
        <v>52501</v>
      </c>
      <c r="FY6043" s="7" t="s">
        <v>13</v>
      </c>
      <c r="FZ6043" s="7" t="n">
        <f t="normal" ca="1">32-LENB(INDIRECT(ADDRESS(6043,181)))</f>
        <v>0</v>
      </c>
      <c r="GA6043" s="7" t="n">
        <v>7</v>
      </c>
      <c r="GB6043" s="7" t="n">
        <v>65533</v>
      </c>
      <c r="GC6043" s="7" t="n">
        <v>52502</v>
      </c>
      <c r="GD6043" s="7" t="s">
        <v>13</v>
      </c>
      <c r="GE6043" s="7" t="n">
        <f t="normal" ca="1">32-LENB(INDIRECT(ADDRESS(6043,186)))</f>
        <v>0</v>
      </c>
      <c r="GF6043" s="7" t="n">
        <v>7</v>
      </c>
      <c r="GG6043" s="7" t="n">
        <v>65533</v>
      </c>
      <c r="GH6043" s="7" t="n">
        <v>4954</v>
      </c>
      <c r="GI6043" s="7" t="s">
        <v>13</v>
      </c>
      <c r="GJ6043" s="7" t="n">
        <f t="normal" ca="1">32-LENB(INDIRECT(ADDRESS(6043,191)))</f>
        <v>0</v>
      </c>
      <c r="GK6043" s="7" t="n">
        <v>7</v>
      </c>
      <c r="GL6043" s="7" t="n">
        <v>65533</v>
      </c>
      <c r="GM6043" s="7" t="n">
        <v>52503</v>
      </c>
      <c r="GN6043" s="7" t="s">
        <v>13</v>
      </c>
      <c r="GO6043" s="7" t="n">
        <f t="normal" ca="1">32-LENB(INDIRECT(ADDRESS(6043,196)))</f>
        <v>0</v>
      </c>
      <c r="GP6043" s="7" t="n">
        <v>7</v>
      </c>
      <c r="GQ6043" s="7" t="n">
        <v>65533</v>
      </c>
      <c r="GR6043" s="7" t="n">
        <v>52504</v>
      </c>
      <c r="GS6043" s="7" t="s">
        <v>13</v>
      </c>
      <c r="GT6043" s="7" t="n">
        <f t="normal" ca="1">32-LENB(INDIRECT(ADDRESS(6043,201)))</f>
        <v>0</v>
      </c>
      <c r="GU6043" s="7" t="n">
        <v>7</v>
      </c>
      <c r="GV6043" s="7" t="n">
        <v>65533</v>
      </c>
      <c r="GW6043" s="7" t="n">
        <v>4317</v>
      </c>
      <c r="GX6043" s="7" t="s">
        <v>13</v>
      </c>
      <c r="GY6043" s="7" t="n">
        <f t="normal" ca="1">32-LENB(INDIRECT(ADDRESS(6043,206)))</f>
        <v>0</v>
      </c>
      <c r="GZ6043" s="7" t="n">
        <v>7</v>
      </c>
      <c r="HA6043" s="7" t="n">
        <v>65533</v>
      </c>
      <c r="HB6043" s="7" t="n">
        <v>4318</v>
      </c>
      <c r="HC6043" s="7" t="s">
        <v>13</v>
      </c>
      <c r="HD6043" s="7" t="n">
        <f t="normal" ca="1">32-LENB(INDIRECT(ADDRESS(6043,211)))</f>
        <v>0</v>
      </c>
      <c r="HE6043" s="7" t="n">
        <v>7</v>
      </c>
      <c r="HF6043" s="7" t="n">
        <v>65533</v>
      </c>
      <c r="HG6043" s="7" t="n">
        <v>52505</v>
      </c>
      <c r="HH6043" s="7" t="s">
        <v>13</v>
      </c>
      <c r="HI6043" s="7" t="n">
        <f t="normal" ca="1">32-LENB(INDIRECT(ADDRESS(6043,216)))</f>
        <v>0</v>
      </c>
      <c r="HJ6043" s="7" t="n">
        <v>7</v>
      </c>
      <c r="HK6043" s="7" t="n">
        <v>65533</v>
      </c>
      <c r="HL6043" s="7" t="n">
        <v>52506</v>
      </c>
      <c r="HM6043" s="7" t="s">
        <v>13</v>
      </c>
      <c r="HN6043" s="7" t="n">
        <f t="normal" ca="1">32-LENB(INDIRECT(ADDRESS(6043,221)))</f>
        <v>0</v>
      </c>
      <c r="HO6043" s="7" t="n">
        <v>7</v>
      </c>
      <c r="HP6043" s="7" t="n">
        <v>65533</v>
      </c>
      <c r="HQ6043" s="7" t="n">
        <v>4319</v>
      </c>
      <c r="HR6043" s="7" t="s">
        <v>13</v>
      </c>
      <c r="HS6043" s="7" t="n">
        <f t="normal" ca="1">32-LENB(INDIRECT(ADDRESS(6043,226)))</f>
        <v>0</v>
      </c>
      <c r="HT6043" s="7" t="n">
        <v>7</v>
      </c>
      <c r="HU6043" s="7" t="n">
        <v>65533</v>
      </c>
      <c r="HV6043" s="7" t="n">
        <v>4320</v>
      </c>
      <c r="HW6043" s="7" t="s">
        <v>13</v>
      </c>
      <c r="HX6043" s="7" t="n">
        <f t="normal" ca="1">32-LENB(INDIRECT(ADDRESS(6043,231)))</f>
        <v>0</v>
      </c>
      <c r="HY6043" s="7" t="n">
        <v>7</v>
      </c>
      <c r="HZ6043" s="7" t="n">
        <v>65533</v>
      </c>
      <c r="IA6043" s="7" t="n">
        <v>4321</v>
      </c>
      <c r="IB6043" s="7" t="s">
        <v>13</v>
      </c>
      <c r="IC6043" s="7" t="n">
        <f t="normal" ca="1">32-LENB(INDIRECT(ADDRESS(6043,236)))</f>
        <v>0</v>
      </c>
      <c r="ID6043" s="7" t="n">
        <v>7</v>
      </c>
      <c r="IE6043" s="7" t="n">
        <v>65533</v>
      </c>
      <c r="IF6043" s="7" t="n">
        <v>52507</v>
      </c>
      <c r="IG6043" s="7" t="s">
        <v>13</v>
      </c>
      <c r="IH6043" s="7" t="n">
        <f t="normal" ca="1">32-LENB(INDIRECT(ADDRESS(6043,241)))</f>
        <v>0</v>
      </c>
      <c r="II6043" s="7" t="n">
        <v>7</v>
      </c>
      <c r="IJ6043" s="7" t="n">
        <v>65533</v>
      </c>
      <c r="IK6043" s="7" t="n">
        <v>52508</v>
      </c>
      <c r="IL6043" s="7" t="s">
        <v>13</v>
      </c>
      <c r="IM6043" s="7" t="n">
        <f t="normal" ca="1">32-LENB(INDIRECT(ADDRESS(6043,246)))</f>
        <v>0</v>
      </c>
      <c r="IN6043" s="7" t="n">
        <v>7</v>
      </c>
      <c r="IO6043" s="7" t="n">
        <v>65533</v>
      </c>
      <c r="IP6043" s="7" t="n">
        <v>4322</v>
      </c>
      <c r="IQ6043" s="7" t="s">
        <v>13</v>
      </c>
      <c r="IR6043" s="7" t="n">
        <f t="normal" ca="1">32-LENB(INDIRECT(ADDRESS(6043,251)))</f>
        <v>0</v>
      </c>
      <c r="IS6043" s="7" t="n">
        <v>7</v>
      </c>
      <c r="IT6043" s="7" t="n">
        <v>65533</v>
      </c>
      <c r="IU6043" s="7" t="n">
        <v>4323</v>
      </c>
      <c r="IV6043" s="7" t="s">
        <v>13</v>
      </c>
      <c r="IW6043" s="7" t="n">
        <f t="normal" ca="1">32-LENB(INDIRECT(ADDRESS(6043,256)))</f>
        <v>0</v>
      </c>
      <c r="IX6043" s="7" t="n">
        <v>7</v>
      </c>
      <c r="IY6043" s="7" t="n">
        <v>65533</v>
      </c>
      <c r="IZ6043" s="7" t="n">
        <v>4324</v>
      </c>
      <c r="JA6043" s="7" t="s">
        <v>13</v>
      </c>
      <c r="JB6043" s="7" t="n">
        <f t="normal" ca="1">32-LENB(INDIRECT(ADDRESS(6043,261)))</f>
        <v>0</v>
      </c>
      <c r="JC6043" s="7" t="n">
        <v>7</v>
      </c>
      <c r="JD6043" s="7" t="n">
        <v>65533</v>
      </c>
      <c r="JE6043" s="7" t="n">
        <v>4325</v>
      </c>
      <c r="JF6043" s="7" t="s">
        <v>13</v>
      </c>
      <c r="JG6043" s="7" t="n">
        <f t="normal" ca="1">32-LENB(INDIRECT(ADDRESS(6043,266)))</f>
        <v>0</v>
      </c>
      <c r="JH6043" s="7" t="n">
        <v>7</v>
      </c>
      <c r="JI6043" s="7" t="n">
        <v>65533</v>
      </c>
      <c r="JJ6043" s="7" t="n">
        <v>52509</v>
      </c>
      <c r="JK6043" s="7" t="s">
        <v>13</v>
      </c>
      <c r="JL6043" s="7" t="n">
        <f t="normal" ca="1">32-LENB(INDIRECT(ADDRESS(6043,271)))</f>
        <v>0</v>
      </c>
      <c r="JM6043" s="7" t="n">
        <v>4</v>
      </c>
      <c r="JN6043" s="7" t="n">
        <v>65533</v>
      </c>
      <c r="JO6043" s="7" t="n">
        <v>2000</v>
      </c>
      <c r="JP6043" s="7" t="s">
        <v>13</v>
      </c>
      <c r="JQ6043" s="7" t="n">
        <f t="normal" ca="1">32-LENB(INDIRECT(ADDRESS(6043,276)))</f>
        <v>0</v>
      </c>
      <c r="JR6043" s="7" t="n">
        <v>7</v>
      </c>
      <c r="JS6043" s="7" t="n">
        <v>65533</v>
      </c>
      <c r="JT6043" s="7" t="n">
        <v>6337</v>
      </c>
      <c r="JU6043" s="7" t="s">
        <v>13</v>
      </c>
      <c r="JV6043" s="7" t="n">
        <f t="normal" ca="1">32-LENB(INDIRECT(ADDRESS(6043,281)))</f>
        <v>0</v>
      </c>
      <c r="JW6043" s="7" t="n">
        <v>7</v>
      </c>
      <c r="JX6043" s="7" t="n">
        <v>65533</v>
      </c>
      <c r="JY6043" s="7" t="n">
        <v>7329</v>
      </c>
      <c r="JZ6043" s="7" t="s">
        <v>13</v>
      </c>
      <c r="KA6043" s="7" t="n">
        <f t="normal" ca="1">32-LENB(INDIRECT(ADDRESS(6043,286)))</f>
        <v>0</v>
      </c>
      <c r="KB6043" s="7" t="n">
        <v>7</v>
      </c>
      <c r="KC6043" s="7" t="n">
        <v>65533</v>
      </c>
      <c r="KD6043" s="7" t="n">
        <v>14337</v>
      </c>
      <c r="KE6043" s="7" t="s">
        <v>13</v>
      </c>
      <c r="KF6043" s="7" t="n">
        <f t="normal" ca="1">32-LENB(INDIRECT(ADDRESS(6043,291)))</f>
        <v>0</v>
      </c>
      <c r="KG6043" s="7" t="n">
        <v>7</v>
      </c>
      <c r="KH6043" s="7" t="n">
        <v>65533</v>
      </c>
      <c r="KI6043" s="7" t="n">
        <v>14338</v>
      </c>
      <c r="KJ6043" s="7" t="s">
        <v>13</v>
      </c>
      <c r="KK6043" s="7" t="n">
        <f t="normal" ca="1">32-LENB(INDIRECT(ADDRESS(6043,296)))</f>
        <v>0</v>
      </c>
      <c r="KL6043" s="7" t="n">
        <v>7</v>
      </c>
      <c r="KM6043" s="7" t="n">
        <v>65533</v>
      </c>
      <c r="KN6043" s="7" t="n">
        <v>18423</v>
      </c>
      <c r="KO6043" s="7" t="s">
        <v>13</v>
      </c>
      <c r="KP6043" s="7" t="n">
        <f t="normal" ca="1">32-LENB(INDIRECT(ADDRESS(6043,301)))</f>
        <v>0</v>
      </c>
      <c r="KQ6043" s="7" t="n">
        <v>0</v>
      </c>
      <c r="KR6043" s="7" t="n">
        <v>65533</v>
      </c>
      <c r="KS6043" s="7" t="n">
        <v>0</v>
      </c>
      <c r="KT6043" s="7" t="s">
        <v>13</v>
      </c>
      <c r="KU6043" s="7" t="n">
        <f t="normal" ca="1">32-LENB(INDIRECT(ADDRESS(6043,306)))</f>
        <v>0</v>
      </c>
    </row>
    <row r="6044" spans="1:32">
      <c r="A6044" t="s">
        <v>4</v>
      </c>
      <c r="B6044" s="4" t="s">
        <v>5</v>
      </c>
    </row>
    <row r="6045" spans="1:32">
      <c r="A6045" t="n">
        <v>47976</v>
      </c>
      <c r="B6045" s="5" t="n">
        <v>1</v>
      </c>
    </row>
    <row r="6046" spans="1:32" s="3" customFormat="1" customHeight="0">
      <c r="A6046" s="3" t="s">
        <v>2</v>
      </c>
      <c r="B6046" s="3" t="s">
        <v>470</v>
      </c>
    </row>
    <row r="6047" spans="1:32">
      <c r="A6047" t="s">
        <v>4</v>
      </c>
      <c r="B6047" s="4" t="s">
        <v>5</v>
      </c>
      <c r="C6047" s="4" t="s">
        <v>10</v>
      </c>
      <c r="D6047" s="4" t="s">
        <v>10</v>
      </c>
      <c r="E6047" s="4" t="s">
        <v>9</v>
      </c>
      <c r="F6047" s="4" t="s">
        <v>6</v>
      </c>
      <c r="G6047" s="4" t="s">
        <v>8</v>
      </c>
      <c r="H6047" s="4" t="s">
        <v>10</v>
      </c>
      <c r="I6047" s="4" t="s">
        <v>10</v>
      </c>
      <c r="J6047" s="4" t="s">
        <v>9</v>
      </c>
      <c r="K6047" s="4" t="s">
        <v>6</v>
      </c>
      <c r="L6047" s="4" t="s">
        <v>8</v>
      </c>
    </row>
    <row r="6048" spans="1:32">
      <c r="A6048" t="n">
        <v>47984</v>
      </c>
      <c r="B6048" s="98" t="n">
        <v>257</v>
      </c>
      <c r="C6048" s="7" t="n">
        <v>4</v>
      </c>
      <c r="D6048" s="7" t="n">
        <v>65533</v>
      </c>
      <c r="E6048" s="7" t="n">
        <v>4286</v>
      </c>
      <c r="F6048" s="7" t="s">
        <v>13</v>
      </c>
      <c r="G6048" s="7" t="n">
        <f t="normal" ca="1">32-LENB(INDIRECT(ADDRESS(6048,6)))</f>
        <v>0</v>
      </c>
      <c r="H6048" s="7" t="n">
        <v>0</v>
      </c>
      <c r="I6048" s="7" t="n">
        <v>65533</v>
      </c>
      <c r="J6048" s="7" t="n">
        <v>0</v>
      </c>
      <c r="K6048" s="7" t="s">
        <v>13</v>
      </c>
      <c r="L6048" s="7" t="n">
        <f t="normal" ca="1">32-LENB(INDIRECT(ADDRESS(6048,11)))</f>
        <v>0</v>
      </c>
    </row>
    <row r="6049" spans="1:307">
      <c r="A6049" t="s">
        <v>4</v>
      </c>
      <c r="B6049" s="4" t="s">
        <v>5</v>
      </c>
    </row>
    <row r="6050" spans="1:307">
      <c r="A6050" t="n">
        <v>48064</v>
      </c>
      <c r="B6050" s="5" t="n">
        <v>1</v>
      </c>
    </row>
    <row r="6051" spans="1:307" s="3" customFormat="1" customHeight="0">
      <c r="A6051" s="3" t="s">
        <v>2</v>
      </c>
      <c r="B6051" s="3" t="s">
        <v>471</v>
      </c>
    </row>
    <row r="6052" spans="1:307">
      <c r="A6052" t="s">
        <v>4</v>
      </c>
      <c r="B6052" s="4" t="s">
        <v>5</v>
      </c>
      <c r="C6052" s="4" t="s">
        <v>10</v>
      </c>
      <c r="D6052" s="4" t="s">
        <v>10</v>
      </c>
      <c r="E6052" s="4" t="s">
        <v>9</v>
      </c>
      <c r="F6052" s="4" t="s">
        <v>6</v>
      </c>
      <c r="G6052" s="4" t="s">
        <v>8</v>
      </c>
      <c r="H6052" s="4" t="s">
        <v>10</v>
      </c>
      <c r="I6052" s="4" t="s">
        <v>10</v>
      </c>
      <c r="J6052" s="4" t="s">
        <v>9</v>
      </c>
      <c r="K6052" s="4" t="s">
        <v>6</v>
      </c>
      <c r="L6052" s="4" t="s">
        <v>8</v>
      </c>
      <c r="M6052" s="4" t="s">
        <v>10</v>
      </c>
      <c r="N6052" s="4" t="s">
        <v>10</v>
      </c>
      <c r="O6052" s="4" t="s">
        <v>9</v>
      </c>
      <c r="P6052" s="4" t="s">
        <v>6</v>
      </c>
      <c r="Q6052" s="4" t="s">
        <v>8</v>
      </c>
    </row>
    <row r="6053" spans="1:307">
      <c r="A6053" t="n">
        <v>48080</v>
      </c>
      <c r="B6053" s="98" t="n">
        <v>257</v>
      </c>
      <c r="C6053" s="7" t="n">
        <v>4</v>
      </c>
      <c r="D6053" s="7" t="n">
        <v>65533</v>
      </c>
      <c r="E6053" s="7" t="n">
        <v>12101</v>
      </c>
      <c r="F6053" s="7" t="s">
        <v>13</v>
      </c>
      <c r="G6053" s="7" t="n">
        <f t="normal" ca="1">32-LENB(INDIRECT(ADDRESS(6053,6)))</f>
        <v>0</v>
      </c>
      <c r="H6053" s="7" t="n">
        <v>4</v>
      </c>
      <c r="I6053" s="7" t="n">
        <v>65533</v>
      </c>
      <c r="J6053" s="7" t="n">
        <v>12010</v>
      </c>
      <c r="K6053" s="7" t="s">
        <v>13</v>
      </c>
      <c r="L6053" s="7" t="n">
        <f t="normal" ca="1">32-LENB(INDIRECT(ADDRESS(6053,11)))</f>
        <v>0</v>
      </c>
      <c r="M6053" s="7" t="n">
        <v>0</v>
      </c>
      <c r="N6053" s="7" t="n">
        <v>65533</v>
      </c>
      <c r="O6053" s="7" t="n">
        <v>0</v>
      </c>
      <c r="P6053" s="7" t="s">
        <v>13</v>
      </c>
      <c r="Q6053" s="7" t="n">
        <f t="normal" ca="1">32-LENB(INDIRECT(ADDRESS(6053,16)))</f>
        <v>0</v>
      </c>
    </row>
    <row r="6054" spans="1:307">
      <c r="A6054" t="s">
        <v>4</v>
      </c>
      <c r="B6054" s="4" t="s">
        <v>5</v>
      </c>
    </row>
    <row r="6055" spans="1:307">
      <c r="A6055" t="n">
        <v>48200</v>
      </c>
      <c r="B6055" s="5" t="n">
        <v>1</v>
      </c>
    </row>
    <row r="6056" spans="1:307" s="3" customFormat="1" customHeight="0">
      <c r="A6056" s="3" t="s">
        <v>2</v>
      </c>
      <c r="B6056" s="3" t="s">
        <v>472</v>
      </c>
    </row>
    <row r="6057" spans="1:307">
      <c r="A6057" t="s">
        <v>4</v>
      </c>
      <c r="B6057" s="4" t="s">
        <v>5</v>
      </c>
      <c r="C6057" s="4" t="s">
        <v>10</v>
      </c>
      <c r="D6057" s="4" t="s">
        <v>10</v>
      </c>
      <c r="E6057" s="4" t="s">
        <v>9</v>
      </c>
      <c r="F6057" s="4" t="s">
        <v>6</v>
      </c>
      <c r="G6057" s="4" t="s">
        <v>8</v>
      </c>
      <c r="H6057" s="4" t="s">
        <v>10</v>
      </c>
      <c r="I6057" s="4" t="s">
        <v>10</v>
      </c>
      <c r="J6057" s="4" t="s">
        <v>9</v>
      </c>
      <c r="K6057" s="4" t="s">
        <v>6</v>
      </c>
      <c r="L6057" s="4" t="s">
        <v>8</v>
      </c>
      <c r="M6057" s="4" t="s">
        <v>10</v>
      </c>
      <c r="N6057" s="4" t="s">
        <v>10</v>
      </c>
      <c r="O6057" s="4" t="s">
        <v>9</v>
      </c>
      <c r="P6057" s="4" t="s">
        <v>6</v>
      </c>
      <c r="Q6057" s="4" t="s">
        <v>8</v>
      </c>
      <c r="R6057" s="4" t="s">
        <v>10</v>
      </c>
      <c r="S6057" s="4" t="s">
        <v>10</v>
      </c>
      <c r="T6057" s="4" t="s">
        <v>9</v>
      </c>
      <c r="U6057" s="4" t="s">
        <v>6</v>
      </c>
      <c r="V6057" s="4" t="s">
        <v>8</v>
      </c>
      <c r="W6057" s="4" t="s">
        <v>10</v>
      </c>
      <c r="X6057" s="4" t="s">
        <v>10</v>
      </c>
      <c r="Y6057" s="4" t="s">
        <v>9</v>
      </c>
      <c r="Z6057" s="4" t="s">
        <v>6</v>
      </c>
      <c r="AA6057" s="4" t="s">
        <v>8</v>
      </c>
      <c r="AB6057" s="4" t="s">
        <v>10</v>
      </c>
      <c r="AC6057" s="4" t="s">
        <v>10</v>
      </c>
      <c r="AD6057" s="4" t="s">
        <v>9</v>
      </c>
      <c r="AE6057" s="4" t="s">
        <v>6</v>
      </c>
      <c r="AF6057" s="4" t="s">
        <v>8</v>
      </c>
    </row>
    <row r="6058" spans="1:307">
      <c r="A6058" t="n">
        <v>48208</v>
      </c>
      <c r="B6058" s="98" t="n">
        <v>257</v>
      </c>
      <c r="C6058" s="7" t="n">
        <v>2</v>
      </c>
      <c r="D6058" s="7" t="n">
        <v>65533</v>
      </c>
      <c r="E6058" s="7" t="n">
        <v>0</v>
      </c>
      <c r="F6058" s="7" t="s">
        <v>394</v>
      </c>
      <c r="G6058" s="7" t="n">
        <f t="normal" ca="1">32-LENB(INDIRECT(ADDRESS(6058,6)))</f>
        <v>0</v>
      </c>
      <c r="H6058" s="7" t="n">
        <v>3</v>
      </c>
      <c r="I6058" s="7" t="n">
        <v>65533</v>
      </c>
      <c r="J6058" s="7" t="n">
        <v>0</v>
      </c>
      <c r="K6058" s="7" t="s">
        <v>396</v>
      </c>
      <c r="L6058" s="7" t="n">
        <f t="normal" ca="1">32-LENB(INDIRECT(ADDRESS(6058,11)))</f>
        <v>0</v>
      </c>
      <c r="M6058" s="7" t="n">
        <v>4</v>
      </c>
      <c r="N6058" s="7" t="n">
        <v>65533</v>
      </c>
      <c r="O6058" s="7" t="n">
        <v>4265</v>
      </c>
      <c r="P6058" s="7" t="s">
        <v>13</v>
      </c>
      <c r="Q6058" s="7" t="n">
        <f t="normal" ca="1">32-LENB(INDIRECT(ADDRESS(6058,16)))</f>
        <v>0</v>
      </c>
      <c r="R6058" s="7" t="n">
        <v>4</v>
      </c>
      <c r="S6058" s="7" t="n">
        <v>65533</v>
      </c>
      <c r="T6058" s="7" t="n">
        <v>4265</v>
      </c>
      <c r="U6058" s="7" t="s">
        <v>13</v>
      </c>
      <c r="V6058" s="7" t="n">
        <f t="normal" ca="1">32-LENB(INDIRECT(ADDRESS(6058,21)))</f>
        <v>0</v>
      </c>
      <c r="W6058" s="7" t="n">
        <v>4</v>
      </c>
      <c r="X6058" s="7" t="n">
        <v>65533</v>
      </c>
      <c r="Y6058" s="7" t="n">
        <v>4265</v>
      </c>
      <c r="Z6058" s="7" t="s">
        <v>13</v>
      </c>
      <c r="AA6058" s="7" t="n">
        <f t="normal" ca="1">32-LENB(INDIRECT(ADDRESS(6058,26)))</f>
        <v>0</v>
      </c>
      <c r="AB6058" s="7" t="n">
        <v>0</v>
      </c>
      <c r="AC6058" s="7" t="n">
        <v>65533</v>
      </c>
      <c r="AD6058" s="7" t="n">
        <v>0</v>
      </c>
      <c r="AE6058" s="7" t="s">
        <v>13</v>
      </c>
      <c r="AF6058" s="7" t="n">
        <f t="normal" ca="1">32-LENB(INDIRECT(ADDRESS(6058,31)))</f>
        <v>0</v>
      </c>
    </row>
    <row r="6059" spans="1:307">
      <c r="A6059" t="s">
        <v>4</v>
      </c>
      <c r="B6059" s="4" t="s">
        <v>5</v>
      </c>
    </row>
    <row r="6060" spans="1:307">
      <c r="A6060" t="n">
        <v>48448</v>
      </c>
      <c r="B6060" s="5" t="n">
        <v>1</v>
      </c>
    </row>
    <row r="6061" spans="1:307" s="3" customFormat="1" customHeight="0">
      <c r="A6061" s="3" t="s">
        <v>2</v>
      </c>
      <c r="B6061" s="3" t="s">
        <v>473</v>
      </c>
    </row>
    <row r="6062" spans="1:307">
      <c r="A6062" t="s">
        <v>4</v>
      </c>
      <c r="B6062" s="4" t="s">
        <v>5</v>
      </c>
      <c r="C6062" s="4" t="s">
        <v>10</v>
      </c>
      <c r="D6062" s="4" t="s">
        <v>10</v>
      </c>
      <c r="E6062" s="4" t="s">
        <v>9</v>
      </c>
      <c r="F6062" s="4" t="s">
        <v>6</v>
      </c>
      <c r="G6062" s="4" t="s">
        <v>8</v>
      </c>
      <c r="H6062" s="4" t="s">
        <v>10</v>
      </c>
      <c r="I6062" s="4" t="s">
        <v>10</v>
      </c>
      <c r="J6062" s="4" t="s">
        <v>9</v>
      </c>
      <c r="K6062" s="4" t="s">
        <v>6</v>
      </c>
      <c r="L6062" s="4" t="s">
        <v>8</v>
      </c>
      <c r="M6062" s="4" t="s">
        <v>10</v>
      </c>
      <c r="N6062" s="4" t="s">
        <v>10</v>
      </c>
      <c r="O6062" s="4" t="s">
        <v>9</v>
      </c>
      <c r="P6062" s="4" t="s">
        <v>6</v>
      </c>
      <c r="Q6062" s="4" t="s">
        <v>8</v>
      </c>
      <c r="R6062" s="4" t="s">
        <v>10</v>
      </c>
      <c r="S6062" s="4" t="s">
        <v>10</v>
      </c>
      <c r="T6062" s="4" t="s">
        <v>9</v>
      </c>
      <c r="U6062" s="4" t="s">
        <v>6</v>
      </c>
      <c r="V6062" s="4" t="s">
        <v>8</v>
      </c>
      <c r="W6062" s="4" t="s">
        <v>10</v>
      </c>
      <c r="X6062" s="4" t="s">
        <v>10</v>
      </c>
      <c r="Y6062" s="4" t="s">
        <v>9</v>
      </c>
      <c r="Z6062" s="4" t="s">
        <v>6</v>
      </c>
      <c r="AA6062" s="4" t="s">
        <v>8</v>
      </c>
      <c r="AB6062" s="4" t="s">
        <v>10</v>
      </c>
      <c r="AC6062" s="4" t="s">
        <v>10</v>
      </c>
      <c r="AD6062" s="4" t="s">
        <v>9</v>
      </c>
      <c r="AE6062" s="4" t="s">
        <v>6</v>
      </c>
      <c r="AF6062" s="4" t="s">
        <v>8</v>
      </c>
    </row>
    <row r="6063" spans="1:307">
      <c r="A6063" t="n">
        <v>48464</v>
      </c>
      <c r="B6063" s="98" t="n">
        <v>257</v>
      </c>
      <c r="C6063" s="7" t="n">
        <v>9</v>
      </c>
      <c r="D6063" s="7" t="n">
        <v>65534</v>
      </c>
      <c r="E6063" s="7" t="n">
        <v>0</v>
      </c>
      <c r="F6063" s="7" t="s">
        <v>416</v>
      </c>
      <c r="G6063" s="7" t="n">
        <f t="normal" ca="1">32-LENB(INDIRECT(ADDRESS(6063,6)))</f>
        <v>0</v>
      </c>
      <c r="H6063" s="7" t="n">
        <v>4</v>
      </c>
      <c r="I6063" s="7" t="n">
        <v>65533</v>
      </c>
      <c r="J6063" s="7" t="n">
        <v>4202</v>
      </c>
      <c r="K6063" s="7" t="s">
        <v>13</v>
      </c>
      <c r="L6063" s="7" t="n">
        <f t="normal" ca="1">32-LENB(INDIRECT(ADDRESS(6063,11)))</f>
        <v>0</v>
      </c>
      <c r="M6063" s="7" t="n">
        <v>4</v>
      </c>
      <c r="N6063" s="7" t="n">
        <v>65533</v>
      </c>
      <c r="O6063" s="7" t="n">
        <v>4263</v>
      </c>
      <c r="P6063" s="7" t="s">
        <v>13</v>
      </c>
      <c r="Q6063" s="7" t="n">
        <f t="normal" ca="1">32-LENB(INDIRECT(ADDRESS(6063,16)))</f>
        <v>0</v>
      </c>
      <c r="R6063" s="7" t="n">
        <v>9</v>
      </c>
      <c r="S6063" s="7" t="n">
        <v>65534</v>
      </c>
      <c r="T6063" s="7" t="n">
        <v>0</v>
      </c>
      <c r="U6063" s="7" t="s">
        <v>416</v>
      </c>
      <c r="V6063" s="7" t="n">
        <f t="normal" ca="1">32-LENB(INDIRECT(ADDRESS(6063,21)))</f>
        <v>0</v>
      </c>
      <c r="W6063" s="7" t="n">
        <v>9</v>
      </c>
      <c r="X6063" s="7" t="n">
        <v>65534</v>
      </c>
      <c r="Y6063" s="7" t="n">
        <v>0</v>
      </c>
      <c r="Z6063" s="7" t="s">
        <v>417</v>
      </c>
      <c r="AA6063" s="7" t="n">
        <f t="normal" ca="1">32-LENB(INDIRECT(ADDRESS(6063,26)))</f>
        <v>0</v>
      </c>
      <c r="AB6063" s="7" t="n">
        <v>0</v>
      </c>
      <c r="AC6063" s="7" t="n">
        <v>65533</v>
      </c>
      <c r="AD6063" s="7" t="n">
        <v>0</v>
      </c>
      <c r="AE6063" s="7" t="s">
        <v>13</v>
      </c>
      <c r="AF6063" s="7" t="n">
        <f t="normal" ca="1">32-LENB(INDIRECT(ADDRESS(6063,31)))</f>
        <v>0</v>
      </c>
    </row>
    <row r="6064" spans="1:307">
      <c r="A6064" t="s">
        <v>4</v>
      </c>
      <c r="B6064" s="4" t="s">
        <v>5</v>
      </c>
    </row>
    <row r="6065" spans="1:32">
      <c r="A6065" t="n">
        <v>48704</v>
      </c>
      <c r="B6065" s="5" t="n">
        <v>1</v>
      </c>
    </row>
    <row r="6066" spans="1:32" s="3" customFormat="1" customHeight="0">
      <c r="A6066" s="3" t="s">
        <v>2</v>
      </c>
      <c r="B6066" s="3" t="s">
        <v>474</v>
      </c>
    </row>
    <row r="6067" spans="1:32">
      <c r="A6067" t="s">
        <v>4</v>
      </c>
      <c r="B6067" s="4" t="s">
        <v>5</v>
      </c>
      <c r="C6067" s="4" t="s">
        <v>10</v>
      </c>
      <c r="D6067" s="4" t="s">
        <v>10</v>
      </c>
      <c r="E6067" s="4" t="s">
        <v>9</v>
      </c>
      <c r="F6067" s="4" t="s">
        <v>6</v>
      </c>
      <c r="G6067" s="4" t="s">
        <v>8</v>
      </c>
      <c r="H6067" s="4" t="s">
        <v>10</v>
      </c>
      <c r="I6067" s="4" t="s">
        <v>10</v>
      </c>
      <c r="J6067" s="4" t="s">
        <v>9</v>
      </c>
      <c r="K6067" s="4" t="s">
        <v>6</v>
      </c>
      <c r="L6067" s="4" t="s">
        <v>8</v>
      </c>
      <c r="M6067" s="4" t="s">
        <v>10</v>
      </c>
      <c r="N6067" s="4" t="s">
        <v>10</v>
      </c>
      <c r="O6067" s="4" t="s">
        <v>9</v>
      </c>
      <c r="P6067" s="4" t="s">
        <v>6</v>
      </c>
      <c r="Q6067" s="4" t="s">
        <v>8</v>
      </c>
      <c r="R6067" s="4" t="s">
        <v>10</v>
      </c>
      <c r="S6067" s="4" t="s">
        <v>10</v>
      </c>
      <c r="T6067" s="4" t="s">
        <v>9</v>
      </c>
      <c r="U6067" s="4" t="s">
        <v>6</v>
      </c>
      <c r="V6067" s="4" t="s">
        <v>8</v>
      </c>
      <c r="W6067" s="4" t="s">
        <v>10</v>
      </c>
      <c r="X6067" s="4" t="s">
        <v>10</v>
      </c>
      <c r="Y6067" s="4" t="s">
        <v>9</v>
      </c>
      <c r="Z6067" s="4" t="s">
        <v>6</v>
      </c>
      <c r="AA6067" s="4" t="s">
        <v>8</v>
      </c>
      <c r="AB6067" s="4" t="s">
        <v>10</v>
      </c>
      <c r="AC6067" s="4" t="s">
        <v>10</v>
      </c>
      <c r="AD6067" s="4" t="s">
        <v>9</v>
      </c>
      <c r="AE6067" s="4" t="s">
        <v>6</v>
      </c>
      <c r="AF6067" s="4" t="s">
        <v>8</v>
      </c>
    </row>
    <row r="6068" spans="1:32">
      <c r="A6068" t="n">
        <v>48720</v>
      </c>
      <c r="B6068" s="98" t="n">
        <v>257</v>
      </c>
      <c r="C6068" s="7" t="n">
        <v>4</v>
      </c>
      <c r="D6068" s="7" t="n">
        <v>65533</v>
      </c>
      <c r="E6068" s="7" t="n">
        <v>12105</v>
      </c>
      <c r="F6068" s="7" t="s">
        <v>13</v>
      </c>
      <c r="G6068" s="7" t="n">
        <f t="normal" ca="1">32-LENB(INDIRECT(ADDRESS(6068,6)))</f>
        <v>0</v>
      </c>
      <c r="H6068" s="7" t="n">
        <v>4</v>
      </c>
      <c r="I6068" s="7" t="n">
        <v>65533</v>
      </c>
      <c r="J6068" s="7" t="n">
        <v>12105</v>
      </c>
      <c r="K6068" s="7" t="s">
        <v>13</v>
      </c>
      <c r="L6068" s="7" t="n">
        <f t="normal" ca="1">32-LENB(INDIRECT(ADDRESS(6068,11)))</f>
        <v>0</v>
      </c>
      <c r="M6068" s="7" t="n">
        <v>4</v>
      </c>
      <c r="N6068" s="7" t="n">
        <v>65533</v>
      </c>
      <c r="O6068" s="7" t="n">
        <v>12105</v>
      </c>
      <c r="P6068" s="7" t="s">
        <v>13</v>
      </c>
      <c r="Q6068" s="7" t="n">
        <f t="normal" ca="1">32-LENB(INDIRECT(ADDRESS(6068,16)))</f>
        <v>0</v>
      </c>
      <c r="R6068" s="7" t="n">
        <v>4</v>
      </c>
      <c r="S6068" s="7" t="n">
        <v>65533</v>
      </c>
      <c r="T6068" s="7" t="n">
        <v>12105</v>
      </c>
      <c r="U6068" s="7" t="s">
        <v>13</v>
      </c>
      <c r="V6068" s="7" t="n">
        <f t="normal" ca="1">32-LENB(INDIRECT(ADDRESS(6068,21)))</f>
        <v>0</v>
      </c>
      <c r="W6068" s="7" t="n">
        <v>4</v>
      </c>
      <c r="X6068" s="7" t="n">
        <v>65533</v>
      </c>
      <c r="Y6068" s="7" t="n">
        <v>12105</v>
      </c>
      <c r="Z6068" s="7" t="s">
        <v>13</v>
      </c>
      <c r="AA6068" s="7" t="n">
        <f t="normal" ca="1">32-LENB(INDIRECT(ADDRESS(6068,26)))</f>
        <v>0</v>
      </c>
      <c r="AB6068" s="7" t="n">
        <v>0</v>
      </c>
      <c r="AC6068" s="7" t="n">
        <v>65533</v>
      </c>
      <c r="AD6068" s="7" t="n">
        <v>0</v>
      </c>
      <c r="AE6068" s="7" t="s">
        <v>13</v>
      </c>
      <c r="AF6068" s="7" t="n">
        <f t="normal" ca="1">32-LENB(INDIRECT(ADDRESS(6068,31)))</f>
        <v>0</v>
      </c>
    </row>
    <row r="6069" spans="1:32">
      <c r="A6069" t="s">
        <v>4</v>
      </c>
      <c r="B6069" s="4" t="s">
        <v>5</v>
      </c>
    </row>
    <row r="6070" spans="1:32">
      <c r="A6070" t="n">
        <v>48960</v>
      </c>
      <c r="B607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2025-09-06T21:46:42</dcterms:created>
  <dcterms:modified xsi:type="dcterms:W3CDTF">2025-09-06T21:46:42</dcterms:modified>
</cp:coreProperties>
</file>