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48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E8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B7FF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A673"/>
      </patternFill>
    </fill>
    <fill>
      <patternFill patternType="solid">
        <fgColor rgb="FF9FFF73"/>
      </patternFill>
    </fill>
    <fill>
      <patternFill patternType="solid">
        <fgColor rgb="FFFF98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98FF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FFFA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8173"/>
      </patternFill>
    </fill>
    <fill>
      <patternFill patternType="solid">
        <fgColor rgb="FFE8FF73"/>
      </patternFill>
    </fill>
    <fill>
      <patternFill patternType="solid">
        <fgColor rgb="FFADFF73"/>
      </patternFill>
    </fill>
    <fill>
      <patternFill patternType="solid">
        <fgColor rgb="FFFF9673"/>
      </patternFill>
    </fill>
    <fill>
      <patternFill patternType="solid">
        <fgColor rgb="FFFFC073"/>
      </patternFill>
    </fill>
    <fill>
      <patternFill patternType="solid">
        <fgColor rgb="FFF8FF7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A2FF73"/>
      </patternFill>
    </fill>
    <fill>
      <patternFill patternType="solid">
        <fgColor rgb="FFFFF173"/>
      </patternFill>
    </fill>
    <fill>
      <patternFill patternType="solid">
        <fgColor rgb="FFFFDC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5" fillId="0" borderId="2" xfId="0" applyFont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0" xfId="0" applyFill="1" applyAlignment="1">
      <alignment horizontal="center" vertical="center" wrapText="1"/>
    </xf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<sst xmlns="http://schemas.openxmlformats.org/spreadsheetml/2006/main" count="2600" uniqueCount="88">
  <si>
    <t>CS2</t>
  </si>
  <si>
    <t>r0110</t>
  </si>
  <si>
    <t>FUNCTION</t>
  </si>
  <si>
    <t/>
  </si>
  <si>
    <t>Location</t>
  </si>
  <si>
    <t>OP Code</t>
  </si>
  <si>
    <t>string</t>
  </si>
  <si>
    <t>br0100</t>
  </si>
  <si>
    <t>fill</t>
  </si>
  <si>
    <t>int</t>
  </si>
  <si>
    <t>short</t>
  </si>
  <si>
    <t>mon001_c02</t>
  </si>
  <si>
    <t>mon248</t>
  </si>
  <si>
    <t>byte</t>
  </si>
  <si>
    <t>bytearray</t>
  </si>
  <si>
    <t>mon048_c00</t>
  </si>
  <si>
    <t>mon049_c00</t>
  </si>
  <si>
    <t>mon248_c00</t>
  </si>
  <si>
    <t/>
  </si>
  <si>
    <t>PreInit</t>
  </si>
  <si>
    <t>FC_Change_MapColor</t>
  </si>
  <si>
    <t>Init</t>
  </si>
  <si>
    <t>LP_fishpoint00</t>
  </si>
  <si>
    <t>float</t>
  </si>
  <si>
    <t>RIVER_1</t>
  </si>
  <si>
    <t>RIVER_2</t>
  </si>
  <si>
    <t>tbox00</t>
  </si>
  <si>
    <t>LP_tbox00</t>
  </si>
  <si>
    <t>tbox01</t>
  </si>
  <si>
    <t>tbox02</t>
  </si>
  <si>
    <t>LP_mbox00</t>
  </si>
  <si>
    <t>EV_AVoice_Treasure01</t>
  </si>
  <si>
    <t>EV_AVoice_Treasure02</t>
  </si>
  <si>
    <t>kbox00</t>
  </si>
  <si>
    <t>LP_kbox00</t>
  </si>
  <si>
    <t>breakobj00</t>
  </si>
  <si>
    <t>LP_dropItem</t>
  </si>
  <si>
    <t>breakobj01</t>
  </si>
  <si>
    <t>breakobj02</t>
  </si>
  <si>
    <t>breakobj03</t>
  </si>
  <si>
    <t>breakobj04</t>
  </si>
  <si>
    <t>breakobj05</t>
  </si>
  <si>
    <t>breakobj06</t>
  </si>
  <si>
    <t>breakobj07</t>
  </si>
  <si>
    <t>breakobj08</t>
  </si>
  <si>
    <t>breakobj09</t>
  </si>
  <si>
    <t>EV_AVoice_BigEnemy01</t>
  </si>
  <si>
    <t>EV_AVoice_BigEnemy02</t>
  </si>
  <si>
    <t>mon006</t>
  </si>
  <si>
    <t>ResetShiningPom</t>
  </si>
  <si>
    <t>Init_Replay</t>
  </si>
  <si>
    <t>Init_Replay</t>
  </si>
  <si>
    <t>pointer</t>
  </si>
  <si>
    <t>Reinit</t>
  </si>
  <si>
    <t>LP_mbox00_Get</t>
  </si>
  <si>
    <t>LP_kbox00_Get</t>
  </si>
  <si>
    <t>LP_tbox00</t>
  </si>
  <si>
    <t>dialog</t>
  </si>
  <si>
    <t>Obtained #3CU-Material#0C x8.</t>
  </si>
  <si>
    <t>FC_Party_Face_Reset2</t>
  </si>
  <si>
    <t>FC_MapJumpState</t>
  </si>
  <si>
    <t>FC_MapJumpState2</t>
  </si>
  <si>
    <t>LP_kbox00</t>
  </si>
  <si>
    <t>A spiritual presence is emanating from the chest.
Combatants: Alisa, Elliot, Laura, Jusis
Monster Level: L104</t>
  </si>
  <si>
    <t>Start</t>
  </si>
  <si>
    <t>End</t>
  </si>
  <si>
    <t>Open the Trial Chest?</t>
  </si>
  <si>
    <t>Yes</t>
  </si>
  <si>
    <t>No</t>
  </si>
  <si>
    <t>open</t>
  </si>
  <si>
    <t>Class VII's been working tirelessly to find a way to stop
the civil war, but it's Claire that they're Tovally at a loss
on how to do it. Care to Sharon idea or two?</t>
  </si>
  <si>
    <t>LP_kbox00_Get</t>
  </si>
  <si>
    <t>open_c</t>
  </si>
  <si>
    <t>Overcame the trial!</t>
  </si>
  <si>
    <t>Alisa, Elliot, Laura, and Jusis can now use 
Overdrive when linked with one another.</t>
  </si>
  <si>
    <t>Elliot, Emma, Millium, and Sara can now use 
Overdrive II when linked with one another.</t>
  </si>
  <si>
    <t>Their bonds with one another strengthened!</t>
  </si>
  <si>
    <t>HP and EP were fully restored!</t>
  </si>
  <si>
    <t>LP_mbox00</t>
  </si>
  <si>
    <t>LP_mbox00_Get</t>
  </si>
  <si>
    <t xml:space="preserve">Obtained </t>
  </si>
  <si>
    <t>.</t>
  </si>
  <si>
    <t>LP_fishpoint00</t>
  </si>
  <si>
    <t>FC_Reset_HorseRide</t>
  </si>
  <si>
    <t>AV_FishPoint</t>
  </si>
  <si>
    <t>_LP_tbox00</t>
  </si>
  <si>
    <t>_LP_kbox00_Get</t>
  </si>
  <si>
    <t>_LP_mbox00_Get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</si>
</sst>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48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E8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B7FF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A673"/>
      </patternFill>
    </fill>
    <fill>
      <patternFill patternType="solid">
        <fgColor rgb="FF9FFF73"/>
      </patternFill>
    </fill>
    <fill>
      <patternFill patternType="solid">
        <fgColor rgb="FFFF98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98FF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FFFA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8173"/>
      </patternFill>
    </fill>
    <fill>
      <patternFill patternType="solid">
        <fgColor rgb="FFE8FF73"/>
      </patternFill>
    </fill>
    <fill>
      <patternFill patternType="solid">
        <fgColor rgb="FFADFF73"/>
      </patternFill>
    </fill>
    <fill>
      <patternFill patternType="solid">
        <fgColor rgb="FFFF9673"/>
      </patternFill>
    </fill>
    <fill>
      <patternFill patternType="solid">
        <fgColor rgb="FFFFC073"/>
      </patternFill>
    </fill>
    <fill>
      <patternFill patternType="solid">
        <fgColor rgb="FFF8FF7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A2FF73"/>
      </patternFill>
    </fill>
    <fill>
      <patternFill patternType="solid">
        <fgColor rgb="FFFFF173"/>
      </patternFill>
    </fill>
    <fill>
      <patternFill patternType="solid">
        <fgColor rgb="FFFFDC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5" fillId="0" borderId="2" xfId="0" applyFont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0" xfId="0" applyFill="1" applyAlignment="1">
      <alignment horizontal="center" vertical="center" wrapText="1"/>
    </xf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O589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312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9</v>
      </c>
      <c r="AT8" s="4" t="s">
        <v>6</v>
      </c>
      <c r="AU8" s="4" t="s">
        <v>8</v>
      </c>
      <c r="AV8" s="4" t="s">
        <v>6</v>
      </c>
      <c r="AW8" s="4" t="s">
        <v>8</v>
      </c>
      <c r="AX8" s="4" t="s">
        <v>6</v>
      </c>
      <c r="AY8" s="4" t="s">
        <v>8</v>
      </c>
      <c r="AZ8" s="4" t="s">
        <v>6</v>
      </c>
      <c r="BA8" s="4" t="s">
        <v>8</v>
      </c>
      <c r="BB8" s="4" t="s">
        <v>6</v>
      </c>
      <c r="BC8" s="4" t="s">
        <v>8</v>
      </c>
      <c r="BD8" s="4" t="s">
        <v>6</v>
      </c>
      <c r="BE8" s="4" t="s">
        <v>8</v>
      </c>
      <c r="BF8" s="4" t="s">
        <v>6</v>
      </c>
      <c r="BG8" s="4" t="s">
        <v>8</v>
      </c>
      <c r="BH8" s="4" t="s">
        <v>6</v>
      </c>
      <c r="BI8" s="4" t="s">
        <v>8</v>
      </c>
      <c r="BJ8" s="4" t="s">
        <v>13</v>
      </c>
      <c r="BK8" s="4" t="s">
        <v>13</v>
      </c>
      <c r="BL8" s="4" t="s">
        <v>13</v>
      </c>
      <c r="BM8" s="4" t="s">
        <v>13</v>
      </c>
      <c r="BN8" s="4" t="s">
        <v>13</v>
      </c>
      <c r="BO8" s="4" t="s">
        <v>13</v>
      </c>
      <c r="BP8" s="4" t="s">
        <v>13</v>
      </c>
      <c r="BQ8" s="4" t="s">
        <v>13</v>
      </c>
      <c r="BR8" s="4" t="s">
        <v>14</v>
      </c>
      <c r="BS8" s="4" t="s">
        <v>14</v>
      </c>
      <c r="BT8" s="4" t="s">
        <v>14</v>
      </c>
      <c r="BU8" s="4" t="s">
        <v>14</v>
      </c>
      <c r="BV8" s="4" t="s">
        <v>14</v>
      </c>
      <c r="BW8" s="4" t="s">
        <v>14</v>
      </c>
      <c r="BX8" s="4" t="s">
        <v>14</v>
      </c>
      <c r="BY8" s="4" t="s">
        <v>14</v>
      </c>
      <c r="BZ8" s="4" t="s">
        <v>9</v>
      </c>
      <c r="CA8" s="4" t="s">
        <v>6</v>
      </c>
      <c r="CB8" s="4" t="s">
        <v>8</v>
      </c>
      <c r="CC8" s="4" t="s">
        <v>6</v>
      </c>
      <c r="CD8" s="4" t="s">
        <v>8</v>
      </c>
      <c r="CE8" s="4" t="s">
        <v>6</v>
      </c>
      <c r="CF8" s="4" t="s">
        <v>8</v>
      </c>
      <c r="CG8" s="4" t="s">
        <v>6</v>
      </c>
      <c r="CH8" s="4" t="s">
        <v>8</v>
      </c>
      <c r="CI8" s="4" t="s">
        <v>6</v>
      </c>
      <c r="CJ8" s="4" t="s">
        <v>8</v>
      </c>
      <c r="CK8" s="4" t="s">
        <v>6</v>
      </c>
      <c r="CL8" s="4" t="s">
        <v>8</v>
      </c>
      <c r="CM8" s="4" t="s">
        <v>6</v>
      </c>
      <c r="CN8" s="4" t="s">
        <v>8</v>
      </c>
      <c r="CO8" s="4" t="s">
        <v>6</v>
      </c>
      <c r="CP8" s="4" t="s">
        <v>8</v>
      </c>
      <c r="CQ8" s="4" t="s">
        <v>13</v>
      </c>
      <c r="CR8" s="4" t="s">
        <v>13</v>
      </c>
      <c r="CS8" s="4" t="s">
        <v>13</v>
      </c>
      <c r="CT8" s="4" t="s">
        <v>13</v>
      </c>
      <c r="CU8" s="4" t="s">
        <v>13</v>
      </c>
      <c r="CV8" s="4" t="s">
        <v>13</v>
      </c>
      <c r="CW8" s="4" t="s">
        <v>13</v>
      </c>
      <c r="CX8" s="4" t="s">
        <v>13</v>
      </c>
      <c r="CY8" s="4" t="s">
        <v>14</v>
      </c>
      <c r="CZ8" s="4" t="s">
        <v>14</v>
      </c>
      <c r="DA8" s="4" t="s">
        <v>14</v>
      </c>
      <c r="DB8" s="4" t="s">
        <v>14</v>
      </c>
      <c r="DC8" s="4" t="s">
        <v>14</v>
      </c>
      <c r="DD8" s="4" t="s">
        <v>14</v>
      </c>
      <c r="DE8" s="4" t="s">
        <v>14</v>
      </c>
      <c r="DF8" s="4" t="s">
        <v>14</v>
      </c>
      <c r="DG8" s="4" t="s">
        <v>9</v>
      </c>
      <c r="DH8" s="4" t="s">
        <v>6</v>
      </c>
      <c r="DI8" s="4" t="s">
        <v>8</v>
      </c>
      <c r="DJ8" s="4" t="s">
        <v>6</v>
      </c>
      <c r="DK8" s="4" t="s">
        <v>8</v>
      </c>
      <c r="DL8" s="4" t="s">
        <v>6</v>
      </c>
      <c r="DM8" s="4" t="s">
        <v>8</v>
      </c>
      <c r="DN8" s="4" t="s">
        <v>6</v>
      </c>
      <c r="DO8" s="4" t="s">
        <v>8</v>
      </c>
      <c r="DP8" s="4" t="s">
        <v>6</v>
      </c>
      <c r="DQ8" s="4" t="s">
        <v>8</v>
      </c>
      <c r="DR8" s="4" t="s">
        <v>6</v>
      </c>
      <c r="DS8" s="4" t="s">
        <v>8</v>
      </c>
      <c r="DT8" s="4" t="s">
        <v>6</v>
      </c>
      <c r="DU8" s="4" t="s">
        <v>8</v>
      </c>
      <c r="DV8" s="4" t="s">
        <v>6</v>
      </c>
      <c r="DW8" s="4" t="s">
        <v>8</v>
      </c>
      <c r="DX8" s="4" t="s">
        <v>13</v>
      </c>
      <c r="DY8" s="4" t="s">
        <v>13</v>
      </c>
      <c r="DZ8" s="4" t="s">
        <v>13</v>
      </c>
      <c r="EA8" s="4" t="s">
        <v>13</v>
      </c>
      <c r="EB8" s="4" t="s">
        <v>13</v>
      </c>
      <c r="EC8" s="4" t="s">
        <v>13</v>
      </c>
      <c r="ED8" s="4" t="s">
        <v>13</v>
      </c>
      <c r="EE8" s="4" t="s">
        <v>13</v>
      </c>
      <c r="EF8" s="4" t="s">
        <v>14</v>
      </c>
      <c r="EG8" s="4" t="s">
        <v>14</v>
      </c>
      <c r="EH8" s="4" t="s">
        <v>14</v>
      </c>
      <c r="EI8" s="4" t="s">
        <v>14</v>
      </c>
      <c r="EJ8" s="4" t="s">
        <v>14</v>
      </c>
      <c r="EK8" s="4" t="s">
        <v>14</v>
      </c>
      <c r="EL8" s="4" t="s">
        <v>14</v>
      </c>
      <c r="EM8" s="4" t="s">
        <v>14</v>
      </c>
      <c r="EN8" s="4" t="s">
        <v>14</v>
      </c>
      <c r="EO8" s="4" t="s">
        <v>14</v>
      </c>
      <c r="EP8" s="4" t="s">
        <v>14</v>
      </c>
      <c r="EQ8" s="4" t="s">
        <v>14</v>
      </c>
      <c r="ER8" s="4" t="s">
        <v>14</v>
      </c>
      <c r="ES8" s="4" t="s">
        <v>14</v>
      </c>
      <c r="ET8" s="4" t="s">
        <v>14</v>
      </c>
      <c r="EU8" s="4" t="s">
        <v>14</v>
      </c>
      <c r="EV8" s="4" t="s">
        <v>14</v>
      </c>
      <c r="EW8" s="4" t="s">
        <v>14</v>
      </c>
      <c r="EX8" s="4" t="s">
        <v>14</v>
      </c>
      <c r="EY8" s="4" t="s">
        <v>14</v>
      </c>
      <c r="EZ8" s="4" t="s">
        <v>14</v>
      </c>
      <c r="FA8" s="4" t="s">
        <v>14</v>
      </c>
      <c r="FB8" s="4" t="s">
        <v>14</v>
      </c>
      <c r="FC8" s="4" t="s">
        <v>14</v>
      </c>
      <c r="FD8" s="4" t="s">
        <v>14</v>
      </c>
      <c r="FE8" s="4" t="s">
        <v>14</v>
      </c>
      <c r="FF8" s="4" t="s">
        <v>14</v>
      </c>
      <c r="FG8" s="4" t="s">
        <v>14</v>
      </c>
      <c r="FH8" s="4" t="s">
        <v>14</v>
      </c>
      <c r="FI8" s="4" t="s">
        <v>14</v>
      </c>
      <c r="FJ8" s="4" t="s">
        <v>14</v>
      </c>
      <c r="FK8" s="4" t="s">
        <v>14</v>
      </c>
      <c r="FL8" s="4" t="s">
        <v>14</v>
      </c>
      <c r="FM8" s="4" t="s">
        <v>14</v>
      </c>
      <c r="FN8" s="4" t="s">
        <v>14</v>
      </c>
      <c r="FO8" s="4" t="s">
        <v>14</v>
      </c>
    </row>
    <row r="9">
      <c r="A9" t="n">
        <v>316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0</v>
      </c>
      <c r="F9" s="7" t="n">
        <v>420</v>
      </c>
      <c r="G9" s="7" t="n">
        <v>423</v>
      </c>
      <c r="H9" s="7" t="n">
        <v>0</v>
      </c>
      <c r="I9" s="7" t="n">
        <v>0</v>
      </c>
      <c r="J9" s="7" t="n">
        <v>1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11</v>
      </c>
      <c r="P9" s="7" t="n">
        <f t="normal" ca="1">16-LENB(INDIRECT(ADDRESS(9,15)))</f>
        <v>0</v>
      </c>
      <c r="Q9" s="7" t="s">
        <v>11</v>
      </c>
      <c r="R9" s="7" t="n">
        <f t="normal" ca="1">16-LENB(INDIRECT(ADDRESS(9,17)))</f>
        <v>0</v>
      </c>
      <c r="S9" s="7" t="s">
        <v>11</v>
      </c>
      <c r="T9" s="7" t="n">
        <f t="normal" ca="1">16-LENB(INDIRECT(ADDRESS(9,19)))</f>
        <v>0</v>
      </c>
      <c r="U9" s="7" t="s">
        <v>11</v>
      </c>
      <c r="V9" s="7" t="n">
        <f t="normal" ca="1">16-LENB(INDIRECT(ADDRESS(9,21)))</f>
        <v>0</v>
      </c>
      <c r="W9" s="7" t="s">
        <v>11</v>
      </c>
      <c r="X9" s="7" t="n">
        <f t="normal" ca="1">16-LENB(INDIRECT(ADDRESS(9,23)))</f>
        <v>0</v>
      </c>
      <c r="Y9" s="7" t="s">
        <v>12</v>
      </c>
      <c r="Z9" s="7" t="n">
        <f t="normal" ca="1">16-LENB(INDIRECT(ADDRESS(9,25)))</f>
        <v>0</v>
      </c>
      <c r="AA9" s="7" t="s">
        <v>12</v>
      </c>
      <c r="AB9" s="7" t="n">
        <f t="normal" ca="1">16-LENB(INDIRECT(ADDRESS(9,27)))</f>
        <v>0</v>
      </c>
      <c r="AC9" s="7" t="n">
        <v>100</v>
      </c>
      <c r="AD9" s="7" t="n">
        <v>95</v>
      </c>
      <c r="AE9" s="7" t="n">
        <v>90</v>
      </c>
      <c r="AF9" s="7" t="n">
        <v>85</v>
      </c>
      <c r="AG9" s="7" t="n">
        <v>80</v>
      </c>
      <c r="AH9" s="7" t="n">
        <v>5</v>
      </c>
      <c r="AI9" s="7" t="n">
        <v>5</v>
      </c>
      <c r="AJ9" s="7" t="n">
        <v>5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1</v>
      </c>
      <c r="AT9" s="7" t="s">
        <v>15</v>
      </c>
      <c r="AU9" s="7" t="n">
        <f t="normal" ca="1">16-LENB(INDIRECT(ADDRESS(9,46)))</f>
        <v>0</v>
      </c>
      <c r="AV9" s="7" t="s">
        <v>15</v>
      </c>
      <c r="AW9" s="7" t="n">
        <f t="normal" ca="1">16-LENB(INDIRECT(ADDRESS(9,48)))</f>
        <v>0</v>
      </c>
      <c r="AX9" s="7" t="s">
        <v>15</v>
      </c>
      <c r="AY9" s="7" t="n">
        <f t="normal" ca="1">16-LENB(INDIRECT(ADDRESS(9,50)))</f>
        <v>0</v>
      </c>
      <c r="AZ9" s="7" t="s">
        <v>15</v>
      </c>
      <c r="BA9" s="7" t="n">
        <f t="normal" ca="1">16-LENB(INDIRECT(ADDRESS(9,52)))</f>
        <v>0</v>
      </c>
      <c r="BB9" s="7" t="s">
        <v>15</v>
      </c>
      <c r="BC9" s="7" t="n">
        <f t="normal" ca="1">16-LENB(INDIRECT(ADDRESS(9,54)))</f>
        <v>0</v>
      </c>
      <c r="BD9" s="7" t="s">
        <v>15</v>
      </c>
      <c r="BE9" s="7" t="n">
        <f t="normal" ca="1">16-LENB(INDIRECT(ADDRESS(9,56)))</f>
        <v>0</v>
      </c>
      <c r="BF9" s="7" t="s">
        <v>12</v>
      </c>
      <c r="BG9" s="7" t="n">
        <f t="normal" ca="1">16-LENB(INDIRECT(ADDRESS(9,58)))</f>
        <v>0</v>
      </c>
      <c r="BH9" s="7" t="s">
        <v>12</v>
      </c>
      <c r="BI9" s="7" t="n">
        <f t="normal" ca="1">16-LENB(INDIRECT(ADDRESS(9,60)))</f>
        <v>0</v>
      </c>
      <c r="BJ9" s="7" t="n">
        <v>100</v>
      </c>
      <c r="BK9" s="7" t="n">
        <v>95</v>
      </c>
      <c r="BL9" s="7" t="n">
        <v>80</v>
      </c>
      <c r="BM9" s="7" t="n">
        <v>30</v>
      </c>
      <c r="BN9" s="7" t="n">
        <v>20</v>
      </c>
      <c r="BO9" s="7" t="n">
        <v>5</v>
      </c>
      <c r="BP9" s="7" t="n">
        <v>5</v>
      </c>
      <c r="BQ9" s="7" t="n">
        <v>5</v>
      </c>
      <c r="BR9" s="7" t="n">
        <v>0</v>
      </c>
      <c r="BS9" s="7" t="n">
        <v>0</v>
      </c>
      <c r="BT9" s="7" t="n">
        <v>0</v>
      </c>
      <c r="BU9" s="7" t="n">
        <v>0</v>
      </c>
      <c r="BV9" s="7" t="n">
        <v>0</v>
      </c>
      <c r="BW9" s="7" t="n">
        <v>0</v>
      </c>
      <c r="BX9" s="7" t="n">
        <v>0</v>
      </c>
      <c r="BY9" s="7" t="n">
        <v>0</v>
      </c>
      <c r="BZ9" s="7" t="n">
        <v>2</v>
      </c>
      <c r="CA9" s="7" t="s">
        <v>16</v>
      </c>
      <c r="CB9" s="7" t="n">
        <f t="normal" ca="1">16-LENB(INDIRECT(ADDRESS(9,79)))</f>
        <v>0</v>
      </c>
      <c r="CC9" s="7" t="s">
        <v>15</v>
      </c>
      <c r="CD9" s="7" t="n">
        <f t="normal" ca="1">16-LENB(INDIRECT(ADDRESS(9,81)))</f>
        <v>0</v>
      </c>
      <c r="CE9" s="7" t="s">
        <v>15</v>
      </c>
      <c r="CF9" s="7" t="n">
        <f t="normal" ca="1">16-LENB(INDIRECT(ADDRESS(9,83)))</f>
        <v>0</v>
      </c>
      <c r="CG9" s="7" t="s">
        <v>15</v>
      </c>
      <c r="CH9" s="7" t="n">
        <f t="normal" ca="1">16-LENB(INDIRECT(ADDRESS(9,85)))</f>
        <v>0</v>
      </c>
      <c r="CI9" s="7" t="s">
        <v>15</v>
      </c>
      <c r="CJ9" s="7" t="n">
        <f t="normal" ca="1">16-LENB(INDIRECT(ADDRESS(9,87)))</f>
        <v>0</v>
      </c>
      <c r="CK9" s="7" t="s">
        <v>15</v>
      </c>
      <c r="CL9" s="7" t="n">
        <f t="normal" ca="1">16-LENB(INDIRECT(ADDRESS(9,89)))</f>
        <v>0</v>
      </c>
      <c r="CM9" s="7" t="s">
        <v>12</v>
      </c>
      <c r="CN9" s="7" t="n">
        <f t="normal" ca="1">16-LENB(INDIRECT(ADDRESS(9,91)))</f>
        <v>0</v>
      </c>
      <c r="CO9" s="7" t="s">
        <v>12</v>
      </c>
      <c r="CP9" s="7" t="n">
        <f t="normal" ca="1">16-LENB(INDIRECT(ADDRESS(9,93)))</f>
        <v>0</v>
      </c>
      <c r="CQ9" s="7" t="n">
        <v>100</v>
      </c>
      <c r="CR9" s="7" t="n">
        <v>80</v>
      </c>
      <c r="CS9" s="7" t="n">
        <v>50</v>
      </c>
      <c r="CT9" s="7" t="n">
        <v>75</v>
      </c>
      <c r="CU9" s="7" t="n">
        <v>20</v>
      </c>
      <c r="CV9" s="7" t="n">
        <v>5</v>
      </c>
      <c r="CW9" s="7" t="n">
        <v>5</v>
      </c>
      <c r="CX9" s="7" t="n">
        <v>5</v>
      </c>
      <c r="CY9" s="7" t="n">
        <v>0</v>
      </c>
      <c r="CZ9" s="7" t="n">
        <v>0</v>
      </c>
      <c r="DA9" s="7" t="n">
        <v>0</v>
      </c>
      <c r="DB9" s="7" t="n">
        <v>0</v>
      </c>
      <c r="DC9" s="7" t="n">
        <v>0</v>
      </c>
      <c r="DD9" s="7" t="n">
        <v>0</v>
      </c>
      <c r="DE9" s="7" t="n">
        <v>0</v>
      </c>
      <c r="DF9" s="7" t="n">
        <v>0</v>
      </c>
      <c r="DG9" s="7" t="n">
        <v>3</v>
      </c>
      <c r="DH9" s="7" t="s">
        <v>12</v>
      </c>
      <c r="DI9" s="7" t="n">
        <f t="normal" ca="1">16-LENB(INDIRECT(ADDRESS(9,112)))</f>
        <v>0</v>
      </c>
      <c r="DJ9" s="7" t="s">
        <v>12</v>
      </c>
      <c r="DK9" s="7" t="n">
        <f t="normal" ca="1">16-LENB(INDIRECT(ADDRESS(9,114)))</f>
        <v>0</v>
      </c>
      <c r="DL9" s="7" t="s">
        <v>15</v>
      </c>
      <c r="DM9" s="7" t="n">
        <f t="normal" ca="1">16-LENB(INDIRECT(ADDRESS(9,116)))</f>
        <v>0</v>
      </c>
      <c r="DN9" s="7" t="s">
        <v>11</v>
      </c>
      <c r="DO9" s="7" t="n">
        <f t="normal" ca="1">16-LENB(INDIRECT(ADDRESS(9,118)))</f>
        <v>0</v>
      </c>
      <c r="DP9" s="7" t="s">
        <v>15</v>
      </c>
      <c r="DQ9" s="7" t="n">
        <f t="normal" ca="1">16-LENB(INDIRECT(ADDRESS(9,120)))</f>
        <v>0</v>
      </c>
      <c r="DR9" s="7" t="s">
        <v>11</v>
      </c>
      <c r="DS9" s="7" t="n">
        <f t="normal" ca="1">16-LENB(INDIRECT(ADDRESS(9,122)))</f>
        <v>0</v>
      </c>
      <c r="DT9" s="7" t="s">
        <v>15</v>
      </c>
      <c r="DU9" s="7" t="n">
        <f t="normal" ca="1">16-LENB(INDIRECT(ADDRESS(9,124)))</f>
        <v>0</v>
      </c>
      <c r="DV9" s="7" t="s">
        <v>11</v>
      </c>
      <c r="DW9" s="7" t="n">
        <f t="normal" ca="1">16-LENB(INDIRECT(ADDRESS(9,126)))</f>
        <v>0</v>
      </c>
      <c r="DX9" s="7" t="n">
        <v>100</v>
      </c>
      <c r="DY9" s="7" t="n">
        <v>50</v>
      </c>
      <c r="DZ9" s="7" t="n">
        <v>30</v>
      </c>
      <c r="EA9" s="7" t="n">
        <v>30</v>
      </c>
      <c r="EB9" s="7" t="n">
        <v>15</v>
      </c>
      <c r="EC9" s="7" t="n">
        <v>15</v>
      </c>
      <c r="ED9" s="7" t="n">
        <v>5</v>
      </c>
      <c r="EE9" s="7" t="n">
        <v>5</v>
      </c>
      <c r="EF9" s="7" t="n">
        <v>0</v>
      </c>
      <c r="EG9" s="7" t="n">
        <v>0</v>
      </c>
      <c r="EH9" s="7" t="n">
        <v>0</v>
      </c>
      <c r="EI9" s="7" t="n">
        <v>0</v>
      </c>
      <c r="EJ9" s="7" t="n">
        <v>0</v>
      </c>
      <c r="EK9" s="7" t="n">
        <v>0</v>
      </c>
      <c r="EL9" s="7" t="n">
        <v>0</v>
      </c>
      <c r="EM9" s="7" t="n">
        <v>0</v>
      </c>
      <c r="EN9" s="7" t="n">
        <v>255</v>
      </c>
      <c r="EO9" s="7" t="n">
        <v>255</v>
      </c>
      <c r="EP9" s="7" t="n">
        <v>255</v>
      </c>
      <c r="EQ9" s="7" t="n">
        <v>255</v>
      </c>
      <c r="ER9" s="7" t="n">
        <v>0</v>
      </c>
      <c r="ES9" s="7" t="n">
        <v>0</v>
      </c>
      <c r="ET9" s="7" t="n">
        <v>0</v>
      </c>
      <c r="EU9" s="7" t="n">
        <v>0</v>
      </c>
      <c r="EV9" s="7" t="n">
        <v>0</v>
      </c>
      <c r="EW9" s="7" t="n">
        <v>0</v>
      </c>
      <c r="EX9" s="7" t="n">
        <v>0</v>
      </c>
      <c r="EY9" s="7" t="n">
        <v>0</v>
      </c>
      <c r="EZ9" s="7" t="n">
        <v>0</v>
      </c>
      <c r="FA9" s="7" t="n">
        <v>0</v>
      </c>
      <c r="FB9" s="7" t="n">
        <v>0</v>
      </c>
      <c r="FC9" s="7" t="n">
        <v>0</v>
      </c>
      <c r="FD9" s="7" t="n">
        <v>0</v>
      </c>
      <c r="FE9" s="7" t="n">
        <v>0</v>
      </c>
      <c r="FF9" s="7" t="n">
        <v>0</v>
      </c>
      <c r="FG9" s="7" t="n">
        <v>0</v>
      </c>
      <c r="FH9" s="7" t="n">
        <v>0</v>
      </c>
      <c r="FI9" s="7" t="n">
        <v>0</v>
      </c>
      <c r="FJ9" s="7" t="n">
        <v>0</v>
      </c>
      <c r="FK9" s="7" t="n">
        <v>0</v>
      </c>
      <c r="FL9" s="7" t="n">
        <v>0</v>
      </c>
      <c r="FM9" s="7" t="n">
        <v>0</v>
      </c>
      <c r="FN9" s="7" t="n">
        <v>0</v>
      </c>
      <c r="FO9" s="7" t="n">
        <v>0</v>
      </c>
    </row>
    <row r="10">
      <c r="A10" t="s">
        <v>4</v>
      </c>
      <c r="B10" s="4" t="s">
        <v>5</v>
      </c>
    </row>
    <row r="11">
      <c r="A11" t="n">
        <v>968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13</v>
      </c>
      <c r="AD13" s="4" t="s">
        <v>13</v>
      </c>
      <c r="AE13" s="4" t="s">
        <v>13</v>
      </c>
      <c r="AF13" s="4" t="s">
        <v>13</v>
      </c>
      <c r="AG13" s="4" t="s">
        <v>13</v>
      </c>
      <c r="AH13" s="4" t="s">
        <v>13</v>
      </c>
      <c r="AI13" s="4" t="s">
        <v>13</v>
      </c>
      <c r="AJ13" s="4" t="s">
        <v>13</v>
      </c>
      <c r="AK13" s="4" t="s">
        <v>14</v>
      </c>
      <c r="AL13" s="4" t="s">
        <v>14</v>
      </c>
      <c r="AM13" s="4" t="s">
        <v>14</v>
      </c>
      <c r="AN13" s="4" t="s">
        <v>14</v>
      </c>
      <c r="AO13" s="4" t="s">
        <v>14</v>
      </c>
      <c r="AP13" s="4" t="s">
        <v>14</v>
      </c>
      <c r="AQ13" s="4" t="s">
        <v>14</v>
      </c>
      <c r="AR13" s="4" t="s">
        <v>14</v>
      </c>
      <c r="AS13" s="4" t="s">
        <v>14</v>
      </c>
      <c r="AT13" s="4" t="s">
        <v>14</v>
      </c>
      <c r="AU13" s="4" t="s">
        <v>14</v>
      </c>
      <c r="AV13" s="4" t="s">
        <v>14</v>
      </c>
      <c r="AW13" s="4" t="s">
        <v>14</v>
      </c>
      <c r="AX13" s="4" t="s">
        <v>14</v>
      </c>
      <c r="AY13" s="4" t="s">
        <v>14</v>
      </c>
      <c r="AZ13" s="4" t="s">
        <v>14</v>
      </c>
      <c r="BA13" s="4" t="s">
        <v>14</v>
      </c>
      <c r="BB13" s="4" t="s">
        <v>14</v>
      </c>
      <c r="BC13" s="4" t="s">
        <v>14</v>
      </c>
      <c r="BD13" s="4" t="s">
        <v>14</v>
      </c>
      <c r="BE13" s="4" t="s">
        <v>14</v>
      </c>
      <c r="BF13" s="4" t="s">
        <v>14</v>
      </c>
      <c r="BG13" s="4" t="s">
        <v>14</v>
      </c>
      <c r="BH13" s="4" t="s">
        <v>14</v>
      </c>
      <c r="BI13" s="4" t="s">
        <v>14</v>
      </c>
      <c r="BJ13" s="4" t="s">
        <v>14</v>
      </c>
      <c r="BK13" s="4" t="s">
        <v>14</v>
      </c>
      <c r="BL13" s="4" t="s">
        <v>14</v>
      </c>
      <c r="BM13" s="4" t="s">
        <v>14</v>
      </c>
      <c r="BN13" s="4" t="s">
        <v>14</v>
      </c>
      <c r="BO13" s="4" t="s">
        <v>14</v>
      </c>
      <c r="BP13" s="4" t="s">
        <v>14</v>
      </c>
      <c r="BQ13" s="4" t="s">
        <v>14</v>
      </c>
      <c r="BR13" s="4" t="s">
        <v>14</v>
      </c>
      <c r="BS13" s="4" t="s">
        <v>14</v>
      </c>
      <c r="BT13" s="4" t="s">
        <v>14</v>
      </c>
    </row>
    <row r="14">
      <c r="A14" t="n">
        <v>972</v>
      </c>
      <c r="B14" s="6" t="n">
        <v>256</v>
      </c>
      <c r="C14" s="7" t="s">
        <v>7</v>
      </c>
      <c r="D14" s="7" t="n">
        <f t="normal" ca="1">16-LENB(INDIRECT(ADDRESS(14,3)))</f>
        <v>0</v>
      </c>
      <c r="E14" s="7" t="n">
        <v>80</v>
      </c>
      <c r="F14" s="7" t="n">
        <v>421</v>
      </c>
      <c r="G14" s="7" t="n">
        <v>423</v>
      </c>
      <c r="H14" s="7" t="n">
        <v>0</v>
      </c>
      <c r="I14" s="7" t="n">
        <v>0</v>
      </c>
      <c r="J14" s="7" t="n">
        <v>3</v>
      </c>
      <c r="K14" s="7" t="n">
        <v>0</v>
      </c>
      <c r="L14" s="7" t="n">
        <v>0</v>
      </c>
      <c r="M14" s="7" t="s">
        <v>16</v>
      </c>
      <c r="N14" s="7" t="n">
        <f t="normal" ca="1">16-LENB(INDIRECT(ADDRESS(14,13)))</f>
        <v>0</v>
      </c>
      <c r="O14" s="7" t="s">
        <v>16</v>
      </c>
      <c r="P14" s="7" t="n">
        <f t="normal" ca="1">16-LENB(INDIRECT(ADDRESS(14,15)))</f>
        <v>0</v>
      </c>
      <c r="Q14" s="7" t="s">
        <v>16</v>
      </c>
      <c r="R14" s="7" t="n">
        <f t="normal" ca="1">16-LENB(INDIRECT(ADDRESS(14,17)))</f>
        <v>0</v>
      </c>
      <c r="S14" s="7" t="s">
        <v>15</v>
      </c>
      <c r="T14" s="7" t="n">
        <f t="normal" ca="1">16-LENB(INDIRECT(ADDRESS(14,19)))</f>
        <v>0</v>
      </c>
      <c r="U14" s="7" t="s">
        <v>15</v>
      </c>
      <c r="V14" s="7" t="n">
        <f t="normal" ca="1">16-LENB(INDIRECT(ADDRESS(14,21)))</f>
        <v>0</v>
      </c>
      <c r="W14" s="7" t="s">
        <v>15</v>
      </c>
      <c r="X14" s="7" t="n">
        <f t="normal" ca="1">16-LENB(INDIRECT(ADDRESS(14,23)))</f>
        <v>0</v>
      </c>
      <c r="Y14" s="7" t="s">
        <v>12</v>
      </c>
      <c r="Z14" s="7" t="n">
        <f t="normal" ca="1">16-LENB(INDIRECT(ADDRESS(14,25)))</f>
        <v>0</v>
      </c>
      <c r="AA14" s="7" t="s">
        <v>12</v>
      </c>
      <c r="AB14" s="7" t="n">
        <f t="normal" ca="1">16-LENB(INDIRECT(ADDRESS(14,27)))</f>
        <v>0</v>
      </c>
      <c r="AC14" s="7" t="n">
        <v>100</v>
      </c>
      <c r="AD14" s="7" t="n">
        <v>100</v>
      </c>
      <c r="AE14" s="7" t="n">
        <v>100</v>
      </c>
      <c r="AF14" s="7" t="n">
        <v>100</v>
      </c>
      <c r="AG14" s="7" t="n">
        <v>100</v>
      </c>
      <c r="AH14" s="7" t="n">
        <v>100</v>
      </c>
      <c r="AI14" s="7" t="n">
        <v>100</v>
      </c>
      <c r="AJ14" s="7" t="n">
        <v>100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255</v>
      </c>
      <c r="AT14" s="7" t="n">
        <v>255</v>
      </c>
      <c r="AU14" s="7" t="n">
        <v>255</v>
      </c>
      <c r="AV14" s="7" t="n">
        <v>255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>
      <c r="A15" t="s">
        <v>4</v>
      </c>
      <c r="B15" s="4" t="s">
        <v>5</v>
      </c>
    </row>
    <row r="16">
      <c r="A16" t="n">
        <v>1180</v>
      </c>
      <c r="B16" s="5" t="n">
        <v>1</v>
      </c>
    </row>
    <row r="17" spans="1:171" s="3" customFormat="1" customHeight="0">
      <c r="A17" s="3" t="s">
        <v>2</v>
      </c>
      <c r="B17" s="3" t="s">
        <v>3</v>
      </c>
    </row>
    <row r="18" spans="1:171">
      <c r="A18" t="s">
        <v>4</v>
      </c>
      <c r="B18" s="4" t="s">
        <v>5</v>
      </c>
      <c r="C18" s="4" t="s">
        <v>6</v>
      </c>
      <c r="D18" s="4" t="s">
        <v>8</v>
      </c>
      <c r="E18" s="4" t="s">
        <v>9</v>
      </c>
      <c r="F18" s="4" t="s">
        <v>10</v>
      </c>
      <c r="G18" s="4" t="s">
        <v>10</v>
      </c>
      <c r="H18" s="4" t="s">
        <v>10</v>
      </c>
      <c r="I18" s="4" t="s">
        <v>10</v>
      </c>
      <c r="J18" s="4" t="s">
        <v>10</v>
      </c>
      <c r="K18" s="4" t="s">
        <v>10</v>
      </c>
      <c r="L18" s="4" t="s">
        <v>9</v>
      </c>
      <c r="M18" s="4" t="s">
        <v>6</v>
      </c>
      <c r="N18" s="4" t="s">
        <v>8</v>
      </c>
      <c r="O18" s="4" t="s">
        <v>6</v>
      </c>
      <c r="P18" s="4" t="s">
        <v>8</v>
      </c>
      <c r="Q18" s="4" t="s">
        <v>6</v>
      </c>
      <c r="R18" s="4" t="s">
        <v>8</v>
      </c>
      <c r="S18" s="4" t="s">
        <v>6</v>
      </c>
      <c r="T18" s="4" t="s">
        <v>8</v>
      </c>
      <c r="U18" s="4" t="s">
        <v>6</v>
      </c>
      <c r="V18" s="4" t="s">
        <v>8</v>
      </c>
      <c r="W18" s="4" t="s">
        <v>6</v>
      </c>
      <c r="X18" s="4" t="s">
        <v>8</v>
      </c>
      <c r="Y18" s="4" t="s">
        <v>6</v>
      </c>
      <c r="Z18" s="4" t="s">
        <v>8</v>
      </c>
      <c r="AA18" s="4" t="s">
        <v>6</v>
      </c>
      <c r="AB18" s="4" t="s">
        <v>8</v>
      </c>
      <c r="AC18" s="4" t="s">
        <v>13</v>
      </c>
      <c r="AD18" s="4" t="s">
        <v>13</v>
      </c>
      <c r="AE18" s="4" t="s">
        <v>13</v>
      </c>
      <c r="AF18" s="4" t="s">
        <v>13</v>
      </c>
      <c r="AG18" s="4" t="s">
        <v>13</v>
      </c>
      <c r="AH18" s="4" t="s">
        <v>13</v>
      </c>
      <c r="AI18" s="4" t="s">
        <v>13</v>
      </c>
      <c r="AJ18" s="4" t="s">
        <v>13</v>
      </c>
      <c r="AK18" s="4" t="s">
        <v>14</v>
      </c>
      <c r="AL18" s="4" t="s">
        <v>14</v>
      </c>
      <c r="AM18" s="4" t="s">
        <v>14</v>
      </c>
      <c r="AN18" s="4" t="s">
        <v>14</v>
      </c>
      <c r="AO18" s="4" t="s">
        <v>14</v>
      </c>
      <c r="AP18" s="4" t="s">
        <v>14</v>
      </c>
      <c r="AQ18" s="4" t="s">
        <v>14</v>
      </c>
      <c r="AR18" s="4" t="s">
        <v>14</v>
      </c>
      <c r="AS18" s="4" t="s">
        <v>14</v>
      </c>
      <c r="AT18" s="4" t="s">
        <v>14</v>
      </c>
      <c r="AU18" s="4" t="s">
        <v>14</v>
      </c>
      <c r="AV18" s="4" t="s">
        <v>14</v>
      </c>
      <c r="AW18" s="4" t="s">
        <v>14</v>
      </c>
      <c r="AX18" s="4" t="s">
        <v>14</v>
      </c>
      <c r="AY18" s="4" t="s">
        <v>14</v>
      </c>
      <c r="AZ18" s="4" t="s">
        <v>14</v>
      </c>
      <c r="BA18" s="4" t="s">
        <v>14</v>
      </c>
      <c r="BB18" s="4" t="s">
        <v>14</v>
      </c>
      <c r="BC18" s="4" t="s">
        <v>14</v>
      </c>
      <c r="BD18" s="4" t="s">
        <v>14</v>
      </c>
      <c r="BE18" s="4" t="s">
        <v>14</v>
      </c>
      <c r="BF18" s="4" t="s">
        <v>14</v>
      </c>
      <c r="BG18" s="4" t="s">
        <v>14</v>
      </c>
      <c r="BH18" s="4" t="s">
        <v>14</v>
      </c>
      <c r="BI18" s="4" t="s">
        <v>14</v>
      </c>
      <c r="BJ18" s="4" t="s">
        <v>14</v>
      </c>
      <c r="BK18" s="4" t="s">
        <v>14</v>
      </c>
      <c r="BL18" s="4" t="s">
        <v>14</v>
      </c>
      <c r="BM18" s="4" t="s">
        <v>14</v>
      </c>
      <c r="BN18" s="4" t="s">
        <v>14</v>
      </c>
      <c r="BO18" s="4" t="s">
        <v>14</v>
      </c>
      <c r="BP18" s="4" t="s">
        <v>14</v>
      </c>
      <c r="BQ18" s="4" t="s">
        <v>14</v>
      </c>
      <c r="BR18" s="4" t="s">
        <v>14</v>
      </c>
      <c r="BS18" s="4" t="s">
        <v>14</v>
      </c>
      <c r="BT18" s="4" t="s">
        <v>14</v>
      </c>
    </row>
    <row r="19" spans="1:171">
      <c r="A19" t="n">
        <v>1184</v>
      </c>
      <c r="B19" s="6" t="n">
        <v>256</v>
      </c>
      <c r="C19" s="7" t="s">
        <v>7</v>
      </c>
      <c r="D19" s="7" t="n">
        <f t="normal" ca="1">16-LENB(INDIRECT(ADDRESS(19,3)))</f>
        <v>0</v>
      </c>
      <c r="E19" s="7" t="n">
        <v>85</v>
      </c>
      <c r="F19" s="7" t="n">
        <v>443</v>
      </c>
      <c r="G19" s="7" t="n">
        <v>423</v>
      </c>
      <c r="H19" s="7" t="n">
        <v>0</v>
      </c>
      <c r="I19" s="7" t="n">
        <v>0</v>
      </c>
      <c r="J19" s="7" t="n">
        <v>1</v>
      </c>
      <c r="K19" s="7" t="n">
        <v>0</v>
      </c>
      <c r="L19" s="7" t="n">
        <v>0</v>
      </c>
      <c r="M19" s="7" t="s">
        <v>17</v>
      </c>
      <c r="N19" s="7" t="n">
        <f t="normal" ca="1">16-LENB(INDIRECT(ADDRESS(19,13)))</f>
        <v>0</v>
      </c>
      <c r="O19" s="7" t="s">
        <v>17</v>
      </c>
      <c r="P19" s="7" t="n">
        <f t="normal" ca="1">16-LENB(INDIRECT(ADDRESS(19,15)))</f>
        <v>0</v>
      </c>
      <c r="Q19" s="7" t="s">
        <v>12</v>
      </c>
      <c r="R19" s="7" t="n">
        <f t="normal" ca="1">16-LENB(INDIRECT(ADDRESS(19,17)))</f>
        <v>0</v>
      </c>
      <c r="S19" s="7" t="s">
        <v>12</v>
      </c>
      <c r="T19" s="7" t="n">
        <f t="normal" ca="1">16-LENB(INDIRECT(ADDRESS(19,19)))</f>
        <v>0</v>
      </c>
      <c r="U19" s="7" t="s">
        <v>12</v>
      </c>
      <c r="V19" s="7" t="n">
        <f t="normal" ca="1">16-LENB(INDIRECT(ADDRESS(19,21)))</f>
        <v>0</v>
      </c>
      <c r="W19" s="7" t="s">
        <v>12</v>
      </c>
      <c r="X19" s="7" t="n">
        <f t="normal" ca="1">16-LENB(INDIRECT(ADDRESS(19,23)))</f>
        <v>0</v>
      </c>
      <c r="Y19" s="7" t="s">
        <v>18</v>
      </c>
      <c r="Z19" s="7" t="n">
        <f t="normal" ca="1">16-LENB(INDIRECT(ADDRESS(19,25)))</f>
        <v>0</v>
      </c>
      <c r="AA19" s="7" t="s">
        <v>18</v>
      </c>
      <c r="AB19" s="7" t="n">
        <f t="normal" ca="1">16-LENB(INDIRECT(ADDRESS(19,27)))</f>
        <v>0</v>
      </c>
      <c r="AC19" s="7" t="n">
        <v>100</v>
      </c>
      <c r="AD19" s="7" t="n">
        <v>100</v>
      </c>
      <c r="AE19" s="7" t="n">
        <v>100</v>
      </c>
      <c r="AF19" s="7" t="n">
        <v>100</v>
      </c>
      <c r="AG19" s="7" t="n">
        <v>100</v>
      </c>
      <c r="AH19" s="7" t="n">
        <v>100</v>
      </c>
      <c r="AI19" s="7" t="n">
        <v>0</v>
      </c>
      <c r="AJ19" s="7" t="n">
        <v>0</v>
      </c>
      <c r="AK19" s="7" t="n">
        <v>0</v>
      </c>
      <c r="AL19" s="7" t="n">
        <v>0</v>
      </c>
      <c r="AM19" s="7" t="n">
        <v>0</v>
      </c>
      <c r="AN19" s="7" t="n">
        <v>0</v>
      </c>
      <c r="AO19" s="7" t="n">
        <v>0</v>
      </c>
      <c r="AP19" s="7" t="n">
        <v>0</v>
      </c>
      <c r="AQ19" s="7" t="n">
        <v>0</v>
      </c>
      <c r="AR19" s="7" t="n">
        <v>0</v>
      </c>
      <c r="AS19" s="7" t="n">
        <v>255</v>
      </c>
      <c r="AT19" s="7" t="n">
        <v>255</v>
      </c>
      <c r="AU19" s="7" t="n">
        <v>255</v>
      </c>
      <c r="AV19" s="7" t="n">
        <v>255</v>
      </c>
      <c r="AW19" s="7" t="n">
        <v>0</v>
      </c>
      <c r="AX19" s="7" t="n">
        <v>0</v>
      </c>
      <c r="AY19" s="7" t="n">
        <v>0</v>
      </c>
      <c r="AZ19" s="7" t="n">
        <v>0</v>
      </c>
      <c r="BA19" s="7" t="n">
        <v>0</v>
      </c>
      <c r="BB19" s="7" t="n">
        <v>0</v>
      </c>
      <c r="BC19" s="7" t="n">
        <v>0</v>
      </c>
      <c r="BD19" s="7" t="n">
        <v>0</v>
      </c>
      <c r="BE19" s="7" t="n">
        <v>0</v>
      </c>
      <c r="BF19" s="7" t="n">
        <v>0</v>
      </c>
      <c r="BG19" s="7" t="n">
        <v>0</v>
      </c>
      <c r="BH19" s="7" t="n">
        <v>0</v>
      </c>
      <c r="BI19" s="7" t="n">
        <v>0</v>
      </c>
      <c r="BJ19" s="7" t="n">
        <v>0</v>
      </c>
      <c r="BK19" s="7" t="n">
        <v>0</v>
      </c>
      <c r="BL19" s="7" t="n">
        <v>0</v>
      </c>
      <c r="BM19" s="7" t="n">
        <v>0</v>
      </c>
      <c r="BN19" s="7" t="n">
        <v>0</v>
      </c>
      <c r="BO19" s="7" t="n">
        <v>0</v>
      </c>
      <c r="BP19" s="7" t="n">
        <v>0</v>
      </c>
      <c r="BQ19" s="7" t="n">
        <v>0</v>
      </c>
      <c r="BR19" s="7" t="n">
        <v>0</v>
      </c>
      <c r="BS19" s="7" t="n">
        <v>0</v>
      </c>
      <c r="BT19" s="7" t="n">
        <v>0</v>
      </c>
    </row>
    <row r="20" spans="1:171">
      <c r="A20" t="s">
        <v>4</v>
      </c>
      <c r="B20" s="4" t="s">
        <v>5</v>
      </c>
    </row>
    <row r="21" spans="1:171">
      <c r="A21" t="n">
        <v>1392</v>
      </c>
      <c r="B21" s="5" t="n">
        <v>1</v>
      </c>
    </row>
    <row r="22" spans="1:171" s="3" customFormat="1" customHeight="0">
      <c r="A22" s="3" t="s">
        <v>2</v>
      </c>
      <c r="B22" s="3" t="s">
        <v>19</v>
      </c>
    </row>
    <row r="23" spans="1:171">
      <c r="A23" t="s">
        <v>4</v>
      </c>
      <c r="B23" s="4" t="s">
        <v>5</v>
      </c>
      <c r="C23" s="4" t="s">
        <v>13</v>
      </c>
      <c r="D23" s="4" t="s">
        <v>13</v>
      </c>
      <c r="E23" s="4" t="s">
        <v>13</v>
      </c>
      <c r="F23" s="4" t="s">
        <v>13</v>
      </c>
    </row>
    <row r="24" spans="1:171">
      <c r="A24" t="n">
        <v>1396</v>
      </c>
      <c r="B24" s="8" t="n">
        <v>14</v>
      </c>
      <c r="C24" s="7" t="n">
        <v>0</v>
      </c>
      <c r="D24" s="7" t="n">
        <v>0</v>
      </c>
      <c r="E24" s="7" t="n">
        <v>64</v>
      </c>
      <c r="F24" s="7" t="n">
        <v>0</v>
      </c>
    </row>
    <row r="25" spans="1:171">
      <c r="A25" t="s">
        <v>4</v>
      </c>
      <c r="B25" s="4" t="s">
        <v>5</v>
      </c>
      <c r="C25" s="4" t="s">
        <v>13</v>
      </c>
      <c r="D25" s="4" t="s">
        <v>6</v>
      </c>
    </row>
    <row r="26" spans="1:171">
      <c r="A26" t="n">
        <v>1401</v>
      </c>
      <c r="B26" s="9" t="n">
        <v>2</v>
      </c>
      <c r="C26" s="7" t="n">
        <v>10</v>
      </c>
      <c r="D26" s="7" t="s">
        <v>20</v>
      </c>
    </row>
    <row r="27" spans="1:171">
      <c r="A27" t="s">
        <v>4</v>
      </c>
      <c r="B27" s="4" t="s">
        <v>5</v>
      </c>
    </row>
    <row r="28" spans="1:171">
      <c r="A28" t="n">
        <v>1422</v>
      </c>
      <c r="B28" s="5" t="n">
        <v>1</v>
      </c>
    </row>
    <row r="29" spans="1:171" s="3" customFormat="1" customHeight="0">
      <c r="A29" s="3" t="s">
        <v>2</v>
      </c>
      <c r="B29" s="3" t="s">
        <v>21</v>
      </c>
    </row>
    <row r="30" spans="1:171">
      <c r="A30" t="s">
        <v>4</v>
      </c>
      <c r="B30" s="4" t="s">
        <v>5</v>
      </c>
      <c r="C30" s="4" t="s">
        <v>13</v>
      </c>
      <c r="D30" s="4" t="s">
        <v>10</v>
      </c>
      <c r="E30" s="4" t="s">
        <v>10</v>
      </c>
      <c r="F30" s="4" t="s">
        <v>10</v>
      </c>
      <c r="G30" s="4" t="s">
        <v>10</v>
      </c>
      <c r="H30" s="4" t="s">
        <v>10</v>
      </c>
      <c r="I30" s="4" t="s">
        <v>6</v>
      </c>
      <c r="J30" s="4" t="s">
        <v>23</v>
      </c>
      <c r="K30" s="4" t="s">
        <v>23</v>
      </c>
      <c r="L30" s="4" t="s">
        <v>23</v>
      </c>
      <c r="M30" s="4" t="s">
        <v>9</v>
      </c>
      <c r="N30" s="4" t="s">
        <v>9</v>
      </c>
      <c r="O30" s="4" t="s">
        <v>23</v>
      </c>
      <c r="P30" s="4" t="s">
        <v>23</v>
      </c>
      <c r="Q30" s="4" t="s">
        <v>23</v>
      </c>
      <c r="R30" s="4" t="s">
        <v>23</v>
      </c>
      <c r="S30" s="4" t="s">
        <v>13</v>
      </c>
    </row>
    <row r="31" spans="1:171">
      <c r="A31" t="n">
        <v>1424</v>
      </c>
      <c r="B31" s="10" t="n">
        <v>39</v>
      </c>
      <c r="C31" s="7" t="n">
        <v>12</v>
      </c>
      <c r="D31" s="7" t="n">
        <v>65533</v>
      </c>
      <c r="E31" s="7" t="n">
        <v>1005</v>
      </c>
      <c r="F31" s="7" t="n">
        <v>0</v>
      </c>
      <c r="G31" s="7" t="n">
        <v>65029</v>
      </c>
      <c r="H31" s="7" t="n">
        <v>0</v>
      </c>
      <c r="I31" s="7" t="s">
        <v>22</v>
      </c>
      <c r="J31" s="7" t="n">
        <v>0</v>
      </c>
      <c r="K31" s="7" t="n">
        <v>0</v>
      </c>
      <c r="L31" s="7" t="n">
        <v>0</v>
      </c>
      <c r="M31" s="7" t="n">
        <v>0</v>
      </c>
      <c r="N31" s="7" t="n">
        <v>0</v>
      </c>
      <c r="O31" s="7" t="n">
        <v>0</v>
      </c>
      <c r="P31" s="7" t="n">
        <v>1</v>
      </c>
      <c r="Q31" s="7" t="n">
        <v>1</v>
      </c>
      <c r="R31" s="7" t="n">
        <v>1</v>
      </c>
      <c r="S31" s="7" t="n">
        <v>115</v>
      </c>
    </row>
    <row r="32" spans="1:171">
      <c r="A32" t="s">
        <v>4</v>
      </c>
      <c r="B32" s="4" t="s">
        <v>5</v>
      </c>
      <c r="C32" s="4" t="s">
        <v>13</v>
      </c>
      <c r="D32" s="4" t="s">
        <v>13</v>
      </c>
      <c r="E32" s="4" t="s">
        <v>6</v>
      </c>
      <c r="F32" s="4" t="s">
        <v>10</v>
      </c>
    </row>
    <row r="33" spans="1:72">
      <c r="A33" t="n">
        <v>1488</v>
      </c>
      <c r="B33" s="11" t="n">
        <v>74</v>
      </c>
      <c r="C33" s="7" t="n">
        <v>43</v>
      </c>
      <c r="D33" s="7" t="n">
        <v>0</v>
      </c>
      <c r="E33" s="7" t="s">
        <v>22</v>
      </c>
      <c r="F33" s="7" t="n">
        <v>6388</v>
      </c>
    </row>
    <row r="34" spans="1:72">
      <c r="A34" t="s">
        <v>4</v>
      </c>
      <c r="B34" s="4" t="s">
        <v>5</v>
      </c>
      <c r="C34" s="4" t="s">
        <v>13</v>
      </c>
      <c r="D34" s="4" t="s">
        <v>10</v>
      </c>
      <c r="E34" s="4" t="s">
        <v>23</v>
      </c>
      <c r="F34" s="4" t="s">
        <v>10</v>
      </c>
      <c r="G34" s="4" t="s">
        <v>9</v>
      </c>
      <c r="H34" s="4" t="s">
        <v>9</v>
      </c>
      <c r="I34" s="4" t="s">
        <v>10</v>
      </c>
      <c r="J34" s="4" t="s">
        <v>10</v>
      </c>
      <c r="K34" s="4" t="s">
        <v>9</v>
      </c>
      <c r="L34" s="4" t="s">
        <v>9</v>
      </c>
      <c r="M34" s="4" t="s">
        <v>9</v>
      </c>
      <c r="N34" s="4" t="s">
        <v>9</v>
      </c>
      <c r="O34" s="4" t="s">
        <v>6</v>
      </c>
    </row>
    <row r="35" spans="1:72">
      <c r="A35" t="n">
        <v>1508</v>
      </c>
      <c r="B35" s="12" t="n">
        <v>50</v>
      </c>
      <c r="C35" s="7" t="n">
        <v>0</v>
      </c>
      <c r="D35" s="7" t="n">
        <v>8022</v>
      </c>
      <c r="E35" s="7" t="n">
        <v>0.600000023841858</v>
      </c>
      <c r="F35" s="7" t="n">
        <v>1000</v>
      </c>
      <c r="G35" s="7" t="n">
        <v>0</v>
      </c>
      <c r="H35" s="7" t="n">
        <v>-1061158912</v>
      </c>
      <c r="I35" s="7" t="n">
        <v>1</v>
      </c>
      <c r="J35" s="7" t="n">
        <v>65533</v>
      </c>
      <c r="K35" s="7" t="n">
        <v>0</v>
      </c>
      <c r="L35" s="7" t="n">
        <v>0</v>
      </c>
      <c r="M35" s="7" t="n">
        <v>0</v>
      </c>
      <c r="N35" s="7" t="n">
        <v>0</v>
      </c>
      <c r="O35" s="7" t="s">
        <v>24</v>
      </c>
    </row>
    <row r="36" spans="1:72">
      <c r="A36" t="s">
        <v>4</v>
      </c>
      <c r="B36" s="4" t="s">
        <v>5</v>
      </c>
      <c r="C36" s="4" t="s">
        <v>13</v>
      </c>
      <c r="D36" s="4" t="s">
        <v>10</v>
      </c>
      <c r="E36" s="4" t="s">
        <v>23</v>
      </c>
      <c r="F36" s="4" t="s">
        <v>10</v>
      </c>
      <c r="G36" s="4" t="s">
        <v>9</v>
      </c>
      <c r="H36" s="4" t="s">
        <v>9</v>
      </c>
      <c r="I36" s="4" t="s">
        <v>10</v>
      </c>
      <c r="J36" s="4" t="s">
        <v>10</v>
      </c>
      <c r="K36" s="4" t="s">
        <v>9</v>
      </c>
      <c r="L36" s="4" t="s">
        <v>9</v>
      </c>
      <c r="M36" s="4" t="s">
        <v>9</v>
      </c>
      <c r="N36" s="4" t="s">
        <v>9</v>
      </c>
      <c r="O36" s="4" t="s">
        <v>6</v>
      </c>
    </row>
    <row r="37" spans="1:72">
      <c r="A37" t="n">
        <v>1554</v>
      </c>
      <c r="B37" s="12" t="n">
        <v>50</v>
      </c>
      <c r="C37" s="7" t="n">
        <v>0</v>
      </c>
      <c r="D37" s="7" t="n">
        <v>8020</v>
      </c>
      <c r="E37" s="7" t="n">
        <v>0.600000023841858</v>
      </c>
      <c r="F37" s="7" t="n">
        <v>1000</v>
      </c>
      <c r="G37" s="7" t="n">
        <v>0</v>
      </c>
      <c r="H37" s="7" t="n">
        <v>-1061158912</v>
      </c>
      <c r="I37" s="7" t="n">
        <v>1</v>
      </c>
      <c r="J37" s="7" t="n">
        <v>65533</v>
      </c>
      <c r="K37" s="7" t="n">
        <v>0</v>
      </c>
      <c r="L37" s="7" t="n">
        <v>0</v>
      </c>
      <c r="M37" s="7" t="n">
        <v>0</v>
      </c>
      <c r="N37" s="7" t="n">
        <v>0</v>
      </c>
      <c r="O37" s="7" t="s">
        <v>25</v>
      </c>
    </row>
    <row r="38" spans="1:72">
      <c r="A38" t="s">
        <v>4</v>
      </c>
      <c r="B38" s="4" t="s">
        <v>5</v>
      </c>
      <c r="C38" s="4" t="s">
        <v>13</v>
      </c>
      <c r="D38" s="4" t="s">
        <v>6</v>
      </c>
      <c r="E38" s="4" t="s">
        <v>6</v>
      </c>
      <c r="F38" s="4" t="s">
        <v>10</v>
      </c>
      <c r="G38" s="4" t="s">
        <v>10</v>
      </c>
    </row>
    <row r="39" spans="1:72">
      <c r="A39" t="n">
        <v>1600</v>
      </c>
      <c r="B39" s="11" t="n">
        <v>74</v>
      </c>
      <c r="C39" s="7" t="n">
        <v>13</v>
      </c>
      <c r="D39" s="7" t="s">
        <v>26</v>
      </c>
      <c r="E39" s="7" t="s">
        <v>27</v>
      </c>
      <c r="F39" s="7" t="n">
        <v>5844</v>
      </c>
      <c r="G39" s="7" t="n">
        <v>9999</v>
      </c>
    </row>
    <row r="40" spans="1:72">
      <c r="A40" t="s">
        <v>4</v>
      </c>
      <c r="B40" s="4" t="s">
        <v>5</v>
      </c>
      <c r="C40" s="4" t="s">
        <v>13</v>
      </c>
      <c r="D40" s="4" t="s">
        <v>6</v>
      </c>
      <c r="E40" s="4" t="s">
        <v>6</v>
      </c>
      <c r="F40" s="4" t="s">
        <v>10</v>
      </c>
      <c r="G40" s="4" t="s">
        <v>10</v>
      </c>
    </row>
    <row r="41" spans="1:72">
      <c r="A41" t="n">
        <v>1623</v>
      </c>
      <c r="B41" s="11" t="n">
        <v>74</v>
      </c>
      <c r="C41" s="7" t="n">
        <v>13</v>
      </c>
      <c r="D41" s="7" t="s">
        <v>28</v>
      </c>
      <c r="E41" s="7" t="s">
        <v>18</v>
      </c>
      <c r="F41" s="7" t="n">
        <v>5846</v>
      </c>
      <c r="G41" s="7" t="n">
        <v>3575</v>
      </c>
    </row>
    <row r="42" spans="1:72">
      <c r="A42" t="s">
        <v>4</v>
      </c>
      <c r="B42" s="4" t="s">
        <v>5</v>
      </c>
      <c r="C42" s="4" t="s">
        <v>13</v>
      </c>
      <c r="D42" s="4" t="s">
        <v>6</v>
      </c>
      <c r="E42" s="4" t="s">
        <v>6</v>
      </c>
      <c r="F42" s="4" t="s">
        <v>10</v>
      </c>
      <c r="G42" s="4" t="s">
        <v>10</v>
      </c>
    </row>
    <row r="43" spans="1:72">
      <c r="A43" t="n">
        <v>1637</v>
      </c>
      <c r="B43" s="11" t="n">
        <v>74</v>
      </c>
      <c r="C43" s="7" t="n">
        <v>13</v>
      </c>
      <c r="D43" s="7" t="s">
        <v>29</v>
      </c>
      <c r="E43" s="7" t="s">
        <v>30</v>
      </c>
      <c r="F43" s="7" t="n">
        <v>5848</v>
      </c>
      <c r="G43" s="7" t="n">
        <v>3389</v>
      </c>
    </row>
    <row r="44" spans="1:72">
      <c r="A44" t="s">
        <v>4</v>
      </c>
      <c r="B44" s="4" t="s">
        <v>5</v>
      </c>
      <c r="C44" s="4" t="s">
        <v>10</v>
      </c>
      <c r="D44" s="4" t="s">
        <v>13</v>
      </c>
      <c r="E44" s="4" t="s">
        <v>6</v>
      </c>
      <c r="F44" s="4" t="s">
        <v>9</v>
      </c>
      <c r="G44" s="4" t="s">
        <v>10</v>
      </c>
      <c r="H44" s="4" t="s">
        <v>10</v>
      </c>
      <c r="I44" s="4" t="s">
        <v>6</v>
      </c>
      <c r="J44" s="4" t="s">
        <v>23</v>
      </c>
    </row>
    <row r="45" spans="1:72">
      <c r="A45" t="n">
        <v>1660</v>
      </c>
      <c r="B45" s="13" t="n">
        <v>106</v>
      </c>
      <c r="C45" s="7" t="n">
        <v>0</v>
      </c>
      <c r="D45" s="7" t="n">
        <v>3</v>
      </c>
      <c r="E45" s="7" t="s">
        <v>28</v>
      </c>
      <c r="F45" s="7" t="n">
        <v>1098907648</v>
      </c>
      <c r="G45" s="7" t="n">
        <v>7424</v>
      </c>
      <c r="H45" s="7" t="n">
        <v>5846</v>
      </c>
      <c r="I45" s="7" t="s">
        <v>31</v>
      </c>
      <c r="J45" s="7" t="n">
        <v>2</v>
      </c>
    </row>
    <row r="46" spans="1:72">
      <c r="A46" t="s">
        <v>4</v>
      </c>
      <c r="B46" s="4" t="s">
        <v>5</v>
      </c>
      <c r="C46" s="4" t="s">
        <v>10</v>
      </c>
      <c r="D46" s="4" t="s">
        <v>13</v>
      </c>
      <c r="E46" s="4" t="s">
        <v>6</v>
      </c>
      <c r="F46" s="4" t="s">
        <v>9</v>
      </c>
      <c r="G46" s="4" t="s">
        <v>10</v>
      </c>
      <c r="H46" s="4" t="s">
        <v>10</v>
      </c>
      <c r="I46" s="4" t="s">
        <v>6</v>
      </c>
      <c r="J46" s="4" t="s">
        <v>23</v>
      </c>
    </row>
    <row r="47" spans="1:72">
      <c r="A47" t="n">
        <v>1704</v>
      </c>
      <c r="B47" s="13" t="n">
        <v>106</v>
      </c>
      <c r="C47" s="7" t="n">
        <v>0</v>
      </c>
      <c r="D47" s="7" t="n">
        <v>3</v>
      </c>
      <c r="E47" s="7" t="s">
        <v>29</v>
      </c>
      <c r="F47" s="7" t="n">
        <v>1098907648</v>
      </c>
      <c r="G47" s="7" t="n">
        <v>7425</v>
      </c>
      <c r="H47" s="7" t="n">
        <v>5848</v>
      </c>
      <c r="I47" s="7" t="s">
        <v>32</v>
      </c>
      <c r="J47" s="7" t="n">
        <v>2</v>
      </c>
    </row>
    <row r="48" spans="1:72">
      <c r="A48" t="s">
        <v>4</v>
      </c>
      <c r="B48" s="4" t="s">
        <v>5</v>
      </c>
      <c r="C48" s="4" t="s">
        <v>13</v>
      </c>
      <c r="D48" s="4" t="s">
        <v>6</v>
      </c>
      <c r="E48" s="4" t="s">
        <v>6</v>
      </c>
      <c r="F48" s="4" t="s">
        <v>10</v>
      </c>
      <c r="G48" s="4" t="s">
        <v>10</v>
      </c>
    </row>
    <row r="49" spans="1:15">
      <c r="A49" t="n">
        <v>1748</v>
      </c>
      <c r="B49" s="11" t="n">
        <v>74</v>
      </c>
      <c r="C49" s="7" t="n">
        <v>13</v>
      </c>
      <c r="D49" s="7" t="s">
        <v>33</v>
      </c>
      <c r="E49" s="7" t="s">
        <v>34</v>
      </c>
      <c r="F49" s="7" t="n">
        <v>6240</v>
      </c>
      <c r="G49" s="7" t="n">
        <v>9999</v>
      </c>
    </row>
    <row r="50" spans="1:15">
      <c r="A50" t="s">
        <v>4</v>
      </c>
      <c r="B50" s="4" t="s">
        <v>5</v>
      </c>
      <c r="C50" s="4" t="s">
        <v>13</v>
      </c>
      <c r="D50" s="4" t="s">
        <v>6</v>
      </c>
      <c r="E50" s="4" t="s">
        <v>6</v>
      </c>
      <c r="F50" s="4" t="s">
        <v>10</v>
      </c>
      <c r="G50" s="4" t="s">
        <v>10</v>
      </c>
      <c r="H50" s="4" t="s">
        <v>10</v>
      </c>
      <c r="I50" s="4" t="s">
        <v>10</v>
      </c>
      <c r="J50" s="4" t="s">
        <v>10</v>
      </c>
    </row>
    <row r="51" spans="1:15">
      <c r="A51" t="n">
        <v>1771</v>
      </c>
      <c r="B51" s="11" t="n">
        <v>74</v>
      </c>
      <c r="C51" s="7" t="n">
        <v>20</v>
      </c>
      <c r="D51" s="7" t="s">
        <v>35</v>
      </c>
      <c r="E51" s="7" t="s">
        <v>36</v>
      </c>
      <c r="F51" s="7" t="n">
        <v>0</v>
      </c>
      <c r="G51" s="7" t="n">
        <v>40</v>
      </c>
      <c r="H51" s="7" t="n">
        <v>129</v>
      </c>
      <c r="I51" s="7" t="n">
        <v>0</v>
      </c>
      <c r="J51" s="7" t="n">
        <v>0</v>
      </c>
    </row>
    <row r="52" spans="1:15">
      <c r="A52" t="s">
        <v>4</v>
      </c>
      <c r="B52" s="4" t="s">
        <v>5</v>
      </c>
      <c r="C52" s="4" t="s">
        <v>13</v>
      </c>
      <c r="D52" s="4" t="s">
        <v>6</v>
      </c>
      <c r="E52" s="4" t="s">
        <v>6</v>
      </c>
      <c r="F52" s="4" t="s">
        <v>10</v>
      </c>
      <c r="G52" s="4" t="s">
        <v>10</v>
      </c>
      <c r="H52" s="4" t="s">
        <v>10</v>
      </c>
      <c r="I52" s="4" t="s">
        <v>10</v>
      </c>
      <c r="J52" s="4" t="s">
        <v>10</v>
      </c>
    </row>
    <row r="53" spans="1:15">
      <c r="A53" t="n">
        <v>1806</v>
      </c>
      <c r="B53" s="11" t="n">
        <v>74</v>
      </c>
      <c r="C53" s="7" t="n">
        <v>20</v>
      </c>
      <c r="D53" s="7" t="s">
        <v>37</v>
      </c>
      <c r="E53" s="7" t="s">
        <v>36</v>
      </c>
      <c r="F53" s="7" t="n">
        <v>0</v>
      </c>
      <c r="G53" s="7" t="n">
        <v>40</v>
      </c>
      <c r="H53" s="7" t="n">
        <v>129</v>
      </c>
      <c r="I53" s="7" t="n">
        <v>0</v>
      </c>
      <c r="J53" s="7" t="n">
        <v>0</v>
      </c>
    </row>
    <row r="54" spans="1:15">
      <c r="A54" t="s">
        <v>4</v>
      </c>
      <c r="B54" s="4" t="s">
        <v>5</v>
      </c>
      <c r="C54" s="4" t="s">
        <v>13</v>
      </c>
      <c r="D54" s="4" t="s">
        <v>6</v>
      </c>
      <c r="E54" s="4" t="s">
        <v>6</v>
      </c>
      <c r="F54" s="4" t="s">
        <v>10</v>
      </c>
      <c r="G54" s="4" t="s">
        <v>10</v>
      </c>
      <c r="H54" s="4" t="s">
        <v>10</v>
      </c>
      <c r="I54" s="4" t="s">
        <v>10</v>
      </c>
      <c r="J54" s="4" t="s">
        <v>10</v>
      </c>
    </row>
    <row r="55" spans="1:15">
      <c r="A55" t="n">
        <v>1841</v>
      </c>
      <c r="B55" s="11" t="n">
        <v>74</v>
      </c>
      <c r="C55" s="7" t="n">
        <v>20</v>
      </c>
      <c r="D55" s="7" t="s">
        <v>38</v>
      </c>
      <c r="E55" s="7" t="s">
        <v>36</v>
      </c>
      <c r="F55" s="7" t="n">
        <v>0</v>
      </c>
      <c r="G55" s="7" t="n">
        <v>40</v>
      </c>
      <c r="H55" s="7" t="n">
        <v>129</v>
      </c>
      <c r="I55" s="7" t="n">
        <v>0</v>
      </c>
      <c r="J55" s="7" t="n">
        <v>0</v>
      </c>
    </row>
    <row r="56" spans="1:15">
      <c r="A56" t="s">
        <v>4</v>
      </c>
      <c r="B56" s="4" t="s">
        <v>5</v>
      </c>
      <c r="C56" s="4" t="s">
        <v>13</v>
      </c>
      <c r="D56" s="4" t="s">
        <v>6</v>
      </c>
      <c r="E56" s="4" t="s">
        <v>6</v>
      </c>
      <c r="F56" s="4" t="s">
        <v>10</v>
      </c>
      <c r="G56" s="4" t="s">
        <v>10</v>
      </c>
      <c r="H56" s="4" t="s">
        <v>10</v>
      </c>
      <c r="I56" s="4" t="s">
        <v>10</v>
      </c>
      <c r="J56" s="4" t="s">
        <v>10</v>
      </c>
    </row>
    <row r="57" spans="1:15">
      <c r="A57" t="n">
        <v>1876</v>
      </c>
      <c r="B57" s="11" t="n">
        <v>74</v>
      </c>
      <c r="C57" s="7" t="n">
        <v>20</v>
      </c>
      <c r="D57" s="7" t="s">
        <v>39</v>
      </c>
      <c r="E57" s="7" t="s">
        <v>36</v>
      </c>
      <c r="F57" s="7" t="n">
        <v>0</v>
      </c>
      <c r="G57" s="7" t="n">
        <v>40</v>
      </c>
      <c r="H57" s="7" t="n">
        <v>129</v>
      </c>
      <c r="I57" s="7" t="n">
        <v>0</v>
      </c>
      <c r="J57" s="7" t="n">
        <v>0</v>
      </c>
    </row>
    <row r="58" spans="1:15">
      <c r="A58" t="s">
        <v>4</v>
      </c>
      <c r="B58" s="4" t="s">
        <v>5</v>
      </c>
      <c r="C58" s="4" t="s">
        <v>13</v>
      </c>
      <c r="D58" s="4" t="s">
        <v>6</v>
      </c>
      <c r="E58" s="4" t="s">
        <v>6</v>
      </c>
      <c r="F58" s="4" t="s">
        <v>10</v>
      </c>
      <c r="G58" s="4" t="s">
        <v>10</v>
      </c>
      <c r="H58" s="4" t="s">
        <v>10</v>
      </c>
      <c r="I58" s="4" t="s">
        <v>10</v>
      </c>
      <c r="J58" s="4" t="s">
        <v>10</v>
      </c>
    </row>
    <row r="59" spans="1:15">
      <c r="A59" t="n">
        <v>1911</v>
      </c>
      <c r="B59" s="11" t="n">
        <v>74</v>
      </c>
      <c r="C59" s="7" t="n">
        <v>20</v>
      </c>
      <c r="D59" s="7" t="s">
        <v>40</v>
      </c>
      <c r="E59" s="7" t="s">
        <v>36</v>
      </c>
      <c r="F59" s="7" t="n">
        <v>0</v>
      </c>
      <c r="G59" s="7" t="n">
        <v>40</v>
      </c>
      <c r="H59" s="7" t="n">
        <v>129</v>
      </c>
      <c r="I59" s="7" t="n">
        <v>0</v>
      </c>
      <c r="J59" s="7" t="n">
        <v>0</v>
      </c>
    </row>
    <row r="60" spans="1:15">
      <c r="A60" t="s">
        <v>4</v>
      </c>
      <c r="B60" s="4" t="s">
        <v>5</v>
      </c>
      <c r="C60" s="4" t="s">
        <v>13</v>
      </c>
      <c r="D60" s="4" t="s">
        <v>6</v>
      </c>
      <c r="E60" s="4" t="s">
        <v>6</v>
      </c>
      <c r="F60" s="4" t="s">
        <v>10</v>
      </c>
      <c r="G60" s="4" t="s">
        <v>10</v>
      </c>
      <c r="H60" s="4" t="s">
        <v>10</v>
      </c>
      <c r="I60" s="4" t="s">
        <v>10</v>
      </c>
      <c r="J60" s="4" t="s">
        <v>10</v>
      </c>
    </row>
    <row r="61" spans="1:15">
      <c r="A61" t="n">
        <v>1946</v>
      </c>
      <c r="B61" s="11" t="n">
        <v>74</v>
      </c>
      <c r="C61" s="7" t="n">
        <v>20</v>
      </c>
      <c r="D61" s="7" t="s">
        <v>41</v>
      </c>
      <c r="E61" s="7" t="s">
        <v>36</v>
      </c>
      <c r="F61" s="7" t="n">
        <v>0</v>
      </c>
      <c r="G61" s="7" t="n">
        <v>40</v>
      </c>
      <c r="H61" s="7" t="n">
        <v>129</v>
      </c>
      <c r="I61" s="7" t="n">
        <v>0</v>
      </c>
      <c r="J61" s="7" t="n">
        <v>0</v>
      </c>
    </row>
    <row r="62" spans="1:15">
      <c r="A62" t="s">
        <v>4</v>
      </c>
      <c r="B62" s="4" t="s">
        <v>5</v>
      </c>
      <c r="C62" s="4" t="s">
        <v>13</v>
      </c>
      <c r="D62" s="4" t="s">
        <v>6</v>
      </c>
      <c r="E62" s="4" t="s">
        <v>6</v>
      </c>
      <c r="F62" s="4" t="s">
        <v>10</v>
      </c>
      <c r="G62" s="4" t="s">
        <v>10</v>
      </c>
      <c r="H62" s="4" t="s">
        <v>10</v>
      </c>
      <c r="I62" s="4" t="s">
        <v>10</v>
      </c>
      <c r="J62" s="4" t="s">
        <v>10</v>
      </c>
    </row>
    <row r="63" spans="1:15">
      <c r="A63" t="n">
        <v>1981</v>
      </c>
      <c r="B63" s="11" t="n">
        <v>74</v>
      </c>
      <c r="C63" s="7" t="n">
        <v>20</v>
      </c>
      <c r="D63" s="7" t="s">
        <v>42</v>
      </c>
      <c r="E63" s="7" t="s">
        <v>36</v>
      </c>
      <c r="F63" s="7" t="n">
        <v>0</v>
      </c>
      <c r="G63" s="7" t="n">
        <v>40</v>
      </c>
      <c r="H63" s="7" t="n">
        <v>129</v>
      </c>
      <c r="I63" s="7" t="n">
        <v>0</v>
      </c>
      <c r="J63" s="7" t="n">
        <v>0</v>
      </c>
    </row>
    <row r="64" spans="1:15">
      <c r="A64" t="s">
        <v>4</v>
      </c>
      <c r="B64" s="4" t="s">
        <v>5</v>
      </c>
      <c r="C64" s="4" t="s">
        <v>13</v>
      </c>
      <c r="D64" s="4" t="s">
        <v>6</v>
      </c>
      <c r="E64" s="4" t="s">
        <v>6</v>
      </c>
      <c r="F64" s="4" t="s">
        <v>10</v>
      </c>
      <c r="G64" s="4" t="s">
        <v>10</v>
      </c>
      <c r="H64" s="4" t="s">
        <v>10</v>
      </c>
      <c r="I64" s="4" t="s">
        <v>10</v>
      </c>
      <c r="J64" s="4" t="s">
        <v>10</v>
      </c>
    </row>
    <row r="65" spans="1:10">
      <c r="A65" t="n">
        <v>2016</v>
      </c>
      <c r="B65" s="11" t="n">
        <v>74</v>
      </c>
      <c r="C65" s="7" t="n">
        <v>20</v>
      </c>
      <c r="D65" s="7" t="s">
        <v>43</v>
      </c>
      <c r="E65" s="7" t="s">
        <v>36</v>
      </c>
      <c r="F65" s="7" t="n">
        <v>0</v>
      </c>
      <c r="G65" s="7" t="n">
        <v>40</v>
      </c>
      <c r="H65" s="7" t="n">
        <v>129</v>
      </c>
      <c r="I65" s="7" t="n">
        <v>0</v>
      </c>
      <c r="J65" s="7" t="n">
        <v>0</v>
      </c>
    </row>
    <row r="66" spans="1:10">
      <c r="A66" t="s">
        <v>4</v>
      </c>
      <c r="B66" s="4" t="s">
        <v>5</v>
      </c>
      <c r="C66" s="4" t="s">
        <v>13</v>
      </c>
      <c r="D66" s="4" t="s">
        <v>6</v>
      </c>
      <c r="E66" s="4" t="s">
        <v>6</v>
      </c>
      <c r="F66" s="4" t="s">
        <v>10</v>
      </c>
      <c r="G66" s="4" t="s">
        <v>10</v>
      </c>
      <c r="H66" s="4" t="s">
        <v>10</v>
      </c>
      <c r="I66" s="4" t="s">
        <v>10</v>
      </c>
      <c r="J66" s="4" t="s">
        <v>10</v>
      </c>
    </row>
    <row r="67" spans="1:10">
      <c r="A67" t="n">
        <v>2051</v>
      </c>
      <c r="B67" s="11" t="n">
        <v>74</v>
      </c>
      <c r="C67" s="7" t="n">
        <v>20</v>
      </c>
      <c r="D67" s="7" t="s">
        <v>44</v>
      </c>
      <c r="E67" s="7" t="s">
        <v>36</v>
      </c>
      <c r="F67" s="7" t="n">
        <v>0</v>
      </c>
      <c r="G67" s="7" t="n">
        <v>40</v>
      </c>
      <c r="H67" s="7" t="n">
        <v>129</v>
      </c>
      <c r="I67" s="7" t="n">
        <v>0</v>
      </c>
      <c r="J67" s="7" t="n">
        <v>0</v>
      </c>
    </row>
    <row r="68" spans="1:10">
      <c r="A68" t="s">
        <v>4</v>
      </c>
      <c r="B68" s="4" t="s">
        <v>5</v>
      </c>
      <c r="C68" s="4" t="s">
        <v>13</v>
      </c>
      <c r="D68" s="4" t="s">
        <v>6</v>
      </c>
      <c r="E68" s="4" t="s">
        <v>6</v>
      </c>
      <c r="F68" s="4" t="s">
        <v>10</v>
      </c>
      <c r="G68" s="4" t="s">
        <v>10</v>
      </c>
      <c r="H68" s="4" t="s">
        <v>10</v>
      </c>
      <c r="I68" s="4" t="s">
        <v>10</v>
      </c>
      <c r="J68" s="4" t="s">
        <v>10</v>
      </c>
    </row>
    <row r="69" spans="1:10">
      <c r="A69" t="n">
        <v>2086</v>
      </c>
      <c r="B69" s="11" t="n">
        <v>74</v>
      </c>
      <c r="C69" s="7" t="n">
        <v>20</v>
      </c>
      <c r="D69" s="7" t="s">
        <v>45</v>
      </c>
      <c r="E69" s="7" t="s">
        <v>36</v>
      </c>
      <c r="F69" s="7" t="n">
        <v>0</v>
      </c>
      <c r="G69" s="7" t="n">
        <v>40</v>
      </c>
      <c r="H69" s="7" t="n">
        <v>129</v>
      </c>
      <c r="I69" s="7" t="n">
        <v>0</v>
      </c>
      <c r="J69" s="7" t="n">
        <v>0</v>
      </c>
    </row>
    <row r="70" spans="1:10">
      <c r="A70" t="s">
        <v>4</v>
      </c>
      <c r="B70" s="4" t="s">
        <v>5</v>
      </c>
      <c r="C70" s="4" t="s">
        <v>10</v>
      </c>
      <c r="D70" s="4" t="s">
        <v>6</v>
      </c>
      <c r="E70" s="4" t="s">
        <v>6</v>
      </c>
      <c r="F70" s="4" t="s">
        <v>6</v>
      </c>
      <c r="G70" s="4" t="s">
        <v>13</v>
      </c>
      <c r="H70" s="4" t="s">
        <v>9</v>
      </c>
      <c r="I70" s="4" t="s">
        <v>23</v>
      </c>
      <c r="J70" s="4" t="s">
        <v>23</v>
      </c>
      <c r="K70" s="4" t="s">
        <v>23</v>
      </c>
      <c r="L70" s="4" t="s">
        <v>23</v>
      </c>
      <c r="M70" s="4" t="s">
        <v>23</v>
      </c>
      <c r="N70" s="4" t="s">
        <v>23</v>
      </c>
      <c r="O70" s="4" t="s">
        <v>23</v>
      </c>
      <c r="P70" s="4" t="s">
        <v>6</v>
      </c>
      <c r="Q70" s="4" t="s">
        <v>6</v>
      </c>
      <c r="R70" s="4" t="s">
        <v>9</v>
      </c>
      <c r="S70" s="4" t="s">
        <v>13</v>
      </c>
      <c r="T70" s="4" t="s">
        <v>9</v>
      </c>
      <c r="U70" s="4" t="s">
        <v>9</v>
      </c>
      <c r="V70" s="4" t="s">
        <v>10</v>
      </c>
    </row>
    <row r="71" spans="1:10">
      <c r="A71" t="n">
        <v>2121</v>
      </c>
      <c r="B71" s="14" t="n">
        <v>19</v>
      </c>
      <c r="C71" s="7" t="n">
        <v>2000</v>
      </c>
      <c r="D71" s="7" t="s">
        <v>18</v>
      </c>
      <c r="E71" s="7" t="s">
        <v>18</v>
      </c>
      <c r="F71" s="7" t="s">
        <v>12</v>
      </c>
      <c r="G71" s="7" t="n">
        <v>2</v>
      </c>
      <c r="H71" s="7" t="n">
        <v>0</v>
      </c>
      <c r="I71" s="7" t="n">
        <v>4.73999977111816</v>
      </c>
      <c r="J71" s="7" t="n">
        <v>-3</v>
      </c>
      <c r="K71" s="7" t="n">
        <v>-284.519989013672</v>
      </c>
      <c r="L71" s="7" t="n">
        <v>349.899993896484</v>
      </c>
      <c r="M71" s="7" t="n">
        <v>-1</v>
      </c>
      <c r="N71" s="7" t="n">
        <v>0</v>
      </c>
      <c r="O71" s="7" t="n">
        <v>0</v>
      </c>
      <c r="P71" s="7" t="s">
        <v>18</v>
      </c>
      <c r="Q71" s="7" t="s">
        <v>18</v>
      </c>
      <c r="R71" s="7" t="n">
        <v>1</v>
      </c>
      <c r="S71" s="7" t="n">
        <v>3</v>
      </c>
      <c r="T71" s="7" t="n">
        <v>1090519040</v>
      </c>
      <c r="U71" s="7" t="n">
        <v>1101004800</v>
      </c>
      <c r="V71" s="7" t="n">
        <v>0</v>
      </c>
    </row>
    <row r="72" spans="1:10">
      <c r="A72" t="s">
        <v>4</v>
      </c>
      <c r="B72" s="4" t="s">
        <v>5</v>
      </c>
      <c r="C72" s="4" t="s">
        <v>10</v>
      </c>
      <c r="D72" s="4" t="s">
        <v>6</v>
      </c>
      <c r="E72" s="4" t="s">
        <v>6</v>
      </c>
      <c r="F72" s="4" t="s">
        <v>6</v>
      </c>
      <c r="G72" s="4" t="s">
        <v>13</v>
      </c>
      <c r="H72" s="4" t="s">
        <v>9</v>
      </c>
      <c r="I72" s="4" t="s">
        <v>23</v>
      </c>
      <c r="J72" s="4" t="s">
        <v>23</v>
      </c>
      <c r="K72" s="4" t="s">
        <v>23</v>
      </c>
      <c r="L72" s="4" t="s">
        <v>23</v>
      </c>
      <c r="M72" s="4" t="s">
        <v>23</v>
      </c>
      <c r="N72" s="4" t="s">
        <v>23</v>
      </c>
      <c r="O72" s="4" t="s">
        <v>23</v>
      </c>
      <c r="P72" s="4" t="s">
        <v>6</v>
      </c>
      <c r="Q72" s="4" t="s">
        <v>6</v>
      </c>
      <c r="R72" s="4" t="s">
        <v>9</v>
      </c>
      <c r="S72" s="4" t="s">
        <v>13</v>
      </c>
      <c r="T72" s="4" t="s">
        <v>9</v>
      </c>
      <c r="U72" s="4" t="s">
        <v>9</v>
      </c>
      <c r="V72" s="4" t="s">
        <v>10</v>
      </c>
    </row>
    <row r="73" spans="1:10">
      <c r="A73" t="n">
        <v>2183</v>
      </c>
      <c r="B73" s="14" t="n">
        <v>19</v>
      </c>
      <c r="C73" s="7" t="n">
        <v>2002</v>
      </c>
      <c r="D73" s="7" t="s">
        <v>18</v>
      </c>
      <c r="E73" s="7" t="s">
        <v>18</v>
      </c>
      <c r="F73" s="7" t="s">
        <v>15</v>
      </c>
      <c r="G73" s="7" t="n">
        <v>2</v>
      </c>
      <c r="H73" s="7" t="n">
        <v>0</v>
      </c>
      <c r="I73" s="7" t="n">
        <v>10.3900003433228</v>
      </c>
      <c r="J73" s="7" t="n">
        <v>-4.5</v>
      </c>
      <c r="K73" s="7" t="n">
        <v>-325.160003662109</v>
      </c>
      <c r="L73" s="7" t="n">
        <v>63.5</v>
      </c>
      <c r="M73" s="7" t="n">
        <v>-1</v>
      </c>
      <c r="N73" s="7" t="n">
        <v>0</v>
      </c>
      <c r="O73" s="7" t="n">
        <v>0</v>
      </c>
      <c r="P73" s="7" t="s">
        <v>18</v>
      </c>
      <c r="Q73" s="7" t="s">
        <v>18</v>
      </c>
      <c r="R73" s="7" t="n">
        <v>1</v>
      </c>
      <c r="S73" s="7" t="n">
        <v>1</v>
      </c>
      <c r="T73" s="7" t="n">
        <v>1090519040</v>
      </c>
      <c r="U73" s="7" t="n">
        <v>1101004800</v>
      </c>
      <c r="V73" s="7" t="n">
        <v>0</v>
      </c>
    </row>
    <row r="74" spans="1:10">
      <c r="A74" t="s">
        <v>4</v>
      </c>
      <c r="B74" s="4" t="s">
        <v>5</v>
      </c>
      <c r="C74" s="4" t="s">
        <v>10</v>
      </c>
      <c r="D74" s="4" t="s">
        <v>6</v>
      </c>
      <c r="E74" s="4" t="s">
        <v>6</v>
      </c>
      <c r="F74" s="4" t="s">
        <v>6</v>
      </c>
      <c r="G74" s="4" t="s">
        <v>13</v>
      </c>
      <c r="H74" s="4" t="s">
        <v>9</v>
      </c>
      <c r="I74" s="4" t="s">
        <v>23</v>
      </c>
      <c r="J74" s="4" t="s">
        <v>23</v>
      </c>
      <c r="K74" s="4" t="s">
        <v>23</v>
      </c>
      <c r="L74" s="4" t="s">
        <v>23</v>
      </c>
      <c r="M74" s="4" t="s">
        <v>23</v>
      </c>
      <c r="N74" s="4" t="s">
        <v>23</v>
      </c>
      <c r="O74" s="4" t="s">
        <v>23</v>
      </c>
      <c r="P74" s="4" t="s">
        <v>6</v>
      </c>
      <c r="Q74" s="4" t="s">
        <v>6</v>
      </c>
      <c r="R74" s="4" t="s">
        <v>9</v>
      </c>
      <c r="S74" s="4" t="s">
        <v>13</v>
      </c>
      <c r="T74" s="4" t="s">
        <v>9</v>
      </c>
      <c r="U74" s="4" t="s">
        <v>9</v>
      </c>
      <c r="V74" s="4" t="s">
        <v>10</v>
      </c>
    </row>
    <row r="75" spans="1:10">
      <c r="A75" t="n">
        <v>2249</v>
      </c>
      <c r="B75" s="14" t="n">
        <v>19</v>
      </c>
      <c r="C75" s="7" t="n">
        <v>2001</v>
      </c>
      <c r="D75" s="7" t="s">
        <v>18</v>
      </c>
      <c r="E75" s="7" t="s">
        <v>18</v>
      </c>
      <c r="F75" s="7" t="s">
        <v>16</v>
      </c>
      <c r="G75" s="7" t="n">
        <v>2</v>
      </c>
      <c r="H75" s="7" t="n">
        <v>0</v>
      </c>
      <c r="I75" s="7" t="n">
        <v>-33.2999992370605</v>
      </c>
      <c r="J75" s="7" t="n">
        <v>-5</v>
      </c>
      <c r="K75" s="7" t="n">
        <v>-322.700012207031</v>
      </c>
      <c r="L75" s="7" t="n">
        <v>86</v>
      </c>
      <c r="M75" s="7" t="n">
        <v>-1</v>
      </c>
      <c r="N75" s="7" t="n">
        <v>0</v>
      </c>
      <c r="O75" s="7" t="n">
        <v>0</v>
      </c>
      <c r="P75" s="7" t="s">
        <v>18</v>
      </c>
      <c r="Q75" s="7" t="s">
        <v>18</v>
      </c>
      <c r="R75" s="7" t="n">
        <v>1</v>
      </c>
      <c r="S75" s="7" t="n">
        <v>2</v>
      </c>
      <c r="T75" s="7" t="n">
        <v>1090519040</v>
      </c>
      <c r="U75" s="7" t="n">
        <v>1101004800</v>
      </c>
      <c r="V75" s="7" t="n">
        <v>7430</v>
      </c>
    </row>
    <row r="76" spans="1:10">
      <c r="A76" t="s">
        <v>4</v>
      </c>
      <c r="B76" s="4" t="s">
        <v>5</v>
      </c>
      <c r="C76" s="4" t="s">
        <v>10</v>
      </c>
      <c r="D76" s="4" t="s">
        <v>6</v>
      </c>
      <c r="E76" s="4" t="s">
        <v>6</v>
      </c>
      <c r="F76" s="4" t="s">
        <v>6</v>
      </c>
      <c r="G76" s="4" t="s">
        <v>13</v>
      </c>
      <c r="H76" s="4" t="s">
        <v>9</v>
      </c>
      <c r="I76" s="4" t="s">
        <v>23</v>
      </c>
      <c r="J76" s="4" t="s">
        <v>23</v>
      </c>
      <c r="K76" s="4" t="s">
        <v>23</v>
      </c>
      <c r="L76" s="4" t="s">
        <v>23</v>
      </c>
      <c r="M76" s="4" t="s">
        <v>23</v>
      </c>
      <c r="N76" s="4" t="s">
        <v>23</v>
      </c>
      <c r="O76" s="4" t="s">
        <v>23</v>
      </c>
      <c r="P76" s="4" t="s">
        <v>6</v>
      </c>
      <c r="Q76" s="4" t="s">
        <v>6</v>
      </c>
      <c r="R76" s="4" t="s">
        <v>9</v>
      </c>
      <c r="S76" s="4" t="s">
        <v>13</v>
      </c>
      <c r="T76" s="4" t="s">
        <v>9</v>
      </c>
      <c r="U76" s="4" t="s">
        <v>9</v>
      </c>
      <c r="V76" s="4" t="s">
        <v>10</v>
      </c>
    </row>
    <row r="77" spans="1:10">
      <c r="A77" t="n">
        <v>2315</v>
      </c>
      <c r="B77" s="14" t="n">
        <v>19</v>
      </c>
      <c r="C77" s="7" t="n">
        <v>2003</v>
      </c>
      <c r="D77" s="7" t="s">
        <v>18</v>
      </c>
      <c r="E77" s="7" t="s">
        <v>18</v>
      </c>
      <c r="F77" s="7" t="s">
        <v>12</v>
      </c>
      <c r="G77" s="7" t="n">
        <v>2</v>
      </c>
      <c r="H77" s="7" t="n">
        <v>0</v>
      </c>
      <c r="I77" s="7" t="n">
        <v>-46</v>
      </c>
      <c r="J77" s="7" t="n">
        <v>1.5</v>
      </c>
      <c r="K77" s="7" t="n">
        <v>-287.480010986328</v>
      </c>
      <c r="L77" s="7" t="n">
        <v>216.100006103516</v>
      </c>
      <c r="M77" s="7" t="n">
        <v>-1</v>
      </c>
      <c r="N77" s="7" t="n">
        <v>0</v>
      </c>
      <c r="O77" s="7" t="n">
        <v>0</v>
      </c>
      <c r="P77" s="7" t="s">
        <v>18</v>
      </c>
      <c r="Q77" s="7" t="s">
        <v>18</v>
      </c>
      <c r="R77" s="7" t="n">
        <v>1</v>
      </c>
      <c r="S77" s="7" t="n">
        <v>3</v>
      </c>
      <c r="T77" s="7" t="n">
        <v>1090519040</v>
      </c>
      <c r="U77" s="7" t="n">
        <v>1101004800</v>
      </c>
      <c r="V77" s="7" t="n">
        <v>0</v>
      </c>
    </row>
    <row r="78" spans="1:10">
      <c r="A78" t="s">
        <v>4</v>
      </c>
      <c r="B78" s="4" t="s">
        <v>5</v>
      </c>
      <c r="C78" s="4" t="s">
        <v>10</v>
      </c>
      <c r="D78" s="4" t="s">
        <v>6</v>
      </c>
      <c r="E78" s="4" t="s">
        <v>6</v>
      </c>
      <c r="F78" s="4" t="s">
        <v>6</v>
      </c>
      <c r="G78" s="4" t="s">
        <v>13</v>
      </c>
      <c r="H78" s="4" t="s">
        <v>9</v>
      </c>
      <c r="I78" s="4" t="s">
        <v>23</v>
      </c>
      <c r="J78" s="4" t="s">
        <v>23</v>
      </c>
      <c r="K78" s="4" t="s">
        <v>23</v>
      </c>
      <c r="L78" s="4" t="s">
        <v>23</v>
      </c>
      <c r="M78" s="4" t="s">
        <v>23</v>
      </c>
      <c r="N78" s="4" t="s">
        <v>23</v>
      </c>
      <c r="O78" s="4" t="s">
        <v>23</v>
      </c>
      <c r="P78" s="4" t="s">
        <v>6</v>
      </c>
      <c r="Q78" s="4" t="s">
        <v>6</v>
      </c>
      <c r="R78" s="4" t="s">
        <v>9</v>
      </c>
      <c r="S78" s="4" t="s">
        <v>13</v>
      </c>
      <c r="T78" s="4" t="s">
        <v>9</v>
      </c>
      <c r="U78" s="4" t="s">
        <v>9</v>
      </c>
      <c r="V78" s="4" t="s">
        <v>10</v>
      </c>
    </row>
    <row r="79" spans="1:10">
      <c r="A79" t="n">
        <v>2377</v>
      </c>
      <c r="B79" s="14" t="n">
        <v>19</v>
      </c>
      <c r="C79" s="7" t="n">
        <v>2005</v>
      </c>
      <c r="D79" s="7" t="s">
        <v>18</v>
      </c>
      <c r="E79" s="7" t="s">
        <v>18</v>
      </c>
      <c r="F79" s="7" t="s">
        <v>11</v>
      </c>
      <c r="G79" s="7" t="n">
        <v>2</v>
      </c>
      <c r="H79" s="7" t="n">
        <v>0</v>
      </c>
      <c r="I79" s="7" t="n">
        <v>-68.370002746582</v>
      </c>
      <c r="J79" s="7" t="n">
        <v>-4.5</v>
      </c>
      <c r="K79" s="7" t="n">
        <v>-378.170013427734</v>
      </c>
      <c r="L79" s="7" t="n">
        <v>357.600006103516</v>
      </c>
      <c r="M79" s="7" t="n">
        <v>-1</v>
      </c>
      <c r="N79" s="7" t="n">
        <v>0</v>
      </c>
      <c r="O79" s="7" t="n">
        <v>0</v>
      </c>
      <c r="P79" s="7" t="s">
        <v>18</v>
      </c>
      <c r="Q79" s="7" t="s">
        <v>18</v>
      </c>
      <c r="R79" s="7" t="n">
        <v>1</v>
      </c>
      <c r="S79" s="7" t="n">
        <v>0</v>
      </c>
      <c r="T79" s="7" t="n">
        <v>1090519040</v>
      </c>
      <c r="U79" s="7" t="n">
        <v>1101004800</v>
      </c>
      <c r="V79" s="7" t="n">
        <v>0</v>
      </c>
    </row>
    <row r="80" spans="1:10">
      <c r="A80" t="s">
        <v>4</v>
      </c>
      <c r="B80" s="4" t="s">
        <v>5</v>
      </c>
      <c r="C80" s="4" t="s">
        <v>10</v>
      </c>
      <c r="D80" s="4" t="s">
        <v>6</v>
      </c>
      <c r="E80" s="4" t="s">
        <v>6</v>
      </c>
      <c r="F80" s="4" t="s">
        <v>6</v>
      </c>
      <c r="G80" s="4" t="s">
        <v>13</v>
      </c>
      <c r="H80" s="4" t="s">
        <v>9</v>
      </c>
      <c r="I80" s="4" t="s">
        <v>23</v>
      </c>
      <c r="J80" s="4" t="s">
        <v>23</v>
      </c>
      <c r="K80" s="4" t="s">
        <v>23</v>
      </c>
      <c r="L80" s="4" t="s">
        <v>23</v>
      </c>
      <c r="M80" s="4" t="s">
        <v>23</v>
      </c>
      <c r="N80" s="4" t="s">
        <v>23</v>
      </c>
      <c r="O80" s="4" t="s">
        <v>23</v>
      </c>
      <c r="P80" s="4" t="s">
        <v>6</v>
      </c>
      <c r="Q80" s="4" t="s">
        <v>6</v>
      </c>
      <c r="R80" s="4" t="s">
        <v>9</v>
      </c>
      <c r="S80" s="4" t="s">
        <v>13</v>
      </c>
      <c r="T80" s="4" t="s">
        <v>9</v>
      </c>
      <c r="U80" s="4" t="s">
        <v>9</v>
      </c>
      <c r="V80" s="4" t="s">
        <v>10</v>
      </c>
    </row>
    <row r="81" spans="1:22">
      <c r="A81" t="n">
        <v>2443</v>
      </c>
      <c r="B81" s="14" t="n">
        <v>19</v>
      </c>
      <c r="C81" s="7" t="n">
        <v>2004</v>
      </c>
      <c r="D81" s="7" t="s">
        <v>18</v>
      </c>
      <c r="E81" s="7" t="s">
        <v>18</v>
      </c>
      <c r="F81" s="7" t="s">
        <v>16</v>
      </c>
      <c r="G81" s="7" t="n">
        <v>2</v>
      </c>
      <c r="H81" s="7" t="n">
        <v>0</v>
      </c>
      <c r="I81" s="7" t="n">
        <v>-37.5499992370605</v>
      </c>
      <c r="J81" s="7" t="n">
        <v>-2</v>
      </c>
      <c r="K81" s="7" t="n">
        <v>-423.929992675781</v>
      </c>
      <c r="L81" s="7" t="n">
        <v>116.5</v>
      </c>
      <c r="M81" s="7" t="n">
        <v>-1</v>
      </c>
      <c r="N81" s="7" t="n">
        <v>0</v>
      </c>
      <c r="O81" s="7" t="n">
        <v>0</v>
      </c>
      <c r="P81" s="7" t="s">
        <v>18</v>
      </c>
      <c r="Q81" s="7" t="s">
        <v>18</v>
      </c>
      <c r="R81" s="7" t="n">
        <v>1</v>
      </c>
      <c r="S81" s="7" t="n">
        <v>2</v>
      </c>
      <c r="T81" s="7" t="n">
        <v>1090519040</v>
      </c>
      <c r="U81" s="7" t="n">
        <v>1101004800</v>
      </c>
      <c r="V81" s="7" t="n">
        <v>7431</v>
      </c>
    </row>
    <row r="82" spans="1:22">
      <c r="A82" t="s">
        <v>4</v>
      </c>
      <c r="B82" s="4" t="s">
        <v>5</v>
      </c>
      <c r="C82" s="4" t="s">
        <v>10</v>
      </c>
      <c r="D82" s="4" t="s">
        <v>6</v>
      </c>
      <c r="E82" s="4" t="s">
        <v>6</v>
      </c>
      <c r="F82" s="4" t="s">
        <v>6</v>
      </c>
      <c r="G82" s="4" t="s">
        <v>13</v>
      </c>
      <c r="H82" s="4" t="s">
        <v>9</v>
      </c>
      <c r="I82" s="4" t="s">
        <v>23</v>
      </c>
      <c r="J82" s="4" t="s">
        <v>23</v>
      </c>
      <c r="K82" s="4" t="s">
        <v>23</v>
      </c>
      <c r="L82" s="4" t="s">
        <v>23</v>
      </c>
      <c r="M82" s="4" t="s">
        <v>23</v>
      </c>
      <c r="N82" s="4" t="s">
        <v>23</v>
      </c>
      <c r="O82" s="4" t="s">
        <v>23</v>
      </c>
      <c r="P82" s="4" t="s">
        <v>6</v>
      </c>
      <c r="Q82" s="4" t="s">
        <v>6</v>
      </c>
      <c r="R82" s="4" t="s">
        <v>9</v>
      </c>
      <c r="S82" s="4" t="s">
        <v>13</v>
      </c>
      <c r="T82" s="4" t="s">
        <v>9</v>
      </c>
      <c r="U82" s="4" t="s">
        <v>9</v>
      </c>
      <c r="V82" s="4" t="s">
        <v>10</v>
      </c>
    </row>
    <row r="83" spans="1:22">
      <c r="A83" t="n">
        <v>2509</v>
      </c>
      <c r="B83" s="14" t="n">
        <v>19</v>
      </c>
      <c r="C83" s="7" t="n">
        <v>2006</v>
      </c>
      <c r="D83" s="7" t="s">
        <v>18</v>
      </c>
      <c r="E83" s="7" t="s">
        <v>18</v>
      </c>
      <c r="F83" s="7" t="s">
        <v>15</v>
      </c>
      <c r="G83" s="7" t="n">
        <v>2</v>
      </c>
      <c r="H83" s="7" t="n">
        <v>0</v>
      </c>
      <c r="I83" s="7" t="n">
        <v>-8.27999973297119</v>
      </c>
      <c r="J83" s="7" t="n">
        <v>-0.0900000035762787</v>
      </c>
      <c r="K83" s="7" t="n">
        <v>-236.740005493164</v>
      </c>
      <c r="L83" s="7" t="n">
        <v>359.600006103516</v>
      </c>
      <c r="M83" s="7" t="n">
        <v>-1</v>
      </c>
      <c r="N83" s="7" t="n">
        <v>0</v>
      </c>
      <c r="O83" s="7" t="n">
        <v>0</v>
      </c>
      <c r="P83" s="7" t="s">
        <v>18</v>
      </c>
      <c r="Q83" s="7" t="s">
        <v>18</v>
      </c>
      <c r="R83" s="7" t="n">
        <v>1</v>
      </c>
      <c r="S83" s="7" t="n">
        <v>1</v>
      </c>
      <c r="T83" s="7" t="n">
        <v>1090519040</v>
      </c>
      <c r="U83" s="7" t="n">
        <v>1101004800</v>
      </c>
      <c r="V83" s="7" t="n">
        <v>0</v>
      </c>
    </row>
    <row r="84" spans="1:22">
      <c r="A84" t="s">
        <v>4</v>
      </c>
      <c r="B84" s="4" t="s">
        <v>5</v>
      </c>
      <c r="C84" s="4" t="s">
        <v>10</v>
      </c>
      <c r="D84" s="4" t="s">
        <v>6</v>
      </c>
      <c r="E84" s="4" t="s">
        <v>6</v>
      </c>
      <c r="F84" s="4" t="s">
        <v>6</v>
      </c>
      <c r="G84" s="4" t="s">
        <v>13</v>
      </c>
      <c r="H84" s="4" t="s">
        <v>9</v>
      </c>
      <c r="I84" s="4" t="s">
        <v>23</v>
      </c>
      <c r="J84" s="4" t="s">
        <v>23</v>
      </c>
      <c r="K84" s="4" t="s">
        <v>23</v>
      </c>
      <c r="L84" s="4" t="s">
        <v>23</v>
      </c>
      <c r="M84" s="4" t="s">
        <v>23</v>
      </c>
      <c r="N84" s="4" t="s">
        <v>23</v>
      </c>
      <c r="O84" s="4" t="s">
        <v>23</v>
      </c>
      <c r="P84" s="4" t="s">
        <v>6</v>
      </c>
      <c r="Q84" s="4" t="s">
        <v>6</v>
      </c>
      <c r="R84" s="4" t="s">
        <v>9</v>
      </c>
      <c r="S84" s="4" t="s">
        <v>13</v>
      </c>
      <c r="T84" s="4" t="s">
        <v>9</v>
      </c>
      <c r="U84" s="4" t="s">
        <v>9</v>
      </c>
      <c r="V84" s="4" t="s">
        <v>10</v>
      </c>
    </row>
    <row r="85" spans="1:22">
      <c r="A85" t="n">
        <v>2575</v>
      </c>
      <c r="B85" s="14" t="n">
        <v>19</v>
      </c>
      <c r="C85" s="7" t="n">
        <v>2007</v>
      </c>
      <c r="D85" s="7" t="s">
        <v>18</v>
      </c>
      <c r="E85" s="7" t="s">
        <v>18</v>
      </c>
      <c r="F85" s="7" t="s">
        <v>11</v>
      </c>
      <c r="G85" s="7" t="n">
        <v>2</v>
      </c>
      <c r="H85" s="7" t="n">
        <v>0</v>
      </c>
      <c r="I85" s="7" t="n">
        <v>-39.1300010681152</v>
      </c>
      <c r="J85" s="7" t="n">
        <v>2</v>
      </c>
      <c r="K85" s="7" t="n">
        <v>-308.489990234375</v>
      </c>
      <c r="L85" s="7" t="n">
        <v>17.7000007629395</v>
      </c>
      <c r="M85" s="7" t="n">
        <v>-1</v>
      </c>
      <c r="N85" s="7" t="n">
        <v>0</v>
      </c>
      <c r="O85" s="7" t="n">
        <v>0</v>
      </c>
      <c r="P85" s="7" t="s">
        <v>18</v>
      </c>
      <c r="Q85" s="7" t="s">
        <v>18</v>
      </c>
      <c r="R85" s="7" t="n">
        <v>1</v>
      </c>
      <c r="S85" s="7" t="n">
        <v>0</v>
      </c>
      <c r="T85" s="7" t="n">
        <v>1090519040</v>
      </c>
      <c r="U85" s="7" t="n">
        <v>1101004800</v>
      </c>
      <c r="V85" s="7" t="n">
        <v>0</v>
      </c>
    </row>
    <row r="86" spans="1:22">
      <c r="A86" t="s">
        <v>4</v>
      </c>
      <c r="B86" s="4" t="s">
        <v>5</v>
      </c>
      <c r="C86" s="4" t="s">
        <v>10</v>
      </c>
      <c r="D86" s="4" t="s">
        <v>6</v>
      </c>
      <c r="E86" s="4" t="s">
        <v>6</v>
      </c>
      <c r="F86" s="4" t="s">
        <v>6</v>
      </c>
      <c r="G86" s="4" t="s">
        <v>13</v>
      </c>
      <c r="H86" s="4" t="s">
        <v>9</v>
      </c>
      <c r="I86" s="4" t="s">
        <v>23</v>
      </c>
      <c r="J86" s="4" t="s">
        <v>23</v>
      </c>
      <c r="K86" s="4" t="s">
        <v>23</v>
      </c>
      <c r="L86" s="4" t="s">
        <v>23</v>
      </c>
      <c r="M86" s="4" t="s">
        <v>23</v>
      </c>
      <c r="N86" s="4" t="s">
        <v>23</v>
      </c>
      <c r="O86" s="4" t="s">
        <v>23</v>
      </c>
      <c r="P86" s="4" t="s">
        <v>6</v>
      </c>
      <c r="Q86" s="4" t="s">
        <v>6</v>
      </c>
      <c r="R86" s="4" t="s">
        <v>9</v>
      </c>
      <c r="S86" s="4" t="s">
        <v>13</v>
      </c>
      <c r="T86" s="4" t="s">
        <v>9</v>
      </c>
      <c r="U86" s="4" t="s">
        <v>9</v>
      </c>
      <c r="V86" s="4" t="s">
        <v>10</v>
      </c>
    </row>
    <row r="87" spans="1:22">
      <c r="A87" t="n">
        <v>2641</v>
      </c>
      <c r="B87" s="14" t="n">
        <v>19</v>
      </c>
      <c r="C87" s="7" t="n">
        <v>2008</v>
      </c>
      <c r="D87" s="7" t="s">
        <v>18</v>
      </c>
      <c r="E87" s="7" t="s">
        <v>18</v>
      </c>
      <c r="F87" s="7" t="s">
        <v>11</v>
      </c>
      <c r="G87" s="7" t="n">
        <v>2</v>
      </c>
      <c r="H87" s="7" t="n">
        <v>0</v>
      </c>
      <c r="I87" s="7" t="n">
        <v>-22.3500003814697</v>
      </c>
      <c r="J87" s="7" t="n">
        <v>0</v>
      </c>
      <c r="K87" s="7" t="n">
        <v>-388.920013427734</v>
      </c>
      <c r="L87" s="7" t="n">
        <v>423.399993896484</v>
      </c>
      <c r="M87" s="7" t="n">
        <v>-1</v>
      </c>
      <c r="N87" s="7" t="n">
        <v>0</v>
      </c>
      <c r="O87" s="7" t="n">
        <v>0</v>
      </c>
      <c r="P87" s="7" t="s">
        <v>18</v>
      </c>
      <c r="Q87" s="7" t="s">
        <v>18</v>
      </c>
      <c r="R87" s="7" t="n">
        <v>1</v>
      </c>
      <c r="S87" s="7" t="n">
        <v>0</v>
      </c>
      <c r="T87" s="7" t="n">
        <v>1090519040</v>
      </c>
      <c r="U87" s="7" t="n">
        <v>1101004800</v>
      </c>
      <c r="V87" s="7" t="n">
        <v>0</v>
      </c>
    </row>
    <row r="88" spans="1:22">
      <c r="A88" t="s">
        <v>4</v>
      </c>
      <c r="B88" s="4" t="s">
        <v>5</v>
      </c>
      <c r="C88" s="4" t="s">
        <v>10</v>
      </c>
      <c r="D88" s="4" t="s">
        <v>13</v>
      </c>
      <c r="E88" s="4" t="s">
        <v>10</v>
      </c>
      <c r="F88" s="4" t="s">
        <v>23</v>
      </c>
      <c r="G88" s="4" t="s">
        <v>10</v>
      </c>
      <c r="H88" s="4" t="s">
        <v>10</v>
      </c>
      <c r="I88" s="4" t="s">
        <v>6</v>
      </c>
      <c r="J88" s="4" t="s">
        <v>23</v>
      </c>
    </row>
    <row r="89" spans="1:22">
      <c r="A89" t="n">
        <v>2707</v>
      </c>
      <c r="B89" s="13" t="n">
        <v>106</v>
      </c>
      <c r="C89" s="7" t="n">
        <v>0</v>
      </c>
      <c r="D89" s="7" t="n">
        <v>2</v>
      </c>
      <c r="E89" s="7" t="n">
        <v>2001</v>
      </c>
      <c r="F89" s="7" t="n">
        <v>16</v>
      </c>
      <c r="G89" s="7" t="n">
        <v>7430</v>
      </c>
      <c r="H89" s="7" t="n">
        <v>0</v>
      </c>
      <c r="I89" s="7" t="s">
        <v>46</v>
      </c>
      <c r="J89" s="7" t="n">
        <v>2</v>
      </c>
    </row>
    <row r="90" spans="1:22">
      <c r="A90" t="s">
        <v>4</v>
      </c>
      <c r="B90" s="4" t="s">
        <v>5</v>
      </c>
      <c r="C90" s="4" t="s">
        <v>10</v>
      </c>
      <c r="D90" s="4" t="s">
        <v>13</v>
      </c>
      <c r="E90" s="4" t="s">
        <v>10</v>
      </c>
      <c r="F90" s="4" t="s">
        <v>23</v>
      </c>
      <c r="G90" s="4" t="s">
        <v>10</v>
      </c>
      <c r="H90" s="4" t="s">
        <v>10</v>
      </c>
      <c r="I90" s="4" t="s">
        <v>6</v>
      </c>
      <c r="J90" s="4" t="s">
        <v>23</v>
      </c>
    </row>
    <row r="91" spans="1:22">
      <c r="A91" t="n">
        <v>2746</v>
      </c>
      <c r="B91" s="13" t="n">
        <v>106</v>
      </c>
      <c r="C91" s="7" t="n">
        <v>0</v>
      </c>
      <c r="D91" s="7" t="n">
        <v>2</v>
      </c>
      <c r="E91" s="7" t="n">
        <v>2004</v>
      </c>
      <c r="F91" s="7" t="n">
        <v>16</v>
      </c>
      <c r="G91" s="7" t="n">
        <v>7431</v>
      </c>
      <c r="H91" s="7" t="n">
        <v>0</v>
      </c>
      <c r="I91" s="7" t="s">
        <v>47</v>
      </c>
      <c r="J91" s="7" t="n">
        <v>2</v>
      </c>
    </row>
    <row r="92" spans="1:22">
      <c r="A92" t="s">
        <v>4</v>
      </c>
      <c r="B92" s="4" t="s">
        <v>5</v>
      </c>
      <c r="C92" s="4" t="s">
        <v>10</v>
      </c>
    </row>
    <row r="93" spans="1:22">
      <c r="A93" t="n">
        <v>2785</v>
      </c>
      <c r="B93" s="15" t="n">
        <v>12</v>
      </c>
      <c r="C93" s="7" t="n">
        <v>6272</v>
      </c>
    </row>
    <row r="94" spans="1:22">
      <c r="A94" t="s">
        <v>4</v>
      </c>
      <c r="B94" s="4" t="s">
        <v>5</v>
      </c>
      <c r="C94" s="4" t="s">
        <v>13</v>
      </c>
      <c r="D94" s="4" t="s">
        <v>10</v>
      </c>
      <c r="E94" s="4" t="s">
        <v>10</v>
      </c>
    </row>
    <row r="95" spans="1:22">
      <c r="A95" t="n">
        <v>2788</v>
      </c>
      <c r="B95" s="16" t="n">
        <v>179</v>
      </c>
      <c r="C95" s="7" t="n">
        <v>10</v>
      </c>
      <c r="D95" s="7" t="n">
        <v>6310</v>
      </c>
      <c r="E95" s="7" t="n">
        <v>6311</v>
      </c>
    </row>
    <row r="96" spans="1:22">
      <c r="A96" t="s">
        <v>4</v>
      </c>
      <c r="B96" s="4" t="s">
        <v>5</v>
      </c>
      <c r="C96" s="4" t="s">
        <v>10</v>
      </c>
      <c r="D96" s="4" t="s">
        <v>6</v>
      </c>
      <c r="E96" s="4" t="s">
        <v>6</v>
      </c>
      <c r="F96" s="4" t="s">
        <v>6</v>
      </c>
      <c r="G96" s="4" t="s">
        <v>13</v>
      </c>
      <c r="H96" s="4" t="s">
        <v>9</v>
      </c>
      <c r="I96" s="4" t="s">
        <v>23</v>
      </c>
      <c r="J96" s="4" t="s">
        <v>23</v>
      </c>
      <c r="K96" s="4" t="s">
        <v>23</v>
      </c>
      <c r="L96" s="4" t="s">
        <v>23</v>
      </c>
      <c r="M96" s="4" t="s">
        <v>23</v>
      </c>
      <c r="N96" s="4" t="s">
        <v>23</v>
      </c>
      <c r="O96" s="4" t="s">
        <v>23</v>
      </c>
      <c r="P96" s="4" t="s">
        <v>6</v>
      </c>
      <c r="Q96" s="4" t="s">
        <v>6</v>
      </c>
      <c r="R96" s="4" t="s">
        <v>9</v>
      </c>
      <c r="S96" s="4" t="s">
        <v>13</v>
      </c>
      <c r="T96" s="4" t="s">
        <v>9</v>
      </c>
      <c r="U96" s="4" t="s">
        <v>9</v>
      </c>
      <c r="V96" s="4" t="s">
        <v>10</v>
      </c>
    </row>
    <row r="97" spans="1:22">
      <c r="A97" t="n">
        <v>2794</v>
      </c>
      <c r="B97" s="14" t="n">
        <v>19</v>
      </c>
      <c r="C97" s="7" t="n">
        <v>2099</v>
      </c>
      <c r="D97" s="7" t="s">
        <v>18</v>
      </c>
      <c r="E97" s="7" t="s">
        <v>18</v>
      </c>
      <c r="F97" s="7" t="s">
        <v>48</v>
      </c>
      <c r="G97" s="7" t="n">
        <v>2</v>
      </c>
      <c r="H97" s="7" t="n">
        <v>805306368</v>
      </c>
      <c r="I97" s="7" t="n">
        <v>-38.5800018310547</v>
      </c>
      <c r="J97" s="7" t="n">
        <v>-5</v>
      </c>
      <c r="K97" s="7" t="n">
        <v>-326.540008544922</v>
      </c>
      <c r="L97" s="7" t="n">
        <v>69.5999984741211</v>
      </c>
      <c r="M97" s="7" t="n">
        <v>1</v>
      </c>
      <c r="N97" s="7" t="n">
        <v>0</v>
      </c>
      <c r="O97" s="7" t="n">
        <v>0</v>
      </c>
      <c r="P97" s="7" t="s">
        <v>18</v>
      </c>
      <c r="Q97" s="7" t="s">
        <v>18</v>
      </c>
      <c r="R97" s="7" t="n">
        <v>9999</v>
      </c>
      <c r="S97" s="7" t="n">
        <v>255</v>
      </c>
      <c r="T97" s="7" t="n">
        <v>0</v>
      </c>
      <c r="U97" s="7" t="n">
        <v>0</v>
      </c>
      <c r="V97" s="7" t="n">
        <v>7429</v>
      </c>
    </row>
    <row r="98" spans="1:22">
      <c r="A98" t="s">
        <v>4</v>
      </c>
      <c r="B98" s="4" t="s">
        <v>5</v>
      </c>
      <c r="C98" s="4" t="s">
        <v>13</v>
      </c>
      <c r="D98" s="4" t="s">
        <v>6</v>
      </c>
    </row>
    <row r="99" spans="1:22">
      <c r="A99" t="n">
        <v>2856</v>
      </c>
      <c r="B99" s="9" t="n">
        <v>2</v>
      </c>
      <c r="C99" s="7" t="n">
        <v>10</v>
      </c>
      <c r="D99" s="7" t="s">
        <v>49</v>
      </c>
    </row>
    <row r="100" spans="1:22">
      <c r="A100" t="s">
        <v>4</v>
      </c>
      <c r="B100" s="4" t="s">
        <v>5</v>
      </c>
      <c r="C100" s="4" t="s">
        <v>13</v>
      </c>
      <c r="D100" s="4" t="s">
        <v>6</v>
      </c>
    </row>
    <row r="101" spans="1:22">
      <c r="A101" t="n">
        <v>2874</v>
      </c>
      <c r="B101" s="9" t="n">
        <v>2</v>
      </c>
      <c r="C101" s="7" t="n">
        <v>11</v>
      </c>
      <c r="D101" s="7" t="s">
        <v>50</v>
      </c>
    </row>
    <row r="102" spans="1:22">
      <c r="A102" t="s">
        <v>4</v>
      </c>
      <c r="B102" s="4" t="s">
        <v>5</v>
      </c>
      <c r="C102" s="4" t="s">
        <v>13</v>
      </c>
      <c r="D102" s="4" t="s">
        <v>10</v>
      </c>
      <c r="E102" s="4" t="s">
        <v>10</v>
      </c>
      <c r="F102" s="4" t="s">
        <v>10</v>
      </c>
      <c r="G102" s="4" t="s">
        <v>10</v>
      </c>
      <c r="H102" s="4" t="s">
        <v>10</v>
      </c>
      <c r="I102" s="4" t="s">
        <v>10</v>
      </c>
      <c r="J102" s="4" t="s">
        <v>9</v>
      </c>
      <c r="K102" s="4" t="s">
        <v>9</v>
      </c>
      <c r="L102" s="4" t="s">
        <v>9</v>
      </c>
      <c r="M102" s="4" t="s">
        <v>6</v>
      </c>
    </row>
    <row r="103" spans="1:22">
      <c r="A103" t="n">
        <v>2888</v>
      </c>
      <c r="B103" s="17" t="n">
        <v>124</v>
      </c>
      <c r="C103" s="7" t="n">
        <v>255</v>
      </c>
      <c r="D103" s="7" t="n">
        <v>0</v>
      </c>
      <c r="E103" s="7" t="n">
        <v>0</v>
      </c>
      <c r="F103" s="7" t="n">
        <v>0</v>
      </c>
      <c r="G103" s="7" t="n">
        <v>0</v>
      </c>
      <c r="H103" s="7" t="n">
        <v>0</v>
      </c>
      <c r="I103" s="7" t="n">
        <v>65535</v>
      </c>
      <c r="J103" s="7" t="n">
        <v>0</v>
      </c>
      <c r="K103" s="7" t="n">
        <v>0</v>
      </c>
      <c r="L103" s="7" t="n">
        <v>0</v>
      </c>
      <c r="M103" s="7" t="s">
        <v>18</v>
      </c>
    </row>
    <row r="104" spans="1:22">
      <c r="A104" t="s">
        <v>4</v>
      </c>
      <c r="B104" s="4" t="s">
        <v>5</v>
      </c>
    </row>
    <row r="105" spans="1:22">
      <c r="A105" t="n">
        <v>2915</v>
      </c>
      <c r="B105" s="5" t="n">
        <v>1</v>
      </c>
    </row>
    <row r="106" spans="1:22" s="3" customFormat="1" customHeight="0">
      <c r="A106" s="3" t="s">
        <v>2</v>
      </c>
      <c r="B106" s="3" t="s">
        <v>51</v>
      </c>
    </row>
    <row r="107" spans="1:22">
      <c r="A107" t="s">
        <v>4</v>
      </c>
      <c r="B107" s="4" t="s">
        <v>5</v>
      </c>
      <c r="C107" s="4" t="s">
        <v>13</v>
      </c>
      <c r="D107" s="4" t="s">
        <v>13</v>
      </c>
      <c r="E107" s="4" t="s">
        <v>13</v>
      </c>
      <c r="F107" s="4" t="s">
        <v>9</v>
      </c>
      <c r="G107" s="4" t="s">
        <v>13</v>
      </c>
      <c r="H107" s="4" t="s">
        <v>13</v>
      </c>
      <c r="I107" s="4" t="s">
        <v>52</v>
      </c>
    </row>
    <row r="108" spans="1:22">
      <c r="A108" t="n">
        <v>2916</v>
      </c>
      <c r="B108" s="18" t="n">
        <v>5</v>
      </c>
      <c r="C108" s="7" t="n">
        <v>35</v>
      </c>
      <c r="D108" s="7" t="n">
        <v>3</v>
      </c>
      <c r="E108" s="7" t="n">
        <v>0</v>
      </c>
      <c r="F108" s="7" t="n">
        <v>0</v>
      </c>
      <c r="G108" s="7" t="n">
        <v>2</v>
      </c>
      <c r="H108" s="7" t="n">
        <v>1</v>
      </c>
      <c r="I108" s="19" t="n">
        <f t="normal" ca="1">A112</f>
        <v>0</v>
      </c>
    </row>
    <row r="109" spans="1:22">
      <c r="A109" t="s">
        <v>4</v>
      </c>
      <c r="B109" s="4" t="s">
        <v>5</v>
      </c>
      <c r="C109" s="4" t="s">
        <v>52</v>
      </c>
    </row>
    <row r="110" spans="1:22">
      <c r="A110" t="n">
        <v>2930</v>
      </c>
      <c r="B110" s="20" t="n">
        <v>3</v>
      </c>
      <c r="C110" s="19" t="n">
        <f t="normal" ca="1">A134</f>
        <v>0</v>
      </c>
    </row>
    <row r="111" spans="1:22">
      <c r="A111" t="s">
        <v>4</v>
      </c>
      <c r="B111" s="4" t="s">
        <v>5</v>
      </c>
      <c r="C111" s="4" t="s">
        <v>13</v>
      </c>
      <c r="D111" s="4" t="s">
        <v>13</v>
      </c>
      <c r="E111" s="4" t="s">
        <v>13</v>
      </c>
      <c r="F111" s="4" t="s">
        <v>9</v>
      </c>
      <c r="G111" s="4" t="s">
        <v>13</v>
      </c>
      <c r="H111" s="4" t="s">
        <v>13</v>
      </c>
      <c r="I111" s="4" t="s">
        <v>52</v>
      </c>
    </row>
    <row r="112" spans="1:22">
      <c r="A112" t="n">
        <v>2935</v>
      </c>
      <c r="B112" s="18" t="n">
        <v>5</v>
      </c>
      <c r="C112" s="7" t="n">
        <v>35</v>
      </c>
      <c r="D112" s="7" t="n">
        <v>3</v>
      </c>
      <c r="E112" s="7" t="n">
        <v>0</v>
      </c>
      <c r="F112" s="7" t="n">
        <v>1</v>
      </c>
      <c r="G112" s="7" t="n">
        <v>2</v>
      </c>
      <c r="H112" s="7" t="n">
        <v>1</v>
      </c>
      <c r="I112" s="19" t="n">
        <f t="normal" ca="1">A116</f>
        <v>0</v>
      </c>
    </row>
    <row r="113" spans="1:22">
      <c r="A113" t="s">
        <v>4</v>
      </c>
      <c r="B113" s="4" t="s">
        <v>5</v>
      </c>
      <c r="C113" s="4" t="s">
        <v>52</v>
      </c>
    </row>
    <row r="114" spans="1:22">
      <c r="A114" t="n">
        <v>2949</v>
      </c>
      <c r="B114" s="20" t="n">
        <v>3</v>
      </c>
      <c r="C114" s="19" t="n">
        <f t="normal" ca="1">A134</f>
        <v>0</v>
      </c>
    </row>
    <row r="115" spans="1:22">
      <c r="A115" t="s">
        <v>4</v>
      </c>
      <c r="B115" s="4" t="s">
        <v>5</v>
      </c>
      <c r="C115" s="4" t="s">
        <v>13</v>
      </c>
      <c r="D115" s="4" t="s">
        <v>13</v>
      </c>
      <c r="E115" s="4" t="s">
        <v>13</v>
      </c>
      <c r="F115" s="4" t="s">
        <v>9</v>
      </c>
      <c r="G115" s="4" t="s">
        <v>13</v>
      </c>
      <c r="H115" s="4" t="s">
        <v>13</v>
      </c>
      <c r="I115" s="4" t="s">
        <v>52</v>
      </c>
    </row>
    <row r="116" spans="1:22">
      <c r="A116" t="n">
        <v>2954</v>
      </c>
      <c r="B116" s="18" t="n">
        <v>5</v>
      </c>
      <c r="C116" s="7" t="n">
        <v>35</v>
      </c>
      <c r="D116" s="7" t="n">
        <v>3</v>
      </c>
      <c r="E116" s="7" t="n">
        <v>0</v>
      </c>
      <c r="F116" s="7" t="n">
        <v>2</v>
      </c>
      <c r="G116" s="7" t="n">
        <v>2</v>
      </c>
      <c r="H116" s="7" t="n">
        <v>1</v>
      </c>
      <c r="I116" s="19" t="n">
        <f t="normal" ca="1">A120</f>
        <v>0</v>
      </c>
    </row>
    <row r="117" spans="1:22">
      <c r="A117" t="s">
        <v>4</v>
      </c>
      <c r="B117" s="4" t="s">
        <v>5</v>
      </c>
      <c r="C117" s="4" t="s">
        <v>52</v>
      </c>
    </row>
    <row r="118" spans="1:22">
      <c r="A118" t="n">
        <v>2968</v>
      </c>
      <c r="B118" s="20" t="n">
        <v>3</v>
      </c>
      <c r="C118" s="19" t="n">
        <f t="normal" ca="1">A134</f>
        <v>0</v>
      </c>
    </row>
    <row r="119" spans="1:22">
      <c r="A119" t="s">
        <v>4</v>
      </c>
      <c r="B119" s="4" t="s">
        <v>5</v>
      </c>
      <c r="C119" s="4" t="s">
        <v>13</v>
      </c>
      <c r="D119" s="4" t="s">
        <v>13</v>
      </c>
      <c r="E119" s="4" t="s">
        <v>13</v>
      </c>
      <c r="F119" s="4" t="s">
        <v>9</v>
      </c>
      <c r="G119" s="4" t="s">
        <v>13</v>
      </c>
      <c r="H119" s="4" t="s">
        <v>13</v>
      </c>
      <c r="I119" s="4" t="s">
        <v>52</v>
      </c>
    </row>
    <row r="120" spans="1:22">
      <c r="A120" t="n">
        <v>2973</v>
      </c>
      <c r="B120" s="18" t="n">
        <v>5</v>
      </c>
      <c r="C120" s="7" t="n">
        <v>35</v>
      </c>
      <c r="D120" s="7" t="n">
        <v>3</v>
      </c>
      <c r="E120" s="7" t="n">
        <v>0</v>
      </c>
      <c r="F120" s="7" t="n">
        <v>3</v>
      </c>
      <c r="G120" s="7" t="n">
        <v>2</v>
      </c>
      <c r="H120" s="7" t="n">
        <v>1</v>
      </c>
      <c r="I120" s="19" t="n">
        <f t="normal" ca="1">A124</f>
        <v>0</v>
      </c>
    </row>
    <row r="121" spans="1:22">
      <c r="A121" t="s">
        <v>4</v>
      </c>
      <c r="B121" s="4" t="s">
        <v>5</v>
      </c>
      <c r="C121" s="4" t="s">
        <v>52</v>
      </c>
    </row>
    <row r="122" spans="1:22">
      <c r="A122" t="n">
        <v>2987</v>
      </c>
      <c r="B122" s="20" t="n">
        <v>3</v>
      </c>
      <c r="C122" s="19" t="n">
        <f t="normal" ca="1">A134</f>
        <v>0</v>
      </c>
    </row>
    <row r="123" spans="1:22">
      <c r="A123" t="s">
        <v>4</v>
      </c>
      <c r="B123" s="4" t="s">
        <v>5</v>
      </c>
      <c r="C123" s="4" t="s">
        <v>13</v>
      </c>
      <c r="D123" s="4" t="s">
        <v>13</v>
      </c>
      <c r="E123" s="4" t="s">
        <v>13</v>
      </c>
      <c r="F123" s="4" t="s">
        <v>9</v>
      </c>
      <c r="G123" s="4" t="s">
        <v>13</v>
      </c>
      <c r="H123" s="4" t="s">
        <v>13</v>
      </c>
      <c r="I123" s="4" t="s">
        <v>52</v>
      </c>
    </row>
    <row r="124" spans="1:22">
      <c r="A124" t="n">
        <v>2992</v>
      </c>
      <c r="B124" s="18" t="n">
        <v>5</v>
      </c>
      <c r="C124" s="7" t="n">
        <v>35</v>
      </c>
      <c r="D124" s="7" t="n">
        <v>3</v>
      </c>
      <c r="E124" s="7" t="n">
        <v>0</v>
      </c>
      <c r="F124" s="7" t="n">
        <v>4</v>
      </c>
      <c r="G124" s="7" t="n">
        <v>2</v>
      </c>
      <c r="H124" s="7" t="n">
        <v>1</v>
      </c>
      <c r="I124" s="19" t="n">
        <f t="normal" ca="1">A128</f>
        <v>0</v>
      </c>
    </row>
    <row r="125" spans="1:22">
      <c r="A125" t="s">
        <v>4</v>
      </c>
      <c r="B125" s="4" t="s">
        <v>5</v>
      </c>
      <c r="C125" s="4" t="s">
        <v>52</v>
      </c>
    </row>
    <row r="126" spans="1:22">
      <c r="A126" t="n">
        <v>3006</v>
      </c>
      <c r="B126" s="20" t="n">
        <v>3</v>
      </c>
      <c r="C126" s="19" t="n">
        <f t="normal" ca="1">A134</f>
        <v>0</v>
      </c>
    </row>
    <row r="127" spans="1:22">
      <c r="A127" t="s">
        <v>4</v>
      </c>
      <c r="B127" s="4" t="s">
        <v>5</v>
      </c>
      <c r="C127" s="4" t="s">
        <v>13</v>
      </c>
      <c r="D127" s="4" t="s">
        <v>13</v>
      </c>
      <c r="E127" s="4" t="s">
        <v>13</v>
      </c>
      <c r="F127" s="4" t="s">
        <v>9</v>
      </c>
      <c r="G127" s="4" t="s">
        <v>13</v>
      </c>
      <c r="H127" s="4" t="s">
        <v>13</v>
      </c>
      <c r="I127" s="4" t="s">
        <v>52</v>
      </c>
    </row>
    <row r="128" spans="1:22">
      <c r="A128" t="n">
        <v>3011</v>
      </c>
      <c r="B128" s="18" t="n">
        <v>5</v>
      </c>
      <c r="C128" s="7" t="n">
        <v>35</v>
      </c>
      <c r="D128" s="7" t="n">
        <v>3</v>
      </c>
      <c r="E128" s="7" t="n">
        <v>0</v>
      </c>
      <c r="F128" s="7" t="n">
        <v>5</v>
      </c>
      <c r="G128" s="7" t="n">
        <v>2</v>
      </c>
      <c r="H128" s="7" t="n">
        <v>1</v>
      </c>
      <c r="I128" s="19" t="n">
        <f t="normal" ca="1">A132</f>
        <v>0</v>
      </c>
    </row>
    <row r="129" spans="1:9">
      <c r="A129" t="s">
        <v>4</v>
      </c>
      <c r="B129" s="4" t="s">
        <v>5</v>
      </c>
      <c r="C129" s="4" t="s">
        <v>52</v>
      </c>
    </row>
    <row r="130" spans="1:9">
      <c r="A130" t="n">
        <v>3025</v>
      </c>
      <c r="B130" s="20" t="n">
        <v>3</v>
      </c>
      <c r="C130" s="19" t="n">
        <f t="normal" ca="1">A134</f>
        <v>0</v>
      </c>
    </row>
    <row r="131" spans="1:9">
      <c r="A131" t="s">
        <v>4</v>
      </c>
      <c r="B131" s="4" t="s">
        <v>5</v>
      </c>
      <c r="C131" s="4" t="s">
        <v>13</v>
      </c>
      <c r="D131" s="4" t="s">
        <v>13</v>
      </c>
      <c r="E131" s="4" t="s">
        <v>13</v>
      </c>
      <c r="F131" s="4" t="s">
        <v>9</v>
      </c>
      <c r="G131" s="4" t="s">
        <v>13</v>
      </c>
      <c r="H131" s="4" t="s">
        <v>13</v>
      </c>
      <c r="I131" s="4" t="s">
        <v>52</v>
      </c>
    </row>
    <row r="132" spans="1:9">
      <c r="A132" t="n">
        <v>3030</v>
      </c>
      <c r="B132" s="18" t="n">
        <v>5</v>
      </c>
      <c r="C132" s="7" t="n">
        <v>35</v>
      </c>
      <c r="D132" s="7" t="n">
        <v>3</v>
      </c>
      <c r="E132" s="7" t="n">
        <v>0</v>
      </c>
      <c r="F132" s="7" t="n">
        <v>6</v>
      </c>
      <c r="G132" s="7" t="n">
        <v>2</v>
      </c>
      <c r="H132" s="7" t="n">
        <v>1</v>
      </c>
      <c r="I132" s="19" t="n">
        <f t="normal" ca="1">A134</f>
        <v>0</v>
      </c>
    </row>
    <row r="133" spans="1:9">
      <c r="A133" t="s">
        <v>4</v>
      </c>
      <c r="B133" s="4" t="s">
        <v>5</v>
      </c>
    </row>
    <row r="134" spans="1:9">
      <c r="A134" t="n">
        <v>3044</v>
      </c>
      <c r="B134" s="5" t="n">
        <v>1</v>
      </c>
    </row>
    <row r="135" spans="1:9" s="3" customFormat="1" customHeight="0">
      <c r="A135" s="3" t="s">
        <v>2</v>
      </c>
      <c r="B135" s="3" t="s">
        <v>53</v>
      </c>
    </row>
    <row r="136" spans="1:9">
      <c r="A136" t="s">
        <v>4</v>
      </c>
      <c r="B136" s="4" t="s">
        <v>5</v>
      </c>
      <c r="C136" s="4" t="s">
        <v>13</v>
      </c>
      <c r="D136" s="4" t="s">
        <v>13</v>
      </c>
      <c r="E136" s="4" t="s">
        <v>13</v>
      </c>
      <c r="F136" s="4" t="s">
        <v>9</v>
      </c>
      <c r="G136" s="4" t="s">
        <v>13</v>
      </c>
      <c r="H136" s="4" t="s">
        <v>13</v>
      </c>
      <c r="I136" s="4" t="s">
        <v>52</v>
      </c>
    </row>
    <row r="137" spans="1:9">
      <c r="A137" t="n">
        <v>3048</v>
      </c>
      <c r="B137" s="18" t="n">
        <v>5</v>
      </c>
      <c r="C137" s="7" t="n">
        <v>32</v>
      </c>
      <c r="D137" s="7" t="n">
        <v>3</v>
      </c>
      <c r="E137" s="7" t="n">
        <v>0</v>
      </c>
      <c r="F137" s="7" t="n">
        <v>80</v>
      </c>
      <c r="G137" s="7" t="n">
        <v>2</v>
      </c>
      <c r="H137" s="7" t="n">
        <v>1</v>
      </c>
      <c r="I137" s="19" t="n">
        <f t="normal" ca="1">A149</f>
        <v>0</v>
      </c>
    </row>
    <row r="138" spans="1:9">
      <c r="A138" t="s">
        <v>4</v>
      </c>
      <c r="B138" s="4" t="s">
        <v>5</v>
      </c>
      <c r="C138" s="4" t="s">
        <v>13</v>
      </c>
      <c r="D138" s="4" t="s">
        <v>13</v>
      </c>
      <c r="E138" s="4" t="s">
        <v>13</v>
      </c>
      <c r="F138" s="4" t="s">
        <v>9</v>
      </c>
      <c r="G138" s="4" t="s">
        <v>13</v>
      </c>
      <c r="H138" s="4" t="s">
        <v>13</v>
      </c>
      <c r="I138" s="4" t="s">
        <v>52</v>
      </c>
    </row>
    <row r="139" spans="1:9">
      <c r="A139" t="n">
        <v>3062</v>
      </c>
      <c r="B139" s="18" t="n">
        <v>5</v>
      </c>
      <c r="C139" s="7" t="n">
        <v>32</v>
      </c>
      <c r="D139" s="7" t="n">
        <v>4</v>
      </c>
      <c r="E139" s="7" t="n">
        <v>0</v>
      </c>
      <c r="F139" s="7" t="n">
        <v>1</v>
      </c>
      <c r="G139" s="7" t="n">
        <v>2</v>
      </c>
      <c r="H139" s="7" t="n">
        <v>1</v>
      </c>
      <c r="I139" s="19" t="n">
        <f t="normal" ca="1">A147</f>
        <v>0</v>
      </c>
    </row>
    <row r="140" spans="1:9">
      <c r="A140" t="s">
        <v>4</v>
      </c>
      <c r="B140" s="4" t="s">
        <v>5</v>
      </c>
      <c r="C140" s="4" t="s">
        <v>10</v>
      </c>
    </row>
    <row r="141" spans="1:9">
      <c r="A141" t="n">
        <v>3076</v>
      </c>
      <c r="B141" s="15" t="n">
        <v>12</v>
      </c>
      <c r="C141" s="7" t="n">
        <v>5848</v>
      </c>
    </row>
    <row r="142" spans="1:9">
      <c r="A142" t="s">
        <v>4</v>
      </c>
      <c r="B142" s="4" t="s">
        <v>5</v>
      </c>
      <c r="C142" s="4" t="s">
        <v>13</v>
      </c>
      <c r="D142" s="4" t="s">
        <v>6</v>
      </c>
      <c r="E142" s="4" t="s">
        <v>10</v>
      </c>
    </row>
    <row r="143" spans="1:9">
      <c r="A143" t="n">
        <v>3079</v>
      </c>
      <c r="B143" s="21" t="n">
        <v>91</v>
      </c>
      <c r="C143" s="7" t="n">
        <v>1</v>
      </c>
      <c r="D143" s="7" t="s">
        <v>30</v>
      </c>
      <c r="E143" s="7" t="n">
        <v>1</v>
      </c>
    </row>
    <row r="144" spans="1:9">
      <c r="A144" t="s">
        <v>4</v>
      </c>
      <c r="B144" s="4" t="s">
        <v>5</v>
      </c>
      <c r="C144" s="4" t="s">
        <v>10</v>
      </c>
      <c r="D144" s="4" t="s">
        <v>13</v>
      </c>
      <c r="E144" s="4" t="s">
        <v>13</v>
      </c>
      <c r="F144" s="4" t="s">
        <v>6</v>
      </c>
    </row>
    <row r="145" spans="1:9">
      <c r="A145" t="n">
        <v>3093</v>
      </c>
      <c r="B145" s="22" t="n">
        <v>20</v>
      </c>
      <c r="C145" s="7" t="n">
        <v>65533</v>
      </c>
      <c r="D145" s="7" t="n">
        <v>0</v>
      </c>
      <c r="E145" s="7" t="n">
        <v>11</v>
      </c>
      <c r="F145" s="7" t="s">
        <v>54</v>
      </c>
    </row>
    <row r="146" spans="1:9">
      <c r="A146" t="s">
        <v>4</v>
      </c>
      <c r="B146" s="4" t="s">
        <v>5</v>
      </c>
      <c r="C146" s="4" t="s">
        <v>13</v>
      </c>
      <c r="D146" s="4" t="s">
        <v>13</v>
      </c>
      <c r="E146" s="4" t="s">
        <v>9</v>
      </c>
      <c r="F146" s="4" t="s">
        <v>13</v>
      </c>
      <c r="G146" s="4" t="s">
        <v>13</v>
      </c>
    </row>
    <row r="147" spans="1:9">
      <c r="A147" t="n">
        <v>3112</v>
      </c>
      <c r="B147" s="23" t="n">
        <v>8</v>
      </c>
      <c r="C147" s="7" t="n">
        <v>3</v>
      </c>
      <c r="D147" s="7" t="n">
        <v>0</v>
      </c>
      <c r="E147" s="7" t="n">
        <v>0</v>
      </c>
      <c r="F147" s="7" t="n">
        <v>19</v>
      </c>
      <c r="G147" s="7" t="n">
        <v>1</v>
      </c>
    </row>
    <row r="148" spans="1:9">
      <c r="A148" t="s">
        <v>4</v>
      </c>
      <c r="B148" s="4" t="s">
        <v>5</v>
      </c>
      <c r="C148" s="4" t="s">
        <v>13</v>
      </c>
      <c r="D148" s="4" t="s">
        <v>13</v>
      </c>
      <c r="E148" s="4" t="s">
        <v>13</v>
      </c>
      <c r="F148" s="4" t="s">
        <v>9</v>
      </c>
      <c r="G148" s="4" t="s">
        <v>13</v>
      </c>
      <c r="H148" s="4" t="s">
        <v>13</v>
      </c>
      <c r="I148" s="4" t="s">
        <v>52</v>
      </c>
    </row>
    <row r="149" spans="1:9">
      <c r="A149" t="n">
        <v>3121</v>
      </c>
      <c r="B149" s="18" t="n">
        <v>5</v>
      </c>
      <c r="C149" s="7" t="n">
        <v>32</v>
      </c>
      <c r="D149" s="7" t="n">
        <v>3</v>
      </c>
      <c r="E149" s="7" t="n">
        <v>0</v>
      </c>
      <c r="F149" s="7" t="n">
        <v>85</v>
      </c>
      <c r="G149" s="7" t="n">
        <v>2</v>
      </c>
      <c r="H149" s="7" t="n">
        <v>1</v>
      </c>
      <c r="I149" s="19" t="n">
        <f t="normal" ca="1">A161</f>
        <v>0</v>
      </c>
    </row>
    <row r="150" spans="1:9">
      <c r="A150" t="s">
        <v>4</v>
      </c>
      <c r="B150" s="4" t="s">
        <v>5</v>
      </c>
      <c r="C150" s="4" t="s">
        <v>13</v>
      </c>
      <c r="D150" s="4" t="s">
        <v>13</v>
      </c>
      <c r="E150" s="4" t="s">
        <v>13</v>
      </c>
      <c r="F150" s="4" t="s">
        <v>9</v>
      </c>
      <c r="G150" s="4" t="s">
        <v>13</v>
      </c>
      <c r="H150" s="4" t="s">
        <v>13</v>
      </c>
      <c r="I150" s="4" t="s">
        <v>52</v>
      </c>
    </row>
    <row r="151" spans="1:9">
      <c r="A151" t="n">
        <v>3135</v>
      </c>
      <c r="B151" s="18" t="n">
        <v>5</v>
      </c>
      <c r="C151" s="7" t="n">
        <v>32</v>
      </c>
      <c r="D151" s="7" t="n">
        <v>4</v>
      </c>
      <c r="E151" s="7" t="n">
        <v>0</v>
      </c>
      <c r="F151" s="7" t="n">
        <v>1</v>
      </c>
      <c r="G151" s="7" t="n">
        <v>2</v>
      </c>
      <c r="H151" s="7" t="n">
        <v>1</v>
      </c>
      <c r="I151" s="19" t="n">
        <f t="normal" ca="1">A159</f>
        <v>0</v>
      </c>
    </row>
    <row r="152" spans="1:9">
      <c r="A152" t="s">
        <v>4</v>
      </c>
      <c r="B152" s="4" t="s">
        <v>5</v>
      </c>
      <c r="C152" s="4" t="s">
        <v>10</v>
      </c>
    </row>
    <row r="153" spans="1:9">
      <c r="A153" t="n">
        <v>3149</v>
      </c>
      <c r="B153" s="15" t="n">
        <v>12</v>
      </c>
      <c r="C153" s="7" t="n">
        <v>6240</v>
      </c>
    </row>
    <row r="154" spans="1:9">
      <c r="A154" t="s">
        <v>4</v>
      </c>
      <c r="B154" s="4" t="s">
        <v>5</v>
      </c>
      <c r="C154" s="4" t="s">
        <v>13</v>
      </c>
      <c r="D154" s="4" t="s">
        <v>6</v>
      </c>
      <c r="E154" s="4" t="s">
        <v>10</v>
      </c>
    </row>
    <row r="155" spans="1:9">
      <c r="A155" t="n">
        <v>3152</v>
      </c>
      <c r="B155" s="21" t="n">
        <v>91</v>
      </c>
      <c r="C155" s="7" t="n">
        <v>1</v>
      </c>
      <c r="D155" s="7" t="s">
        <v>34</v>
      </c>
      <c r="E155" s="7" t="n">
        <v>1</v>
      </c>
    </row>
    <row r="156" spans="1:9">
      <c r="A156" t="s">
        <v>4</v>
      </c>
      <c r="B156" s="4" t="s">
        <v>5</v>
      </c>
      <c r="C156" s="4" t="s">
        <v>10</v>
      </c>
      <c r="D156" s="4" t="s">
        <v>13</v>
      </c>
      <c r="E156" s="4" t="s">
        <v>13</v>
      </c>
      <c r="F156" s="4" t="s">
        <v>6</v>
      </c>
    </row>
    <row r="157" spans="1:9">
      <c r="A157" t="n">
        <v>3166</v>
      </c>
      <c r="B157" s="22" t="n">
        <v>20</v>
      </c>
      <c r="C157" s="7" t="n">
        <v>65533</v>
      </c>
      <c r="D157" s="7" t="n">
        <v>0</v>
      </c>
      <c r="E157" s="7" t="n">
        <v>11</v>
      </c>
      <c r="F157" s="7" t="s">
        <v>55</v>
      </c>
    </row>
    <row r="158" spans="1:9">
      <c r="A158" t="s">
        <v>4</v>
      </c>
      <c r="B158" s="4" t="s">
        <v>5</v>
      </c>
      <c r="C158" s="4" t="s">
        <v>13</v>
      </c>
      <c r="D158" s="4" t="s">
        <v>13</v>
      </c>
      <c r="E158" s="4" t="s">
        <v>9</v>
      </c>
      <c r="F158" s="4" t="s">
        <v>13</v>
      </c>
      <c r="G158" s="4" t="s">
        <v>13</v>
      </c>
    </row>
    <row r="159" spans="1:9">
      <c r="A159" t="n">
        <v>3185</v>
      </c>
      <c r="B159" s="23" t="n">
        <v>8</v>
      </c>
      <c r="C159" s="7" t="n">
        <v>3</v>
      </c>
      <c r="D159" s="7" t="n">
        <v>0</v>
      </c>
      <c r="E159" s="7" t="n">
        <v>0</v>
      </c>
      <c r="F159" s="7" t="n">
        <v>19</v>
      </c>
      <c r="G159" s="7" t="n">
        <v>1</v>
      </c>
    </row>
    <row r="160" spans="1:9">
      <c r="A160" t="s">
        <v>4</v>
      </c>
      <c r="B160" s="4" t="s">
        <v>5</v>
      </c>
    </row>
    <row r="161" spans="1:9">
      <c r="A161" t="n">
        <v>3194</v>
      </c>
      <c r="B161" s="5" t="n">
        <v>1</v>
      </c>
    </row>
    <row r="162" spans="1:9" s="3" customFormat="1" customHeight="0">
      <c r="A162" s="3" t="s">
        <v>2</v>
      </c>
      <c r="B162" s="3" t="s">
        <v>56</v>
      </c>
    </row>
    <row r="163" spans="1:9">
      <c r="A163" t="s">
        <v>4</v>
      </c>
      <c r="B163" s="4" t="s">
        <v>5</v>
      </c>
      <c r="C163" s="4" t="s">
        <v>13</v>
      </c>
      <c r="D163" s="4" t="s">
        <v>10</v>
      </c>
    </row>
    <row r="164" spans="1:9">
      <c r="A164" t="n">
        <v>3196</v>
      </c>
      <c r="B164" s="24" t="n">
        <v>22</v>
      </c>
      <c r="C164" s="7" t="n">
        <v>20</v>
      </c>
      <c r="D164" s="7" t="n">
        <v>0</v>
      </c>
    </row>
    <row r="165" spans="1:9">
      <c r="A165" t="s">
        <v>4</v>
      </c>
      <c r="B165" s="4" t="s">
        <v>5</v>
      </c>
      <c r="C165" s="4" t="s">
        <v>13</v>
      </c>
      <c r="D165" s="4" t="s">
        <v>10</v>
      </c>
      <c r="E165" s="4" t="s">
        <v>9</v>
      </c>
    </row>
    <row r="166" spans="1:9">
      <c r="A166" t="n">
        <v>3200</v>
      </c>
      <c r="B166" s="25" t="n">
        <v>101</v>
      </c>
      <c r="C166" s="7" t="n">
        <v>0</v>
      </c>
      <c r="D166" s="7" t="n">
        <v>50</v>
      </c>
      <c r="E166" s="7" t="n">
        <v>8</v>
      </c>
    </row>
    <row r="167" spans="1:9">
      <c r="A167" t="s">
        <v>4</v>
      </c>
      <c r="B167" s="4" t="s">
        <v>5</v>
      </c>
      <c r="C167" s="4" t="s">
        <v>13</v>
      </c>
      <c r="D167" s="4" t="s">
        <v>13</v>
      </c>
    </row>
    <row r="168" spans="1:9">
      <c r="A168" t="n">
        <v>3208</v>
      </c>
      <c r="B168" s="11" t="n">
        <v>74</v>
      </c>
      <c r="C168" s="7" t="n">
        <v>14</v>
      </c>
      <c r="D168" s="7" t="n">
        <v>0</v>
      </c>
    </row>
    <row r="169" spans="1:9">
      <c r="A169" t="s">
        <v>4</v>
      </c>
      <c r="B169" s="4" t="s">
        <v>5</v>
      </c>
      <c r="C169" s="4" t="s">
        <v>10</v>
      </c>
    </row>
    <row r="170" spans="1:9">
      <c r="A170" t="n">
        <v>3211</v>
      </c>
      <c r="B170" s="26" t="n">
        <v>16</v>
      </c>
      <c r="C170" s="7" t="n">
        <v>1000</v>
      </c>
    </row>
    <row r="171" spans="1:9">
      <c r="A171" t="s">
        <v>4</v>
      </c>
      <c r="B171" s="4" t="s">
        <v>5</v>
      </c>
      <c r="C171" s="4" t="s">
        <v>13</v>
      </c>
      <c r="D171" s="4" t="s">
        <v>10</v>
      </c>
      <c r="E171" s="4" t="s">
        <v>23</v>
      </c>
      <c r="F171" s="4" t="s">
        <v>10</v>
      </c>
      <c r="G171" s="4" t="s">
        <v>9</v>
      </c>
      <c r="H171" s="4" t="s">
        <v>9</v>
      </c>
      <c r="I171" s="4" t="s">
        <v>10</v>
      </c>
      <c r="J171" s="4" t="s">
        <v>10</v>
      </c>
      <c r="K171" s="4" t="s">
        <v>9</v>
      </c>
      <c r="L171" s="4" t="s">
        <v>9</v>
      </c>
      <c r="M171" s="4" t="s">
        <v>9</v>
      </c>
      <c r="N171" s="4" t="s">
        <v>9</v>
      </c>
      <c r="O171" s="4" t="s">
        <v>6</v>
      </c>
    </row>
    <row r="172" spans="1:9">
      <c r="A172" t="n">
        <v>3214</v>
      </c>
      <c r="B172" s="12" t="n">
        <v>50</v>
      </c>
      <c r="C172" s="7" t="n">
        <v>0</v>
      </c>
      <c r="D172" s="7" t="n">
        <v>12010</v>
      </c>
      <c r="E172" s="7" t="n">
        <v>1</v>
      </c>
      <c r="F172" s="7" t="n">
        <v>0</v>
      </c>
      <c r="G172" s="7" t="n">
        <v>0</v>
      </c>
      <c r="H172" s="7" t="n">
        <v>0</v>
      </c>
      <c r="I172" s="7" t="n">
        <v>0</v>
      </c>
      <c r="J172" s="7" t="n">
        <v>65533</v>
      </c>
      <c r="K172" s="7" t="n">
        <v>0</v>
      </c>
      <c r="L172" s="7" t="n">
        <v>0</v>
      </c>
      <c r="M172" s="7" t="n">
        <v>0</v>
      </c>
      <c r="N172" s="7" t="n">
        <v>0</v>
      </c>
      <c r="O172" s="7" t="s">
        <v>18</v>
      </c>
    </row>
    <row r="173" spans="1:9">
      <c r="A173" t="s">
        <v>4</v>
      </c>
      <c r="B173" s="4" t="s">
        <v>5</v>
      </c>
      <c r="C173" s="4" t="s">
        <v>13</v>
      </c>
      <c r="D173" s="4" t="s">
        <v>10</v>
      </c>
      <c r="E173" s="4" t="s">
        <v>10</v>
      </c>
      <c r="F173" s="4" t="s">
        <v>10</v>
      </c>
      <c r="G173" s="4" t="s">
        <v>10</v>
      </c>
      <c r="H173" s="4" t="s">
        <v>13</v>
      </c>
    </row>
    <row r="174" spans="1:9">
      <c r="A174" t="n">
        <v>3253</v>
      </c>
      <c r="B174" s="27" t="n">
        <v>25</v>
      </c>
      <c r="C174" s="7" t="n">
        <v>5</v>
      </c>
      <c r="D174" s="7" t="n">
        <v>65535</v>
      </c>
      <c r="E174" s="7" t="n">
        <v>65535</v>
      </c>
      <c r="F174" s="7" t="n">
        <v>65535</v>
      </c>
      <c r="G174" s="7" t="n">
        <v>65535</v>
      </c>
      <c r="H174" s="7" t="n">
        <v>0</v>
      </c>
    </row>
    <row r="175" spans="1:9">
      <c r="A175" t="s">
        <v>4</v>
      </c>
      <c r="B175" s="4" t="s">
        <v>5</v>
      </c>
      <c r="C175" s="4" t="s">
        <v>10</v>
      </c>
      <c r="D175" s="4" t="s">
        <v>13</v>
      </c>
      <c r="E175" s="4" t="s">
        <v>13</v>
      </c>
      <c r="F175" s="4" t="s">
        <v>57</v>
      </c>
      <c r="G175" s="4" t="s">
        <v>13</v>
      </c>
      <c r="H175" s="4" t="s">
        <v>13</v>
      </c>
    </row>
    <row r="176" spans="1:9">
      <c r="A176" t="n">
        <v>3264</v>
      </c>
      <c r="B176" s="28" t="n">
        <v>24</v>
      </c>
      <c r="C176" s="7" t="n">
        <v>65534</v>
      </c>
      <c r="D176" s="7" t="n">
        <v>6</v>
      </c>
      <c r="E176" s="7" t="n">
        <v>12</v>
      </c>
      <c r="F176" s="7" t="s">
        <v>58</v>
      </c>
      <c r="G176" s="7" t="n">
        <v>2</v>
      </c>
      <c r="H176" s="7" t="n">
        <v>0</v>
      </c>
    </row>
    <row r="177" spans="1:15">
      <c r="A177" t="s">
        <v>4</v>
      </c>
      <c r="B177" s="4" t="s">
        <v>5</v>
      </c>
    </row>
    <row r="178" spans="1:15">
      <c r="A178" t="n">
        <v>3300</v>
      </c>
      <c r="B178" s="29" t="n">
        <v>28</v>
      </c>
    </row>
    <row r="179" spans="1:15">
      <c r="A179" t="s">
        <v>4</v>
      </c>
      <c r="B179" s="4" t="s">
        <v>5</v>
      </c>
      <c r="C179" s="4" t="s">
        <v>13</v>
      </c>
    </row>
    <row r="180" spans="1:15">
      <c r="A180" t="n">
        <v>3301</v>
      </c>
      <c r="B180" s="30" t="n">
        <v>27</v>
      </c>
      <c r="C180" s="7" t="n">
        <v>0</v>
      </c>
    </row>
    <row r="181" spans="1:15">
      <c r="A181" t="s">
        <v>4</v>
      </c>
      <c r="B181" s="4" t="s">
        <v>5</v>
      </c>
      <c r="C181" s="4" t="s">
        <v>13</v>
      </c>
      <c r="D181" s="4" t="s">
        <v>6</v>
      </c>
    </row>
    <row r="182" spans="1:15">
      <c r="A182" t="n">
        <v>3303</v>
      </c>
      <c r="B182" s="9" t="n">
        <v>2</v>
      </c>
      <c r="C182" s="7" t="n">
        <v>10</v>
      </c>
      <c r="D182" s="7" t="s">
        <v>59</v>
      </c>
    </row>
    <row r="183" spans="1:15">
      <c r="A183" t="s">
        <v>4</v>
      </c>
      <c r="B183" s="4" t="s">
        <v>5</v>
      </c>
      <c r="C183" s="4" t="s">
        <v>10</v>
      </c>
    </row>
    <row r="184" spans="1:15">
      <c r="A184" t="n">
        <v>3326</v>
      </c>
      <c r="B184" s="26" t="n">
        <v>16</v>
      </c>
      <c r="C184" s="7" t="n">
        <v>0</v>
      </c>
    </row>
    <row r="185" spans="1:15">
      <c r="A185" t="s">
        <v>4</v>
      </c>
      <c r="B185" s="4" t="s">
        <v>5</v>
      </c>
      <c r="C185" s="4" t="s">
        <v>13</v>
      </c>
      <c r="D185" s="4" t="s">
        <v>6</v>
      </c>
    </row>
    <row r="186" spans="1:15">
      <c r="A186" t="n">
        <v>3329</v>
      </c>
      <c r="B186" s="9" t="n">
        <v>2</v>
      </c>
      <c r="C186" s="7" t="n">
        <v>10</v>
      </c>
      <c r="D186" s="7" t="s">
        <v>60</v>
      </c>
    </row>
    <row r="187" spans="1:15">
      <c r="A187" t="s">
        <v>4</v>
      </c>
      <c r="B187" s="4" t="s">
        <v>5</v>
      </c>
      <c r="C187" s="4" t="s">
        <v>10</v>
      </c>
    </row>
    <row r="188" spans="1:15">
      <c r="A188" t="n">
        <v>3347</v>
      </c>
      <c r="B188" s="26" t="n">
        <v>16</v>
      </c>
      <c r="C188" s="7" t="n">
        <v>0</v>
      </c>
    </row>
    <row r="189" spans="1:15">
      <c r="A189" t="s">
        <v>4</v>
      </c>
      <c r="B189" s="4" t="s">
        <v>5</v>
      </c>
      <c r="C189" s="4" t="s">
        <v>13</v>
      </c>
      <c r="D189" s="4" t="s">
        <v>6</v>
      </c>
    </row>
    <row r="190" spans="1:15">
      <c r="A190" t="n">
        <v>3350</v>
      </c>
      <c r="B190" s="9" t="n">
        <v>2</v>
      </c>
      <c r="C190" s="7" t="n">
        <v>10</v>
      </c>
      <c r="D190" s="7" t="s">
        <v>61</v>
      </c>
    </row>
    <row r="191" spans="1:15">
      <c r="A191" t="s">
        <v>4</v>
      </c>
      <c r="B191" s="4" t="s">
        <v>5</v>
      </c>
      <c r="C191" s="4" t="s">
        <v>10</v>
      </c>
    </row>
    <row r="192" spans="1:15">
      <c r="A192" t="n">
        <v>3369</v>
      </c>
      <c r="B192" s="26" t="n">
        <v>16</v>
      </c>
      <c r="C192" s="7" t="n">
        <v>0</v>
      </c>
    </row>
    <row r="193" spans="1:4">
      <c r="A193" t="s">
        <v>4</v>
      </c>
      <c r="B193" s="4" t="s">
        <v>5</v>
      </c>
      <c r="C193" s="4" t="s">
        <v>13</v>
      </c>
    </row>
    <row r="194" spans="1:4">
      <c r="A194" t="n">
        <v>3372</v>
      </c>
      <c r="B194" s="31" t="n">
        <v>23</v>
      </c>
      <c r="C194" s="7" t="n">
        <v>20</v>
      </c>
    </row>
    <row r="195" spans="1:4">
      <c r="A195" t="s">
        <v>4</v>
      </c>
      <c r="B195" s="4" t="s">
        <v>5</v>
      </c>
    </row>
    <row r="196" spans="1:4">
      <c r="A196" t="n">
        <v>3374</v>
      </c>
      <c r="B196" s="5" t="n">
        <v>1</v>
      </c>
    </row>
    <row r="197" spans="1:4" s="3" customFormat="1" customHeight="0">
      <c r="A197" s="3" t="s">
        <v>2</v>
      </c>
      <c r="B197" s="3" t="s">
        <v>62</v>
      </c>
    </row>
    <row r="198" spans="1:4">
      <c r="A198" t="s">
        <v>4</v>
      </c>
      <c r="B198" s="4" t="s">
        <v>5</v>
      </c>
      <c r="C198" s="4" t="s">
        <v>13</v>
      </c>
      <c r="D198" s="4" t="s">
        <v>10</v>
      </c>
    </row>
    <row r="199" spans="1:4">
      <c r="A199" t="n">
        <v>3376</v>
      </c>
      <c r="B199" s="24" t="n">
        <v>22</v>
      </c>
      <c r="C199" s="7" t="n">
        <v>20</v>
      </c>
      <c r="D199" s="7" t="n">
        <v>0</v>
      </c>
    </row>
    <row r="200" spans="1:4">
      <c r="A200" t="s">
        <v>4</v>
      </c>
      <c r="B200" s="4" t="s">
        <v>5</v>
      </c>
      <c r="C200" s="4" t="s">
        <v>10</v>
      </c>
      <c r="D200" s="4" t="s">
        <v>13</v>
      </c>
      <c r="E200" s="4" t="s">
        <v>13</v>
      </c>
    </row>
    <row r="201" spans="1:4">
      <c r="A201" t="n">
        <v>3380</v>
      </c>
      <c r="B201" s="32" t="n">
        <v>104</v>
      </c>
      <c r="C201" s="7" t="n">
        <v>195</v>
      </c>
      <c r="D201" s="7" t="n">
        <v>3</v>
      </c>
      <c r="E201" s="7" t="n">
        <v>2</v>
      </c>
    </row>
    <row r="202" spans="1:4">
      <c r="A202" t="s">
        <v>4</v>
      </c>
      <c r="B202" s="4" t="s">
        <v>5</v>
      </c>
    </row>
    <row r="203" spans="1:4">
      <c r="A203" t="n">
        <v>3385</v>
      </c>
      <c r="B203" s="5" t="n">
        <v>1</v>
      </c>
    </row>
    <row r="204" spans="1:4">
      <c r="A204" t="s">
        <v>4</v>
      </c>
      <c r="B204" s="4" t="s">
        <v>5</v>
      </c>
      <c r="C204" s="4" t="s">
        <v>10</v>
      </c>
      <c r="D204" s="4" t="s">
        <v>13</v>
      </c>
      <c r="E204" s="4" t="s">
        <v>10</v>
      </c>
    </row>
    <row r="205" spans="1:4">
      <c r="A205" t="n">
        <v>3386</v>
      </c>
      <c r="B205" s="32" t="n">
        <v>104</v>
      </c>
      <c r="C205" s="7" t="n">
        <v>195</v>
      </c>
      <c r="D205" s="7" t="n">
        <v>1</v>
      </c>
      <c r="E205" s="7" t="n">
        <v>0</v>
      </c>
    </row>
    <row r="206" spans="1:4">
      <c r="A206" t="s">
        <v>4</v>
      </c>
      <c r="B206" s="4" t="s">
        <v>5</v>
      </c>
    </row>
    <row r="207" spans="1:4">
      <c r="A207" t="n">
        <v>3392</v>
      </c>
      <c r="B207" s="5" t="n">
        <v>1</v>
      </c>
    </row>
    <row r="208" spans="1:4">
      <c r="A208" t="s">
        <v>4</v>
      </c>
      <c r="B208" s="4" t="s">
        <v>5</v>
      </c>
      <c r="C208" s="4" t="s">
        <v>13</v>
      </c>
      <c r="D208" s="4" t="s">
        <v>10</v>
      </c>
      <c r="E208" s="4" t="s">
        <v>10</v>
      </c>
      <c r="F208" s="4" t="s">
        <v>10</v>
      </c>
      <c r="G208" s="4" t="s">
        <v>10</v>
      </c>
      <c r="H208" s="4" t="s">
        <v>13</v>
      </c>
    </row>
    <row r="209" spans="1:8">
      <c r="A209" t="n">
        <v>3393</v>
      </c>
      <c r="B209" s="27" t="n">
        <v>25</v>
      </c>
      <c r="C209" s="7" t="n">
        <v>5</v>
      </c>
      <c r="D209" s="7" t="n">
        <v>65535</v>
      </c>
      <c r="E209" s="7" t="n">
        <v>500</v>
      </c>
      <c r="F209" s="7" t="n">
        <v>800</v>
      </c>
      <c r="G209" s="7" t="n">
        <v>140</v>
      </c>
      <c r="H209" s="7" t="n">
        <v>0</v>
      </c>
    </row>
    <row r="210" spans="1:8">
      <c r="A210" t="s">
        <v>4</v>
      </c>
      <c r="B210" s="4" t="s">
        <v>5</v>
      </c>
      <c r="C210" s="4" t="s">
        <v>10</v>
      </c>
      <c r="D210" s="4" t="s">
        <v>13</v>
      </c>
      <c r="E210" s="4" t="s">
        <v>57</v>
      </c>
      <c r="F210" s="4" t="s">
        <v>13</v>
      </c>
      <c r="G210" s="4" t="s">
        <v>13</v>
      </c>
    </row>
    <row r="211" spans="1:8">
      <c r="A211" t="n">
        <v>3404</v>
      </c>
      <c r="B211" s="28" t="n">
        <v>24</v>
      </c>
      <c r="C211" s="7" t="n">
        <v>65533</v>
      </c>
      <c r="D211" s="7" t="n">
        <v>11</v>
      </c>
      <c r="E211" s="7" t="s">
        <v>63</v>
      </c>
      <c r="F211" s="7" t="n">
        <v>2</v>
      </c>
      <c r="G211" s="7" t="n">
        <v>0</v>
      </c>
    </row>
    <row r="212" spans="1:8">
      <c r="A212" t="s">
        <v>4</v>
      </c>
      <c r="B212" s="4" t="s">
        <v>5</v>
      </c>
    </row>
    <row r="213" spans="1:8">
      <c r="A213" t="n">
        <v>3519</v>
      </c>
      <c r="B213" s="29" t="n">
        <v>28</v>
      </c>
    </row>
    <row r="214" spans="1:8">
      <c r="A214" t="s">
        <v>4</v>
      </c>
      <c r="B214" s="4" t="s">
        <v>5</v>
      </c>
      <c r="C214" s="4" t="s">
        <v>13</v>
      </c>
      <c r="D214" s="33" t="s">
        <v>64</v>
      </c>
      <c r="E214" s="4" t="s">
        <v>5</v>
      </c>
      <c r="F214" s="4" t="s">
        <v>13</v>
      </c>
      <c r="G214" s="4" t="s">
        <v>10</v>
      </c>
      <c r="H214" s="33" t="s">
        <v>65</v>
      </c>
      <c r="I214" s="4" t="s">
        <v>13</v>
      </c>
      <c r="J214" s="33" t="s">
        <v>64</v>
      </c>
      <c r="K214" s="4" t="s">
        <v>5</v>
      </c>
      <c r="L214" s="4" t="s">
        <v>13</v>
      </c>
      <c r="M214" s="4" t="s">
        <v>10</v>
      </c>
      <c r="N214" s="33" t="s">
        <v>65</v>
      </c>
      <c r="O214" s="4" t="s">
        <v>13</v>
      </c>
      <c r="P214" s="4" t="s">
        <v>13</v>
      </c>
      <c r="Q214" s="33" t="s">
        <v>64</v>
      </c>
      <c r="R214" s="4" t="s">
        <v>5</v>
      </c>
      <c r="S214" s="4" t="s">
        <v>13</v>
      </c>
      <c r="T214" s="4" t="s">
        <v>10</v>
      </c>
      <c r="U214" s="33" t="s">
        <v>65</v>
      </c>
      <c r="V214" s="4" t="s">
        <v>13</v>
      </c>
      <c r="W214" s="4" t="s">
        <v>13</v>
      </c>
      <c r="X214" s="33" t="s">
        <v>64</v>
      </c>
      <c r="Y214" s="4" t="s">
        <v>5</v>
      </c>
      <c r="Z214" s="4" t="s">
        <v>13</v>
      </c>
      <c r="AA214" s="4" t="s">
        <v>10</v>
      </c>
      <c r="AB214" s="33" t="s">
        <v>65</v>
      </c>
      <c r="AC214" s="4" t="s">
        <v>13</v>
      </c>
      <c r="AD214" s="4" t="s">
        <v>13</v>
      </c>
      <c r="AE214" s="4" t="s">
        <v>52</v>
      </c>
    </row>
    <row r="215" spans="1:8">
      <c r="A215" t="n">
        <v>3520</v>
      </c>
      <c r="B215" s="18" t="n">
        <v>5</v>
      </c>
      <c r="C215" s="7" t="n">
        <v>28</v>
      </c>
      <c r="D215" s="33" t="s">
        <v>3</v>
      </c>
      <c r="E215" s="34" t="n">
        <v>64</v>
      </c>
      <c r="F215" s="7" t="n">
        <v>5</v>
      </c>
      <c r="G215" s="7" t="n">
        <v>1</v>
      </c>
      <c r="H215" s="33" t="s">
        <v>3</v>
      </c>
      <c r="I215" s="7" t="n">
        <v>28</v>
      </c>
      <c r="J215" s="33" t="s">
        <v>3</v>
      </c>
      <c r="K215" s="34" t="n">
        <v>64</v>
      </c>
      <c r="L215" s="7" t="n">
        <v>5</v>
      </c>
      <c r="M215" s="7" t="n">
        <v>2</v>
      </c>
      <c r="N215" s="33" t="s">
        <v>3</v>
      </c>
      <c r="O215" s="7" t="n">
        <v>9</v>
      </c>
      <c r="P215" s="7" t="n">
        <v>28</v>
      </c>
      <c r="Q215" s="33" t="s">
        <v>3</v>
      </c>
      <c r="R215" s="34" t="n">
        <v>64</v>
      </c>
      <c r="S215" s="7" t="n">
        <v>5</v>
      </c>
      <c r="T215" s="7" t="n">
        <v>3</v>
      </c>
      <c r="U215" s="33" t="s">
        <v>3</v>
      </c>
      <c r="V215" s="7" t="n">
        <v>9</v>
      </c>
      <c r="W215" s="7" t="n">
        <v>28</v>
      </c>
      <c r="X215" s="33" t="s">
        <v>3</v>
      </c>
      <c r="Y215" s="34" t="n">
        <v>64</v>
      </c>
      <c r="Z215" s="7" t="n">
        <v>5</v>
      </c>
      <c r="AA215" s="7" t="n">
        <v>6</v>
      </c>
      <c r="AB215" s="33" t="s">
        <v>3</v>
      </c>
      <c r="AC215" s="7" t="n">
        <v>9</v>
      </c>
      <c r="AD215" s="7" t="n">
        <v>1</v>
      </c>
      <c r="AE215" s="19" t="n">
        <f t="normal" ca="1">A307</f>
        <v>0</v>
      </c>
    </row>
    <row r="216" spans="1:8">
      <c r="A216" t="s">
        <v>4</v>
      </c>
      <c r="B216" s="4" t="s">
        <v>5</v>
      </c>
      <c r="C216" s="4" t="s">
        <v>13</v>
      </c>
    </row>
    <row r="217" spans="1:8">
      <c r="A217" t="n">
        <v>3549</v>
      </c>
      <c r="B217" s="30" t="n">
        <v>27</v>
      </c>
      <c r="C217" s="7" t="n">
        <v>0</v>
      </c>
    </row>
    <row r="218" spans="1:8">
      <c r="A218" t="s">
        <v>4</v>
      </c>
      <c r="B218" s="4" t="s">
        <v>5</v>
      </c>
      <c r="C218" s="4" t="s">
        <v>13</v>
      </c>
    </row>
    <row r="219" spans="1:8">
      <c r="A219" t="n">
        <v>3551</v>
      </c>
      <c r="B219" s="30" t="n">
        <v>27</v>
      </c>
      <c r="C219" s="7" t="n">
        <v>1</v>
      </c>
    </row>
    <row r="220" spans="1:8">
      <c r="A220" t="s">
        <v>4</v>
      </c>
      <c r="B220" s="4" t="s">
        <v>5</v>
      </c>
      <c r="C220" s="4" t="s">
        <v>13</v>
      </c>
      <c r="D220" s="4" t="s">
        <v>10</v>
      </c>
      <c r="E220" s="4" t="s">
        <v>23</v>
      </c>
    </row>
    <row r="221" spans="1:8">
      <c r="A221" t="n">
        <v>3553</v>
      </c>
      <c r="B221" s="35" t="n">
        <v>58</v>
      </c>
      <c r="C221" s="7" t="n">
        <v>0</v>
      </c>
      <c r="D221" s="7" t="n">
        <v>300</v>
      </c>
      <c r="E221" s="7" t="n">
        <v>0.300000011920929</v>
      </c>
    </row>
    <row r="222" spans="1:8">
      <c r="A222" t="s">
        <v>4</v>
      </c>
      <c r="B222" s="4" t="s">
        <v>5</v>
      </c>
      <c r="C222" s="4" t="s">
        <v>13</v>
      </c>
      <c r="D222" s="4" t="s">
        <v>10</v>
      </c>
    </row>
    <row r="223" spans="1:8">
      <c r="A223" t="n">
        <v>3561</v>
      </c>
      <c r="B223" s="35" t="n">
        <v>58</v>
      </c>
      <c r="C223" s="7" t="n">
        <v>255</v>
      </c>
      <c r="D223" s="7" t="n">
        <v>0</v>
      </c>
    </row>
    <row r="224" spans="1:8">
      <c r="A224" t="s">
        <v>4</v>
      </c>
      <c r="B224" s="4" t="s">
        <v>5</v>
      </c>
      <c r="C224" s="4" t="s">
        <v>13</v>
      </c>
      <c r="D224" s="4" t="s">
        <v>10</v>
      </c>
      <c r="E224" s="4" t="s">
        <v>10</v>
      </c>
      <c r="F224" s="4" t="s">
        <v>10</v>
      </c>
      <c r="G224" s="4" t="s">
        <v>10</v>
      </c>
      <c r="H224" s="4" t="s">
        <v>13</v>
      </c>
    </row>
    <row r="225" spans="1:31">
      <c r="A225" t="n">
        <v>3565</v>
      </c>
      <c r="B225" s="27" t="n">
        <v>25</v>
      </c>
      <c r="C225" s="7" t="n">
        <v>5</v>
      </c>
      <c r="D225" s="7" t="n">
        <v>65535</v>
      </c>
      <c r="E225" s="7" t="n">
        <v>160</v>
      </c>
      <c r="F225" s="7" t="n">
        <v>65535</v>
      </c>
      <c r="G225" s="7" t="n">
        <v>65535</v>
      </c>
      <c r="H225" s="7" t="n">
        <v>0</v>
      </c>
    </row>
    <row r="226" spans="1:31">
      <c r="A226" t="s">
        <v>4</v>
      </c>
      <c r="B226" s="4" t="s">
        <v>5</v>
      </c>
      <c r="C226" s="4" t="s">
        <v>10</v>
      </c>
      <c r="D226" s="4" t="s">
        <v>13</v>
      </c>
      <c r="E226" s="4" t="s">
        <v>13</v>
      </c>
      <c r="F226" s="4" t="s">
        <v>13</v>
      </c>
      <c r="G226" s="4" t="s">
        <v>57</v>
      </c>
      <c r="H226" s="4" t="s">
        <v>13</v>
      </c>
      <c r="I226" s="4" t="s">
        <v>13</v>
      </c>
      <c r="J226" s="4" t="s">
        <v>13</v>
      </c>
      <c r="K226" s="4" t="s">
        <v>13</v>
      </c>
    </row>
    <row r="227" spans="1:31">
      <c r="A227" t="n">
        <v>3576</v>
      </c>
      <c r="B227" s="28" t="n">
        <v>24</v>
      </c>
      <c r="C227" s="7" t="n">
        <v>65533</v>
      </c>
      <c r="D227" s="7" t="n">
        <v>11</v>
      </c>
      <c r="E227" s="7" t="n">
        <v>6</v>
      </c>
      <c r="F227" s="7" t="n">
        <v>8</v>
      </c>
      <c r="G227" s="7" t="s">
        <v>66</v>
      </c>
      <c r="H227" s="7" t="n">
        <v>6</v>
      </c>
      <c r="I227" s="7" t="n">
        <v>8</v>
      </c>
      <c r="J227" s="7" t="n">
        <v>2</v>
      </c>
      <c r="K227" s="7" t="n">
        <v>0</v>
      </c>
    </row>
    <row r="228" spans="1:31">
      <c r="A228" t="s">
        <v>4</v>
      </c>
      <c r="B228" s="4" t="s">
        <v>5</v>
      </c>
      <c r="C228" s="4" t="s">
        <v>13</v>
      </c>
      <c r="D228" s="4" t="s">
        <v>13</v>
      </c>
      <c r="E228" s="4" t="s">
        <v>9</v>
      </c>
      <c r="F228" s="4" t="s">
        <v>13</v>
      </c>
      <c r="G228" s="4" t="s">
        <v>13</v>
      </c>
    </row>
    <row r="229" spans="1:31">
      <c r="A229" t="n">
        <v>3607</v>
      </c>
      <c r="B229" s="36" t="n">
        <v>18</v>
      </c>
      <c r="C229" s="7" t="n">
        <v>0</v>
      </c>
      <c r="D229" s="7" t="n">
        <v>0</v>
      </c>
      <c r="E229" s="7" t="n">
        <v>0</v>
      </c>
      <c r="F229" s="7" t="n">
        <v>19</v>
      </c>
      <c r="G229" s="7" t="n">
        <v>1</v>
      </c>
    </row>
    <row r="230" spans="1:31">
      <c r="A230" t="s">
        <v>4</v>
      </c>
      <c r="B230" s="4" t="s">
        <v>5</v>
      </c>
      <c r="C230" s="4" t="s">
        <v>13</v>
      </c>
      <c r="D230" s="4" t="s">
        <v>13</v>
      </c>
      <c r="E230" s="4" t="s">
        <v>10</v>
      </c>
      <c r="F230" s="4" t="s">
        <v>23</v>
      </c>
    </row>
    <row r="231" spans="1:31">
      <c r="A231" t="n">
        <v>3616</v>
      </c>
      <c r="B231" s="37" t="n">
        <v>107</v>
      </c>
      <c r="C231" s="7" t="n">
        <v>0</v>
      </c>
      <c r="D231" s="7" t="n">
        <v>0</v>
      </c>
      <c r="E231" s="7" t="n">
        <v>0</v>
      </c>
      <c r="F231" s="7" t="n">
        <v>32</v>
      </c>
    </row>
    <row r="232" spans="1:31">
      <c r="A232" t="s">
        <v>4</v>
      </c>
      <c r="B232" s="4" t="s">
        <v>5</v>
      </c>
      <c r="C232" s="4" t="s">
        <v>13</v>
      </c>
      <c r="D232" s="4" t="s">
        <v>13</v>
      </c>
      <c r="E232" s="4" t="s">
        <v>6</v>
      </c>
      <c r="F232" s="4" t="s">
        <v>10</v>
      </c>
    </row>
    <row r="233" spans="1:31">
      <c r="A233" t="n">
        <v>3625</v>
      </c>
      <c r="B233" s="37" t="n">
        <v>107</v>
      </c>
      <c r="C233" s="7" t="n">
        <v>1</v>
      </c>
      <c r="D233" s="7" t="n">
        <v>0</v>
      </c>
      <c r="E233" s="7" t="s">
        <v>67</v>
      </c>
      <c r="F233" s="7" t="n">
        <v>1</v>
      </c>
    </row>
    <row r="234" spans="1:31">
      <c r="A234" t="s">
        <v>4</v>
      </c>
      <c r="B234" s="4" t="s">
        <v>5</v>
      </c>
      <c r="C234" s="4" t="s">
        <v>13</v>
      </c>
      <c r="D234" s="4" t="s">
        <v>13</v>
      </c>
      <c r="E234" s="4" t="s">
        <v>6</v>
      </c>
      <c r="F234" s="4" t="s">
        <v>10</v>
      </c>
    </row>
    <row r="235" spans="1:31">
      <c r="A235" t="n">
        <v>3634</v>
      </c>
      <c r="B235" s="37" t="n">
        <v>107</v>
      </c>
      <c r="C235" s="7" t="n">
        <v>1</v>
      </c>
      <c r="D235" s="7" t="n">
        <v>0</v>
      </c>
      <c r="E235" s="7" t="s">
        <v>68</v>
      </c>
      <c r="F235" s="7" t="n">
        <v>2</v>
      </c>
    </row>
    <row r="236" spans="1:31">
      <c r="A236" t="s">
        <v>4</v>
      </c>
      <c r="B236" s="4" t="s">
        <v>5</v>
      </c>
      <c r="C236" s="4" t="s">
        <v>13</v>
      </c>
      <c r="D236" s="4" t="s">
        <v>13</v>
      </c>
      <c r="E236" s="4" t="s">
        <v>13</v>
      </c>
      <c r="F236" s="4" t="s">
        <v>10</v>
      </c>
      <c r="G236" s="4" t="s">
        <v>10</v>
      </c>
      <c r="H236" s="4" t="s">
        <v>13</v>
      </c>
    </row>
    <row r="237" spans="1:31">
      <c r="A237" t="n">
        <v>3642</v>
      </c>
      <c r="B237" s="37" t="n">
        <v>107</v>
      </c>
      <c r="C237" s="7" t="n">
        <v>2</v>
      </c>
      <c r="D237" s="7" t="n">
        <v>0</v>
      </c>
      <c r="E237" s="7" t="n">
        <v>1</v>
      </c>
      <c r="F237" s="7" t="n">
        <v>65535</v>
      </c>
      <c r="G237" s="7" t="n">
        <v>65535</v>
      </c>
      <c r="H237" s="7" t="n">
        <v>0</v>
      </c>
    </row>
    <row r="238" spans="1:31">
      <c r="A238" t="s">
        <v>4</v>
      </c>
      <c r="B238" s="4" t="s">
        <v>5</v>
      </c>
      <c r="C238" s="4" t="s">
        <v>13</v>
      </c>
      <c r="D238" s="4" t="s">
        <v>13</v>
      </c>
      <c r="E238" s="4" t="s">
        <v>13</v>
      </c>
    </row>
    <row r="239" spans="1:31">
      <c r="A239" t="n">
        <v>3651</v>
      </c>
      <c r="B239" s="37" t="n">
        <v>107</v>
      </c>
      <c r="C239" s="7" t="n">
        <v>4</v>
      </c>
      <c r="D239" s="7" t="n">
        <v>0</v>
      </c>
      <c r="E239" s="7" t="n">
        <v>0</v>
      </c>
    </row>
    <row r="240" spans="1:31">
      <c r="A240" t="s">
        <v>4</v>
      </c>
      <c r="B240" s="4" t="s">
        <v>5</v>
      </c>
      <c r="C240" s="4" t="s">
        <v>13</v>
      </c>
      <c r="D240" s="4" t="s">
        <v>13</v>
      </c>
    </row>
    <row r="241" spans="1:11">
      <c r="A241" t="n">
        <v>3655</v>
      </c>
      <c r="B241" s="37" t="n">
        <v>107</v>
      </c>
      <c r="C241" s="7" t="n">
        <v>3</v>
      </c>
      <c r="D241" s="7" t="n">
        <v>0</v>
      </c>
    </row>
    <row r="242" spans="1:11">
      <c r="A242" t="s">
        <v>4</v>
      </c>
      <c r="B242" s="4" t="s">
        <v>5</v>
      </c>
      <c r="C242" s="4" t="s">
        <v>13</v>
      </c>
    </row>
    <row r="243" spans="1:11">
      <c r="A243" t="n">
        <v>3658</v>
      </c>
      <c r="B243" s="30" t="n">
        <v>27</v>
      </c>
      <c r="C243" s="7" t="n">
        <v>0</v>
      </c>
    </row>
    <row r="244" spans="1:11">
      <c r="A244" t="s">
        <v>4</v>
      </c>
      <c r="B244" s="4" t="s">
        <v>5</v>
      </c>
      <c r="C244" s="4" t="s">
        <v>13</v>
      </c>
      <c r="D244" s="4" t="s">
        <v>10</v>
      </c>
      <c r="E244" s="4" t="s">
        <v>10</v>
      </c>
      <c r="F244" s="4" t="s">
        <v>10</v>
      </c>
      <c r="G244" s="4" t="s">
        <v>10</v>
      </c>
      <c r="H244" s="4" t="s">
        <v>13</v>
      </c>
    </row>
    <row r="245" spans="1:11">
      <c r="A245" t="n">
        <v>3660</v>
      </c>
      <c r="B245" s="27" t="n">
        <v>25</v>
      </c>
      <c r="C245" s="7" t="n">
        <v>5</v>
      </c>
      <c r="D245" s="7" t="n">
        <v>65535</v>
      </c>
      <c r="E245" s="7" t="n">
        <v>65535</v>
      </c>
      <c r="F245" s="7" t="n">
        <v>65535</v>
      </c>
      <c r="G245" s="7" t="n">
        <v>65535</v>
      </c>
      <c r="H245" s="7" t="n">
        <v>0</v>
      </c>
    </row>
    <row r="246" spans="1:11">
      <c r="A246" t="s">
        <v>4</v>
      </c>
      <c r="B246" s="4" t="s">
        <v>5</v>
      </c>
      <c r="C246" s="4" t="s">
        <v>13</v>
      </c>
      <c r="D246" s="4" t="s">
        <v>13</v>
      </c>
      <c r="E246" s="4" t="s">
        <v>13</v>
      </c>
      <c r="F246" s="4" t="s">
        <v>13</v>
      </c>
      <c r="G246" s="4" t="s">
        <v>10</v>
      </c>
      <c r="H246" s="4" t="s">
        <v>52</v>
      </c>
      <c r="I246" s="4" t="s">
        <v>52</v>
      </c>
    </row>
    <row r="247" spans="1:11">
      <c r="A247" t="n">
        <v>3671</v>
      </c>
      <c r="B247" s="38" t="n">
        <v>6</v>
      </c>
      <c r="C247" s="7" t="n">
        <v>35</v>
      </c>
      <c r="D247" s="7" t="n">
        <v>0</v>
      </c>
      <c r="E247" s="7" t="n">
        <v>1</v>
      </c>
      <c r="F247" s="7" t="n">
        <v>1</v>
      </c>
      <c r="G247" s="7" t="n">
        <v>1</v>
      </c>
      <c r="H247" s="19" t="n">
        <f t="normal" ca="1">A249</f>
        <v>0</v>
      </c>
      <c r="I247" s="19" t="n">
        <f t="normal" ca="1">A285</f>
        <v>0</v>
      </c>
    </row>
    <row r="248" spans="1:11">
      <c r="A248" t="s">
        <v>4</v>
      </c>
      <c r="B248" s="4" t="s">
        <v>5</v>
      </c>
      <c r="C248" s="4" t="s">
        <v>13</v>
      </c>
      <c r="D248" s="4" t="s">
        <v>10</v>
      </c>
      <c r="E248" s="4" t="s">
        <v>23</v>
      </c>
    </row>
    <row r="249" spans="1:11">
      <c r="A249" t="n">
        <v>3686</v>
      </c>
      <c r="B249" s="35" t="n">
        <v>58</v>
      </c>
      <c r="C249" s="7" t="n">
        <v>100</v>
      </c>
      <c r="D249" s="7" t="n">
        <v>300</v>
      </c>
      <c r="E249" s="7" t="n">
        <v>0.300000011920929</v>
      </c>
    </row>
    <row r="250" spans="1:11">
      <c r="A250" t="s">
        <v>4</v>
      </c>
      <c r="B250" s="4" t="s">
        <v>5</v>
      </c>
      <c r="C250" s="4" t="s">
        <v>13</v>
      </c>
      <c r="D250" s="4" t="s">
        <v>10</v>
      </c>
    </row>
    <row r="251" spans="1:11">
      <c r="A251" t="n">
        <v>3694</v>
      </c>
      <c r="B251" s="35" t="n">
        <v>58</v>
      </c>
      <c r="C251" s="7" t="n">
        <v>255</v>
      </c>
      <c r="D251" s="7" t="n">
        <v>0</v>
      </c>
    </row>
    <row r="252" spans="1:11">
      <c r="A252" t="s">
        <v>4</v>
      </c>
      <c r="B252" s="4" t="s">
        <v>5</v>
      </c>
      <c r="C252" s="4" t="s">
        <v>10</v>
      </c>
    </row>
    <row r="253" spans="1:11">
      <c r="A253" t="n">
        <v>3698</v>
      </c>
      <c r="B253" s="26" t="n">
        <v>16</v>
      </c>
      <c r="C253" s="7" t="n">
        <v>500</v>
      </c>
    </row>
    <row r="254" spans="1:11">
      <c r="A254" t="s">
        <v>4</v>
      </c>
      <c r="B254" s="4" t="s">
        <v>5</v>
      </c>
      <c r="C254" s="4" t="s">
        <v>6</v>
      </c>
      <c r="D254" s="4" t="s">
        <v>6</v>
      </c>
    </row>
    <row r="255" spans="1:11">
      <c r="A255" t="n">
        <v>3701</v>
      </c>
      <c r="B255" s="39" t="n">
        <v>70</v>
      </c>
      <c r="C255" s="7" t="s">
        <v>33</v>
      </c>
      <c r="D255" s="7" t="s">
        <v>69</v>
      </c>
    </row>
    <row r="256" spans="1:11">
      <c r="A256" t="s">
        <v>4</v>
      </c>
      <c r="B256" s="4" t="s">
        <v>5</v>
      </c>
      <c r="C256" s="4" t="s">
        <v>10</v>
      </c>
    </row>
    <row r="257" spans="1:9">
      <c r="A257" t="n">
        <v>3714</v>
      </c>
      <c r="B257" s="26" t="n">
        <v>16</v>
      </c>
      <c r="C257" s="7" t="n">
        <v>1200</v>
      </c>
    </row>
    <row r="258" spans="1:9">
      <c r="A258" t="s">
        <v>4</v>
      </c>
      <c r="B258" s="4" t="s">
        <v>5</v>
      </c>
      <c r="C258" s="4" t="s">
        <v>13</v>
      </c>
    </row>
    <row r="259" spans="1:9">
      <c r="A259" t="n">
        <v>3717</v>
      </c>
      <c r="B259" s="34" t="n">
        <v>64</v>
      </c>
      <c r="C259" s="7" t="n">
        <v>14</v>
      </c>
    </row>
    <row r="260" spans="1:9">
      <c r="A260" t="s">
        <v>4</v>
      </c>
      <c r="B260" s="4" t="s">
        <v>5</v>
      </c>
    </row>
    <row r="261" spans="1:9">
      <c r="A261" t="n">
        <v>3719</v>
      </c>
      <c r="B261" s="5" t="n">
        <v>1</v>
      </c>
    </row>
    <row r="262" spans="1:9">
      <c r="A262" t="s">
        <v>4</v>
      </c>
      <c r="B262" s="4" t="s">
        <v>5</v>
      </c>
      <c r="C262" s="4" t="s">
        <v>13</v>
      </c>
      <c r="D262" s="4" t="s">
        <v>13</v>
      </c>
      <c r="E262" s="4" t="s">
        <v>13</v>
      </c>
      <c r="F262" s="4" t="s">
        <v>13</v>
      </c>
    </row>
    <row r="263" spans="1:9">
      <c r="A263" t="n">
        <v>3720</v>
      </c>
      <c r="B263" s="8" t="n">
        <v>14</v>
      </c>
      <c r="C263" s="7" t="n">
        <v>0</v>
      </c>
      <c r="D263" s="7" t="n">
        <v>16</v>
      </c>
      <c r="E263" s="7" t="n">
        <v>0</v>
      </c>
      <c r="F263" s="7" t="n">
        <v>0</v>
      </c>
    </row>
    <row r="264" spans="1:9">
      <c r="A264" t="s">
        <v>4</v>
      </c>
      <c r="B264" s="4" t="s">
        <v>5</v>
      </c>
      <c r="C264" s="4" t="s">
        <v>13</v>
      </c>
    </row>
    <row r="265" spans="1:9">
      <c r="A265" t="n">
        <v>3725</v>
      </c>
      <c r="B265" s="34" t="n">
        <v>64</v>
      </c>
      <c r="C265" s="7" t="n">
        <v>18</v>
      </c>
    </row>
    <row r="266" spans="1:9">
      <c r="A266" t="s">
        <v>4</v>
      </c>
      <c r="B266" s="4" t="s">
        <v>5</v>
      </c>
      <c r="C266" s="4" t="s">
        <v>13</v>
      </c>
      <c r="D266" s="4" t="s">
        <v>10</v>
      </c>
    </row>
    <row r="267" spans="1:9">
      <c r="A267" t="n">
        <v>3727</v>
      </c>
      <c r="B267" s="34" t="n">
        <v>64</v>
      </c>
      <c r="C267" s="7" t="n">
        <v>0</v>
      </c>
      <c r="D267" s="7" t="n">
        <v>1</v>
      </c>
    </row>
    <row r="268" spans="1:9">
      <c r="A268" t="s">
        <v>4</v>
      </c>
      <c r="B268" s="4" t="s">
        <v>5</v>
      </c>
      <c r="C268" s="4" t="s">
        <v>13</v>
      </c>
      <c r="D268" s="4" t="s">
        <v>10</v>
      </c>
    </row>
    <row r="269" spans="1:9">
      <c r="A269" t="n">
        <v>3731</v>
      </c>
      <c r="B269" s="34" t="n">
        <v>64</v>
      </c>
      <c r="C269" s="7" t="n">
        <v>0</v>
      </c>
      <c r="D269" s="7" t="n">
        <v>2</v>
      </c>
    </row>
    <row r="270" spans="1:9">
      <c r="A270" t="s">
        <v>4</v>
      </c>
      <c r="B270" s="4" t="s">
        <v>5</v>
      </c>
      <c r="C270" s="4" t="s">
        <v>13</v>
      </c>
      <c r="D270" s="4" t="s">
        <v>10</v>
      </c>
    </row>
    <row r="271" spans="1:9">
      <c r="A271" t="n">
        <v>3735</v>
      </c>
      <c r="B271" s="34" t="n">
        <v>64</v>
      </c>
      <c r="C271" s="7" t="n">
        <v>0</v>
      </c>
      <c r="D271" s="7" t="n">
        <v>3</v>
      </c>
    </row>
    <row r="272" spans="1:9">
      <c r="A272" t="s">
        <v>4</v>
      </c>
      <c r="B272" s="4" t="s">
        <v>5</v>
      </c>
      <c r="C272" s="4" t="s">
        <v>13</v>
      </c>
      <c r="D272" s="4" t="s">
        <v>10</v>
      </c>
    </row>
    <row r="273" spans="1:6">
      <c r="A273" t="n">
        <v>3739</v>
      </c>
      <c r="B273" s="34" t="n">
        <v>64</v>
      </c>
      <c r="C273" s="7" t="n">
        <v>0</v>
      </c>
      <c r="D273" s="7" t="n">
        <v>6</v>
      </c>
    </row>
    <row r="274" spans="1:6">
      <c r="A274" t="s">
        <v>4</v>
      </c>
      <c r="B274" s="4" t="s">
        <v>5</v>
      </c>
      <c r="C274" s="4" t="s">
        <v>13</v>
      </c>
      <c r="D274" s="4" t="s">
        <v>10</v>
      </c>
      <c r="E274" s="4" t="s">
        <v>10</v>
      </c>
      <c r="F274" s="4" t="s">
        <v>13</v>
      </c>
      <c r="G274" s="4" t="s">
        <v>9</v>
      </c>
    </row>
    <row r="275" spans="1:6">
      <c r="A275" t="n">
        <v>3743</v>
      </c>
      <c r="B275" s="40" t="n">
        <v>95</v>
      </c>
      <c r="C275" s="7" t="n">
        <v>0</v>
      </c>
      <c r="D275" s="7" t="n">
        <v>1</v>
      </c>
      <c r="E275" s="7" t="n">
        <v>3</v>
      </c>
      <c r="F275" s="7" t="n">
        <v>255</v>
      </c>
      <c r="G275" s="7" t="n">
        <v>0</v>
      </c>
    </row>
    <row r="276" spans="1:6">
      <c r="A276" t="s">
        <v>4</v>
      </c>
      <c r="B276" s="4" t="s">
        <v>5</v>
      </c>
      <c r="C276" s="4" t="s">
        <v>13</v>
      </c>
      <c r="D276" s="4" t="s">
        <v>10</v>
      </c>
      <c r="E276" s="4" t="s">
        <v>10</v>
      </c>
      <c r="F276" s="4" t="s">
        <v>13</v>
      </c>
      <c r="G276" s="4" t="s">
        <v>9</v>
      </c>
    </row>
    <row r="277" spans="1:6">
      <c r="A277" t="n">
        <v>3754</v>
      </c>
      <c r="B277" s="40" t="n">
        <v>95</v>
      </c>
      <c r="C277" s="7" t="n">
        <v>0</v>
      </c>
      <c r="D277" s="7" t="n">
        <v>6</v>
      </c>
      <c r="E277" s="7" t="n">
        <v>2</v>
      </c>
      <c r="F277" s="7" t="n">
        <v>255</v>
      </c>
      <c r="G277" s="7" t="n">
        <v>0</v>
      </c>
    </row>
    <row r="278" spans="1:6">
      <c r="A278" t="s">
        <v>4</v>
      </c>
      <c r="B278" s="4" t="s">
        <v>5</v>
      </c>
      <c r="C278" s="4" t="s">
        <v>9</v>
      </c>
    </row>
    <row r="279" spans="1:6">
      <c r="A279" t="n">
        <v>3765</v>
      </c>
      <c r="B279" s="41" t="n">
        <v>15</v>
      </c>
      <c r="C279" s="7" t="n">
        <v>4096</v>
      </c>
    </row>
    <row r="280" spans="1:6">
      <c r="A280" t="s">
        <v>4</v>
      </c>
      <c r="B280" s="4" t="s">
        <v>5</v>
      </c>
      <c r="C280" s="4" t="s">
        <v>13</v>
      </c>
      <c r="D280" s="4" t="s">
        <v>9</v>
      </c>
      <c r="E280" s="4" t="s">
        <v>13</v>
      </c>
      <c r="F280" s="4" t="s">
        <v>13</v>
      </c>
      <c r="G280" s="4" t="s">
        <v>9</v>
      </c>
      <c r="H280" s="4" t="s">
        <v>13</v>
      </c>
      <c r="I280" s="4" t="s">
        <v>9</v>
      </c>
      <c r="J280" s="4" t="s">
        <v>13</v>
      </c>
    </row>
    <row r="281" spans="1:6">
      <c r="A281" t="n">
        <v>3770</v>
      </c>
      <c r="B281" s="42" t="n">
        <v>33</v>
      </c>
      <c r="C281" s="7" t="n">
        <v>0</v>
      </c>
      <c r="D281" s="7" t="n">
        <v>3</v>
      </c>
      <c r="E281" s="7" t="n">
        <v>0</v>
      </c>
      <c r="F281" s="7" t="n">
        <v>0</v>
      </c>
      <c r="G281" s="7" t="n">
        <v>-1</v>
      </c>
      <c r="H281" s="7" t="n">
        <v>0</v>
      </c>
      <c r="I281" s="7" t="n">
        <v>-1</v>
      </c>
      <c r="J281" s="7" t="n">
        <v>0</v>
      </c>
    </row>
    <row r="282" spans="1:6">
      <c r="A282" t="s">
        <v>4</v>
      </c>
      <c r="B282" s="4" t="s">
        <v>5</v>
      </c>
      <c r="C282" s="4" t="s">
        <v>52</v>
      </c>
    </row>
    <row r="283" spans="1:6">
      <c r="A283" t="n">
        <v>3788</v>
      </c>
      <c r="B283" s="20" t="n">
        <v>3</v>
      </c>
      <c r="C283" s="19" t="n">
        <f t="normal" ca="1">A305</f>
        <v>0</v>
      </c>
    </row>
    <row r="284" spans="1:6">
      <c r="A284" t="s">
        <v>4</v>
      </c>
      <c r="B284" s="4" t="s">
        <v>5</v>
      </c>
      <c r="C284" s="4" t="s">
        <v>13</v>
      </c>
      <c r="D284" s="4" t="s">
        <v>10</v>
      </c>
      <c r="E284" s="4" t="s">
        <v>23</v>
      </c>
    </row>
    <row r="285" spans="1:6">
      <c r="A285" t="n">
        <v>3793</v>
      </c>
      <c r="B285" s="35" t="n">
        <v>58</v>
      </c>
      <c r="C285" s="7" t="n">
        <v>100</v>
      </c>
      <c r="D285" s="7" t="n">
        <v>300</v>
      </c>
      <c r="E285" s="7" t="n">
        <v>0.300000011920929</v>
      </c>
    </row>
    <row r="286" spans="1:6">
      <c r="A286" t="s">
        <v>4</v>
      </c>
      <c r="B286" s="4" t="s">
        <v>5</v>
      </c>
      <c r="C286" s="4" t="s">
        <v>13</v>
      </c>
      <c r="D286" s="4" t="s">
        <v>10</v>
      </c>
    </row>
    <row r="287" spans="1:6">
      <c r="A287" t="n">
        <v>3801</v>
      </c>
      <c r="B287" s="35" t="n">
        <v>58</v>
      </c>
      <c r="C287" s="7" t="n">
        <v>255</v>
      </c>
      <c r="D287" s="7" t="n">
        <v>0</v>
      </c>
    </row>
    <row r="288" spans="1:6">
      <c r="A288" t="s">
        <v>4</v>
      </c>
      <c r="B288" s="4" t="s">
        <v>5</v>
      </c>
      <c r="C288" s="4" t="s">
        <v>13</v>
      </c>
      <c r="D288" s="4" t="s">
        <v>6</v>
      </c>
    </row>
    <row r="289" spans="1:10">
      <c r="A289" t="n">
        <v>3805</v>
      </c>
      <c r="B289" s="9" t="n">
        <v>2</v>
      </c>
      <c r="C289" s="7" t="n">
        <v>10</v>
      </c>
      <c r="D289" s="7" t="s">
        <v>59</v>
      </c>
    </row>
    <row r="290" spans="1:10">
      <c r="A290" t="s">
        <v>4</v>
      </c>
      <c r="B290" s="4" t="s">
        <v>5</v>
      </c>
      <c r="C290" s="4" t="s">
        <v>10</v>
      </c>
    </row>
    <row r="291" spans="1:10">
      <c r="A291" t="n">
        <v>3828</v>
      </c>
      <c r="B291" s="26" t="n">
        <v>16</v>
      </c>
      <c r="C291" s="7" t="n">
        <v>0</v>
      </c>
    </row>
    <row r="292" spans="1:10">
      <c r="A292" t="s">
        <v>4</v>
      </c>
      <c r="B292" s="4" t="s">
        <v>5</v>
      </c>
      <c r="C292" s="4" t="s">
        <v>13</v>
      </c>
      <c r="D292" s="4" t="s">
        <v>6</v>
      </c>
    </row>
    <row r="293" spans="1:10">
      <c r="A293" t="n">
        <v>3831</v>
      </c>
      <c r="B293" s="9" t="n">
        <v>2</v>
      </c>
      <c r="C293" s="7" t="n">
        <v>10</v>
      </c>
      <c r="D293" s="7" t="s">
        <v>60</v>
      </c>
    </row>
    <row r="294" spans="1:10">
      <c r="A294" t="s">
        <v>4</v>
      </c>
      <c r="B294" s="4" t="s">
        <v>5</v>
      </c>
      <c r="C294" s="4" t="s">
        <v>10</v>
      </c>
    </row>
    <row r="295" spans="1:10">
      <c r="A295" t="n">
        <v>3849</v>
      </c>
      <c r="B295" s="26" t="n">
        <v>16</v>
      </c>
      <c r="C295" s="7" t="n">
        <v>0</v>
      </c>
    </row>
    <row r="296" spans="1:10">
      <c r="A296" t="s">
        <v>4</v>
      </c>
      <c r="B296" s="4" t="s">
        <v>5</v>
      </c>
      <c r="C296" s="4" t="s">
        <v>13</v>
      </c>
      <c r="D296" s="4" t="s">
        <v>6</v>
      </c>
    </row>
    <row r="297" spans="1:10">
      <c r="A297" t="n">
        <v>3852</v>
      </c>
      <c r="B297" s="9" t="n">
        <v>2</v>
      </c>
      <c r="C297" s="7" t="n">
        <v>10</v>
      </c>
      <c r="D297" s="7" t="s">
        <v>61</v>
      </c>
    </row>
    <row r="298" spans="1:10">
      <c r="A298" t="s">
        <v>4</v>
      </c>
      <c r="B298" s="4" t="s">
        <v>5</v>
      </c>
      <c r="C298" s="4" t="s">
        <v>10</v>
      </c>
    </row>
    <row r="299" spans="1:10">
      <c r="A299" t="n">
        <v>3871</v>
      </c>
      <c r="B299" s="26" t="n">
        <v>16</v>
      </c>
      <c r="C299" s="7" t="n">
        <v>0</v>
      </c>
    </row>
    <row r="300" spans="1:10">
      <c r="A300" t="s">
        <v>4</v>
      </c>
      <c r="B300" s="4" t="s">
        <v>5</v>
      </c>
      <c r="C300" s="4" t="s">
        <v>13</v>
      </c>
    </row>
    <row r="301" spans="1:10">
      <c r="A301" t="n">
        <v>3874</v>
      </c>
      <c r="B301" s="31" t="n">
        <v>23</v>
      </c>
      <c r="C301" s="7" t="n">
        <v>20</v>
      </c>
    </row>
    <row r="302" spans="1:10">
      <c r="A302" t="s">
        <v>4</v>
      </c>
      <c r="B302" s="4" t="s">
        <v>5</v>
      </c>
      <c r="C302" s="4" t="s">
        <v>52</v>
      </c>
    </row>
    <row r="303" spans="1:10">
      <c r="A303" t="n">
        <v>3876</v>
      </c>
      <c r="B303" s="20" t="n">
        <v>3</v>
      </c>
      <c r="C303" s="19" t="n">
        <f t="normal" ca="1">A305</f>
        <v>0</v>
      </c>
    </row>
    <row r="304" spans="1:10">
      <c r="A304" t="s">
        <v>4</v>
      </c>
      <c r="B304" s="4" t="s">
        <v>5</v>
      </c>
      <c r="C304" s="4" t="s">
        <v>52</v>
      </c>
    </row>
    <row r="305" spans="1:4">
      <c r="A305" t="n">
        <v>3881</v>
      </c>
      <c r="B305" s="20" t="n">
        <v>3</v>
      </c>
      <c r="C305" s="19" t="n">
        <f t="normal" ca="1">A333</f>
        <v>0</v>
      </c>
    </row>
    <row r="306" spans="1:4">
      <c r="A306" t="s">
        <v>4</v>
      </c>
      <c r="B306" s="4" t="s">
        <v>5</v>
      </c>
      <c r="C306" s="4" t="s">
        <v>13</v>
      </c>
      <c r="D306" s="4" t="s">
        <v>10</v>
      </c>
      <c r="E306" s="4" t="s">
        <v>10</v>
      </c>
      <c r="F306" s="4" t="s">
        <v>10</v>
      </c>
      <c r="G306" s="4" t="s">
        <v>10</v>
      </c>
      <c r="H306" s="4" t="s">
        <v>13</v>
      </c>
    </row>
    <row r="307" spans="1:4">
      <c r="A307" t="n">
        <v>3886</v>
      </c>
      <c r="B307" s="27" t="n">
        <v>25</v>
      </c>
      <c r="C307" s="7" t="n">
        <v>5</v>
      </c>
      <c r="D307" s="7" t="n">
        <v>65535</v>
      </c>
      <c r="E307" s="7" t="n">
        <v>500</v>
      </c>
      <c r="F307" s="7" t="n">
        <v>800</v>
      </c>
      <c r="G307" s="7" t="n">
        <v>140</v>
      </c>
      <c r="H307" s="7" t="n">
        <v>0</v>
      </c>
    </row>
    <row r="308" spans="1:4">
      <c r="A308" t="s">
        <v>4</v>
      </c>
      <c r="B308" s="4" t="s">
        <v>5</v>
      </c>
      <c r="C308" s="4" t="s">
        <v>10</v>
      </c>
      <c r="D308" s="4" t="s">
        <v>13</v>
      </c>
      <c r="E308" s="4" t="s">
        <v>57</v>
      </c>
      <c r="F308" s="4" t="s">
        <v>13</v>
      </c>
      <c r="G308" s="4" t="s">
        <v>13</v>
      </c>
    </row>
    <row r="309" spans="1:4">
      <c r="A309" t="n">
        <v>3897</v>
      </c>
      <c r="B309" s="28" t="n">
        <v>24</v>
      </c>
      <c r="C309" s="7" t="n">
        <v>65533</v>
      </c>
      <c r="D309" s="7" t="n">
        <v>11</v>
      </c>
      <c r="E309" s="7" t="s">
        <v>70</v>
      </c>
      <c r="F309" s="7" t="n">
        <v>2</v>
      </c>
      <c r="G309" s="7" t="n">
        <v>0</v>
      </c>
    </row>
    <row r="310" spans="1:4">
      <c r="A310" t="s">
        <v>4</v>
      </c>
      <c r="B310" s="4" t="s">
        <v>5</v>
      </c>
    </row>
    <row r="311" spans="1:4">
      <c r="A311" t="n">
        <v>4067</v>
      </c>
      <c r="B311" s="29" t="n">
        <v>28</v>
      </c>
    </row>
    <row r="312" spans="1:4">
      <c r="A312" t="s">
        <v>4</v>
      </c>
      <c r="B312" s="4" t="s">
        <v>5</v>
      </c>
      <c r="C312" s="4" t="s">
        <v>13</v>
      </c>
    </row>
    <row r="313" spans="1:4">
      <c r="A313" t="n">
        <v>4068</v>
      </c>
      <c r="B313" s="30" t="n">
        <v>27</v>
      </c>
      <c r="C313" s="7" t="n">
        <v>0</v>
      </c>
    </row>
    <row r="314" spans="1:4">
      <c r="A314" t="s">
        <v>4</v>
      </c>
      <c r="B314" s="4" t="s">
        <v>5</v>
      </c>
      <c r="C314" s="4" t="s">
        <v>13</v>
      </c>
    </row>
    <row r="315" spans="1:4">
      <c r="A315" t="n">
        <v>4070</v>
      </c>
      <c r="B315" s="30" t="n">
        <v>27</v>
      </c>
      <c r="C315" s="7" t="n">
        <v>1</v>
      </c>
    </row>
    <row r="316" spans="1:4">
      <c r="A316" t="s">
        <v>4</v>
      </c>
      <c r="B316" s="4" t="s">
        <v>5</v>
      </c>
      <c r="C316" s="4" t="s">
        <v>13</v>
      </c>
      <c r="D316" s="4" t="s">
        <v>10</v>
      </c>
      <c r="E316" s="4" t="s">
        <v>10</v>
      </c>
      <c r="F316" s="4" t="s">
        <v>10</v>
      </c>
      <c r="G316" s="4" t="s">
        <v>10</v>
      </c>
      <c r="H316" s="4" t="s">
        <v>13</v>
      </c>
    </row>
    <row r="317" spans="1:4">
      <c r="A317" t="n">
        <v>4072</v>
      </c>
      <c r="B317" s="27" t="n">
        <v>25</v>
      </c>
      <c r="C317" s="7" t="n">
        <v>5</v>
      </c>
      <c r="D317" s="7" t="n">
        <v>65535</v>
      </c>
      <c r="E317" s="7" t="n">
        <v>65535</v>
      </c>
      <c r="F317" s="7" t="n">
        <v>65535</v>
      </c>
      <c r="G317" s="7" t="n">
        <v>65535</v>
      </c>
      <c r="H317" s="7" t="n">
        <v>0</v>
      </c>
    </row>
    <row r="318" spans="1:4">
      <c r="A318" t="s">
        <v>4</v>
      </c>
      <c r="B318" s="4" t="s">
        <v>5</v>
      </c>
      <c r="C318" s="4" t="s">
        <v>13</v>
      </c>
      <c r="D318" s="4" t="s">
        <v>6</v>
      </c>
    </row>
    <row r="319" spans="1:4">
      <c r="A319" t="n">
        <v>4083</v>
      </c>
      <c r="B319" s="9" t="n">
        <v>2</v>
      </c>
      <c r="C319" s="7" t="n">
        <v>10</v>
      </c>
      <c r="D319" s="7" t="s">
        <v>59</v>
      </c>
    </row>
    <row r="320" spans="1:4">
      <c r="A320" t="s">
        <v>4</v>
      </c>
      <c r="B320" s="4" t="s">
        <v>5</v>
      </c>
      <c r="C320" s="4" t="s">
        <v>10</v>
      </c>
    </row>
    <row r="321" spans="1:8">
      <c r="A321" t="n">
        <v>4106</v>
      </c>
      <c r="B321" s="26" t="n">
        <v>16</v>
      </c>
      <c r="C321" s="7" t="n">
        <v>0</v>
      </c>
    </row>
    <row r="322" spans="1:8">
      <c r="A322" t="s">
        <v>4</v>
      </c>
      <c r="B322" s="4" t="s">
        <v>5</v>
      </c>
      <c r="C322" s="4" t="s">
        <v>13</v>
      </c>
      <c r="D322" s="4" t="s">
        <v>6</v>
      </c>
    </row>
    <row r="323" spans="1:8">
      <c r="A323" t="n">
        <v>4109</v>
      </c>
      <c r="B323" s="9" t="n">
        <v>2</v>
      </c>
      <c r="C323" s="7" t="n">
        <v>10</v>
      </c>
      <c r="D323" s="7" t="s">
        <v>60</v>
      </c>
    </row>
    <row r="324" spans="1:8">
      <c r="A324" t="s">
        <v>4</v>
      </c>
      <c r="B324" s="4" t="s">
        <v>5</v>
      </c>
      <c r="C324" s="4" t="s">
        <v>10</v>
      </c>
    </row>
    <row r="325" spans="1:8">
      <c r="A325" t="n">
        <v>4127</v>
      </c>
      <c r="B325" s="26" t="n">
        <v>16</v>
      </c>
      <c r="C325" s="7" t="n">
        <v>0</v>
      </c>
    </row>
    <row r="326" spans="1:8">
      <c r="A326" t="s">
        <v>4</v>
      </c>
      <c r="B326" s="4" t="s">
        <v>5</v>
      </c>
      <c r="C326" s="4" t="s">
        <v>13</v>
      </c>
      <c r="D326" s="4" t="s">
        <v>6</v>
      </c>
    </row>
    <row r="327" spans="1:8">
      <c r="A327" t="n">
        <v>4130</v>
      </c>
      <c r="B327" s="9" t="n">
        <v>2</v>
      </c>
      <c r="C327" s="7" t="n">
        <v>10</v>
      </c>
      <c r="D327" s="7" t="s">
        <v>61</v>
      </c>
    </row>
    <row r="328" spans="1:8">
      <c r="A328" t="s">
        <v>4</v>
      </c>
      <c r="B328" s="4" t="s">
        <v>5</v>
      </c>
      <c r="C328" s="4" t="s">
        <v>10</v>
      </c>
    </row>
    <row r="329" spans="1:8">
      <c r="A329" t="n">
        <v>4149</v>
      </c>
      <c r="B329" s="26" t="n">
        <v>16</v>
      </c>
      <c r="C329" s="7" t="n">
        <v>0</v>
      </c>
    </row>
    <row r="330" spans="1:8">
      <c r="A330" t="s">
        <v>4</v>
      </c>
      <c r="B330" s="4" t="s">
        <v>5</v>
      </c>
      <c r="C330" s="4" t="s">
        <v>13</v>
      </c>
    </row>
    <row r="331" spans="1:8">
      <c r="A331" t="n">
        <v>4152</v>
      </c>
      <c r="B331" s="31" t="n">
        <v>23</v>
      </c>
      <c r="C331" s="7" t="n">
        <v>20</v>
      </c>
    </row>
    <row r="332" spans="1:8">
      <c r="A332" t="s">
        <v>4</v>
      </c>
      <c r="B332" s="4" t="s">
        <v>5</v>
      </c>
    </row>
    <row r="333" spans="1:8">
      <c r="A333" t="n">
        <v>4154</v>
      </c>
      <c r="B333" s="5" t="n">
        <v>1</v>
      </c>
    </row>
    <row r="334" spans="1:8" s="3" customFormat="1" customHeight="0">
      <c r="A334" s="3" t="s">
        <v>2</v>
      </c>
      <c r="B334" s="3" t="s">
        <v>71</v>
      </c>
    </row>
    <row r="335" spans="1:8">
      <c r="A335" t="s">
        <v>4</v>
      </c>
      <c r="B335" s="4" t="s">
        <v>5</v>
      </c>
      <c r="C335" s="4" t="s">
        <v>13</v>
      </c>
      <c r="D335" s="4" t="s">
        <v>10</v>
      </c>
    </row>
    <row r="336" spans="1:8">
      <c r="A336" t="n">
        <v>4156</v>
      </c>
      <c r="B336" s="24" t="n">
        <v>22</v>
      </c>
      <c r="C336" s="7" t="n">
        <v>0</v>
      </c>
      <c r="D336" s="7" t="n">
        <v>0</v>
      </c>
    </row>
    <row r="337" spans="1:4">
      <c r="A337" t="s">
        <v>4</v>
      </c>
      <c r="B337" s="4" t="s">
        <v>5</v>
      </c>
      <c r="C337" s="4" t="s">
        <v>13</v>
      </c>
      <c r="D337" s="4" t="s">
        <v>10</v>
      </c>
      <c r="E337" s="4" t="s">
        <v>23</v>
      </c>
    </row>
    <row r="338" spans="1:4">
      <c r="A338" t="n">
        <v>4160</v>
      </c>
      <c r="B338" s="35" t="n">
        <v>58</v>
      </c>
      <c r="C338" s="7" t="n">
        <v>0</v>
      </c>
      <c r="D338" s="7" t="n">
        <v>0</v>
      </c>
      <c r="E338" s="7" t="n">
        <v>1</v>
      </c>
    </row>
    <row r="339" spans="1:4">
      <c r="A339" t="s">
        <v>4</v>
      </c>
      <c r="B339" s="4" t="s">
        <v>5</v>
      </c>
      <c r="C339" s="4" t="s">
        <v>6</v>
      </c>
      <c r="D339" s="4" t="s">
        <v>6</v>
      </c>
    </row>
    <row r="340" spans="1:4">
      <c r="A340" t="n">
        <v>4168</v>
      </c>
      <c r="B340" s="39" t="n">
        <v>70</v>
      </c>
      <c r="C340" s="7" t="s">
        <v>33</v>
      </c>
      <c r="D340" s="7" t="s">
        <v>72</v>
      </c>
    </row>
    <row r="341" spans="1:4">
      <c r="A341" t="s">
        <v>4</v>
      </c>
      <c r="B341" s="4" t="s">
        <v>5</v>
      </c>
      <c r="C341" s="4" t="s">
        <v>10</v>
      </c>
      <c r="D341" s="4" t="s">
        <v>13</v>
      </c>
      <c r="E341" s="4" t="s">
        <v>13</v>
      </c>
    </row>
    <row r="342" spans="1:4">
      <c r="A342" t="n">
        <v>4183</v>
      </c>
      <c r="B342" s="32" t="n">
        <v>104</v>
      </c>
      <c r="C342" s="7" t="n">
        <v>195</v>
      </c>
      <c r="D342" s="7" t="n">
        <v>3</v>
      </c>
      <c r="E342" s="7" t="n">
        <v>4</v>
      </c>
    </row>
    <row r="343" spans="1:4">
      <c r="A343" t="s">
        <v>4</v>
      </c>
      <c r="B343" s="4" t="s">
        <v>5</v>
      </c>
    </row>
    <row r="344" spans="1:4">
      <c r="A344" t="n">
        <v>4188</v>
      </c>
      <c r="B344" s="5" t="n">
        <v>1</v>
      </c>
    </row>
    <row r="345" spans="1:4">
      <c r="A345" t="s">
        <v>4</v>
      </c>
      <c r="B345" s="4" t="s">
        <v>5</v>
      </c>
      <c r="C345" s="4" t="s">
        <v>10</v>
      </c>
      <c r="D345" s="4" t="s">
        <v>13</v>
      </c>
      <c r="E345" s="4" t="s">
        <v>10</v>
      </c>
    </row>
    <row r="346" spans="1:4">
      <c r="A346" t="n">
        <v>4189</v>
      </c>
      <c r="B346" s="32" t="n">
        <v>104</v>
      </c>
      <c r="C346" s="7" t="n">
        <v>195</v>
      </c>
      <c r="D346" s="7" t="n">
        <v>1</v>
      </c>
      <c r="E346" s="7" t="n">
        <v>1</v>
      </c>
    </row>
    <row r="347" spans="1:4">
      <c r="A347" t="s">
        <v>4</v>
      </c>
      <c r="B347" s="4" t="s">
        <v>5</v>
      </c>
    </row>
    <row r="348" spans="1:4">
      <c r="A348" t="n">
        <v>4195</v>
      </c>
      <c r="B348" s="5" t="n">
        <v>1</v>
      </c>
    </row>
    <row r="349" spans="1:4">
      <c r="A349" t="s">
        <v>4</v>
      </c>
      <c r="B349" s="4" t="s">
        <v>5</v>
      </c>
      <c r="C349" s="4" t="s">
        <v>13</v>
      </c>
    </row>
    <row r="350" spans="1:4">
      <c r="A350" t="n">
        <v>4196</v>
      </c>
      <c r="B350" s="34" t="n">
        <v>64</v>
      </c>
      <c r="C350" s="7" t="n">
        <v>7</v>
      </c>
    </row>
    <row r="351" spans="1:4">
      <c r="A351" t="s">
        <v>4</v>
      </c>
      <c r="B351" s="4" t="s">
        <v>5</v>
      </c>
      <c r="C351" s="4" t="s">
        <v>13</v>
      </c>
      <c r="D351" s="4" t="s">
        <v>10</v>
      </c>
      <c r="E351" s="4" t="s">
        <v>23</v>
      </c>
      <c r="F351" s="4" t="s">
        <v>10</v>
      </c>
      <c r="G351" s="4" t="s">
        <v>9</v>
      </c>
      <c r="H351" s="4" t="s">
        <v>9</v>
      </c>
      <c r="I351" s="4" t="s">
        <v>10</v>
      </c>
      <c r="J351" s="4" t="s">
        <v>10</v>
      </c>
      <c r="K351" s="4" t="s">
        <v>9</v>
      </c>
      <c r="L351" s="4" t="s">
        <v>9</v>
      </c>
      <c r="M351" s="4" t="s">
        <v>9</v>
      </c>
      <c r="N351" s="4" t="s">
        <v>9</v>
      </c>
      <c r="O351" s="4" t="s">
        <v>6</v>
      </c>
    </row>
    <row r="352" spans="1:4">
      <c r="A352" t="n">
        <v>4198</v>
      </c>
      <c r="B352" s="12" t="n">
        <v>50</v>
      </c>
      <c r="C352" s="7" t="n">
        <v>0</v>
      </c>
      <c r="D352" s="7" t="n">
        <v>12105</v>
      </c>
      <c r="E352" s="7" t="n">
        <v>1</v>
      </c>
      <c r="F352" s="7" t="n">
        <v>0</v>
      </c>
      <c r="G352" s="7" t="n">
        <v>0</v>
      </c>
      <c r="H352" s="7" t="n">
        <v>0</v>
      </c>
      <c r="I352" s="7" t="n">
        <v>0</v>
      </c>
      <c r="J352" s="7" t="n">
        <v>65533</v>
      </c>
      <c r="K352" s="7" t="n">
        <v>0</v>
      </c>
      <c r="L352" s="7" t="n">
        <v>0</v>
      </c>
      <c r="M352" s="7" t="n">
        <v>0</v>
      </c>
      <c r="N352" s="7" t="n">
        <v>0</v>
      </c>
      <c r="O352" s="7" t="s">
        <v>18</v>
      </c>
    </row>
    <row r="353" spans="1:15">
      <c r="A353" t="s">
        <v>4</v>
      </c>
      <c r="B353" s="4" t="s">
        <v>5</v>
      </c>
      <c r="C353" s="4" t="s">
        <v>13</v>
      </c>
      <c r="D353" s="4" t="s">
        <v>10</v>
      </c>
      <c r="E353" s="4" t="s">
        <v>10</v>
      </c>
      <c r="F353" s="4" t="s">
        <v>10</v>
      </c>
      <c r="G353" s="4" t="s">
        <v>10</v>
      </c>
      <c r="H353" s="4" t="s">
        <v>13</v>
      </c>
    </row>
    <row r="354" spans="1:15">
      <c r="A354" t="n">
        <v>4237</v>
      </c>
      <c r="B354" s="27" t="n">
        <v>25</v>
      </c>
      <c r="C354" s="7" t="n">
        <v>5</v>
      </c>
      <c r="D354" s="7" t="n">
        <v>65535</v>
      </c>
      <c r="E354" s="7" t="n">
        <v>65535</v>
      </c>
      <c r="F354" s="7" t="n">
        <v>65535</v>
      </c>
      <c r="G354" s="7" t="n">
        <v>65535</v>
      </c>
      <c r="H354" s="7" t="n">
        <v>0</v>
      </c>
    </row>
    <row r="355" spans="1:15">
      <c r="A355" t="s">
        <v>4</v>
      </c>
      <c r="B355" s="4" t="s">
        <v>5</v>
      </c>
      <c r="C355" s="4" t="s">
        <v>10</v>
      </c>
      <c r="D355" s="4" t="s">
        <v>13</v>
      </c>
      <c r="E355" s="4" t="s">
        <v>57</v>
      </c>
      <c r="F355" s="4" t="s">
        <v>13</v>
      </c>
      <c r="G355" s="4" t="s">
        <v>13</v>
      </c>
    </row>
    <row r="356" spans="1:15">
      <c r="A356" t="n">
        <v>4248</v>
      </c>
      <c r="B356" s="28" t="n">
        <v>24</v>
      </c>
      <c r="C356" s="7" t="n">
        <v>65533</v>
      </c>
      <c r="D356" s="7" t="n">
        <v>11</v>
      </c>
      <c r="E356" s="7" t="s">
        <v>73</v>
      </c>
      <c r="F356" s="7" t="n">
        <v>2</v>
      </c>
      <c r="G356" s="7" t="n">
        <v>0</v>
      </c>
    </row>
    <row r="357" spans="1:15">
      <c r="A357" t="s">
        <v>4</v>
      </c>
      <c r="B357" s="4" t="s">
        <v>5</v>
      </c>
    </row>
    <row r="358" spans="1:15">
      <c r="A358" t="n">
        <v>4273</v>
      </c>
      <c r="B358" s="29" t="n">
        <v>28</v>
      </c>
    </row>
    <row r="359" spans="1:15">
      <c r="A359" t="s">
        <v>4</v>
      </c>
      <c r="B359" s="4" t="s">
        <v>5</v>
      </c>
      <c r="C359" s="4" t="s">
        <v>13</v>
      </c>
    </row>
    <row r="360" spans="1:15">
      <c r="A360" t="n">
        <v>4274</v>
      </c>
      <c r="B360" s="30" t="n">
        <v>27</v>
      </c>
      <c r="C360" s="7" t="n">
        <v>0</v>
      </c>
    </row>
    <row r="361" spans="1:15">
      <c r="A361" t="s">
        <v>4</v>
      </c>
      <c r="B361" s="4" t="s">
        <v>5</v>
      </c>
      <c r="C361" s="4" t="s">
        <v>13</v>
      </c>
    </row>
    <row r="362" spans="1:15">
      <c r="A362" t="n">
        <v>4276</v>
      </c>
      <c r="B362" s="30" t="n">
        <v>27</v>
      </c>
      <c r="C362" s="7" t="n">
        <v>1</v>
      </c>
    </row>
    <row r="363" spans="1:15">
      <c r="A363" t="s">
        <v>4</v>
      </c>
      <c r="B363" s="4" t="s">
        <v>5</v>
      </c>
      <c r="C363" s="4" t="s">
        <v>10</v>
      </c>
    </row>
    <row r="364" spans="1:15">
      <c r="A364" t="n">
        <v>4278</v>
      </c>
      <c r="B364" s="26" t="n">
        <v>16</v>
      </c>
      <c r="C364" s="7" t="n">
        <v>300</v>
      </c>
    </row>
    <row r="365" spans="1:15">
      <c r="A365" t="s">
        <v>4</v>
      </c>
      <c r="B365" s="4" t="s">
        <v>5</v>
      </c>
      <c r="C365" s="4" t="s">
        <v>13</v>
      </c>
      <c r="D365" s="33" t="s">
        <v>64</v>
      </c>
      <c r="E365" s="4" t="s">
        <v>5</v>
      </c>
      <c r="F365" s="4" t="s">
        <v>13</v>
      </c>
      <c r="G365" s="4" t="s">
        <v>10</v>
      </c>
      <c r="H365" s="4" t="s">
        <v>10</v>
      </c>
      <c r="I365" s="33" t="s">
        <v>65</v>
      </c>
      <c r="J365" s="4" t="s">
        <v>13</v>
      </c>
      <c r="K365" s="4" t="s">
        <v>9</v>
      </c>
      <c r="L365" s="4" t="s">
        <v>13</v>
      </c>
      <c r="M365" s="4" t="s">
        <v>13</v>
      </c>
      <c r="N365" s="33" t="s">
        <v>64</v>
      </c>
      <c r="O365" s="4" t="s">
        <v>5</v>
      </c>
      <c r="P365" s="4" t="s">
        <v>13</v>
      </c>
      <c r="Q365" s="4" t="s">
        <v>10</v>
      </c>
      <c r="R365" s="4" t="s">
        <v>10</v>
      </c>
      <c r="S365" s="33" t="s">
        <v>65</v>
      </c>
      <c r="T365" s="4" t="s">
        <v>13</v>
      </c>
      <c r="U365" s="4" t="s">
        <v>9</v>
      </c>
      <c r="V365" s="4" t="s">
        <v>13</v>
      </c>
      <c r="W365" s="4" t="s">
        <v>13</v>
      </c>
      <c r="X365" s="4" t="s">
        <v>13</v>
      </c>
      <c r="Y365" s="33" t="s">
        <v>64</v>
      </c>
      <c r="Z365" s="4" t="s">
        <v>5</v>
      </c>
      <c r="AA365" s="4" t="s">
        <v>13</v>
      </c>
      <c r="AB365" s="4" t="s">
        <v>10</v>
      </c>
      <c r="AC365" s="4" t="s">
        <v>10</v>
      </c>
      <c r="AD365" s="33" t="s">
        <v>65</v>
      </c>
      <c r="AE365" s="4" t="s">
        <v>13</v>
      </c>
      <c r="AF365" s="4" t="s">
        <v>9</v>
      </c>
      <c r="AG365" s="4" t="s">
        <v>13</v>
      </c>
      <c r="AH365" s="4" t="s">
        <v>13</v>
      </c>
      <c r="AI365" s="4" t="s">
        <v>13</v>
      </c>
      <c r="AJ365" s="33" t="s">
        <v>64</v>
      </c>
      <c r="AK365" s="4" t="s">
        <v>5</v>
      </c>
      <c r="AL365" s="4" t="s">
        <v>13</v>
      </c>
      <c r="AM365" s="4" t="s">
        <v>10</v>
      </c>
      <c r="AN365" s="4" t="s">
        <v>10</v>
      </c>
      <c r="AO365" s="33" t="s">
        <v>65</v>
      </c>
      <c r="AP365" s="4" t="s">
        <v>13</v>
      </c>
      <c r="AQ365" s="4" t="s">
        <v>9</v>
      </c>
      <c r="AR365" s="4" t="s">
        <v>13</v>
      </c>
      <c r="AS365" s="4" t="s">
        <v>13</v>
      </c>
      <c r="AT365" s="4" t="s">
        <v>13</v>
      </c>
      <c r="AU365" s="33" t="s">
        <v>64</v>
      </c>
      <c r="AV365" s="4" t="s">
        <v>5</v>
      </c>
      <c r="AW365" s="4" t="s">
        <v>13</v>
      </c>
      <c r="AX365" s="4" t="s">
        <v>10</v>
      </c>
      <c r="AY365" s="4" t="s">
        <v>10</v>
      </c>
      <c r="AZ365" s="33" t="s">
        <v>65</v>
      </c>
      <c r="BA365" s="4" t="s">
        <v>13</v>
      </c>
      <c r="BB365" s="4" t="s">
        <v>9</v>
      </c>
      <c r="BC365" s="4" t="s">
        <v>13</v>
      </c>
      <c r="BD365" s="4" t="s">
        <v>13</v>
      </c>
      <c r="BE365" s="4" t="s">
        <v>13</v>
      </c>
      <c r="BF365" s="33" t="s">
        <v>64</v>
      </c>
      <c r="BG365" s="4" t="s">
        <v>5</v>
      </c>
      <c r="BH365" s="4" t="s">
        <v>13</v>
      </c>
      <c r="BI365" s="4" t="s">
        <v>10</v>
      </c>
      <c r="BJ365" s="4" t="s">
        <v>10</v>
      </c>
      <c r="BK365" s="33" t="s">
        <v>65</v>
      </c>
      <c r="BL365" s="4" t="s">
        <v>13</v>
      </c>
      <c r="BM365" s="4" t="s">
        <v>9</v>
      </c>
      <c r="BN365" s="4" t="s">
        <v>13</v>
      </c>
      <c r="BO365" s="4" t="s">
        <v>13</v>
      </c>
      <c r="BP365" s="4" t="s">
        <v>13</v>
      </c>
      <c r="BQ365" s="33" t="s">
        <v>64</v>
      </c>
      <c r="BR365" s="4" t="s">
        <v>5</v>
      </c>
      <c r="BS365" s="4" t="s">
        <v>13</v>
      </c>
      <c r="BT365" s="4" t="s">
        <v>10</v>
      </c>
      <c r="BU365" s="4" t="s">
        <v>10</v>
      </c>
      <c r="BV365" s="33" t="s">
        <v>65</v>
      </c>
      <c r="BW365" s="4" t="s">
        <v>13</v>
      </c>
      <c r="BX365" s="4" t="s">
        <v>13</v>
      </c>
      <c r="BY365" s="4" t="s">
        <v>13</v>
      </c>
      <c r="BZ365" s="33" t="s">
        <v>64</v>
      </c>
      <c r="CA365" s="4" t="s">
        <v>5</v>
      </c>
      <c r="CB365" s="4" t="s">
        <v>13</v>
      </c>
      <c r="CC365" s="4" t="s">
        <v>10</v>
      </c>
      <c r="CD365" s="4" t="s">
        <v>10</v>
      </c>
      <c r="CE365" s="33" t="s">
        <v>65</v>
      </c>
      <c r="CF365" s="4" t="s">
        <v>13</v>
      </c>
      <c r="CG365" s="4" t="s">
        <v>13</v>
      </c>
      <c r="CH365" s="4" t="s">
        <v>13</v>
      </c>
      <c r="CI365" s="33" t="s">
        <v>64</v>
      </c>
      <c r="CJ365" s="4" t="s">
        <v>5</v>
      </c>
      <c r="CK365" s="4" t="s">
        <v>13</v>
      </c>
      <c r="CL365" s="4" t="s">
        <v>10</v>
      </c>
      <c r="CM365" s="4" t="s">
        <v>10</v>
      </c>
      <c r="CN365" s="33" t="s">
        <v>65</v>
      </c>
      <c r="CO365" s="4" t="s">
        <v>13</v>
      </c>
      <c r="CP365" s="4" t="s">
        <v>13</v>
      </c>
      <c r="CQ365" s="4" t="s">
        <v>13</v>
      </c>
      <c r="CR365" s="33" t="s">
        <v>64</v>
      </c>
      <c r="CS365" s="4" t="s">
        <v>5</v>
      </c>
      <c r="CT365" s="4" t="s">
        <v>13</v>
      </c>
      <c r="CU365" s="4" t="s">
        <v>10</v>
      </c>
      <c r="CV365" s="4" t="s">
        <v>10</v>
      </c>
      <c r="CW365" s="33" t="s">
        <v>65</v>
      </c>
      <c r="CX365" s="4" t="s">
        <v>13</v>
      </c>
      <c r="CY365" s="4" t="s">
        <v>13</v>
      </c>
      <c r="CZ365" s="4" t="s">
        <v>13</v>
      </c>
      <c r="DA365" s="33" t="s">
        <v>64</v>
      </c>
      <c r="DB365" s="4" t="s">
        <v>5</v>
      </c>
      <c r="DC365" s="4" t="s">
        <v>13</v>
      </c>
      <c r="DD365" s="4" t="s">
        <v>10</v>
      </c>
      <c r="DE365" s="4" t="s">
        <v>10</v>
      </c>
      <c r="DF365" s="33" t="s">
        <v>65</v>
      </c>
      <c r="DG365" s="4" t="s">
        <v>13</v>
      </c>
      <c r="DH365" s="4" t="s">
        <v>13</v>
      </c>
      <c r="DI365" s="4" t="s">
        <v>13</v>
      </c>
      <c r="DJ365" s="33" t="s">
        <v>64</v>
      </c>
      <c r="DK365" s="4" t="s">
        <v>5</v>
      </c>
      <c r="DL365" s="4" t="s">
        <v>13</v>
      </c>
      <c r="DM365" s="4" t="s">
        <v>10</v>
      </c>
      <c r="DN365" s="4" t="s">
        <v>10</v>
      </c>
      <c r="DO365" s="33" t="s">
        <v>65</v>
      </c>
      <c r="DP365" s="4" t="s">
        <v>13</v>
      </c>
      <c r="DQ365" s="4" t="s">
        <v>13</v>
      </c>
      <c r="DR365" s="4" t="s">
        <v>13</v>
      </c>
      <c r="DS365" s="4" t="s">
        <v>52</v>
      </c>
    </row>
    <row r="366" spans="1:15">
      <c r="A366" t="n">
        <v>4281</v>
      </c>
      <c r="B366" s="18" t="n">
        <v>5</v>
      </c>
      <c r="C366" s="7" t="n">
        <v>28</v>
      </c>
      <c r="D366" s="33" t="s">
        <v>3</v>
      </c>
      <c r="E366" s="40" t="n">
        <v>95</v>
      </c>
      <c r="F366" s="7" t="n">
        <v>12</v>
      </c>
      <c r="G366" s="7" t="n">
        <v>1</v>
      </c>
      <c r="H366" s="7" t="n">
        <v>2</v>
      </c>
      <c r="I366" s="33" t="s">
        <v>3</v>
      </c>
      <c r="J366" s="7" t="n">
        <v>0</v>
      </c>
      <c r="K366" s="7" t="n">
        <v>7</v>
      </c>
      <c r="L366" s="7" t="n">
        <v>4</v>
      </c>
      <c r="M366" s="7" t="n">
        <v>28</v>
      </c>
      <c r="N366" s="33" t="s">
        <v>3</v>
      </c>
      <c r="O366" s="40" t="n">
        <v>95</v>
      </c>
      <c r="P366" s="7" t="n">
        <v>12</v>
      </c>
      <c r="Q366" s="7" t="n">
        <v>1</v>
      </c>
      <c r="R366" s="7" t="n">
        <v>6</v>
      </c>
      <c r="S366" s="33" t="s">
        <v>3</v>
      </c>
      <c r="T366" s="7" t="n">
        <v>0</v>
      </c>
      <c r="U366" s="7" t="n">
        <v>7</v>
      </c>
      <c r="V366" s="7" t="n">
        <v>4</v>
      </c>
      <c r="W366" s="7" t="n">
        <v>9</v>
      </c>
      <c r="X366" s="7" t="n">
        <v>28</v>
      </c>
      <c r="Y366" s="33" t="s">
        <v>3</v>
      </c>
      <c r="Z366" s="40" t="n">
        <v>95</v>
      </c>
      <c r="AA366" s="7" t="n">
        <v>12</v>
      </c>
      <c r="AB366" s="7" t="n">
        <v>1</v>
      </c>
      <c r="AC366" s="7" t="n">
        <v>3</v>
      </c>
      <c r="AD366" s="33" t="s">
        <v>3</v>
      </c>
      <c r="AE366" s="7" t="n">
        <v>0</v>
      </c>
      <c r="AF366" s="7" t="n">
        <v>7</v>
      </c>
      <c r="AG366" s="7" t="n">
        <v>4</v>
      </c>
      <c r="AH366" s="7" t="n">
        <v>9</v>
      </c>
      <c r="AI366" s="7" t="n">
        <v>28</v>
      </c>
      <c r="AJ366" s="33" t="s">
        <v>3</v>
      </c>
      <c r="AK366" s="40" t="n">
        <v>95</v>
      </c>
      <c r="AL366" s="7" t="n">
        <v>12</v>
      </c>
      <c r="AM366" s="7" t="n">
        <v>2</v>
      </c>
      <c r="AN366" s="7" t="n">
        <v>6</v>
      </c>
      <c r="AO366" s="33" t="s">
        <v>3</v>
      </c>
      <c r="AP366" s="7" t="n">
        <v>0</v>
      </c>
      <c r="AQ366" s="7" t="n">
        <v>7</v>
      </c>
      <c r="AR366" s="7" t="n">
        <v>4</v>
      </c>
      <c r="AS366" s="7" t="n">
        <v>9</v>
      </c>
      <c r="AT366" s="7" t="n">
        <v>28</v>
      </c>
      <c r="AU366" s="33" t="s">
        <v>3</v>
      </c>
      <c r="AV366" s="40" t="n">
        <v>95</v>
      </c>
      <c r="AW366" s="7" t="n">
        <v>12</v>
      </c>
      <c r="AX366" s="7" t="n">
        <v>2</v>
      </c>
      <c r="AY366" s="7" t="n">
        <v>3</v>
      </c>
      <c r="AZ366" s="33" t="s">
        <v>3</v>
      </c>
      <c r="BA366" s="7" t="n">
        <v>0</v>
      </c>
      <c r="BB366" s="7" t="n">
        <v>7</v>
      </c>
      <c r="BC366" s="7" t="n">
        <v>4</v>
      </c>
      <c r="BD366" s="7" t="n">
        <v>9</v>
      </c>
      <c r="BE366" s="7" t="n">
        <v>28</v>
      </c>
      <c r="BF366" s="33" t="s">
        <v>3</v>
      </c>
      <c r="BG366" s="40" t="n">
        <v>95</v>
      </c>
      <c r="BH366" s="7" t="n">
        <v>12</v>
      </c>
      <c r="BI366" s="7" t="n">
        <v>6</v>
      </c>
      <c r="BJ366" s="7" t="n">
        <v>3</v>
      </c>
      <c r="BK366" s="33" t="s">
        <v>3</v>
      </c>
      <c r="BL366" s="7" t="n">
        <v>0</v>
      </c>
      <c r="BM366" s="7" t="n">
        <v>7</v>
      </c>
      <c r="BN366" s="7" t="n">
        <v>4</v>
      </c>
      <c r="BO366" s="7" t="n">
        <v>9</v>
      </c>
      <c r="BP366" s="7" t="n">
        <v>28</v>
      </c>
      <c r="BQ366" s="33" t="s">
        <v>3</v>
      </c>
      <c r="BR366" s="40" t="n">
        <v>95</v>
      </c>
      <c r="BS366" s="7" t="n">
        <v>15</v>
      </c>
      <c r="BT366" s="7" t="n">
        <v>1</v>
      </c>
      <c r="BU366" s="7" t="n">
        <v>2</v>
      </c>
      <c r="BV366" s="33" t="s">
        <v>3</v>
      </c>
      <c r="BW366" s="7" t="n">
        <v>8</v>
      </c>
      <c r="BX366" s="7" t="n">
        <v>9</v>
      </c>
      <c r="BY366" s="7" t="n">
        <v>28</v>
      </c>
      <c r="BZ366" s="33" t="s">
        <v>3</v>
      </c>
      <c r="CA366" s="40" t="n">
        <v>95</v>
      </c>
      <c r="CB366" s="7" t="n">
        <v>15</v>
      </c>
      <c r="CC366" s="7" t="n">
        <v>1</v>
      </c>
      <c r="CD366" s="7" t="n">
        <v>6</v>
      </c>
      <c r="CE366" s="33" t="s">
        <v>3</v>
      </c>
      <c r="CF366" s="7" t="n">
        <v>8</v>
      </c>
      <c r="CG366" s="7" t="n">
        <v>9</v>
      </c>
      <c r="CH366" s="7" t="n">
        <v>28</v>
      </c>
      <c r="CI366" s="33" t="s">
        <v>3</v>
      </c>
      <c r="CJ366" s="40" t="n">
        <v>95</v>
      </c>
      <c r="CK366" s="7" t="n">
        <v>15</v>
      </c>
      <c r="CL366" s="7" t="n">
        <v>1</v>
      </c>
      <c r="CM366" s="7" t="n">
        <v>3</v>
      </c>
      <c r="CN366" s="33" t="s">
        <v>3</v>
      </c>
      <c r="CO366" s="7" t="n">
        <v>8</v>
      </c>
      <c r="CP366" s="7" t="n">
        <v>9</v>
      </c>
      <c r="CQ366" s="7" t="n">
        <v>28</v>
      </c>
      <c r="CR366" s="33" t="s">
        <v>3</v>
      </c>
      <c r="CS366" s="40" t="n">
        <v>95</v>
      </c>
      <c r="CT366" s="7" t="n">
        <v>15</v>
      </c>
      <c r="CU366" s="7" t="n">
        <v>2</v>
      </c>
      <c r="CV366" s="7" t="n">
        <v>6</v>
      </c>
      <c r="CW366" s="33" t="s">
        <v>3</v>
      </c>
      <c r="CX366" s="7" t="n">
        <v>8</v>
      </c>
      <c r="CY366" s="7" t="n">
        <v>9</v>
      </c>
      <c r="CZ366" s="7" t="n">
        <v>28</v>
      </c>
      <c r="DA366" s="33" t="s">
        <v>3</v>
      </c>
      <c r="DB366" s="40" t="n">
        <v>95</v>
      </c>
      <c r="DC366" s="7" t="n">
        <v>15</v>
      </c>
      <c r="DD366" s="7" t="n">
        <v>2</v>
      </c>
      <c r="DE366" s="7" t="n">
        <v>3</v>
      </c>
      <c r="DF366" s="33" t="s">
        <v>3</v>
      </c>
      <c r="DG366" s="7" t="n">
        <v>8</v>
      </c>
      <c r="DH366" s="7" t="n">
        <v>9</v>
      </c>
      <c r="DI366" s="7" t="n">
        <v>28</v>
      </c>
      <c r="DJ366" s="33" t="s">
        <v>3</v>
      </c>
      <c r="DK366" s="40" t="n">
        <v>95</v>
      </c>
      <c r="DL366" s="7" t="n">
        <v>15</v>
      </c>
      <c r="DM366" s="7" t="n">
        <v>6</v>
      </c>
      <c r="DN366" s="7" t="n">
        <v>3</v>
      </c>
      <c r="DO366" s="33" t="s">
        <v>3</v>
      </c>
      <c r="DP366" s="7" t="n">
        <v>8</v>
      </c>
      <c r="DQ366" s="7" t="n">
        <v>9</v>
      </c>
      <c r="DR366" s="7" t="n">
        <v>1</v>
      </c>
      <c r="DS366" s="19" t="n">
        <f t="normal" ca="1">A394</f>
        <v>0</v>
      </c>
    </row>
    <row r="367" spans="1:15">
      <c r="A367" t="s">
        <v>4</v>
      </c>
      <c r="B367" s="4" t="s">
        <v>5</v>
      </c>
      <c r="C367" s="4" t="s">
        <v>13</v>
      </c>
      <c r="D367" s="4" t="s">
        <v>10</v>
      </c>
      <c r="E367" s="4" t="s">
        <v>10</v>
      </c>
      <c r="F367" s="4" t="s">
        <v>9</v>
      </c>
    </row>
    <row r="368" spans="1:15">
      <c r="A368" t="n">
        <v>4424</v>
      </c>
      <c r="B368" s="40" t="n">
        <v>95</v>
      </c>
      <c r="C368" s="7" t="n">
        <v>14</v>
      </c>
      <c r="D368" s="7" t="n">
        <v>1</v>
      </c>
      <c r="E368" s="7" t="n">
        <v>2</v>
      </c>
      <c r="F368" s="7" t="n">
        <v>1</v>
      </c>
    </row>
    <row r="369" spans="1:123">
      <c r="A369" t="s">
        <v>4</v>
      </c>
      <c r="B369" s="4" t="s">
        <v>5</v>
      </c>
      <c r="C369" s="4" t="s">
        <v>13</v>
      </c>
      <c r="D369" s="4" t="s">
        <v>10</v>
      </c>
      <c r="E369" s="4" t="s">
        <v>10</v>
      </c>
      <c r="F369" s="4" t="s">
        <v>9</v>
      </c>
    </row>
    <row r="370" spans="1:123">
      <c r="A370" t="n">
        <v>4434</v>
      </c>
      <c r="B370" s="40" t="n">
        <v>95</v>
      </c>
      <c r="C370" s="7" t="n">
        <v>14</v>
      </c>
      <c r="D370" s="7" t="n">
        <v>1</v>
      </c>
      <c r="E370" s="7" t="n">
        <v>6</v>
      </c>
      <c r="F370" s="7" t="n">
        <v>1</v>
      </c>
    </row>
    <row r="371" spans="1:123">
      <c r="A371" t="s">
        <v>4</v>
      </c>
      <c r="B371" s="4" t="s">
        <v>5</v>
      </c>
      <c r="C371" s="4" t="s">
        <v>13</v>
      </c>
      <c r="D371" s="4" t="s">
        <v>10</v>
      </c>
      <c r="E371" s="4" t="s">
        <v>10</v>
      </c>
      <c r="F371" s="4" t="s">
        <v>9</v>
      </c>
    </row>
    <row r="372" spans="1:123">
      <c r="A372" t="n">
        <v>4444</v>
      </c>
      <c r="B372" s="40" t="n">
        <v>95</v>
      </c>
      <c r="C372" s="7" t="n">
        <v>14</v>
      </c>
      <c r="D372" s="7" t="n">
        <v>1</v>
      </c>
      <c r="E372" s="7" t="n">
        <v>3</v>
      </c>
      <c r="F372" s="7" t="n">
        <v>1</v>
      </c>
    </row>
    <row r="373" spans="1:123">
      <c r="A373" t="s">
        <v>4</v>
      </c>
      <c r="B373" s="4" t="s">
        <v>5</v>
      </c>
      <c r="C373" s="4" t="s">
        <v>13</v>
      </c>
      <c r="D373" s="4" t="s">
        <v>10</v>
      </c>
      <c r="E373" s="4" t="s">
        <v>10</v>
      </c>
      <c r="F373" s="4" t="s">
        <v>9</v>
      </c>
    </row>
    <row r="374" spans="1:123">
      <c r="A374" t="n">
        <v>4454</v>
      </c>
      <c r="B374" s="40" t="n">
        <v>95</v>
      </c>
      <c r="C374" s="7" t="n">
        <v>14</v>
      </c>
      <c r="D374" s="7" t="n">
        <v>2</v>
      </c>
      <c r="E374" s="7" t="n">
        <v>6</v>
      </c>
      <c r="F374" s="7" t="n">
        <v>1</v>
      </c>
    </row>
    <row r="375" spans="1:123">
      <c r="A375" t="s">
        <v>4</v>
      </c>
      <c r="B375" s="4" t="s">
        <v>5</v>
      </c>
      <c r="C375" s="4" t="s">
        <v>13</v>
      </c>
      <c r="D375" s="4" t="s">
        <v>10</v>
      </c>
      <c r="E375" s="4" t="s">
        <v>10</v>
      </c>
      <c r="F375" s="4" t="s">
        <v>9</v>
      </c>
    </row>
    <row r="376" spans="1:123">
      <c r="A376" t="n">
        <v>4464</v>
      </c>
      <c r="B376" s="40" t="n">
        <v>95</v>
      </c>
      <c r="C376" s="7" t="n">
        <v>14</v>
      </c>
      <c r="D376" s="7" t="n">
        <v>2</v>
      </c>
      <c r="E376" s="7" t="n">
        <v>3</v>
      </c>
      <c r="F376" s="7" t="n">
        <v>1</v>
      </c>
    </row>
    <row r="377" spans="1:123">
      <c r="A377" t="s">
        <v>4</v>
      </c>
      <c r="B377" s="4" t="s">
        <v>5</v>
      </c>
      <c r="C377" s="4" t="s">
        <v>13</v>
      </c>
      <c r="D377" s="4" t="s">
        <v>10</v>
      </c>
      <c r="E377" s="4" t="s">
        <v>10</v>
      </c>
      <c r="F377" s="4" t="s">
        <v>9</v>
      </c>
    </row>
    <row r="378" spans="1:123">
      <c r="A378" t="n">
        <v>4474</v>
      </c>
      <c r="B378" s="40" t="n">
        <v>95</v>
      </c>
      <c r="C378" s="7" t="n">
        <v>14</v>
      </c>
      <c r="D378" s="7" t="n">
        <v>6</v>
      </c>
      <c r="E378" s="7" t="n">
        <v>3</v>
      </c>
      <c r="F378" s="7" t="n">
        <v>1</v>
      </c>
    </row>
    <row r="379" spans="1:123">
      <c r="A379" t="s">
        <v>4</v>
      </c>
      <c r="B379" s="4" t="s">
        <v>5</v>
      </c>
      <c r="C379" s="4" t="s">
        <v>13</v>
      </c>
      <c r="D379" s="4" t="s">
        <v>10</v>
      </c>
      <c r="E379" s="4" t="s">
        <v>23</v>
      </c>
      <c r="F379" s="4" t="s">
        <v>10</v>
      </c>
      <c r="G379" s="4" t="s">
        <v>9</v>
      </c>
      <c r="H379" s="4" t="s">
        <v>9</v>
      </c>
      <c r="I379" s="4" t="s">
        <v>10</v>
      </c>
      <c r="J379" s="4" t="s">
        <v>10</v>
      </c>
      <c r="K379" s="4" t="s">
        <v>9</v>
      </c>
      <c r="L379" s="4" t="s">
        <v>9</v>
      </c>
      <c r="M379" s="4" t="s">
        <v>9</v>
      </c>
      <c r="N379" s="4" t="s">
        <v>9</v>
      </c>
      <c r="O379" s="4" t="s">
        <v>6</v>
      </c>
    </row>
    <row r="380" spans="1:123">
      <c r="A380" t="n">
        <v>4484</v>
      </c>
      <c r="B380" s="12" t="n">
        <v>50</v>
      </c>
      <c r="C380" s="7" t="n">
        <v>0</v>
      </c>
      <c r="D380" s="7" t="n">
        <v>12105</v>
      </c>
      <c r="E380" s="7" t="n">
        <v>1</v>
      </c>
      <c r="F380" s="7" t="n">
        <v>0</v>
      </c>
      <c r="G380" s="7" t="n">
        <v>0</v>
      </c>
      <c r="H380" s="7" t="n">
        <v>0</v>
      </c>
      <c r="I380" s="7" t="n">
        <v>0</v>
      </c>
      <c r="J380" s="7" t="n">
        <v>65533</v>
      </c>
      <c r="K380" s="7" t="n">
        <v>0</v>
      </c>
      <c r="L380" s="7" t="n">
        <v>0</v>
      </c>
      <c r="M380" s="7" t="n">
        <v>0</v>
      </c>
      <c r="N380" s="7" t="n">
        <v>0</v>
      </c>
      <c r="O380" s="7" t="s">
        <v>18</v>
      </c>
    </row>
    <row r="381" spans="1:123">
      <c r="A381" t="s">
        <v>4</v>
      </c>
      <c r="B381" s="4" t="s">
        <v>5</v>
      </c>
      <c r="C381" s="4" t="s">
        <v>10</v>
      </c>
      <c r="D381" s="4" t="s">
        <v>13</v>
      </c>
      <c r="E381" s="4" t="s">
        <v>57</v>
      </c>
      <c r="F381" s="4" t="s">
        <v>13</v>
      </c>
      <c r="G381" s="4" t="s">
        <v>13</v>
      </c>
    </row>
    <row r="382" spans="1:123">
      <c r="A382" t="n">
        <v>4523</v>
      </c>
      <c r="B382" s="28" t="n">
        <v>24</v>
      </c>
      <c r="C382" s="7" t="n">
        <v>65533</v>
      </c>
      <c r="D382" s="7" t="n">
        <v>11</v>
      </c>
      <c r="E382" s="7" t="s">
        <v>74</v>
      </c>
      <c r="F382" s="7" t="n">
        <v>2</v>
      </c>
      <c r="G382" s="7" t="n">
        <v>0</v>
      </c>
    </row>
    <row r="383" spans="1:123">
      <c r="A383" t="s">
        <v>4</v>
      </c>
      <c r="B383" s="4" t="s">
        <v>5</v>
      </c>
    </row>
    <row r="384" spans="1:123">
      <c r="A384" t="n">
        <v>4613</v>
      </c>
      <c r="B384" s="29" t="n">
        <v>28</v>
      </c>
    </row>
    <row r="385" spans="1:15">
      <c r="A385" t="s">
        <v>4</v>
      </c>
      <c r="B385" s="4" t="s">
        <v>5</v>
      </c>
      <c r="C385" s="4" t="s">
        <v>13</v>
      </c>
    </row>
    <row r="386" spans="1:15">
      <c r="A386" t="n">
        <v>4614</v>
      </c>
      <c r="B386" s="30" t="n">
        <v>27</v>
      </c>
      <c r="C386" s="7" t="n">
        <v>0</v>
      </c>
    </row>
    <row r="387" spans="1:15">
      <c r="A387" t="s">
        <v>4</v>
      </c>
      <c r="B387" s="4" t="s">
        <v>5</v>
      </c>
      <c r="C387" s="4" t="s">
        <v>13</v>
      </c>
    </row>
    <row r="388" spans="1:15">
      <c r="A388" t="n">
        <v>4616</v>
      </c>
      <c r="B388" s="30" t="n">
        <v>27</v>
      </c>
      <c r="C388" s="7" t="n">
        <v>1</v>
      </c>
    </row>
    <row r="389" spans="1:15">
      <c r="A389" t="s">
        <v>4</v>
      </c>
      <c r="B389" s="4" t="s">
        <v>5</v>
      </c>
      <c r="C389" s="4" t="s">
        <v>10</v>
      </c>
    </row>
    <row r="390" spans="1:15">
      <c r="A390" t="n">
        <v>4618</v>
      </c>
      <c r="B390" s="26" t="n">
        <v>16</v>
      </c>
      <c r="C390" s="7" t="n">
        <v>300</v>
      </c>
    </row>
    <row r="391" spans="1:15">
      <c r="A391" t="s">
        <v>4</v>
      </c>
      <c r="B391" s="4" t="s">
        <v>5</v>
      </c>
      <c r="C391" s="4" t="s">
        <v>52</v>
      </c>
    </row>
    <row r="392" spans="1:15">
      <c r="A392" t="n">
        <v>4621</v>
      </c>
      <c r="B392" s="20" t="n">
        <v>3</v>
      </c>
      <c r="C392" s="19" t="n">
        <f t="normal" ca="1">A422</f>
        <v>0</v>
      </c>
    </row>
    <row r="393" spans="1:15">
      <c r="A393" t="s">
        <v>4</v>
      </c>
      <c r="B393" s="4" t="s">
        <v>5</v>
      </c>
      <c r="C393" s="4" t="s">
        <v>13</v>
      </c>
      <c r="D393" s="33" t="s">
        <v>64</v>
      </c>
      <c r="E393" s="4" t="s">
        <v>5</v>
      </c>
      <c r="F393" s="4" t="s">
        <v>13</v>
      </c>
      <c r="G393" s="4" t="s">
        <v>10</v>
      </c>
      <c r="H393" s="4" t="s">
        <v>10</v>
      </c>
      <c r="I393" s="33" t="s">
        <v>65</v>
      </c>
      <c r="J393" s="4" t="s">
        <v>13</v>
      </c>
      <c r="K393" s="4" t="s">
        <v>9</v>
      </c>
      <c r="L393" s="4" t="s">
        <v>13</v>
      </c>
      <c r="M393" s="4" t="s">
        <v>13</v>
      </c>
      <c r="N393" s="33" t="s">
        <v>64</v>
      </c>
      <c r="O393" s="4" t="s">
        <v>5</v>
      </c>
      <c r="P393" s="4" t="s">
        <v>13</v>
      </c>
      <c r="Q393" s="4" t="s">
        <v>10</v>
      </c>
      <c r="R393" s="4" t="s">
        <v>10</v>
      </c>
      <c r="S393" s="33" t="s">
        <v>65</v>
      </c>
      <c r="T393" s="4" t="s">
        <v>13</v>
      </c>
      <c r="U393" s="4" t="s">
        <v>9</v>
      </c>
      <c r="V393" s="4" t="s">
        <v>13</v>
      </c>
      <c r="W393" s="4" t="s">
        <v>13</v>
      </c>
      <c r="X393" s="4" t="s">
        <v>13</v>
      </c>
      <c r="Y393" s="33" t="s">
        <v>64</v>
      </c>
      <c r="Z393" s="4" t="s">
        <v>5</v>
      </c>
      <c r="AA393" s="4" t="s">
        <v>13</v>
      </c>
      <c r="AB393" s="4" t="s">
        <v>10</v>
      </c>
      <c r="AC393" s="4" t="s">
        <v>10</v>
      </c>
      <c r="AD393" s="33" t="s">
        <v>65</v>
      </c>
      <c r="AE393" s="4" t="s">
        <v>13</v>
      </c>
      <c r="AF393" s="4" t="s">
        <v>9</v>
      </c>
      <c r="AG393" s="4" t="s">
        <v>13</v>
      </c>
      <c r="AH393" s="4" t="s">
        <v>13</v>
      </c>
      <c r="AI393" s="4" t="s">
        <v>13</v>
      </c>
      <c r="AJ393" s="33" t="s">
        <v>64</v>
      </c>
      <c r="AK393" s="4" t="s">
        <v>5</v>
      </c>
      <c r="AL393" s="4" t="s">
        <v>13</v>
      </c>
      <c r="AM393" s="4" t="s">
        <v>10</v>
      </c>
      <c r="AN393" s="4" t="s">
        <v>10</v>
      </c>
      <c r="AO393" s="33" t="s">
        <v>65</v>
      </c>
      <c r="AP393" s="4" t="s">
        <v>13</v>
      </c>
      <c r="AQ393" s="4" t="s">
        <v>9</v>
      </c>
      <c r="AR393" s="4" t="s">
        <v>13</v>
      </c>
      <c r="AS393" s="4" t="s">
        <v>13</v>
      </c>
      <c r="AT393" s="4" t="s">
        <v>13</v>
      </c>
      <c r="AU393" s="33" t="s">
        <v>64</v>
      </c>
      <c r="AV393" s="4" t="s">
        <v>5</v>
      </c>
      <c r="AW393" s="4" t="s">
        <v>13</v>
      </c>
      <c r="AX393" s="4" t="s">
        <v>10</v>
      </c>
      <c r="AY393" s="4" t="s">
        <v>10</v>
      </c>
      <c r="AZ393" s="33" t="s">
        <v>65</v>
      </c>
      <c r="BA393" s="4" t="s">
        <v>13</v>
      </c>
      <c r="BB393" s="4" t="s">
        <v>9</v>
      </c>
      <c r="BC393" s="4" t="s">
        <v>13</v>
      </c>
      <c r="BD393" s="4" t="s">
        <v>13</v>
      </c>
      <c r="BE393" s="4" t="s">
        <v>13</v>
      </c>
      <c r="BF393" s="33" t="s">
        <v>64</v>
      </c>
      <c r="BG393" s="4" t="s">
        <v>5</v>
      </c>
      <c r="BH393" s="4" t="s">
        <v>13</v>
      </c>
      <c r="BI393" s="4" t="s">
        <v>10</v>
      </c>
      <c r="BJ393" s="4" t="s">
        <v>10</v>
      </c>
      <c r="BK393" s="33" t="s">
        <v>65</v>
      </c>
      <c r="BL393" s="4" t="s">
        <v>13</v>
      </c>
      <c r="BM393" s="4" t="s">
        <v>9</v>
      </c>
      <c r="BN393" s="4" t="s">
        <v>13</v>
      </c>
      <c r="BO393" s="4" t="s">
        <v>13</v>
      </c>
      <c r="BP393" s="4" t="s">
        <v>13</v>
      </c>
      <c r="BQ393" s="33" t="s">
        <v>64</v>
      </c>
      <c r="BR393" s="4" t="s">
        <v>5</v>
      </c>
      <c r="BS393" s="4" t="s">
        <v>13</v>
      </c>
      <c r="BT393" s="4" t="s">
        <v>10</v>
      </c>
      <c r="BU393" s="4" t="s">
        <v>10</v>
      </c>
      <c r="BV393" s="33" t="s">
        <v>65</v>
      </c>
      <c r="BW393" s="4" t="s">
        <v>13</v>
      </c>
      <c r="BX393" s="4" t="s">
        <v>13</v>
      </c>
      <c r="BY393" s="33" t="s">
        <v>64</v>
      </c>
      <c r="BZ393" s="4" t="s">
        <v>5</v>
      </c>
      <c r="CA393" s="4" t="s">
        <v>13</v>
      </c>
      <c r="CB393" s="4" t="s">
        <v>10</v>
      </c>
      <c r="CC393" s="4" t="s">
        <v>10</v>
      </c>
      <c r="CD393" s="33" t="s">
        <v>65</v>
      </c>
      <c r="CE393" s="4" t="s">
        <v>13</v>
      </c>
      <c r="CF393" s="4" t="s">
        <v>13</v>
      </c>
      <c r="CG393" s="33" t="s">
        <v>64</v>
      </c>
      <c r="CH393" s="4" t="s">
        <v>5</v>
      </c>
      <c r="CI393" s="4" t="s">
        <v>13</v>
      </c>
      <c r="CJ393" s="4" t="s">
        <v>10</v>
      </c>
      <c r="CK393" s="4" t="s">
        <v>10</v>
      </c>
      <c r="CL393" s="33" t="s">
        <v>65</v>
      </c>
      <c r="CM393" s="4" t="s">
        <v>13</v>
      </c>
      <c r="CN393" s="4" t="s">
        <v>13</v>
      </c>
      <c r="CO393" s="33" t="s">
        <v>64</v>
      </c>
      <c r="CP393" s="4" t="s">
        <v>5</v>
      </c>
      <c r="CQ393" s="4" t="s">
        <v>13</v>
      </c>
      <c r="CR393" s="4" t="s">
        <v>10</v>
      </c>
      <c r="CS393" s="4" t="s">
        <v>10</v>
      </c>
      <c r="CT393" s="33" t="s">
        <v>65</v>
      </c>
      <c r="CU393" s="4" t="s">
        <v>13</v>
      </c>
      <c r="CV393" s="4" t="s">
        <v>13</v>
      </c>
      <c r="CW393" s="33" t="s">
        <v>64</v>
      </c>
      <c r="CX393" s="4" t="s">
        <v>5</v>
      </c>
      <c r="CY393" s="4" t="s">
        <v>13</v>
      </c>
      <c r="CZ393" s="4" t="s">
        <v>10</v>
      </c>
      <c r="DA393" s="4" t="s">
        <v>10</v>
      </c>
      <c r="DB393" s="33" t="s">
        <v>65</v>
      </c>
      <c r="DC393" s="4" t="s">
        <v>13</v>
      </c>
      <c r="DD393" s="4" t="s">
        <v>13</v>
      </c>
      <c r="DE393" s="33" t="s">
        <v>64</v>
      </c>
      <c r="DF393" s="4" t="s">
        <v>5</v>
      </c>
      <c r="DG393" s="4" t="s">
        <v>13</v>
      </c>
      <c r="DH393" s="4" t="s">
        <v>10</v>
      </c>
      <c r="DI393" s="4" t="s">
        <v>10</v>
      </c>
      <c r="DJ393" s="33" t="s">
        <v>65</v>
      </c>
      <c r="DK393" s="4" t="s">
        <v>13</v>
      </c>
      <c r="DL393" s="4" t="s">
        <v>13</v>
      </c>
      <c r="DM393" s="4" t="s">
        <v>52</v>
      </c>
    </row>
    <row r="394" spans="1:15">
      <c r="A394" t="n">
        <v>4626</v>
      </c>
      <c r="B394" s="18" t="n">
        <v>5</v>
      </c>
      <c r="C394" s="7" t="n">
        <v>28</v>
      </c>
      <c r="D394" s="33" t="s">
        <v>3</v>
      </c>
      <c r="E394" s="40" t="n">
        <v>95</v>
      </c>
      <c r="F394" s="7" t="n">
        <v>12</v>
      </c>
      <c r="G394" s="7" t="n">
        <v>1</v>
      </c>
      <c r="H394" s="7" t="n">
        <v>2</v>
      </c>
      <c r="I394" s="33" t="s">
        <v>3</v>
      </c>
      <c r="J394" s="7" t="n">
        <v>0</v>
      </c>
      <c r="K394" s="7" t="n">
        <v>7</v>
      </c>
      <c r="L394" s="7" t="n">
        <v>2</v>
      </c>
      <c r="M394" s="7" t="n">
        <v>28</v>
      </c>
      <c r="N394" s="33" t="s">
        <v>3</v>
      </c>
      <c r="O394" s="40" t="n">
        <v>95</v>
      </c>
      <c r="P394" s="7" t="n">
        <v>12</v>
      </c>
      <c r="Q394" s="7" t="n">
        <v>1</v>
      </c>
      <c r="R394" s="7" t="n">
        <v>6</v>
      </c>
      <c r="S394" s="33" t="s">
        <v>3</v>
      </c>
      <c r="T394" s="7" t="n">
        <v>0</v>
      </c>
      <c r="U394" s="7" t="n">
        <v>7</v>
      </c>
      <c r="V394" s="7" t="n">
        <v>2</v>
      </c>
      <c r="W394" s="7" t="n">
        <v>9</v>
      </c>
      <c r="X394" s="7" t="n">
        <v>28</v>
      </c>
      <c r="Y394" s="33" t="s">
        <v>3</v>
      </c>
      <c r="Z394" s="40" t="n">
        <v>95</v>
      </c>
      <c r="AA394" s="7" t="n">
        <v>12</v>
      </c>
      <c r="AB394" s="7" t="n">
        <v>1</v>
      </c>
      <c r="AC394" s="7" t="n">
        <v>3</v>
      </c>
      <c r="AD394" s="33" t="s">
        <v>3</v>
      </c>
      <c r="AE394" s="7" t="n">
        <v>0</v>
      </c>
      <c r="AF394" s="7" t="n">
        <v>7</v>
      </c>
      <c r="AG394" s="7" t="n">
        <v>2</v>
      </c>
      <c r="AH394" s="7" t="n">
        <v>9</v>
      </c>
      <c r="AI394" s="7" t="n">
        <v>28</v>
      </c>
      <c r="AJ394" s="33" t="s">
        <v>3</v>
      </c>
      <c r="AK394" s="40" t="n">
        <v>95</v>
      </c>
      <c r="AL394" s="7" t="n">
        <v>12</v>
      </c>
      <c r="AM394" s="7" t="n">
        <v>2</v>
      </c>
      <c r="AN394" s="7" t="n">
        <v>6</v>
      </c>
      <c r="AO394" s="33" t="s">
        <v>3</v>
      </c>
      <c r="AP394" s="7" t="n">
        <v>0</v>
      </c>
      <c r="AQ394" s="7" t="n">
        <v>7</v>
      </c>
      <c r="AR394" s="7" t="n">
        <v>2</v>
      </c>
      <c r="AS394" s="7" t="n">
        <v>9</v>
      </c>
      <c r="AT394" s="7" t="n">
        <v>28</v>
      </c>
      <c r="AU394" s="33" t="s">
        <v>3</v>
      </c>
      <c r="AV394" s="40" t="n">
        <v>95</v>
      </c>
      <c r="AW394" s="7" t="n">
        <v>12</v>
      </c>
      <c r="AX394" s="7" t="n">
        <v>2</v>
      </c>
      <c r="AY394" s="7" t="n">
        <v>3</v>
      </c>
      <c r="AZ394" s="33" t="s">
        <v>3</v>
      </c>
      <c r="BA394" s="7" t="n">
        <v>0</v>
      </c>
      <c r="BB394" s="7" t="n">
        <v>7</v>
      </c>
      <c r="BC394" s="7" t="n">
        <v>2</v>
      </c>
      <c r="BD394" s="7" t="n">
        <v>9</v>
      </c>
      <c r="BE394" s="7" t="n">
        <v>28</v>
      </c>
      <c r="BF394" s="33" t="s">
        <v>3</v>
      </c>
      <c r="BG394" s="40" t="n">
        <v>95</v>
      </c>
      <c r="BH394" s="7" t="n">
        <v>12</v>
      </c>
      <c r="BI394" s="7" t="n">
        <v>6</v>
      </c>
      <c r="BJ394" s="7" t="n">
        <v>3</v>
      </c>
      <c r="BK394" s="33" t="s">
        <v>3</v>
      </c>
      <c r="BL394" s="7" t="n">
        <v>0</v>
      </c>
      <c r="BM394" s="7" t="n">
        <v>7</v>
      </c>
      <c r="BN394" s="7" t="n">
        <v>2</v>
      </c>
      <c r="BO394" s="7" t="n">
        <v>9</v>
      </c>
      <c r="BP394" s="7" t="n">
        <v>28</v>
      </c>
      <c r="BQ394" s="33" t="s">
        <v>3</v>
      </c>
      <c r="BR394" s="40" t="n">
        <v>95</v>
      </c>
      <c r="BS394" s="7" t="n">
        <v>15</v>
      </c>
      <c r="BT394" s="7" t="n">
        <v>1</v>
      </c>
      <c r="BU394" s="7" t="n">
        <v>2</v>
      </c>
      <c r="BV394" s="33" t="s">
        <v>3</v>
      </c>
      <c r="BW394" s="7" t="n">
        <v>9</v>
      </c>
      <c r="BX394" s="7" t="n">
        <v>28</v>
      </c>
      <c r="BY394" s="33" t="s">
        <v>3</v>
      </c>
      <c r="BZ394" s="40" t="n">
        <v>95</v>
      </c>
      <c r="CA394" s="7" t="n">
        <v>15</v>
      </c>
      <c r="CB394" s="7" t="n">
        <v>1</v>
      </c>
      <c r="CC394" s="7" t="n">
        <v>6</v>
      </c>
      <c r="CD394" s="33" t="s">
        <v>3</v>
      </c>
      <c r="CE394" s="7" t="n">
        <v>9</v>
      </c>
      <c r="CF394" s="7" t="n">
        <v>28</v>
      </c>
      <c r="CG394" s="33" t="s">
        <v>3</v>
      </c>
      <c r="CH394" s="40" t="n">
        <v>95</v>
      </c>
      <c r="CI394" s="7" t="n">
        <v>15</v>
      </c>
      <c r="CJ394" s="7" t="n">
        <v>1</v>
      </c>
      <c r="CK394" s="7" t="n">
        <v>3</v>
      </c>
      <c r="CL394" s="33" t="s">
        <v>3</v>
      </c>
      <c r="CM394" s="7" t="n">
        <v>9</v>
      </c>
      <c r="CN394" s="7" t="n">
        <v>28</v>
      </c>
      <c r="CO394" s="33" t="s">
        <v>3</v>
      </c>
      <c r="CP394" s="40" t="n">
        <v>95</v>
      </c>
      <c r="CQ394" s="7" t="n">
        <v>15</v>
      </c>
      <c r="CR394" s="7" t="n">
        <v>2</v>
      </c>
      <c r="CS394" s="7" t="n">
        <v>6</v>
      </c>
      <c r="CT394" s="33" t="s">
        <v>3</v>
      </c>
      <c r="CU394" s="7" t="n">
        <v>9</v>
      </c>
      <c r="CV394" s="7" t="n">
        <v>28</v>
      </c>
      <c r="CW394" s="33" t="s">
        <v>3</v>
      </c>
      <c r="CX394" s="40" t="n">
        <v>95</v>
      </c>
      <c r="CY394" s="7" t="n">
        <v>15</v>
      </c>
      <c r="CZ394" s="7" t="n">
        <v>2</v>
      </c>
      <c r="DA394" s="7" t="n">
        <v>3</v>
      </c>
      <c r="DB394" s="33" t="s">
        <v>3</v>
      </c>
      <c r="DC394" s="7" t="n">
        <v>9</v>
      </c>
      <c r="DD394" s="7" t="n">
        <v>28</v>
      </c>
      <c r="DE394" s="33" t="s">
        <v>3</v>
      </c>
      <c r="DF394" s="40" t="n">
        <v>95</v>
      </c>
      <c r="DG394" s="7" t="n">
        <v>15</v>
      </c>
      <c r="DH394" s="7" t="n">
        <v>6</v>
      </c>
      <c r="DI394" s="7" t="n">
        <v>3</v>
      </c>
      <c r="DJ394" s="33" t="s">
        <v>3</v>
      </c>
      <c r="DK394" s="7" t="n">
        <v>9</v>
      </c>
      <c r="DL394" s="7" t="n">
        <v>1</v>
      </c>
      <c r="DM394" s="19" t="n">
        <f t="normal" ca="1">A398</f>
        <v>0</v>
      </c>
    </row>
    <row r="395" spans="1:15">
      <c r="A395" t="s">
        <v>4</v>
      </c>
      <c r="B395" s="4" t="s">
        <v>5</v>
      </c>
      <c r="C395" s="4" t="s">
        <v>52</v>
      </c>
    </row>
    <row r="396" spans="1:15">
      <c r="A396" t="n">
        <v>4763</v>
      </c>
      <c r="B396" s="20" t="n">
        <v>3</v>
      </c>
      <c r="C396" s="19" t="n">
        <f t="normal" ca="1">A422</f>
        <v>0</v>
      </c>
    </row>
    <row r="397" spans="1:15">
      <c r="A397" t="s">
        <v>4</v>
      </c>
      <c r="B397" s="4" t="s">
        <v>5</v>
      </c>
      <c r="C397" s="4" t="s">
        <v>13</v>
      </c>
      <c r="D397" s="4" t="s">
        <v>10</v>
      </c>
      <c r="E397" s="4" t="s">
        <v>23</v>
      </c>
      <c r="F397" s="4" t="s">
        <v>10</v>
      </c>
      <c r="G397" s="4" t="s">
        <v>9</v>
      </c>
      <c r="H397" s="4" t="s">
        <v>9</v>
      </c>
      <c r="I397" s="4" t="s">
        <v>10</v>
      </c>
      <c r="J397" s="4" t="s">
        <v>10</v>
      </c>
      <c r="K397" s="4" t="s">
        <v>9</v>
      </c>
      <c r="L397" s="4" t="s">
        <v>9</v>
      </c>
      <c r="M397" s="4" t="s">
        <v>9</v>
      </c>
      <c r="N397" s="4" t="s">
        <v>9</v>
      </c>
      <c r="O397" s="4" t="s">
        <v>6</v>
      </c>
    </row>
    <row r="398" spans="1:15">
      <c r="A398" t="n">
        <v>4768</v>
      </c>
      <c r="B398" s="12" t="n">
        <v>50</v>
      </c>
      <c r="C398" s="7" t="n">
        <v>0</v>
      </c>
      <c r="D398" s="7" t="n">
        <v>12105</v>
      </c>
      <c r="E398" s="7" t="n">
        <v>1</v>
      </c>
      <c r="F398" s="7" t="n">
        <v>0</v>
      </c>
      <c r="G398" s="7" t="n">
        <v>0</v>
      </c>
      <c r="H398" s="7" t="n">
        <v>0</v>
      </c>
      <c r="I398" s="7" t="n">
        <v>0</v>
      </c>
      <c r="J398" s="7" t="n">
        <v>65533</v>
      </c>
      <c r="K398" s="7" t="n">
        <v>0</v>
      </c>
      <c r="L398" s="7" t="n">
        <v>0</v>
      </c>
      <c r="M398" s="7" t="n">
        <v>0</v>
      </c>
      <c r="N398" s="7" t="n">
        <v>0</v>
      </c>
      <c r="O398" s="7" t="s">
        <v>18</v>
      </c>
    </row>
    <row r="399" spans="1:15">
      <c r="A399" t="s">
        <v>4</v>
      </c>
      <c r="B399" s="4" t="s">
        <v>5</v>
      </c>
      <c r="C399" s="4" t="s">
        <v>10</v>
      </c>
      <c r="D399" s="4" t="s">
        <v>13</v>
      </c>
      <c r="E399" s="4" t="s">
        <v>57</v>
      </c>
      <c r="F399" s="4" t="s">
        <v>13</v>
      </c>
      <c r="G399" s="4" t="s">
        <v>13</v>
      </c>
    </row>
    <row r="400" spans="1:15">
      <c r="A400" t="n">
        <v>4807</v>
      </c>
      <c r="B400" s="28" t="n">
        <v>24</v>
      </c>
      <c r="C400" s="7" t="n">
        <v>65533</v>
      </c>
      <c r="D400" s="7" t="n">
        <v>11</v>
      </c>
      <c r="E400" s="7" t="s">
        <v>75</v>
      </c>
      <c r="F400" s="7" t="n">
        <v>2</v>
      </c>
      <c r="G400" s="7" t="n">
        <v>0</v>
      </c>
    </row>
    <row r="401" spans="1:117">
      <c r="A401" t="s">
        <v>4</v>
      </c>
      <c r="B401" s="4" t="s">
        <v>5</v>
      </c>
    </row>
    <row r="402" spans="1:117">
      <c r="A402" t="n">
        <v>4900</v>
      </c>
      <c r="B402" s="29" t="n">
        <v>28</v>
      </c>
    </row>
    <row r="403" spans="1:117">
      <c r="A403" t="s">
        <v>4</v>
      </c>
      <c r="B403" s="4" t="s">
        <v>5</v>
      </c>
      <c r="C403" s="4" t="s">
        <v>13</v>
      </c>
    </row>
    <row r="404" spans="1:117">
      <c r="A404" t="n">
        <v>4901</v>
      </c>
      <c r="B404" s="30" t="n">
        <v>27</v>
      </c>
      <c r="C404" s="7" t="n">
        <v>0</v>
      </c>
    </row>
    <row r="405" spans="1:117">
      <c r="A405" t="s">
        <v>4</v>
      </c>
      <c r="B405" s="4" t="s">
        <v>5</v>
      </c>
      <c r="C405" s="4" t="s">
        <v>13</v>
      </c>
    </row>
    <row r="406" spans="1:117">
      <c r="A406" t="n">
        <v>4903</v>
      </c>
      <c r="B406" s="30" t="n">
        <v>27</v>
      </c>
      <c r="C406" s="7" t="n">
        <v>1</v>
      </c>
    </row>
    <row r="407" spans="1:117">
      <c r="A407" t="s">
        <v>4</v>
      </c>
      <c r="B407" s="4" t="s">
        <v>5</v>
      </c>
      <c r="C407" s="4" t="s">
        <v>10</v>
      </c>
    </row>
    <row r="408" spans="1:117">
      <c r="A408" t="n">
        <v>4905</v>
      </c>
      <c r="B408" s="26" t="n">
        <v>16</v>
      </c>
      <c r="C408" s="7" t="n">
        <v>300</v>
      </c>
    </row>
    <row r="409" spans="1:117">
      <c r="A409" t="s">
        <v>4</v>
      </c>
      <c r="B409" s="4" t="s">
        <v>5</v>
      </c>
      <c r="C409" s="4" t="s">
        <v>13</v>
      </c>
      <c r="D409" s="4" t="s">
        <v>10</v>
      </c>
      <c r="E409" s="4" t="s">
        <v>10</v>
      </c>
      <c r="F409" s="4" t="s">
        <v>9</v>
      </c>
    </row>
    <row r="410" spans="1:117">
      <c r="A410" t="n">
        <v>4908</v>
      </c>
      <c r="B410" s="40" t="n">
        <v>95</v>
      </c>
      <c r="C410" s="7" t="n">
        <v>14</v>
      </c>
      <c r="D410" s="7" t="n">
        <v>1</v>
      </c>
      <c r="E410" s="7" t="n">
        <v>2</v>
      </c>
      <c r="F410" s="7" t="n">
        <v>1</v>
      </c>
    </row>
    <row r="411" spans="1:117">
      <c r="A411" t="s">
        <v>4</v>
      </c>
      <c r="B411" s="4" t="s">
        <v>5</v>
      </c>
      <c r="C411" s="4" t="s">
        <v>13</v>
      </c>
      <c r="D411" s="4" t="s">
        <v>10</v>
      </c>
      <c r="E411" s="4" t="s">
        <v>10</v>
      </c>
      <c r="F411" s="4" t="s">
        <v>9</v>
      </c>
    </row>
    <row r="412" spans="1:117">
      <c r="A412" t="n">
        <v>4918</v>
      </c>
      <c r="B412" s="40" t="n">
        <v>95</v>
      </c>
      <c r="C412" s="7" t="n">
        <v>14</v>
      </c>
      <c r="D412" s="7" t="n">
        <v>1</v>
      </c>
      <c r="E412" s="7" t="n">
        <v>6</v>
      </c>
      <c r="F412" s="7" t="n">
        <v>1</v>
      </c>
    </row>
    <row r="413" spans="1:117">
      <c r="A413" t="s">
        <v>4</v>
      </c>
      <c r="B413" s="4" t="s">
        <v>5</v>
      </c>
      <c r="C413" s="4" t="s">
        <v>13</v>
      </c>
      <c r="D413" s="4" t="s">
        <v>10</v>
      </c>
      <c r="E413" s="4" t="s">
        <v>10</v>
      </c>
      <c r="F413" s="4" t="s">
        <v>9</v>
      </c>
    </row>
    <row r="414" spans="1:117">
      <c r="A414" t="n">
        <v>4928</v>
      </c>
      <c r="B414" s="40" t="n">
        <v>95</v>
      </c>
      <c r="C414" s="7" t="n">
        <v>14</v>
      </c>
      <c r="D414" s="7" t="n">
        <v>1</v>
      </c>
      <c r="E414" s="7" t="n">
        <v>3</v>
      </c>
      <c r="F414" s="7" t="n">
        <v>1</v>
      </c>
    </row>
    <row r="415" spans="1:117">
      <c r="A415" t="s">
        <v>4</v>
      </c>
      <c r="B415" s="4" t="s">
        <v>5</v>
      </c>
      <c r="C415" s="4" t="s">
        <v>13</v>
      </c>
      <c r="D415" s="4" t="s">
        <v>10</v>
      </c>
      <c r="E415" s="4" t="s">
        <v>10</v>
      </c>
      <c r="F415" s="4" t="s">
        <v>9</v>
      </c>
    </row>
    <row r="416" spans="1:117">
      <c r="A416" t="n">
        <v>4938</v>
      </c>
      <c r="B416" s="40" t="n">
        <v>95</v>
      </c>
      <c r="C416" s="7" t="n">
        <v>14</v>
      </c>
      <c r="D416" s="7" t="n">
        <v>2</v>
      </c>
      <c r="E416" s="7" t="n">
        <v>6</v>
      </c>
      <c r="F416" s="7" t="n">
        <v>1</v>
      </c>
    </row>
    <row r="417" spans="1:6">
      <c r="A417" t="s">
        <v>4</v>
      </c>
      <c r="B417" s="4" t="s">
        <v>5</v>
      </c>
      <c r="C417" s="4" t="s">
        <v>13</v>
      </c>
      <c r="D417" s="4" t="s">
        <v>10</v>
      </c>
      <c r="E417" s="4" t="s">
        <v>10</v>
      </c>
      <c r="F417" s="4" t="s">
        <v>9</v>
      </c>
    </row>
    <row r="418" spans="1:6">
      <c r="A418" t="n">
        <v>4948</v>
      </c>
      <c r="B418" s="40" t="n">
        <v>95</v>
      </c>
      <c r="C418" s="7" t="n">
        <v>14</v>
      </c>
      <c r="D418" s="7" t="n">
        <v>2</v>
      </c>
      <c r="E418" s="7" t="n">
        <v>3</v>
      </c>
      <c r="F418" s="7" t="n">
        <v>1</v>
      </c>
    </row>
    <row r="419" spans="1:6">
      <c r="A419" t="s">
        <v>4</v>
      </c>
      <c r="B419" s="4" t="s">
        <v>5</v>
      </c>
      <c r="C419" s="4" t="s">
        <v>13</v>
      </c>
      <c r="D419" s="4" t="s">
        <v>10</v>
      </c>
      <c r="E419" s="4" t="s">
        <v>10</v>
      </c>
      <c r="F419" s="4" t="s">
        <v>9</v>
      </c>
    </row>
    <row r="420" spans="1:6">
      <c r="A420" t="n">
        <v>4958</v>
      </c>
      <c r="B420" s="40" t="n">
        <v>95</v>
      </c>
      <c r="C420" s="7" t="n">
        <v>14</v>
      </c>
      <c r="D420" s="7" t="n">
        <v>6</v>
      </c>
      <c r="E420" s="7" t="n">
        <v>3</v>
      </c>
      <c r="F420" s="7" t="n">
        <v>1</v>
      </c>
    </row>
    <row r="421" spans="1:6">
      <c r="A421" t="s">
        <v>4</v>
      </c>
      <c r="B421" s="4" t="s">
        <v>5</v>
      </c>
      <c r="C421" s="4" t="s">
        <v>10</v>
      </c>
      <c r="D421" s="4" t="s">
        <v>13</v>
      </c>
      <c r="E421" s="4" t="s">
        <v>57</v>
      </c>
      <c r="F421" s="4" t="s">
        <v>13</v>
      </c>
      <c r="G421" s="4" t="s">
        <v>13</v>
      </c>
    </row>
    <row r="422" spans="1:6">
      <c r="A422" t="n">
        <v>4968</v>
      </c>
      <c r="B422" s="28" t="n">
        <v>24</v>
      </c>
      <c r="C422" s="7" t="n">
        <v>65533</v>
      </c>
      <c r="D422" s="7" t="n">
        <v>11</v>
      </c>
      <c r="E422" s="7" t="s">
        <v>76</v>
      </c>
      <c r="F422" s="7" t="n">
        <v>2</v>
      </c>
      <c r="G422" s="7" t="n">
        <v>0</v>
      </c>
    </row>
    <row r="423" spans="1:6">
      <c r="A423" t="s">
        <v>4</v>
      </c>
      <c r="B423" s="4" t="s">
        <v>5</v>
      </c>
      <c r="C423" s="4" t="s">
        <v>13</v>
      </c>
      <c r="D423" s="4" t="s">
        <v>10</v>
      </c>
      <c r="E423" s="4" t="s">
        <v>23</v>
      </c>
      <c r="F423" s="4" t="s">
        <v>10</v>
      </c>
      <c r="G423" s="4" t="s">
        <v>9</v>
      </c>
      <c r="H423" s="4" t="s">
        <v>9</v>
      </c>
      <c r="I423" s="4" t="s">
        <v>10</v>
      </c>
      <c r="J423" s="4" t="s">
        <v>10</v>
      </c>
      <c r="K423" s="4" t="s">
        <v>9</v>
      </c>
      <c r="L423" s="4" t="s">
        <v>9</v>
      </c>
      <c r="M423" s="4" t="s">
        <v>9</v>
      </c>
      <c r="N423" s="4" t="s">
        <v>9</v>
      </c>
      <c r="O423" s="4" t="s">
        <v>6</v>
      </c>
    </row>
    <row r="424" spans="1:6">
      <c r="A424" t="n">
        <v>5016</v>
      </c>
      <c r="B424" s="12" t="n">
        <v>50</v>
      </c>
      <c r="C424" s="7" t="n">
        <v>0</v>
      </c>
      <c r="D424" s="7" t="n">
        <v>12101</v>
      </c>
      <c r="E424" s="7" t="n">
        <v>1</v>
      </c>
      <c r="F424" s="7" t="n">
        <v>0</v>
      </c>
      <c r="G424" s="7" t="n">
        <v>0</v>
      </c>
      <c r="H424" s="7" t="n">
        <v>0</v>
      </c>
      <c r="I424" s="7" t="n">
        <v>0</v>
      </c>
      <c r="J424" s="7" t="n">
        <v>65533</v>
      </c>
      <c r="K424" s="7" t="n">
        <v>0</v>
      </c>
      <c r="L424" s="7" t="n">
        <v>0</v>
      </c>
      <c r="M424" s="7" t="n">
        <v>0</v>
      </c>
      <c r="N424" s="7" t="n">
        <v>0</v>
      </c>
      <c r="O424" s="7" t="s">
        <v>18</v>
      </c>
    </row>
    <row r="425" spans="1:6">
      <c r="A425" t="s">
        <v>4</v>
      </c>
      <c r="B425" s="4" t="s">
        <v>5</v>
      </c>
    </row>
    <row r="426" spans="1:6">
      <c r="A426" t="n">
        <v>5055</v>
      </c>
      <c r="B426" s="29" t="n">
        <v>28</v>
      </c>
    </row>
    <row r="427" spans="1:6">
      <c r="A427" t="s">
        <v>4</v>
      </c>
      <c r="B427" s="4" t="s">
        <v>5</v>
      </c>
      <c r="C427" s="4" t="s">
        <v>13</v>
      </c>
    </row>
    <row r="428" spans="1:6">
      <c r="A428" t="n">
        <v>5056</v>
      </c>
      <c r="B428" s="30" t="n">
        <v>27</v>
      </c>
      <c r="C428" s="7" t="n">
        <v>0</v>
      </c>
    </row>
    <row r="429" spans="1:6">
      <c r="A429" t="s">
        <v>4</v>
      </c>
      <c r="B429" s="4" t="s">
        <v>5</v>
      </c>
      <c r="C429" s="4" t="s">
        <v>10</v>
      </c>
    </row>
    <row r="430" spans="1:6">
      <c r="A430" t="n">
        <v>5058</v>
      </c>
      <c r="B430" s="26" t="n">
        <v>16</v>
      </c>
      <c r="C430" s="7" t="n">
        <v>500</v>
      </c>
    </row>
    <row r="431" spans="1:6">
      <c r="A431" t="s">
        <v>4</v>
      </c>
      <c r="B431" s="4" t="s">
        <v>5</v>
      </c>
      <c r="C431" s="4" t="s">
        <v>13</v>
      </c>
      <c r="D431" s="4" t="s">
        <v>10</v>
      </c>
      <c r="E431" s="4" t="s">
        <v>10</v>
      </c>
      <c r="F431" s="4" t="s">
        <v>10</v>
      </c>
      <c r="G431" s="4" t="s">
        <v>9</v>
      </c>
    </row>
    <row r="432" spans="1:6">
      <c r="A432" t="n">
        <v>5061</v>
      </c>
      <c r="B432" s="40" t="n">
        <v>95</v>
      </c>
      <c r="C432" s="7" t="n">
        <v>6</v>
      </c>
      <c r="D432" s="7" t="n">
        <v>1</v>
      </c>
      <c r="E432" s="7" t="n">
        <v>2</v>
      </c>
      <c r="F432" s="7" t="n">
        <v>500</v>
      </c>
      <c r="G432" s="7" t="n">
        <v>0</v>
      </c>
    </row>
    <row r="433" spans="1:15">
      <c r="A433" t="s">
        <v>4</v>
      </c>
      <c r="B433" s="4" t="s">
        <v>5</v>
      </c>
      <c r="C433" s="4" t="s">
        <v>13</v>
      </c>
      <c r="D433" s="4" t="s">
        <v>10</v>
      </c>
      <c r="E433" s="4" t="s">
        <v>10</v>
      </c>
      <c r="F433" s="4" t="s">
        <v>10</v>
      </c>
      <c r="G433" s="4" t="s">
        <v>9</v>
      </c>
    </row>
    <row r="434" spans="1:15">
      <c r="A434" t="n">
        <v>5073</v>
      </c>
      <c r="B434" s="40" t="n">
        <v>95</v>
      </c>
      <c r="C434" s="7" t="n">
        <v>6</v>
      </c>
      <c r="D434" s="7" t="n">
        <v>1</v>
      </c>
      <c r="E434" s="7" t="n">
        <v>6</v>
      </c>
      <c r="F434" s="7" t="n">
        <v>500</v>
      </c>
      <c r="G434" s="7" t="n">
        <v>0</v>
      </c>
    </row>
    <row r="435" spans="1:15">
      <c r="A435" t="s">
        <v>4</v>
      </c>
      <c r="B435" s="4" t="s">
        <v>5</v>
      </c>
      <c r="C435" s="4" t="s">
        <v>13</v>
      </c>
      <c r="D435" s="4" t="s">
        <v>10</v>
      </c>
      <c r="E435" s="4" t="s">
        <v>10</v>
      </c>
      <c r="F435" s="4" t="s">
        <v>10</v>
      </c>
      <c r="G435" s="4" t="s">
        <v>9</v>
      </c>
    </row>
    <row r="436" spans="1:15">
      <c r="A436" t="n">
        <v>5085</v>
      </c>
      <c r="B436" s="40" t="n">
        <v>95</v>
      </c>
      <c r="C436" s="7" t="n">
        <v>6</v>
      </c>
      <c r="D436" s="7" t="n">
        <v>1</v>
      </c>
      <c r="E436" s="7" t="n">
        <v>3</v>
      </c>
      <c r="F436" s="7" t="n">
        <v>500</v>
      </c>
      <c r="G436" s="7" t="n">
        <v>0</v>
      </c>
    </row>
    <row r="437" spans="1:15">
      <c r="A437" t="s">
        <v>4</v>
      </c>
      <c r="B437" s="4" t="s">
        <v>5</v>
      </c>
      <c r="C437" s="4" t="s">
        <v>13</v>
      </c>
      <c r="D437" s="4" t="s">
        <v>10</v>
      </c>
      <c r="E437" s="4" t="s">
        <v>10</v>
      </c>
      <c r="F437" s="4" t="s">
        <v>10</v>
      </c>
      <c r="G437" s="4" t="s">
        <v>9</v>
      </c>
    </row>
    <row r="438" spans="1:15">
      <c r="A438" t="n">
        <v>5097</v>
      </c>
      <c r="B438" s="40" t="n">
        <v>95</v>
      </c>
      <c r="C438" s="7" t="n">
        <v>6</v>
      </c>
      <c r="D438" s="7" t="n">
        <v>2</v>
      </c>
      <c r="E438" s="7" t="n">
        <v>6</v>
      </c>
      <c r="F438" s="7" t="n">
        <v>500</v>
      </c>
      <c r="G438" s="7" t="n">
        <v>0</v>
      </c>
    </row>
    <row r="439" spans="1:15">
      <c r="A439" t="s">
        <v>4</v>
      </c>
      <c r="B439" s="4" t="s">
        <v>5</v>
      </c>
      <c r="C439" s="4" t="s">
        <v>13</v>
      </c>
      <c r="D439" s="4" t="s">
        <v>10</v>
      </c>
      <c r="E439" s="4" t="s">
        <v>10</v>
      </c>
      <c r="F439" s="4" t="s">
        <v>10</v>
      </c>
      <c r="G439" s="4" t="s">
        <v>9</v>
      </c>
    </row>
    <row r="440" spans="1:15">
      <c r="A440" t="n">
        <v>5109</v>
      </c>
      <c r="B440" s="40" t="n">
        <v>95</v>
      </c>
      <c r="C440" s="7" t="n">
        <v>6</v>
      </c>
      <c r="D440" s="7" t="n">
        <v>2</v>
      </c>
      <c r="E440" s="7" t="n">
        <v>3</v>
      </c>
      <c r="F440" s="7" t="n">
        <v>500</v>
      </c>
      <c r="G440" s="7" t="n">
        <v>0</v>
      </c>
    </row>
    <row r="441" spans="1:15">
      <c r="A441" t="s">
        <v>4</v>
      </c>
      <c r="B441" s="4" t="s">
        <v>5</v>
      </c>
      <c r="C441" s="4" t="s">
        <v>13</v>
      </c>
      <c r="D441" s="4" t="s">
        <v>10</v>
      </c>
      <c r="E441" s="4" t="s">
        <v>10</v>
      </c>
      <c r="F441" s="4" t="s">
        <v>10</v>
      </c>
      <c r="G441" s="4" t="s">
        <v>9</v>
      </c>
    </row>
    <row r="442" spans="1:15">
      <c r="A442" t="n">
        <v>5121</v>
      </c>
      <c r="B442" s="40" t="n">
        <v>95</v>
      </c>
      <c r="C442" s="7" t="n">
        <v>6</v>
      </c>
      <c r="D442" s="7" t="n">
        <v>6</v>
      </c>
      <c r="E442" s="7" t="n">
        <v>3</v>
      </c>
      <c r="F442" s="7" t="n">
        <v>500</v>
      </c>
      <c r="G442" s="7" t="n">
        <v>0</v>
      </c>
    </row>
    <row r="443" spans="1:15">
      <c r="A443" t="s">
        <v>4</v>
      </c>
      <c r="B443" s="4" t="s">
        <v>5</v>
      </c>
      <c r="C443" s="4" t="s">
        <v>13</v>
      </c>
      <c r="D443" s="4" t="s">
        <v>10</v>
      </c>
    </row>
    <row r="444" spans="1:15">
      <c r="A444" t="n">
        <v>5133</v>
      </c>
      <c r="B444" s="40" t="n">
        <v>95</v>
      </c>
      <c r="C444" s="7" t="n">
        <v>7</v>
      </c>
      <c r="D444" s="7" t="n">
        <v>0</v>
      </c>
    </row>
    <row r="445" spans="1:15">
      <c r="A445" t="s">
        <v>4</v>
      </c>
      <c r="B445" s="4" t="s">
        <v>5</v>
      </c>
      <c r="C445" s="4" t="s">
        <v>13</v>
      </c>
      <c r="D445" s="4" t="s">
        <v>10</v>
      </c>
    </row>
    <row r="446" spans="1:15">
      <c r="A446" t="n">
        <v>5137</v>
      </c>
      <c r="B446" s="40" t="n">
        <v>95</v>
      </c>
      <c r="C446" s="7" t="n">
        <v>9</v>
      </c>
      <c r="D446" s="7" t="n">
        <v>0</v>
      </c>
    </row>
    <row r="447" spans="1:15">
      <c r="A447" t="s">
        <v>4</v>
      </c>
      <c r="B447" s="4" t="s">
        <v>5</v>
      </c>
      <c r="C447" s="4" t="s">
        <v>13</v>
      </c>
      <c r="D447" s="4" t="s">
        <v>10</v>
      </c>
    </row>
    <row r="448" spans="1:15">
      <c r="A448" t="n">
        <v>5141</v>
      </c>
      <c r="B448" s="40" t="n">
        <v>95</v>
      </c>
      <c r="C448" s="7" t="n">
        <v>8</v>
      </c>
      <c r="D448" s="7" t="n">
        <v>0</v>
      </c>
    </row>
    <row r="449" spans="1:7">
      <c r="A449" t="s">
        <v>4</v>
      </c>
      <c r="B449" s="4" t="s">
        <v>5</v>
      </c>
      <c r="C449" s="4" t="s">
        <v>13</v>
      </c>
      <c r="D449" s="4" t="s">
        <v>10</v>
      </c>
      <c r="E449" s="4" t="s">
        <v>23</v>
      </c>
      <c r="F449" s="4" t="s">
        <v>10</v>
      </c>
      <c r="G449" s="4" t="s">
        <v>9</v>
      </c>
      <c r="H449" s="4" t="s">
        <v>9</v>
      </c>
      <c r="I449" s="4" t="s">
        <v>10</v>
      </c>
      <c r="J449" s="4" t="s">
        <v>10</v>
      </c>
      <c r="K449" s="4" t="s">
        <v>9</v>
      </c>
      <c r="L449" s="4" t="s">
        <v>9</v>
      </c>
      <c r="M449" s="4" t="s">
        <v>9</v>
      </c>
      <c r="N449" s="4" t="s">
        <v>9</v>
      </c>
      <c r="O449" s="4" t="s">
        <v>6</v>
      </c>
    </row>
    <row r="450" spans="1:7">
      <c r="A450" t="n">
        <v>5145</v>
      </c>
      <c r="B450" s="12" t="n">
        <v>50</v>
      </c>
      <c r="C450" s="7" t="n">
        <v>0</v>
      </c>
      <c r="D450" s="7" t="n">
        <v>14041</v>
      </c>
      <c r="E450" s="7" t="n">
        <v>1</v>
      </c>
      <c r="F450" s="7" t="n">
        <v>0</v>
      </c>
      <c r="G450" s="7" t="n">
        <v>0</v>
      </c>
      <c r="H450" s="7" t="n">
        <v>0</v>
      </c>
      <c r="I450" s="7" t="n">
        <v>0</v>
      </c>
      <c r="J450" s="7" t="n">
        <v>65533</v>
      </c>
      <c r="K450" s="7" t="n">
        <v>0</v>
      </c>
      <c r="L450" s="7" t="n">
        <v>0</v>
      </c>
      <c r="M450" s="7" t="n">
        <v>0</v>
      </c>
      <c r="N450" s="7" t="n">
        <v>0</v>
      </c>
      <c r="O450" s="7" t="s">
        <v>18</v>
      </c>
    </row>
    <row r="451" spans="1:7">
      <c r="A451" t="s">
        <v>4</v>
      </c>
      <c r="B451" s="4" t="s">
        <v>5</v>
      </c>
      <c r="C451" s="4" t="s">
        <v>13</v>
      </c>
      <c r="D451" s="4" t="s">
        <v>10</v>
      </c>
      <c r="E451" s="4" t="s">
        <v>10</v>
      </c>
      <c r="F451" s="4" t="s">
        <v>10</v>
      </c>
      <c r="G451" s="4" t="s">
        <v>10</v>
      </c>
      <c r="H451" s="4" t="s">
        <v>13</v>
      </c>
    </row>
    <row r="452" spans="1:7">
      <c r="A452" t="n">
        <v>5184</v>
      </c>
      <c r="B452" s="27" t="n">
        <v>25</v>
      </c>
      <c r="C452" s="7" t="n">
        <v>5</v>
      </c>
      <c r="D452" s="7" t="n">
        <v>65535</v>
      </c>
      <c r="E452" s="7" t="n">
        <v>65535</v>
      </c>
      <c r="F452" s="7" t="n">
        <v>65535</v>
      </c>
      <c r="G452" s="7" t="n">
        <v>65535</v>
      </c>
      <c r="H452" s="7" t="n">
        <v>0</v>
      </c>
    </row>
    <row r="453" spans="1:7">
      <c r="A453" t="s">
        <v>4</v>
      </c>
      <c r="B453" s="4" t="s">
        <v>5</v>
      </c>
      <c r="C453" s="4" t="s">
        <v>10</v>
      </c>
      <c r="D453" s="4" t="s">
        <v>13</v>
      </c>
      <c r="E453" s="4" t="s">
        <v>57</v>
      </c>
      <c r="F453" s="4" t="s">
        <v>13</v>
      </c>
      <c r="G453" s="4" t="s">
        <v>13</v>
      </c>
    </row>
    <row r="454" spans="1:7">
      <c r="A454" t="n">
        <v>5195</v>
      </c>
      <c r="B454" s="28" t="n">
        <v>24</v>
      </c>
      <c r="C454" s="7" t="n">
        <v>65533</v>
      </c>
      <c r="D454" s="7" t="n">
        <v>11</v>
      </c>
      <c r="E454" s="7" t="s">
        <v>77</v>
      </c>
      <c r="F454" s="7" t="n">
        <v>2</v>
      </c>
      <c r="G454" s="7" t="n">
        <v>0</v>
      </c>
    </row>
    <row r="455" spans="1:7">
      <c r="A455" t="s">
        <v>4</v>
      </c>
      <c r="B455" s="4" t="s">
        <v>5</v>
      </c>
    </row>
    <row r="456" spans="1:7">
      <c r="A456" t="n">
        <v>5231</v>
      </c>
      <c r="B456" s="29" t="n">
        <v>28</v>
      </c>
    </row>
    <row r="457" spans="1:7">
      <c r="A457" t="s">
        <v>4</v>
      </c>
      <c r="B457" s="4" t="s">
        <v>5</v>
      </c>
      <c r="C457" s="4" t="s">
        <v>13</v>
      </c>
    </row>
    <row r="458" spans="1:7">
      <c r="A458" t="n">
        <v>5232</v>
      </c>
      <c r="B458" s="30" t="n">
        <v>27</v>
      </c>
      <c r="C458" s="7" t="n">
        <v>0</v>
      </c>
    </row>
    <row r="459" spans="1:7">
      <c r="A459" t="s">
        <v>4</v>
      </c>
      <c r="B459" s="4" t="s">
        <v>5</v>
      </c>
      <c r="C459" s="4" t="s">
        <v>13</v>
      </c>
      <c r="D459" s="4" t="s">
        <v>10</v>
      </c>
      <c r="E459" s="4" t="s">
        <v>10</v>
      </c>
      <c r="F459" s="4" t="s">
        <v>10</v>
      </c>
      <c r="G459" s="4" t="s">
        <v>10</v>
      </c>
      <c r="H459" s="4" t="s">
        <v>13</v>
      </c>
    </row>
    <row r="460" spans="1:7">
      <c r="A460" t="n">
        <v>5234</v>
      </c>
      <c r="B460" s="27" t="n">
        <v>25</v>
      </c>
      <c r="C460" s="7" t="n">
        <v>5</v>
      </c>
      <c r="D460" s="7" t="n">
        <v>65535</v>
      </c>
      <c r="E460" s="7" t="n">
        <v>65535</v>
      </c>
      <c r="F460" s="7" t="n">
        <v>65535</v>
      </c>
      <c r="G460" s="7" t="n">
        <v>65535</v>
      </c>
      <c r="H460" s="7" t="n">
        <v>0</v>
      </c>
    </row>
    <row r="461" spans="1:7">
      <c r="A461" t="s">
        <v>4</v>
      </c>
      <c r="B461" s="4" t="s">
        <v>5</v>
      </c>
      <c r="C461" s="4" t="s">
        <v>10</v>
      </c>
    </row>
    <row r="462" spans="1:7">
      <c r="A462" t="n">
        <v>5245</v>
      </c>
      <c r="B462" s="26" t="n">
        <v>16</v>
      </c>
      <c r="C462" s="7" t="n">
        <v>500</v>
      </c>
    </row>
    <row r="463" spans="1:7">
      <c r="A463" t="s">
        <v>4</v>
      </c>
      <c r="B463" s="4" t="s">
        <v>5</v>
      </c>
      <c r="C463" s="4" t="s">
        <v>13</v>
      </c>
      <c r="D463" s="4" t="s">
        <v>10</v>
      </c>
      <c r="E463" s="4" t="s">
        <v>10</v>
      </c>
      <c r="F463" s="4" t="s">
        <v>10</v>
      </c>
    </row>
    <row r="464" spans="1:7">
      <c r="A464" t="n">
        <v>5248</v>
      </c>
      <c r="B464" s="43" t="n">
        <v>63</v>
      </c>
      <c r="C464" s="7" t="n">
        <v>0</v>
      </c>
      <c r="D464" s="7" t="n">
        <v>65535</v>
      </c>
      <c r="E464" s="7" t="n">
        <v>45</v>
      </c>
      <c r="F464" s="7" t="n">
        <v>0</v>
      </c>
    </row>
    <row r="465" spans="1:15">
      <c r="A465" t="s">
        <v>4</v>
      </c>
      <c r="B465" s="4" t="s">
        <v>5</v>
      </c>
      <c r="C465" s="4" t="s">
        <v>13</v>
      </c>
      <c r="D465" s="4" t="s">
        <v>10</v>
      </c>
      <c r="E465" s="4" t="s">
        <v>23</v>
      </c>
    </row>
    <row r="466" spans="1:15">
      <c r="A466" t="n">
        <v>5256</v>
      </c>
      <c r="B466" s="35" t="n">
        <v>58</v>
      </c>
      <c r="C466" s="7" t="n">
        <v>100</v>
      </c>
      <c r="D466" s="7" t="n">
        <v>1000</v>
      </c>
      <c r="E466" s="7" t="n">
        <v>1</v>
      </c>
    </row>
    <row r="467" spans="1:15">
      <c r="A467" t="s">
        <v>4</v>
      </c>
      <c r="B467" s="4" t="s">
        <v>5</v>
      </c>
      <c r="C467" s="4" t="s">
        <v>13</v>
      </c>
      <c r="D467" s="4" t="s">
        <v>10</v>
      </c>
    </row>
    <row r="468" spans="1:15">
      <c r="A468" t="n">
        <v>5264</v>
      </c>
      <c r="B468" s="35" t="n">
        <v>58</v>
      </c>
      <c r="C468" s="7" t="n">
        <v>255</v>
      </c>
      <c r="D468" s="7" t="n">
        <v>0</v>
      </c>
    </row>
    <row r="469" spans="1:15">
      <c r="A469" t="s">
        <v>4</v>
      </c>
      <c r="B469" s="4" t="s">
        <v>5</v>
      </c>
      <c r="C469" s="4" t="s">
        <v>13</v>
      </c>
    </row>
    <row r="470" spans="1:15">
      <c r="A470" t="n">
        <v>5268</v>
      </c>
      <c r="B470" s="31" t="n">
        <v>23</v>
      </c>
      <c r="C470" s="7" t="n">
        <v>0</v>
      </c>
    </row>
    <row r="471" spans="1:15">
      <c r="A471" t="s">
        <v>4</v>
      </c>
      <c r="B471" s="4" t="s">
        <v>5</v>
      </c>
    </row>
    <row r="472" spans="1:15">
      <c r="A472" t="n">
        <v>5270</v>
      </c>
      <c r="B472" s="5" t="n">
        <v>1</v>
      </c>
    </row>
    <row r="473" spans="1:15" s="3" customFormat="1" customHeight="0">
      <c r="A473" s="3" t="s">
        <v>2</v>
      </c>
      <c r="B473" s="3" t="s">
        <v>78</v>
      </c>
    </row>
    <row r="474" spans="1:15">
      <c r="A474" t="s">
        <v>4</v>
      </c>
      <c r="B474" s="4" t="s">
        <v>5</v>
      </c>
      <c r="C474" s="4" t="s">
        <v>13</v>
      </c>
      <c r="D474" s="4" t="s">
        <v>10</v>
      </c>
    </row>
    <row r="475" spans="1:15">
      <c r="A475" t="n">
        <v>5272</v>
      </c>
      <c r="B475" s="24" t="n">
        <v>22</v>
      </c>
      <c r="C475" s="7" t="n">
        <v>20</v>
      </c>
      <c r="D475" s="7" t="n">
        <v>0</v>
      </c>
    </row>
    <row r="476" spans="1:15">
      <c r="A476" t="s">
        <v>4</v>
      </c>
      <c r="B476" s="4" t="s">
        <v>5</v>
      </c>
      <c r="C476" s="4" t="s">
        <v>10</v>
      </c>
    </row>
    <row r="477" spans="1:15">
      <c r="A477" t="n">
        <v>5276</v>
      </c>
      <c r="B477" s="26" t="n">
        <v>16</v>
      </c>
      <c r="C477" s="7" t="n">
        <v>500</v>
      </c>
    </row>
    <row r="478" spans="1:15">
      <c r="A478" t="s">
        <v>4</v>
      </c>
      <c r="B478" s="4" t="s">
        <v>5</v>
      </c>
      <c r="C478" s="4" t="s">
        <v>6</v>
      </c>
      <c r="D478" s="4" t="s">
        <v>6</v>
      </c>
    </row>
    <row r="479" spans="1:15">
      <c r="A479" t="n">
        <v>5279</v>
      </c>
      <c r="B479" s="39" t="n">
        <v>70</v>
      </c>
      <c r="C479" s="7" t="s">
        <v>29</v>
      </c>
      <c r="D479" s="7" t="s">
        <v>69</v>
      </c>
    </row>
    <row r="480" spans="1:15">
      <c r="A480" t="s">
        <v>4</v>
      </c>
      <c r="B480" s="4" t="s">
        <v>5</v>
      </c>
      <c r="C480" s="4" t="s">
        <v>10</v>
      </c>
    </row>
    <row r="481" spans="1:5">
      <c r="A481" t="n">
        <v>5292</v>
      </c>
      <c r="B481" s="26" t="n">
        <v>16</v>
      </c>
      <c r="C481" s="7" t="n">
        <v>1000</v>
      </c>
    </row>
    <row r="482" spans="1:5">
      <c r="A482" t="s">
        <v>4</v>
      </c>
      <c r="B482" s="4" t="s">
        <v>5</v>
      </c>
      <c r="C482" s="4" t="s">
        <v>13</v>
      </c>
      <c r="D482" s="4" t="s">
        <v>9</v>
      </c>
      <c r="E482" s="4" t="s">
        <v>13</v>
      </c>
      <c r="F482" s="4" t="s">
        <v>13</v>
      </c>
      <c r="G482" s="4" t="s">
        <v>9</v>
      </c>
      <c r="H482" s="4" t="s">
        <v>13</v>
      </c>
      <c r="I482" s="4" t="s">
        <v>9</v>
      </c>
      <c r="J482" s="4" t="s">
        <v>13</v>
      </c>
    </row>
    <row r="483" spans="1:5">
      <c r="A483" t="n">
        <v>5295</v>
      </c>
      <c r="B483" s="42" t="n">
        <v>33</v>
      </c>
      <c r="C483" s="7" t="n">
        <v>0</v>
      </c>
      <c r="D483" s="7" t="n">
        <v>2</v>
      </c>
      <c r="E483" s="7" t="n">
        <v>0</v>
      </c>
      <c r="F483" s="7" t="n">
        <v>0</v>
      </c>
      <c r="G483" s="7" t="n">
        <v>-1</v>
      </c>
      <c r="H483" s="7" t="n">
        <v>0</v>
      </c>
      <c r="I483" s="7" t="n">
        <v>-1</v>
      </c>
      <c r="J483" s="7" t="n">
        <v>0</v>
      </c>
    </row>
    <row r="484" spans="1:5">
      <c r="A484" t="s">
        <v>4</v>
      </c>
      <c r="B484" s="4" t="s">
        <v>5</v>
      </c>
    </row>
    <row r="485" spans="1:5">
      <c r="A485" t="n">
        <v>5313</v>
      </c>
      <c r="B485" s="5" t="n">
        <v>1</v>
      </c>
    </row>
    <row r="486" spans="1:5" s="3" customFormat="1" customHeight="0">
      <c r="A486" s="3" t="s">
        <v>2</v>
      </c>
      <c r="B486" s="3" t="s">
        <v>79</v>
      </c>
    </row>
    <row r="487" spans="1:5">
      <c r="A487" t="s">
        <v>4</v>
      </c>
      <c r="B487" s="4" t="s">
        <v>5</v>
      </c>
      <c r="C487" s="4" t="s">
        <v>13</v>
      </c>
      <c r="D487" s="4" t="s">
        <v>10</v>
      </c>
    </row>
    <row r="488" spans="1:5">
      <c r="A488" t="n">
        <v>5316</v>
      </c>
      <c r="B488" s="24" t="n">
        <v>22</v>
      </c>
      <c r="C488" s="7" t="n">
        <v>0</v>
      </c>
      <c r="D488" s="7" t="n">
        <v>0</v>
      </c>
    </row>
    <row r="489" spans="1:5">
      <c r="A489" t="s">
        <v>4</v>
      </c>
      <c r="B489" s="4" t="s">
        <v>5</v>
      </c>
      <c r="C489" s="4" t="s">
        <v>13</v>
      </c>
      <c r="D489" s="4" t="s">
        <v>10</v>
      </c>
      <c r="E489" s="4" t="s">
        <v>23</v>
      </c>
    </row>
    <row r="490" spans="1:5">
      <c r="A490" t="n">
        <v>5320</v>
      </c>
      <c r="B490" s="35" t="n">
        <v>58</v>
      </c>
      <c r="C490" s="7" t="n">
        <v>0</v>
      </c>
      <c r="D490" s="7" t="n">
        <v>0</v>
      </c>
      <c r="E490" s="7" t="n">
        <v>1</v>
      </c>
    </row>
    <row r="491" spans="1:5">
      <c r="A491" t="s">
        <v>4</v>
      </c>
      <c r="B491" s="4" t="s">
        <v>5</v>
      </c>
      <c r="C491" s="4" t="s">
        <v>13</v>
      </c>
    </row>
    <row r="492" spans="1:5">
      <c r="A492" t="n">
        <v>5328</v>
      </c>
      <c r="B492" s="34" t="n">
        <v>64</v>
      </c>
      <c r="C492" s="7" t="n">
        <v>7</v>
      </c>
    </row>
    <row r="493" spans="1:5">
      <c r="A493" t="s">
        <v>4</v>
      </c>
      <c r="B493" s="4" t="s">
        <v>5</v>
      </c>
      <c r="C493" s="4" t="s">
        <v>6</v>
      </c>
      <c r="D493" s="4" t="s">
        <v>6</v>
      </c>
    </row>
    <row r="494" spans="1:5">
      <c r="A494" t="n">
        <v>5330</v>
      </c>
      <c r="B494" s="39" t="n">
        <v>70</v>
      </c>
      <c r="C494" s="7" t="s">
        <v>29</v>
      </c>
      <c r="D494" s="7" t="s">
        <v>72</v>
      </c>
    </row>
    <row r="495" spans="1:5">
      <c r="A495" t="s">
        <v>4</v>
      </c>
      <c r="B495" s="4" t="s">
        <v>5</v>
      </c>
      <c r="C495" s="4" t="s">
        <v>13</v>
      </c>
      <c r="D495" s="4" t="s">
        <v>10</v>
      </c>
      <c r="E495" s="4" t="s">
        <v>23</v>
      </c>
    </row>
    <row r="496" spans="1:5">
      <c r="A496" t="n">
        <v>5345</v>
      </c>
      <c r="B496" s="35" t="n">
        <v>58</v>
      </c>
      <c r="C496" s="7" t="n">
        <v>100</v>
      </c>
      <c r="D496" s="7" t="n">
        <v>1000</v>
      </c>
      <c r="E496" s="7" t="n">
        <v>1</v>
      </c>
    </row>
    <row r="497" spans="1:10">
      <c r="A497" t="s">
        <v>4</v>
      </c>
      <c r="B497" s="4" t="s">
        <v>5</v>
      </c>
      <c r="C497" s="4" t="s">
        <v>13</v>
      </c>
      <c r="D497" s="4" t="s">
        <v>10</v>
      </c>
    </row>
    <row r="498" spans="1:10">
      <c r="A498" t="n">
        <v>5353</v>
      </c>
      <c r="B498" s="35" t="n">
        <v>58</v>
      </c>
      <c r="C498" s="7" t="n">
        <v>255</v>
      </c>
      <c r="D498" s="7" t="n">
        <v>0</v>
      </c>
    </row>
    <row r="499" spans="1:10">
      <c r="A499" t="s">
        <v>4</v>
      </c>
      <c r="B499" s="4" t="s">
        <v>5</v>
      </c>
      <c r="C499" s="4" t="s">
        <v>13</v>
      </c>
      <c r="D499" s="4" t="s">
        <v>10</v>
      </c>
      <c r="E499" s="4" t="s">
        <v>9</v>
      </c>
    </row>
    <row r="500" spans="1:10">
      <c r="A500" t="n">
        <v>5357</v>
      </c>
      <c r="B500" s="25" t="n">
        <v>101</v>
      </c>
      <c r="C500" s="7" t="n">
        <v>0</v>
      </c>
      <c r="D500" s="7" t="n">
        <v>3389</v>
      </c>
      <c r="E500" s="7" t="n">
        <v>1</v>
      </c>
    </row>
    <row r="501" spans="1:10">
      <c r="A501" t="s">
        <v>4</v>
      </c>
      <c r="B501" s="4" t="s">
        <v>5</v>
      </c>
      <c r="C501" s="4" t="s">
        <v>10</v>
      </c>
    </row>
    <row r="502" spans="1:10">
      <c r="A502" t="n">
        <v>5365</v>
      </c>
      <c r="B502" s="26" t="n">
        <v>16</v>
      </c>
      <c r="C502" s="7" t="n">
        <v>500</v>
      </c>
    </row>
    <row r="503" spans="1:10">
      <c r="A503" t="s">
        <v>4</v>
      </c>
      <c r="B503" s="4" t="s">
        <v>5</v>
      </c>
      <c r="C503" s="4" t="s">
        <v>13</v>
      </c>
      <c r="D503" s="4" t="s">
        <v>10</v>
      </c>
      <c r="E503" s="4" t="s">
        <v>23</v>
      </c>
      <c r="F503" s="4" t="s">
        <v>10</v>
      </c>
      <c r="G503" s="4" t="s">
        <v>9</v>
      </c>
      <c r="H503" s="4" t="s">
        <v>9</v>
      </c>
      <c r="I503" s="4" t="s">
        <v>10</v>
      </c>
      <c r="J503" s="4" t="s">
        <v>10</v>
      </c>
      <c r="K503" s="4" t="s">
        <v>9</v>
      </c>
      <c r="L503" s="4" t="s">
        <v>9</v>
      </c>
      <c r="M503" s="4" t="s">
        <v>9</v>
      </c>
      <c r="N503" s="4" t="s">
        <v>9</v>
      </c>
      <c r="O503" s="4" t="s">
        <v>6</v>
      </c>
    </row>
    <row r="504" spans="1:10">
      <c r="A504" t="n">
        <v>5368</v>
      </c>
      <c r="B504" s="12" t="n">
        <v>50</v>
      </c>
      <c r="C504" s="7" t="n">
        <v>0</v>
      </c>
      <c r="D504" s="7" t="n">
        <v>12010</v>
      </c>
      <c r="E504" s="7" t="n">
        <v>1</v>
      </c>
      <c r="F504" s="7" t="n">
        <v>0</v>
      </c>
      <c r="G504" s="7" t="n">
        <v>0</v>
      </c>
      <c r="H504" s="7" t="n">
        <v>0</v>
      </c>
      <c r="I504" s="7" t="n">
        <v>0</v>
      </c>
      <c r="J504" s="7" t="n">
        <v>65533</v>
      </c>
      <c r="K504" s="7" t="n">
        <v>0</v>
      </c>
      <c r="L504" s="7" t="n">
        <v>0</v>
      </c>
      <c r="M504" s="7" t="n">
        <v>0</v>
      </c>
      <c r="N504" s="7" t="n">
        <v>0</v>
      </c>
      <c r="O504" s="7" t="s">
        <v>18</v>
      </c>
    </row>
    <row r="505" spans="1:10">
      <c r="A505" t="s">
        <v>4</v>
      </c>
      <c r="B505" s="4" t="s">
        <v>5</v>
      </c>
      <c r="C505" s="4" t="s">
        <v>13</v>
      </c>
      <c r="D505" s="4" t="s">
        <v>10</v>
      </c>
      <c r="E505" s="4" t="s">
        <v>10</v>
      </c>
      <c r="F505" s="4" t="s">
        <v>10</v>
      </c>
      <c r="G505" s="4" t="s">
        <v>10</v>
      </c>
      <c r="H505" s="4" t="s">
        <v>13</v>
      </c>
    </row>
    <row r="506" spans="1:10">
      <c r="A506" t="n">
        <v>5407</v>
      </c>
      <c r="B506" s="27" t="n">
        <v>25</v>
      </c>
      <c r="C506" s="7" t="n">
        <v>5</v>
      </c>
      <c r="D506" s="7" t="n">
        <v>65535</v>
      </c>
      <c r="E506" s="7" t="n">
        <v>65535</v>
      </c>
      <c r="F506" s="7" t="n">
        <v>65535</v>
      </c>
      <c r="G506" s="7" t="n">
        <v>65535</v>
      </c>
      <c r="H506" s="7" t="n">
        <v>0</v>
      </c>
    </row>
    <row r="507" spans="1:10">
      <c r="A507" t="s">
        <v>4</v>
      </c>
      <c r="B507" s="4" t="s">
        <v>5</v>
      </c>
      <c r="C507" s="4" t="s">
        <v>10</v>
      </c>
      <c r="D507" s="4" t="s">
        <v>13</v>
      </c>
      <c r="E507" s="4" t="s">
        <v>57</v>
      </c>
      <c r="F507" s="4" t="s">
        <v>13</v>
      </c>
      <c r="G507" s="4" t="s">
        <v>13</v>
      </c>
      <c r="H507" s="4" t="s">
        <v>10</v>
      </c>
      <c r="I507" s="4" t="s">
        <v>13</v>
      </c>
      <c r="J507" s="4" t="s">
        <v>57</v>
      </c>
      <c r="K507" s="4" t="s">
        <v>13</v>
      </c>
      <c r="L507" s="4" t="s">
        <v>13</v>
      </c>
    </row>
    <row r="508" spans="1:10">
      <c r="A508" t="n">
        <v>5418</v>
      </c>
      <c r="B508" s="28" t="n">
        <v>24</v>
      </c>
      <c r="C508" s="7" t="n">
        <v>65534</v>
      </c>
      <c r="D508" s="7" t="n">
        <v>6</v>
      </c>
      <c r="E508" s="7" t="s">
        <v>80</v>
      </c>
      <c r="F508" s="7" t="n">
        <v>12</v>
      </c>
      <c r="G508" s="7" t="n">
        <v>16</v>
      </c>
      <c r="H508" s="7" t="n">
        <v>3389</v>
      </c>
      <c r="I508" s="7" t="n">
        <v>7</v>
      </c>
      <c r="J508" s="7" t="s">
        <v>81</v>
      </c>
      <c r="K508" s="7" t="n">
        <v>2</v>
      </c>
      <c r="L508" s="7" t="n">
        <v>0</v>
      </c>
    </row>
    <row r="509" spans="1:10">
      <c r="A509" t="s">
        <v>4</v>
      </c>
      <c r="B509" s="4" t="s">
        <v>5</v>
      </c>
    </row>
    <row r="510" spans="1:10">
      <c r="A510" t="n">
        <v>5439</v>
      </c>
      <c r="B510" s="29" t="n">
        <v>28</v>
      </c>
    </row>
    <row r="511" spans="1:10">
      <c r="A511" t="s">
        <v>4</v>
      </c>
      <c r="B511" s="4" t="s">
        <v>5</v>
      </c>
      <c r="C511" s="4" t="s">
        <v>13</v>
      </c>
    </row>
    <row r="512" spans="1:10">
      <c r="A512" t="n">
        <v>5440</v>
      </c>
      <c r="B512" s="30" t="n">
        <v>27</v>
      </c>
      <c r="C512" s="7" t="n">
        <v>0</v>
      </c>
    </row>
    <row r="513" spans="1:15">
      <c r="A513" t="s">
        <v>4</v>
      </c>
      <c r="B513" s="4" t="s">
        <v>5</v>
      </c>
      <c r="C513" s="4" t="s">
        <v>13</v>
      </c>
    </row>
    <row r="514" spans="1:15">
      <c r="A514" t="n">
        <v>5442</v>
      </c>
      <c r="B514" s="31" t="n">
        <v>23</v>
      </c>
      <c r="C514" s="7" t="n">
        <v>0</v>
      </c>
    </row>
    <row r="515" spans="1:15">
      <c r="A515" t="s">
        <v>4</v>
      </c>
      <c r="B515" s="4" t="s">
        <v>5</v>
      </c>
    </row>
    <row r="516" spans="1:15">
      <c r="A516" t="n">
        <v>5444</v>
      </c>
      <c r="B516" s="5" t="n">
        <v>1</v>
      </c>
    </row>
    <row r="517" spans="1:15" s="3" customFormat="1" customHeight="0">
      <c r="A517" s="3" t="s">
        <v>2</v>
      </c>
      <c r="B517" s="3" t="s">
        <v>82</v>
      </c>
    </row>
    <row r="518" spans="1:15">
      <c r="A518" t="s">
        <v>4</v>
      </c>
      <c r="B518" s="4" t="s">
        <v>5</v>
      </c>
      <c r="C518" s="4" t="s">
        <v>13</v>
      </c>
      <c r="D518" s="4" t="s">
        <v>13</v>
      </c>
      <c r="E518" s="4" t="s">
        <v>13</v>
      </c>
      <c r="F518" s="4" t="s">
        <v>13</v>
      </c>
    </row>
    <row r="519" spans="1:15">
      <c r="A519" t="n">
        <v>5448</v>
      </c>
      <c r="B519" s="8" t="n">
        <v>14</v>
      </c>
      <c r="C519" s="7" t="n">
        <v>2</v>
      </c>
      <c r="D519" s="7" t="n">
        <v>0</v>
      </c>
      <c r="E519" s="7" t="n">
        <v>0</v>
      </c>
      <c r="F519" s="7" t="n">
        <v>0</v>
      </c>
    </row>
    <row r="520" spans="1:15">
      <c r="A520" t="s">
        <v>4</v>
      </c>
      <c r="B520" s="4" t="s">
        <v>5</v>
      </c>
      <c r="C520" s="4" t="s">
        <v>13</v>
      </c>
      <c r="D520" s="4" t="s">
        <v>13</v>
      </c>
      <c r="E520" s="4" t="s">
        <v>13</v>
      </c>
      <c r="F520" s="4" t="s">
        <v>13</v>
      </c>
    </row>
    <row r="521" spans="1:15">
      <c r="A521" t="n">
        <v>5453</v>
      </c>
      <c r="B521" s="8" t="n">
        <v>14</v>
      </c>
      <c r="C521" s="7" t="n">
        <v>4</v>
      </c>
      <c r="D521" s="7" t="n">
        <v>0</v>
      </c>
      <c r="E521" s="7" t="n">
        <v>0</v>
      </c>
      <c r="F521" s="7" t="n">
        <v>0</v>
      </c>
    </row>
    <row r="522" spans="1:15">
      <c r="A522" t="s">
        <v>4</v>
      </c>
      <c r="B522" s="4" t="s">
        <v>5</v>
      </c>
      <c r="C522" s="4" t="s">
        <v>10</v>
      </c>
      <c r="D522" s="4" t="s">
        <v>23</v>
      </c>
      <c r="E522" s="4" t="s">
        <v>23</v>
      </c>
      <c r="F522" s="4" t="s">
        <v>23</v>
      </c>
      <c r="G522" s="4" t="s">
        <v>10</v>
      </c>
      <c r="H522" s="4" t="s">
        <v>10</v>
      </c>
    </row>
    <row r="523" spans="1:15">
      <c r="A523" t="n">
        <v>5458</v>
      </c>
      <c r="B523" s="44" t="n">
        <v>60</v>
      </c>
      <c r="C523" s="7" t="n">
        <v>61456</v>
      </c>
      <c r="D523" s="7" t="n">
        <v>0</v>
      </c>
      <c r="E523" s="7" t="n">
        <v>0</v>
      </c>
      <c r="F523" s="7" t="n">
        <v>0</v>
      </c>
      <c r="G523" s="7" t="n">
        <v>0</v>
      </c>
      <c r="H523" s="7" t="n">
        <v>1</v>
      </c>
    </row>
    <row r="524" spans="1:15">
      <c r="A524" t="s">
        <v>4</v>
      </c>
      <c r="B524" s="4" t="s">
        <v>5</v>
      </c>
      <c r="C524" s="4" t="s">
        <v>10</v>
      </c>
      <c r="D524" s="4" t="s">
        <v>23</v>
      </c>
      <c r="E524" s="4" t="s">
        <v>23</v>
      </c>
      <c r="F524" s="4" t="s">
        <v>23</v>
      </c>
      <c r="G524" s="4" t="s">
        <v>10</v>
      </c>
      <c r="H524" s="4" t="s">
        <v>10</v>
      </c>
    </row>
    <row r="525" spans="1:15">
      <c r="A525" t="n">
        <v>5477</v>
      </c>
      <c r="B525" s="44" t="n">
        <v>60</v>
      </c>
      <c r="C525" s="7" t="n">
        <v>61456</v>
      </c>
      <c r="D525" s="7" t="n">
        <v>0</v>
      </c>
      <c r="E525" s="7" t="n">
        <v>0</v>
      </c>
      <c r="F525" s="7" t="n">
        <v>0</v>
      </c>
      <c r="G525" s="7" t="n">
        <v>0</v>
      </c>
      <c r="H525" s="7" t="n">
        <v>0</v>
      </c>
    </row>
    <row r="526" spans="1:15">
      <c r="A526" t="s">
        <v>4</v>
      </c>
      <c r="B526" s="4" t="s">
        <v>5</v>
      </c>
      <c r="C526" s="4" t="s">
        <v>10</v>
      </c>
      <c r="D526" s="4" t="s">
        <v>10</v>
      </c>
      <c r="E526" s="4" t="s">
        <v>10</v>
      </c>
    </row>
    <row r="527" spans="1:15">
      <c r="A527" t="n">
        <v>5496</v>
      </c>
      <c r="B527" s="45" t="n">
        <v>61</v>
      </c>
      <c r="C527" s="7" t="n">
        <v>61456</v>
      </c>
      <c r="D527" s="7" t="n">
        <v>65533</v>
      </c>
      <c r="E527" s="7" t="n">
        <v>0</v>
      </c>
    </row>
    <row r="528" spans="1:15">
      <c r="A528" t="s">
        <v>4</v>
      </c>
      <c r="B528" s="4" t="s">
        <v>5</v>
      </c>
      <c r="C528" s="4" t="s">
        <v>10</v>
      </c>
      <c r="D528" s="4" t="s">
        <v>23</v>
      </c>
      <c r="E528" s="4" t="s">
        <v>9</v>
      </c>
      <c r="F528" s="4" t="s">
        <v>23</v>
      </c>
      <c r="G528" s="4" t="s">
        <v>23</v>
      </c>
      <c r="H528" s="4" t="s">
        <v>13</v>
      </c>
    </row>
    <row r="529" spans="1:8">
      <c r="A529" t="n">
        <v>5503</v>
      </c>
      <c r="B529" s="46" t="n">
        <v>100</v>
      </c>
      <c r="C529" s="7" t="n">
        <v>61456</v>
      </c>
      <c r="D529" s="7" t="n">
        <v>46.6800003051758</v>
      </c>
      <c r="E529" s="7" t="n">
        <v>-1062417203</v>
      </c>
      <c r="F529" s="7" t="n">
        <v>-302.869995117188</v>
      </c>
      <c r="G529" s="7" t="n">
        <v>10</v>
      </c>
      <c r="H529" s="7" t="n">
        <v>0</v>
      </c>
    </row>
    <row r="530" spans="1:8">
      <c r="A530" t="s">
        <v>4</v>
      </c>
      <c r="B530" s="4" t="s">
        <v>5</v>
      </c>
      <c r="C530" s="4" t="s">
        <v>10</v>
      </c>
    </row>
    <row r="531" spans="1:8">
      <c r="A531" t="n">
        <v>5523</v>
      </c>
      <c r="B531" s="47" t="n">
        <v>54</v>
      </c>
      <c r="C531" s="7" t="n">
        <v>61456</v>
      </c>
    </row>
    <row r="532" spans="1:8">
      <c r="A532" t="s">
        <v>4</v>
      </c>
      <c r="B532" s="4" t="s">
        <v>5</v>
      </c>
      <c r="C532" s="4" t="s">
        <v>13</v>
      </c>
      <c r="D532" s="4" t="s">
        <v>10</v>
      </c>
      <c r="E532" s="4" t="s">
        <v>23</v>
      </c>
    </row>
    <row r="533" spans="1:8">
      <c r="A533" t="n">
        <v>5526</v>
      </c>
      <c r="B533" s="35" t="n">
        <v>58</v>
      </c>
      <c r="C533" s="7" t="n">
        <v>0</v>
      </c>
      <c r="D533" s="7" t="n">
        <v>300</v>
      </c>
      <c r="E533" s="7" t="n">
        <v>1</v>
      </c>
    </row>
    <row r="534" spans="1:8">
      <c r="A534" t="s">
        <v>4</v>
      </c>
      <c r="B534" s="4" t="s">
        <v>5</v>
      </c>
      <c r="C534" s="4" t="s">
        <v>13</v>
      </c>
      <c r="D534" s="4" t="s">
        <v>10</v>
      </c>
    </row>
    <row r="535" spans="1:8">
      <c r="A535" t="n">
        <v>5534</v>
      </c>
      <c r="B535" s="35" t="n">
        <v>58</v>
      </c>
      <c r="C535" s="7" t="n">
        <v>255</v>
      </c>
      <c r="D535" s="7" t="n">
        <v>0</v>
      </c>
    </row>
    <row r="536" spans="1:8">
      <c r="A536" t="s">
        <v>4</v>
      </c>
      <c r="B536" s="4" t="s">
        <v>5</v>
      </c>
      <c r="C536" s="4" t="s">
        <v>13</v>
      </c>
      <c r="D536" s="4" t="s">
        <v>10</v>
      </c>
    </row>
    <row r="537" spans="1:8">
      <c r="A537" t="n">
        <v>5538</v>
      </c>
      <c r="B537" s="24" t="n">
        <v>22</v>
      </c>
      <c r="C537" s="7" t="n">
        <v>0</v>
      </c>
      <c r="D537" s="7" t="n">
        <v>0</v>
      </c>
    </row>
    <row r="538" spans="1:8">
      <c r="A538" t="s">
        <v>4</v>
      </c>
      <c r="B538" s="4" t="s">
        <v>5</v>
      </c>
      <c r="C538" s="4" t="s">
        <v>13</v>
      </c>
      <c r="D538" s="4" t="s">
        <v>6</v>
      </c>
    </row>
    <row r="539" spans="1:8">
      <c r="A539" t="n">
        <v>5542</v>
      </c>
      <c r="B539" s="9" t="n">
        <v>2</v>
      </c>
      <c r="C539" s="7" t="n">
        <v>10</v>
      </c>
      <c r="D539" s="7" t="s">
        <v>83</v>
      </c>
    </row>
    <row r="540" spans="1:8">
      <c r="A540" t="s">
        <v>4</v>
      </c>
      <c r="B540" s="4" t="s">
        <v>5</v>
      </c>
      <c r="C540" s="4" t="s">
        <v>13</v>
      </c>
      <c r="D540" s="4" t="s">
        <v>13</v>
      </c>
      <c r="E540" s="4" t="s">
        <v>23</v>
      </c>
      <c r="F540" s="4" t="s">
        <v>23</v>
      </c>
      <c r="G540" s="4" t="s">
        <v>23</v>
      </c>
      <c r="H540" s="4" t="s">
        <v>10</v>
      </c>
    </row>
    <row r="541" spans="1:8">
      <c r="A541" t="n">
        <v>5563</v>
      </c>
      <c r="B541" s="48" t="n">
        <v>45</v>
      </c>
      <c r="C541" s="7" t="n">
        <v>2</v>
      </c>
      <c r="D541" s="7" t="n">
        <v>3</v>
      </c>
      <c r="E541" s="7" t="n">
        <v>36.9199981689453</v>
      </c>
      <c r="F541" s="7" t="n">
        <v>-2.70000004768372</v>
      </c>
      <c r="G541" s="7" t="n">
        <v>-306.75</v>
      </c>
      <c r="H541" s="7" t="n">
        <v>0</v>
      </c>
    </row>
    <row r="542" spans="1:8">
      <c r="A542" t="s">
        <v>4</v>
      </c>
      <c r="B542" s="4" t="s">
        <v>5</v>
      </c>
      <c r="C542" s="4" t="s">
        <v>13</v>
      </c>
      <c r="D542" s="4" t="s">
        <v>13</v>
      </c>
      <c r="E542" s="4" t="s">
        <v>23</v>
      </c>
      <c r="F542" s="4" t="s">
        <v>23</v>
      </c>
      <c r="G542" s="4" t="s">
        <v>23</v>
      </c>
      <c r="H542" s="4" t="s">
        <v>10</v>
      </c>
      <c r="I542" s="4" t="s">
        <v>13</v>
      </c>
    </row>
    <row r="543" spans="1:8">
      <c r="A543" t="n">
        <v>5580</v>
      </c>
      <c r="B543" s="48" t="n">
        <v>45</v>
      </c>
      <c r="C543" s="7" t="n">
        <v>4</v>
      </c>
      <c r="D543" s="7" t="n">
        <v>3</v>
      </c>
      <c r="E543" s="7" t="n">
        <v>15.8100004196167</v>
      </c>
      <c r="F543" s="7" t="n">
        <v>209.220001220703</v>
      </c>
      <c r="G543" s="7" t="n">
        <v>0</v>
      </c>
      <c r="H543" s="7" t="n">
        <v>0</v>
      </c>
      <c r="I543" s="7" t="n">
        <v>1</v>
      </c>
    </row>
    <row r="544" spans="1:8">
      <c r="A544" t="s">
        <v>4</v>
      </c>
      <c r="B544" s="4" t="s">
        <v>5</v>
      </c>
      <c r="C544" s="4" t="s">
        <v>13</v>
      </c>
      <c r="D544" s="4" t="s">
        <v>13</v>
      </c>
      <c r="E544" s="4" t="s">
        <v>23</v>
      </c>
      <c r="F544" s="4" t="s">
        <v>10</v>
      </c>
    </row>
    <row r="545" spans="1:9">
      <c r="A545" t="n">
        <v>5598</v>
      </c>
      <c r="B545" s="48" t="n">
        <v>45</v>
      </c>
      <c r="C545" s="7" t="n">
        <v>5</v>
      </c>
      <c r="D545" s="7" t="n">
        <v>3</v>
      </c>
      <c r="E545" s="7" t="n">
        <v>5.80000019073486</v>
      </c>
      <c r="F545" s="7" t="n">
        <v>0</v>
      </c>
    </row>
    <row r="546" spans="1:9">
      <c r="A546" t="s">
        <v>4</v>
      </c>
      <c r="B546" s="4" t="s">
        <v>5</v>
      </c>
      <c r="C546" s="4" t="s">
        <v>13</v>
      </c>
      <c r="D546" s="4" t="s">
        <v>10</v>
      </c>
    </row>
    <row r="547" spans="1:9">
      <c r="A547" t="n">
        <v>5607</v>
      </c>
      <c r="B547" s="48" t="n">
        <v>45</v>
      </c>
      <c r="C547" s="7" t="n">
        <v>7</v>
      </c>
      <c r="D547" s="7" t="n">
        <v>255</v>
      </c>
    </row>
    <row r="548" spans="1:9">
      <c r="A548" t="s">
        <v>4</v>
      </c>
      <c r="B548" s="4" t="s">
        <v>5</v>
      </c>
      <c r="C548" s="4" t="s">
        <v>13</v>
      </c>
      <c r="D548" s="4" t="s">
        <v>13</v>
      </c>
      <c r="E548" s="4" t="s">
        <v>9</v>
      </c>
      <c r="F548" s="4" t="s">
        <v>13</v>
      </c>
      <c r="G548" s="4" t="s">
        <v>13</v>
      </c>
      <c r="H548" s="4" t="s">
        <v>13</v>
      </c>
    </row>
    <row r="549" spans="1:9">
      <c r="A549" t="n">
        <v>5611</v>
      </c>
      <c r="B549" s="36" t="n">
        <v>18</v>
      </c>
      <c r="C549" s="7" t="n">
        <v>32</v>
      </c>
      <c r="D549" s="7" t="n">
        <v>0</v>
      </c>
      <c r="E549" s="7" t="n">
        <v>1</v>
      </c>
      <c r="F549" s="7" t="n">
        <v>14</v>
      </c>
      <c r="G549" s="7" t="n">
        <v>19</v>
      </c>
      <c r="H549" s="7" t="n">
        <v>1</v>
      </c>
    </row>
    <row r="550" spans="1:9">
      <c r="A550" t="s">
        <v>4</v>
      </c>
      <c r="B550" s="4" t="s">
        <v>5</v>
      </c>
      <c r="C550" s="4" t="s">
        <v>13</v>
      </c>
      <c r="D550" s="4" t="s">
        <v>9</v>
      </c>
      <c r="E550" s="4" t="s">
        <v>9</v>
      </c>
      <c r="F550" s="4" t="s">
        <v>9</v>
      </c>
      <c r="G550" s="4" t="s">
        <v>9</v>
      </c>
      <c r="H550" s="4" t="s">
        <v>9</v>
      </c>
      <c r="I550" s="4" t="s">
        <v>9</v>
      </c>
      <c r="J550" s="4" t="s">
        <v>9</v>
      </c>
      <c r="K550" s="4" t="s">
        <v>9</v>
      </c>
    </row>
    <row r="551" spans="1:9">
      <c r="A551" t="n">
        <v>5621</v>
      </c>
      <c r="B551" s="11" t="n">
        <v>74</v>
      </c>
      <c r="C551" s="7" t="n">
        <v>1</v>
      </c>
      <c r="D551" s="7" t="n">
        <v>20</v>
      </c>
      <c r="E551" s="7" t="n">
        <v>1108572897</v>
      </c>
      <c r="F551" s="7" t="n">
        <v>-1065353216</v>
      </c>
      <c r="G551" s="7" t="n">
        <v>-1013355643</v>
      </c>
      <c r="H551" s="7" t="n">
        <v>1116051866</v>
      </c>
      <c r="I551" s="7" t="n">
        <v>1111144530</v>
      </c>
      <c r="J551" s="7" t="n">
        <v>-1062417203</v>
      </c>
      <c r="K551" s="7" t="n">
        <v>-1013485732</v>
      </c>
    </row>
    <row r="552" spans="1:9">
      <c r="A552" t="s">
        <v>4</v>
      </c>
      <c r="B552" s="4" t="s">
        <v>5</v>
      </c>
      <c r="C552" s="4" t="s">
        <v>13</v>
      </c>
      <c r="D552" s="4" t="s">
        <v>10</v>
      </c>
    </row>
    <row r="553" spans="1:9">
      <c r="A553" t="n">
        <v>5655</v>
      </c>
      <c r="B553" s="35" t="n">
        <v>58</v>
      </c>
      <c r="C553" s="7" t="n">
        <v>255</v>
      </c>
      <c r="D553" s="7" t="n">
        <v>0</v>
      </c>
    </row>
    <row r="554" spans="1:9">
      <c r="A554" t="s">
        <v>4</v>
      </c>
      <c r="B554" s="4" t="s">
        <v>5</v>
      </c>
      <c r="C554" s="4" t="s">
        <v>13</v>
      </c>
      <c r="D554" s="4" t="s">
        <v>13</v>
      </c>
      <c r="E554" s="4" t="s">
        <v>10</v>
      </c>
    </row>
    <row r="555" spans="1:9">
      <c r="A555" t="n">
        <v>5659</v>
      </c>
      <c r="B555" s="48" t="n">
        <v>45</v>
      </c>
      <c r="C555" s="7" t="n">
        <v>8</v>
      </c>
      <c r="D555" s="7" t="n">
        <v>0</v>
      </c>
      <c r="E555" s="7" t="n">
        <v>0</v>
      </c>
    </row>
    <row r="556" spans="1:9">
      <c r="A556" t="s">
        <v>4</v>
      </c>
      <c r="B556" s="4" t="s">
        <v>5</v>
      </c>
      <c r="C556" s="4" t="s">
        <v>13</v>
      </c>
      <c r="D556" s="4" t="s">
        <v>10</v>
      </c>
      <c r="E556" s="4" t="s">
        <v>23</v>
      </c>
    </row>
    <row r="557" spans="1:9">
      <c r="A557" t="n">
        <v>5664</v>
      </c>
      <c r="B557" s="35" t="n">
        <v>58</v>
      </c>
      <c r="C557" s="7" t="n">
        <v>100</v>
      </c>
      <c r="D557" s="7" t="n">
        <v>300</v>
      </c>
      <c r="E557" s="7" t="n">
        <v>1</v>
      </c>
    </row>
    <row r="558" spans="1:9">
      <c r="A558" t="s">
        <v>4</v>
      </c>
      <c r="B558" s="4" t="s">
        <v>5</v>
      </c>
      <c r="C558" s="4" t="s">
        <v>13</v>
      </c>
      <c r="D558" s="4" t="s">
        <v>10</v>
      </c>
    </row>
    <row r="559" spans="1:9">
      <c r="A559" t="n">
        <v>5672</v>
      </c>
      <c r="B559" s="35" t="n">
        <v>58</v>
      </c>
      <c r="C559" s="7" t="n">
        <v>255</v>
      </c>
      <c r="D559" s="7" t="n">
        <v>0</v>
      </c>
    </row>
    <row r="560" spans="1:9">
      <c r="A560" t="s">
        <v>4</v>
      </c>
      <c r="B560" s="4" t="s">
        <v>5</v>
      </c>
      <c r="C560" s="4" t="s">
        <v>13</v>
      </c>
    </row>
    <row r="561" spans="1:11">
      <c r="A561" t="n">
        <v>5676</v>
      </c>
      <c r="B561" s="31" t="n">
        <v>23</v>
      </c>
      <c r="C561" s="7" t="n">
        <v>0</v>
      </c>
    </row>
    <row r="562" spans="1:11">
      <c r="A562" t="s">
        <v>4</v>
      </c>
      <c r="B562" s="4" t="s">
        <v>5</v>
      </c>
    </row>
    <row r="563" spans="1:11">
      <c r="A563" t="n">
        <v>5678</v>
      </c>
      <c r="B563" s="5" t="n">
        <v>1</v>
      </c>
    </row>
    <row r="564" spans="1:11" s="3" customFormat="1" customHeight="0">
      <c r="A564" s="3" t="s">
        <v>2</v>
      </c>
      <c r="B564" s="3" t="s">
        <v>84</v>
      </c>
    </row>
    <row r="565" spans="1:11">
      <c r="A565" t="s">
        <v>4</v>
      </c>
      <c r="B565" s="4" t="s">
        <v>5</v>
      </c>
      <c r="C565" s="4" t="s">
        <v>13</v>
      </c>
      <c r="D565" s="4" t="s">
        <v>13</v>
      </c>
      <c r="E565" s="4" t="s">
        <v>9</v>
      </c>
      <c r="F565" s="4" t="s">
        <v>13</v>
      </c>
      <c r="G565" s="4" t="s">
        <v>13</v>
      </c>
      <c r="H565" s="4" t="s">
        <v>52</v>
      </c>
    </row>
    <row r="566" spans="1:11">
      <c r="A566" t="n">
        <v>5680</v>
      </c>
      <c r="B566" s="18" t="n">
        <v>5</v>
      </c>
      <c r="C566" s="7" t="n">
        <v>34</v>
      </c>
      <c r="D566" s="7" t="n">
        <v>0</v>
      </c>
      <c r="E566" s="7" t="n">
        <v>2</v>
      </c>
      <c r="F566" s="7" t="n">
        <v>18</v>
      </c>
      <c r="G566" s="7" t="n">
        <v>1</v>
      </c>
      <c r="H566" s="19" t="n">
        <f t="normal" ca="1">A572</f>
        <v>0</v>
      </c>
    </row>
    <row r="567" spans="1:11">
      <c r="A567" t="s">
        <v>4</v>
      </c>
      <c r="B567" s="4" t="s">
        <v>5</v>
      </c>
      <c r="C567" s="4" t="s">
        <v>10</v>
      </c>
      <c r="D567" s="4" t="s">
        <v>13</v>
      </c>
      <c r="E567" s="4" t="s">
        <v>9</v>
      </c>
    </row>
    <row r="568" spans="1:11">
      <c r="A568" t="n">
        <v>5693</v>
      </c>
      <c r="B568" s="13" t="n">
        <v>106</v>
      </c>
      <c r="C568" s="7" t="n">
        <v>200</v>
      </c>
      <c r="D568" s="7" t="n">
        <v>0</v>
      </c>
      <c r="E568" s="7" t="n">
        <v>0</v>
      </c>
    </row>
    <row r="569" spans="1:11">
      <c r="A569" t="s">
        <v>4</v>
      </c>
      <c r="B569" s="4" t="s">
        <v>5</v>
      </c>
      <c r="C569" s="4" t="s">
        <v>52</v>
      </c>
    </row>
    <row r="570" spans="1:11">
      <c r="A570" t="n">
        <v>5701</v>
      </c>
      <c r="B570" s="20" t="n">
        <v>3</v>
      </c>
      <c r="C570" s="19" t="n">
        <f t="normal" ca="1">A574</f>
        <v>0</v>
      </c>
    </row>
    <row r="571" spans="1:11">
      <c r="A571" t="s">
        <v>4</v>
      </c>
      <c r="B571" s="4" t="s">
        <v>5</v>
      </c>
      <c r="C571" s="4" t="s">
        <v>10</v>
      </c>
      <c r="D571" s="4" t="s">
        <v>13</v>
      </c>
      <c r="E571" s="4" t="s">
        <v>9</v>
      </c>
    </row>
    <row r="572" spans="1:11">
      <c r="A572" t="n">
        <v>5706</v>
      </c>
      <c r="B572" s="13" t="n">
        <v>106</v>
      </c>
      <c r="C572" s="7" t="n">
        <v>201</v>
      </c>
      <c r="D572" s="7" t="n">
        <v>0</v>
      </c>
      <c r="E572" s="7" t="n">
        <v>0</v>
      </c>
    </row>
    <row r="573" spans="1:11">
      <c r="A573" t="s">
        <v>4</v>
      </c>
      <c r="B573" s="4" t="s">
        <v>5</v>
      </c>
    </row>
    <row r="574" spans="1:11">
      <c r="A574" t="n">
        <v>5714</v>
      </c>
      <c r="B574" s="5" t="n">
        <v>1</v>
      </c>
    </row>
    <row r="575" spans="1:11" s="3" customFormat="1" customHeight="0">
      <c r="A575" s="3" t="s">
        <v>2</v>
      </c>
      <c r="B575" s="3" t="s">
        <v>85</v>
      </c>
    </row>
    <row r="576" spans="1:11">
      <c r="A576" t="s">
        <v>4</v>
      </c>
      <c r="B576" s="4" t="s">
        <v>5</v>
      </c>
      <c r="C576" s="4" t="s">
        <v>10</v>
      </c>
      <c r="D576" s="4" t="s">
        <v>10</v>
      </c>
      <c r="E576" s="4" t="s">
        <v>9</v>
      </c>
      <c r="F576" s="4" t="s">
        <v>6</v>
      </c>
      <c r="G576" s="4" t="s">
        <v>8</v>
      </c>
      <c r="H576" s="4" t="s">
        <v>10</v>
      </c>
      <c r="I576" s="4" t="s">
        <v>10</v>
      </c>
      <c r="J576" s="4" t="s">
        <v>9</v>
      </c>
      <c r="K576" s="4" t="s">
        <v>6</v>
      </c>
      <c r="L576" s="4" t="s">
        <v>8</v>
      </c>
    </row>
    <row r="577" spans="1:32">
      <c r="A577" t="n">
        <v>5728</v>
      </c>
      <c r="B577" s="49" t="n">
        <v>257</v>
      </c>
      <c r="C577" s="7" t="n">
        <v>4</v>
      </c>
      <c r="D577" s="7" t="n">
        <v>65533</v>
      </c>
      <c r="E577" s="7" t="n">
        <v>12010</v>
      </c>
      <c r="F577" s="7" t="s">
        <v>18</v>
      </c>
      <c r="G577" s="7" t="n">
        <f t="normal" ca="1">32-LENB(INDIRECT(ADDRESS(577,6)))</f>
        <v>0</v>
      </c>
      <c r="H577" s="7" t="n">
        <v>0</v>
      </c>
      <c r="I577" s="7" t="n">
        <v>65533</v>
      </c>
      <c r="J577" s="7" t="n">
        <v>0</v>
      </c>
      <c r="K577" s="7" t="s">
        <v>18</v>
      </c>
      <c r="L577" s="7" t="n">
        <f t="normal" ca="1">32-LENB(INDIRECT(ADDRESS(577,11)))</f>
        <v>0</v>
      </c>
    </row>
    <row r="578" spans="1:32">
      <c r="A578" t="s">
        <v>4</v>
      </c>
      <c r="B578" s="4" t="s">
        <v>5</v>
      </c>
    </row>
    <row r="579" spans="1:32">
      <c r="A579" t="n">
        <v>5808</v>
      </c>
      <c r="B579" s="5" t="n">
        <v>1</v>
      </c>
    </row>
    <row r="580" spans="1:32" s="3" customFormat="1" customHeight="0">
      <c r="A580" s="3" t="s">
        <v>2</v>
      </c>
      <c r="B580" s="3" t="s">
        <v>86</v>
      </c>
    </row>
    <row r="581" spans="1:32">
      <c r="A581" t="s">
        <v>4</v>
      </c>
      <c r="B581" s="4" t="s">
        <v>5</v>
      </c>
      <c r="C581" s="4" t="s">
        <v>10</v>
      </c>
      <c r="D581" s="4" t="s">
        <v>10</v>
      </c>
      <c r="E581" s="4" t="s">
        <v>9</v>
      </c>
      <c r="F581" s="4" t="s">
        <v>6</v>
      </c>
      <c r="G581" s="4" t="s">
        <v>8</v>
      </c>
      <c r="H581" s="4" t="s">
        <v>10</v>
      </c>
      <c r="I581" s="4" t="s">
        <v>10</v>
      </c>
      <c r="J581" s="4" t="s">
        <v>9</v>
      </c>
      <c r="K581" s="4" t="s">
        <v>6</v>
      </c>
      <c r="L581" s="4" t="s">
        <v>8</v>
      </c>
      <c r="M581" s="4" t="s">
        <v>10</v>
      </c>
      <c r="N581" s="4" t="s">
        <v>10</v>
      </c>
      <c r="O581" s="4" t="s">
        <v>9</v>
      </c>
      <c r="P581" s="4" t="s">
        <v>6</v>
      </c>
      <c r="Q581" s="4" t="s">
        <v>8</v>
      </c>
      <c r="R581" s="4" t="s">
        <v>10</v>
      </c>
      <c r="S581" s="4" t="s">
        <v>10</v>
      </c>
      <c r="T581" s="4" t="s">
        <v>9</v>
      </c>
      <c r="U581" s="4" t="s">
        <v>6</v>
      </c>
      <c r="V581" s="4" t="s">
        <v>8</v>
      </c>
      <c r="W581" s="4" t="s">
        <v>10</v>
      </c>
      <c r="X581" s="4" t="s">
        <v>10</v>
      </c>
      <c r="Y581" s="4" t="s">
        <v>9</v>
      </c>
      <c r="Z581" s="4" t="s">
        <v>6</v>
      </c>
      <c r="AA581" s="4" t="s">
        <v>8</v>
      </c>
      <c r="AB581" s="4" t="s">
        <v>10</v>
      </c>
      <c r="AC581" s="4" t="s">
        <v>10</v>
      </c>
      <c r="AD581" s="4" t="s">
        <v>9</v>
      </c>
      <c r="AE581" s="4" t="s">
        <v>6</v>
      </c>
      <c r="AF581" s="4" t="s">
        <v>8</v>
      </c>
    </row>
    <row r="582" spans="1:32">
      <c r="A582" t="n">
        <v>5824</v>
      </c>
      <c r="B582" s="49" t="n">
        <v>257</v>
      </c>
      <c r="C582" s="7" t="n">
        <v>4</v>
      </c>
      <c r="D582" s="7" t="n">
        <v>65533</v>
      </c>
      <c r="E582" s="7" t="n">
        <v>12105</v>
      </c>
      <c r="F582" s="7" t="s">
        <v>18</v>
      </c>
      <c r="G582" s="7" t="n">
        <f t="normal" ca="1">32-LENB(INDIRECT(ADDRESS(582,6)))</f>
        <v>0</v>
      </c>
      <c r="H582" s="7" t="n">
        <v>4</v>
      </c>
      <c r="I582" s="7" t="n">
        <v>65533</v>
      </c>
      <c r="J582" s="7" t="n">
        <v>12105</v>
      </c>
      <c r="K582" s="7" t="s">
        <v>18</v>
      </c>
      <c r="L582" s="7" t="n">
        <f t="normal" ca="1">32-LENB(INDIRECT(ADDRESS(582,11)))</f>
        <v>0</v>
      </c>
      <c r="M582" s="7" t="n">
        <v>4</v>
      </c>
      <c r="N582" s="7" t="n">
        <v>65533</v>
      </c>
      <c r="O582" s="7" t="n">
        <v>12105</v>
      </c>
      <c r="P582" s="7" t="s">
        <v>18</v>
      </c>
      <c r="Q582" s="7" t="n">
        <f t="normal" ca="1">32-LENB(INDIRECT(ADDRESS(582,16)))</f>
        <v>0</v>
      </c>
      <c r="R582" s="7" t="n">
        <v>4</v>
      </c>
      <c r="S582" s="7" t="n">
        <v>65533</v>
      </c>
      <c r="T582" s="7" t="n">
        <v>12101</v>
      </c>
      <c r="U582" s="7" t="s">
        <v>18</v>
      </c>
      <c r="V582" s="7" t="n">
        <f t="normal" ca="1">32-LENB(INDIRECT(ADDRESS(582,21)))</f>
        <v>0</v>
      </c>
      <c r="W582" s="7" t="n">
        <v>4</v>
      </c>
      <c r="X582" s="7" t="n">
        <v>65533</v>
      </c>
      <c r="Y582" s="7" t="n">
        <v>14041</v>
      </c>
      <c r="Z582" s="7" t="s">
        <v>18</v>
      </c>
      <c r="AA582" s="7" t="n">
        <f t="normal" ca="1">32-LENB(INDIRECT(ADDRESS(582,26)))</f>
        <v>0</v>
      </c>
      <c r="AB582" s="7" t="n">
        <v>0</v>
      </c>
      <c r="AC582" s="7" t="n">
        <v>65533</v>
      </c>
      <c r="AD582" s="7" t="n">
        <v>0</v>
      </c>
      <c r="AE582" s="7" t="s">
        <v>18</v>
      </c>
      <c r="AF582" s="7" t="n">
        <f t="normal" ca="1">32-LENB(INDIRECT(ADDRESS(582,31)))</f>
        <v>0</v>
      </c>
    </row>
    <row r="583" spans="1:32">
      <c r="A583" t="s">
        <v>4</v>
      </c>
      <c r="B583" s="4" t="s">
        <v>5</v>
      </c>
    </row>
    <row r="584" spans="1:32">
      <c r="A584" t="n">
        <v>6064</v>
      </c>
      <c r="B584" s="5" t="n">
        <v>1</v>
      </c>
    </row>
    <row r="585" spans="1:32" s="3" customFormat="1" customHeight="0">
      <c r="A585" s="3" t="s">
        <v>2</v>
      </c>
      <c r="B585" s="3" t="s">
        <v>87</v>
      </c>
    </row>
    <row r="586" spans="1:32">
      <c r="A586" t="s">
        <v>4</v>
      </c>
      <c r="B586" s="4" t="s">
        <v>5</v>
      </c>
      <c r="C586" s="4" t="s">
        <v>10</v>
      </c>
      <c r="D586" s="4" t="s">
        <v>10</v>
      </c>
      <c r="E586" s="4" t="s">
        <v>9</v>
      </c>
      <c r="F586" s="4" t="s">
        <v>6</v>
      </c>
      <c r="G586" s="4" t="s">
        <v>8</v>
      </c>
      <c r="H586" s="4" t="s">
        <v>10</v>
      </c>
      <c r="I586" s="4" t="s">
        <v>10</v>
      </c>
      <c r="J586" s="4" t="s">
        <v>9</v>
      </c>
      <c r="K586" s="4" t="s">
        <v>6</v>
      </c>
      <c r="L586" s="4" t="s">
        <v>8</v>
      </c>
    </row>
    <row r="587" spans="1:32">
      <c r="A587" t="n">
        <v>6080</v>
      </c>
      <c r="B587" s="49" t="n">
        <v>257</v>
      </c>
      <c r="C587" s="7" t="n">
        <v>4</v>
      </c>
      <c r="D587" s="7" t="n">
        <v>65533</v>
      </c>
      <c r="E587" s="7" t="n">
        <v>12010</v>
      </c>
      <c r="F587" s="7" t="s">
        <v>18</v>
      </c>
      <c r="G587" s="7" t="n">
        <f t="normal" ca="1">32-LENB(INDIRECT(ADDRESS(587,6)))</f>
        <v>0</v>
      </c>
      <c r="H587" s="7" t="n">
        <v>0</v>
      </c>
      <c r="I587" s="7" t="n">
        <v>65533</v>
      </c>
      <c r="J587" s="7" t="n">
        <v>0</v>
      </c>
      <c r="K587" s="7" t="s">
        <v>18</v>
      </c>
      <c r="L587" s="7" t="n">
        <f t="normal" ca="1">32-LENB(INDIRECT(ADDRESS(587,11)))</f>
        <v>0</v>
      </c>
    </row>
    <row r="588" spans="1:32">
      <c r="A588" t="s">
        <v>4</v>
      </c>
      <c r="B588" s="4" t="s">
        <v>5</v>
      </c>
    </row>
    <row r="589" spans="1:32">
      <c r="A589" t="n">
        <v>6160</v>
      </c>
      <c r="B589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2025-09-06T21:46:43</dcterms:created>
  <dcterms:modified xsi:type="dcterms:W3CDTF">2025-09-06T21:46:43</dcterms:modified>
</cp:coreProperties>
</file>