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B0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E373"/>
      </patternFill>
    </fill>
    <fill>
      <patternFill patternType="solid">
        <fgColor rgb="FFFFC773"/>
      </patternFill>
    </fill>
    <fill>
      <patternFill patternType="solid">
        <fgColor rgb="FFFFDC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C2FF73"/>
      </patternFill>
    </fill>
    <fill>
      <patternFill patternType="solid">
        <fgColor rgb="FFFFDA73"/>
      </patternFill>
    </fill>
    <fill>
      <patternFill patternType="solid">
        <fgColor rgb="FFEAFF73"/>
      </patternFill>
    </fill>
    <fill>
      <patternFill patternType="solid">
        <fgColor rgb="FFFFFD73"/>
      </patternFill>
    </fill>
    <fill>
      <patternFill patternType="solid">
        <fgColor rgb="FFFFD773"/>
      </patternFill>
    </fill>
    <fill>
      <patternFill patternType="solid">
        <fgColor rgb="FFFFBE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<sst xmlns="http://schemas.openxmlformats.org/spreadsheetml/2006/main" count="3953" uniqueCount="157">
  <si>
    <t>CS2</t>
  </si>
  <si>
    <t>r0210</t>
  </si>
  <si>
    <t>FUNCTION</t>
  </si>
  <si>
    <t/>
  </si>
  <si>
    <t>Location</t>
  </si>
  <si>
    <t>OP Code</t>
  </si>
  <si>
    <t>string</t>
  </si>
  <si>
    <t>br0200</t>
  </si>
  <si>
    <t>fill</t>
  </si>
  <si>
    <t>int</t>
  </si>
  <si>
    <t>short</t>
  </si>
  <si>
    <t>mon070</t>
  </si>
  <si>
    <t>mon014</t>
  </si>
  <si>
    <t>byte</t>
  </si>
  <si>
    <t>bytearray</t>
  </si>
  <si>
    <t>mon091</t>
  </si>
  <si>
    <t>mon092</t>
  </si>
  <si>
    <t>mon096_c01</t>
  </si>
  <si>
    <t>mon043</t>
  </si>
  <si>
    <t>mon021</t>
  </si>
  <si>
    <t/>
  </si>
  <si>
    <t>mon021_c01</t>
  </si>
  <si>
    <t>PreInit</t>
  </si>
  <si>
    <t>FC_Change_MapColor</t>
  </si>
  <si>
    <t>Init</t>
  </si>
  <si>
    <t>float</t>
  </si>
  <si>
    <t>WIND_1</t>
  </si>
  <si>
    <t>WIND_2</t>
  </si>
  <si>
    <t>WIND_3</t>
  </si>
  <si>
    <t>pointer</t>
  </si>
  <si>
    <t>tbox00</t>
  </si>
  <si>
    <t>tbox01</t>
  </si>
  <si>
    <t>LP_mbox00</t>
  </si>
  <si>
    <t>tbox02</t>
  </si>
  <si>
    <t>EV_AVoice_Treasure01</t>
  </si>
  <si>
    <t>EV_AVoice_Treasure02</t>
  </si>
  <si>
    <t>kbox00</t>
  </si>
  <si>
    <t>LP_kbox00</t>
  </si>
  <si>
    <t>breakobj00</t>
  </si>
  <si>
    <t>LP_dropItem</t>
  </si>
  <si>
    <t>breakobj01</t>
  </si>
  <si>
    <t>breakobj02</t>
  </si>
  <si>
    <t>breakobj03</t>
  </si>
  <si>
    <t>breakobj04</t>
  </si>
  <si>
    <t>breakobj05</t>
  </si>
  <si>
    <t>EV_AVoice_BigEnemy01</t>
  </si>
  <si>
    <t>mon006</t>
  </si>
  <si>
    <t>ResetShiningPom</t>
  </si>
  <si>
    <t>Init_Replay</t>
  </si>
  <si>
    <t>Init_Replay</t>
  </si>
  <si>
    <t>Reinit</t>
  </si>
  <si>
    <t>LP_mbox00_Get</t>
  </si>
  <si>
    <t>LP_kbox00_Get</t>
  </si>
  <si>
    <t>LP_kbox00</t>
  </si>
  <si>
    <t>dialog</t>
  </si>
  <si>
    <t>A spiritual presence is emanating from the chest.
Combatants: Machias, Jusis
Monster Level: L104</t>
  </si>
  <si>
    <t>Start</t>
  </si>
  <si>
    <t>End</t>
  </si>
  <si>
    <t>Open the Trial Chest?</t>
  </si>
  <si>
    <t>Yes</t>
  </si>
  <si>
    <t>No</t>
  </si>
  <si>
    <t>open</t>
  </si>
  <si>
    <t>FC_Party_Face_Reset2</t>
  </si>
  <si>
    <t>FC_MapJumpState</t>
  </si>
  <si>
    <t>FC_MapJumpState2</t>
  </si>
  <si>
    <t>Have you seen Dorothee's book about Jusis &amp; Machias?
It started with a Noble Command, a Treasure Sword was
brandished, and it ended with a shotgun wedding.</t>
  </si>
  <si>
    <t>LP_kbox00_Get</t>
  </si>
  <si>
    <t>open_c</t>
  </si>
  <si>
    <t>Overcame the trial!</t>
  </si>
  <si>
    <t>Machias and Jusis can now use Overdrive
when they share a combat link.</t>
  </si>
  <si>
    <t>Machias and Jusis can now use Overdrive II
when they share a combat link.</t>
  </si>
  <si>
    <t>Machias and Jusis' bond was strengthened!</t>
  </si>
  <si>
    <t>HP and EP were fully restored!</t>
  </si>
  <si>
    <t>LP_mbox00</t>
  </si>
  <si>
    <t>LP_mbox00_Get</t>
  </si>
  <si>
    <t xml:space="preserve">Obtained </t>
  </si>
  <si>
    <t>.</t>
  </si>
  <si>
    <t>SB_KIZUNA_JUSIS_05</t>
  </si>
  <si>
    <t>AniFieldAttack</t>
  </si>
  <si>
    <t>AniWait</t>
  </si>
  <si>
    <t>FC_Start_Party</t>
  </si>
  <si>
    <t>C_PLY006_C10</t>
  </si>
  <si>
    <t>Jusis</t>
  </si>
  <si>
    <t>C_NPC500_C00</t>
  </si>
  <si>
    <t>Horse</t>
  </si>
  <si>
    <t>C_NPC500</t>
  </si>
  <si>
    <t>FC_chr_entry</t>
  </si>
  <si>
    <t>AniEvWait</t>
  </si>
  <si>
    <t>AniEv3010</t>
  </si>
  <si>
    <t>AniEv3735</t>
  </si>
  <si>
    <t>#E[C]#M_0</t>
  </si>
  <si>
    <t>#4KHuh... This is where we had our duel before,
isn't it?</t>
  </si>
  <si>
    <t>#E_I#M_0Why'd we come out here?</t>
  </si>
  <si>
    <t>#E[1]#M_0</t>
  </si>
  <si>
    <t>Draw your sword, Rean.</t>
  </si>
  <si>
    <t>#E_2#M_0I'd like to request another duel with you.</t>
  </si>
  <si>
    <t>#E_2#M_0</t>
  </si>
  <si>
    <t>#K#0TJusis...?</t>
  </si>
  <si>
    <t>AniEvDetachEquip</t>
  </si>
  <si>
    <t>#K#0TDo you remember what you told me during
our field study here?</t>
  </si>
  <si>
    <t>#E_0#M_0You claimed that there was something
'honest' about the way I fought.</t>
  </si>
  <si>
    <t>And that it was because I learned my
swordsmanship from someone I trusted.</t>
  </si>
  <si>
    <t>#K#0T...I did, didn't I?</t>
  </si>
  <si>
    <t>#K#0TMy trust in my brother has not faltered.</t>
  </si>
  <si>
    <t>#E_E#M_0However, because of that trust, I fear that
when the time comes to fight him,
my sword will be hindered by hesitation.</t>
  </si>
  <si>
    <t>I dread the day that I will have to turn
my blade upon my own brother.</t>
  </si>
  <si>
    <t>#E[9]#M_0I'm not proud of it, but that's how it is.</t>
  </si>
  <si>
    <t>#K#0TI can hardly blame you, Jusis. Anyone in
your position would feel that way.</t>
  </si>
  <si>
    <t>#K#0TPerhaps, but that's why I'd like to face
off with you, Rean.</t>
  </si>
  <si>
    <t>#E_2#M_0Whether I win or lose, I believe our duel
will allow me to cast away my doubts.</t>
  </si>
  <si>
    <t>And through that, I should be able to better
trust in my own convictions, regardless of
whom I may face.</t>
  </si>
  <si>
    <t>#E[3]#M_0I realize that this is a somewhat selfish
request, but please. This is important to
me.</t>
  </si>
  <si>
    <t>#E[1]#M_9</t>
  </si>
  <si>
    <t>#K#0THaha... Am I even allowed to say no after
that speech?</t>
  </si>
  <si>
    <t>It's not often you ask for favors like this,
either.</t>
  </si>
  <si>
    <t>#E_2#M_9So sure. Let's go.</t>
  </si>
  <si>
    <t>AniEvAttachEquip</t>
  </si>
  <si>
    <t>#E[3]#M_0</t>
  </si>
  <si>
    <t>#KJust know that I won't be holding back.</t>
  </si>
  <si>
    <t>#E_2#M_0Hit me with all you've got!</t>
  </si>
  <si>
    <t>#E_2#M_4</t>
  </si>
  <si>
    <t>#KWith pleasure!</t>
  </si>
  <si>
    <t>Thus Rean and Jusis began their duel, putting all of their
strength into the battle.</t>
  </si>
  <si>
    <t>They cleared their heads of all distractions, their focus
purely on trying to be the victor.</t>
  </si>
  <si>
    <t>With that, the fight continued on until...</t>
  </si>
  <si>
    <t>9</t>
  </si>
  <si>
    <t>0[autoM0]</t>
  </si>
  <si>
    <t>#b</t>
  </si>
  <si>
    <t>0</t>
  </si>
  <si>
    <t>Left_SB_point</t>
  </si>
  <si>
    <t>L_arm_point</t>
  </si>
  <si>
    <t>#E[9]#M_0</t>
  </si>
  <si>
    <t>#1P*pant*...*pant*...</t>
  </si>
  <si>
    <t>#E_8#M_9I... I don't think I can move another muscle...</t>
  </si>
  <si>
    <t>#4P*pant* Neither can I...</t>
  </si>
  <si>
    <t>#E[A]#M_0Even in real battles, it's not often that
I fight to the point of exhaustion...</t>
  </si>
  <si>
    <t>#E[5]#M_9</t>
  </si>
  <si>
    <t>#1PHaha... I think it's because we can read each
other so well that we're able to fight to this
point, really...</t>
  </si>
  <si>
    <t>#E[1]#M_9Granted, I could see Master Ka-fai and
Viscount Arseid keeping it up the whole day
without getting tired or bored...</t>
  </si>
  <si>
    <t>#E_F#M_9We're not them, but I still think we did
pretty well for a couple of teenagers.</t>
  </si>
  <si>
    <t>#E_J#M_4</t>
  </si>
  <si>
    <t>#4PHeh. Agreed. It was fun in our own strange
way.</t>
  </si>
  <si>
    <t>#E[1]#M_4...Thank you, Rean. I feel as though I can
now go forth and fight with that same
honesty yet again.</t>
  </si>
  <si>
    <t xml:space="preserve">#E_0#M_4I may have been taught by Rufus, but it
was Class VII who helped me to further
develop my skills. </t>
  </si>
  <si>
    <t>#E_2#M_9</t>
  </si>
  <si>
    <t xml:space="preserve">#1PNo need to thank me. I'm just glad you
were 'honest' with me and asked. </t>
  </si>
  <si>
    <t>#E[1]#M_4</t>
  </si>
  <si>
    <t>#3P*snicker*
...That was beyond awful.</t>
  </si>
  <si>
    <t>#1PHaha...</t>
  </si>
  <si>
    <t>#E[5]#M_4</t>
  </si>
  <si>
    <t>#1P#5SHahaha!</t>
  </si>
  <si>
    <t>#4P#5SHahaha!</t>
  </si>
  <si>
    <t>Afterwards, they somehow managed to summon up the energy
to get on their horses and return to Bareahard.</t>
  </si>
  <si>
    <t>Your bond with Jusis strengthened!</t>
  </si>
  <si>
    <t>_LP_kbox00_Get</t>
  </si>
  <si>
    <t>_LP_mbox00_Get</t>
  </si>
  <si>
    <t>_SB_KIZUNA_JUSIS_05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</si>
</sst>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B0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E373"/>
      </patternFill>
    </fill>
    <fill>
      <patternFill patternType="solid">
        <fgColor rgb="FFFFC773"/>
      </patternFill>
    </fill>
    <fill>
      <patternFill patternType="solid">
        <fgColor rgb="FFFFDC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C2FF73"/>
      </patternFill>
    </fill>
    <fill>
      <patternFill patternType="solid">
        <fgColor rgb="FFFFDA73"/>
      </patternFill>
    </fill>
    <fill>
      <patternFill patternType="solid">
        <fgColor rgb="FFEAFF73"/>
      </patternFill>
    </fill>
    <fill>
      <patternFill patternType="solid">
        <fgColor rgb="FFFFFD73"/>
      </patternFill>
    </fill>
    <fill>
      <patternFill patternType="solid">
        <fgColor rgb="FFFFD773"/>
      </patternFill>
    </fill>
    <fill>
      <patternFill patternType="solid">
        <fgColor rgb="FFFFBE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2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288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13</v>
      </c>
      <c r="BK8" s="4" t="s">
        <v>13</v>
      </c>
      <c r="BL8" s="4" t="s">
        <v>13</v>
      </c>
      <c r="BM8" s="4" t="s">
        <v>13</v>
      </c>
      <c r="BN8" s="4" t="s">
        <v>13</v>
      </c>
      <c r="BO8" s="4" t="s">
        <v>13</v>
      </c>
      <c r="BP8" s="4" t="s">
        <v>13</v>
      </c>
      <c r="BQ8" s="4" t="s">
        <v>13</v>
      </c>
      <c r="BR8" s="4" t="s">
        <v>14</v>
      </c>
      <c r="BS8" s="4" t="s">
        <v>14</v>
      </c>
      <c r="BT8" s="4" t="s">
        <v>14</v>
      </c>
      <c r="BU8" s="4" t="s">
        <v>14</v>
      </c>
      <c r="BV8" s="4" t="s">
        <v>14</v>
      </c>
      <c r="BW8" s="4" t="s">
        <v>14</v>
      </c>
      <c r="BX8" s="4" t="s">
        <v>14</v>
      </c>
      <c r="BY8" s="4" t="s">
        <v>14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13</v>
      </c>
      <c r="CR8" s="4" t="s">
        <v>13</v>
      </c>
      <c r="CS8" s="4" t="s">
        <v>13</v>
      </c>
      <c r="CT8" s="4" t="s">
        <v>13</v>
      </c>
      <c r="CU8" s="4" t="s">
        <v>13</v>
      </c>
      <c r="CV8" s="4" t="s">
        <v>13</v>
      </c>
      <c r="CW8" s="4" t="s">
        <v>13</v>
      </c>
      <c r="CX8" s="4" t="s">
        <v>13</v>
      </c>
      <c r="CY8" s="4" t="s">
        <v>14</v>
      </c>
      <c r="CZ8" s="4" t="s">
        <v>14</v>
      </c>
      <c r="DA8" s="4" t="s">
        <v>14</v>
      </c>
      <c r="DB8" s="4" t="s">
        <v>14</v>
      </c>
      <c r="DC8" s="4" t="s">
        <v>14</v>
      </c>
      <c r="DD8" s="4" t="s">
        <v>14</v>
      </c>
      <c r="DE8" s="4" t="s">
        <v>14</v>
      </c>
      <c r="DF8" s="4" t="s">
        <v>14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13</v>
      </c>
      <c r="DY8" s="4" t="s">
        <v>13</v>
      </c>
      <c r="DZ8" s="4" t="s">
        <v>13</v>
      </c>
      <c r="EA8" s="4" t="s">
        <v>13</v>
      </c>
      <c r="EB8" s="4" t="s">
        <v>13</v>
      </c>
      <c r="EC8" s="4" t="s">
        <v>13</v>
      </c>
      <c r="ED8" s="4" t="s">
        <v>13</v>
      </c>
      <c r="EE8" s="4" t="s">
        <v>13</v>
      </c>
      <c r="EF8" s="4" t="s">
        <v>14</v>
      </c>
      <c r="EG8" s="4" t="s">
        <v>14</v>
      </c>
      <c r="EH8" s="4" t="s">
        <v>14</v>
      </c>
      <c r="EI8" s="4" t="s">
        <v>14</v>
      </c>
      <c r="EJ8" s="4" t="s">
        <v>14</v>
      </c>
      <c r="EK8" s="4" t="s">
        <v>14</v>
      </c>
      <c r="EL8" s="4" t="s">
        <v>14</v>
      </c>
      <c r="EM8" s="4" t="s">
        <v>14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13</v>
      </c>
      <c r="FF8" s="4" t="s">
        <v>13</v>
      </c>
      <c r="FG8" s="4" t="s">
        <v>13</v>
      </c>
      <c r="FH8" s="4" t="s">
        <v>13</v>
      </c>
      <c r="FI8" s="4" t="s">
        <v>13</v>
      </c>
      <c r="FJ8" s="4" t="s">
        <v>13</v>
      </c>
      <c r="FK8" s="4" t="s">
        <v>13</v>
      </c>
      <c r="FL8" s="4" t="s">
        <v>13</v>
      </c>
      <c r="FM8" s="4" t="s">
        <v>14</v>
      </c>
      <c r="FN8" s="4" t="s">
        <v>14</v>
      </c>
      <c r="FO8" s="4" t="s">
        <v>14</v>
      </c>
      <c r="FP8" s="4" t="s">
        <v>14</v>
      </c>
      <c r="FQ8" s="4" t="s">
        <v>14</v>
      </c>
      <c r="FR8" s="4" t="s">
        <v>14</v>
      </c>
      <c r="FS8" s="4" t="s">
        <v>14</v>
      </c>
      <c r="FT8" s="4" t="s">
        <v>14</v>
      </c>
      <c r="FU8" s="4" t="s">
        <v>9</v>
      </c>
      <c r="FV8" s="4" t="s">
        <v>6</v>
      </c>
      <c r="FW8" s="4" t="s">
        <v>8</v>
      </c>
      <c r="FX8" s="4" t="s">
        <v>6</v>
      </c>
      <c r="FY8" s="4" t="s">
        <v>8</v>
      </c>
      <c r="FZ8" s="4" t="s">
        <v>6</v>
      </c>
      <c r="GA8" s="4" t="s">
        <v>8</v>
      </c>
      <c r="GB8" s="4" t="s">
        <v>6</v>
      </c>
      <c r="GC8" s="4" t="s">
        <v>8</v>
      </c>
      <c r="GD8" s="4" t="s">
        <v>6</v>
      </c>
      <c r="GE8" s="4" t="s">
        <v>8</v>
      </c>
      <c r="GF8" s="4" t="s">
        <v>6</v>
      </c>
      <c r="GG8" s="4" t="s">
        <v>8</v>
      </c>
      <c r="GH8" s="4" t="s">
        <v>6</v>
      </c>
      <c r="GI8" s="4" t="s">
        <v>8</v>
      </c>
      <c r="GJ8" s="4" t="s">
        <v>6</v>
      </c>
      <c r="GK8" s="4" t="s">
        <v>8</v>
      </c>
      <c r="GL8" s="4" t="s">
        <v>13</v>
      </c>
      <c r="GM8" s="4" t="s">
        <v>13</v>
      </c>
      <c r="GN8" s="4" t="s">
        <v>13</v>
      </c>
      <c r="GO8" s="4" t="s">
        <v>13</v>
      </c>
      <c r="GP8" s="4" t="s">
        <v>13</v>
      </c>
      <c r="GQ8" s="4" t="s">
        <v>13</v>
      </c>
      <c r="GR8" s="4" t="s">
        <v>13</v>
      </c>
      <c r="GS8" s="4" t="s">
        <v>13</v>
      </c>
      <c r="GT8" s="4" t="s">
        <v>14</v>
      </c>
      <c r="GU8" s="4" t="s">
        <v>14</v>
      </c>
      <c r="GV8" s="4" t="s">
        <v>14</v>
      </c>
      <c r="GW8" s="4" t="s">
        <v>14</v>
      </c>
      <c r="GX8" s="4" t="s">
        <v>14</v>
      </c>
      <c r="GY8" s="4" t="s">
        <v>14</v>
      </c>
      <c r="GZ8" s="4" t="s">
        <v>14</v>
      </c>
      <c r="HA8" s="4" t="s">
        <v>14</v>
      </c>
      <c r="HB8" s="4" t="s">
        <v>14</v>
      </c>
      <c r="HC8" s="4" t="s">
        <v>14</v>
      </c>
      <c r="HD8" s="4" t="s">
        <v>14</v>
      </c>
      <c r="HE8" s="4" t="s">
        <v>14</v>
      </c>
      <c r="HF8" s="4" t="s">
        <v>14</v>
      </c>
      <c r="HG8" s="4" t="s">
        <v>14</v>
      </c>
      <c r="HH8" s="4" t="s">
        <v>14</v>
      </c>
      <c r="HI8" s="4" t="s">
        <v>14</v>
      </c>
      <c r="HJ8" s="4" t="s">
        <v>14</v>
      </c>
      <c r="HK8" s="4" t="s">
        <v>14</v>
      </c>
      <c r="HL8" s="4" t="s">
        <v>14</v>
      </c>
      <c r="HM8" s="4" t="s">
        <v>14</v>
      </c>
      <c r="HN8" s="4" t="s">
        <v>14</v>
      </c>
      <c r="HO8" s="4" t="s">
        <v>14</v>
      </c>
      <c r="HP8" s="4" t="s">
        <v>14</v>
      </c>
      <c r="HQ8" s="4" t="s">
        <v>14</v>
      </c>
      <c r="HR8" s="4" t="s">
        <v>14</v>
      </c>
      <c r="HS8" s="4" t="s">
        <v>14</v>
      </c>
      <c r="HT8" s="4" t="s">
        <v>14</v>
      </c>
      <c r="HU8" s="4" t="s">
        <v>14</v>
      </c>
      <c r="HV8" s="4" t="s">
        <v>14</v>
      </c>
      <c r="HW8" s="4" t="s">
        <v>14</v>
      </c>
      <c r="HX8" s="4" t="s">
        <v>14</v>
      </c>
      <c r="HY8" s="4" t="s">
        <v>14</v>
      </c>
      <c r="HZ8" s="4" t="s">
        <v>14</v>
      </c>
      <c r="IA8" s="4" t="s">
        <v>14</v>
      </c>
      <c r="IB8" s="4" t="s">
        <v>14</v>
      </c>
      <c r="IC8" s="4" t="s">
        <v>14</v>
      </c>
    </row>
    <row r="9">
      <c r="A9" t="n">
        <v>292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11</v>
      </c>
      <c r="T9" s="7" t="n">
        <f t="normal" ca="1">16-LENB(INDIRECT(ADDRESS(9,19)))</f>
        <v>0</v>
      </c>
      <c r="U9" s="7" t="s">
        <v>11</v>
      </c>
      <c r="V9" s="7" t="n">
        <f t="normal" ca="1">16-LENB(INDIRECT(ADDRESS(9,21)))</f>
        <v>0</v>
      </c>
      <c r="W9" s="7" t="s">
        <v>11</v>
      </c>
      <c r="X9" s="7" t="n">
        <f t="normal" ca="1">16-LENB(INDIRECT(ADDRESS(9,23)))</f>
        <v>0</v>
      </c>
      <c r="Y9" s="7" t="s">
        <v>12</v>
      </c>
      <c r="Z9" s="7" t="n">
        <f t="normal" ca="1">16-LENB(INDIRECT(ADDRESS(9,25)))</f>
        <v>0</v>
      </c>
      <c r="AA9" s="7" t="s">
        <v>12</v>
      </c>
      <c r="AB9" s="7" t="n">
        <f t="normal" ca="1">16-LENB(INDIRECT(ADDRESS(9,27)))</f>
        <v>0</v>
      </c>
      <c r="AC9" s="7" t="n">
        <v>100</v>
      </c>
      <c r="AD9" s="7" t="n">
        <v>80</v>
      </c>
      <c r="AE9" s="7" t="n">
        <v>60</v>
      </c>
      <c r="AF9" s="7" t="n">
        <v>30</v>
      </c>
      <c r="AG9" s="7" t="n">
        <v>20</v>
      </c>
      <c r="AH9" s="7" t="n">
        <v>15</v>
      </c>
      <c r="AI9" s="7" t="n">
        <v>10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15</v>
      </c>
      <c r="AU9" s="7" t="n">
        <f t="normal" ca="1">16-LENB(INDIRECT(ADDRESS(9,46)))</f>
        <v>0</v>
      </c>
      <c r="AV9" s="7" t="s">
        <v>15</v>
      </c>
      <c r="AW9" s="7" t="n">
        <f t="normal" ca="1">16-LENB(INDIRECT(ADDRESS(9,48)))</f>
        <v>0</v>
      </c>
      <c r="AX9" s="7" t="s">
        <v>16</v>
      </c>
      <c r="AY9" s="7" t="n">
        <f t="normal" ca="1">16-LENB(INDIRECT(ADDRESS(9,50)))</f>
        <v>0</v>
      </c>
      <c r="AZ9" s="7" t="s">
        <v>16</v>
      </c>
      <c r="BA9" s="7" t="n">
        <f t="normal" ca="1">16-LENB(INDIRECT(ADDRESS(9,52)))</f>
        <v>0</v>
      </c>
      <c r="BB9" s="7" t="s">
        <v>16</v>
      </c>
      <c r="BC9" s="7" t="n">
        <f t="normal" ca="1">16-LENB(INDIRECT(ADDRESS(9,54)))</f>
        <v>0</v>
      </c>
      <c r="BD9" s="7" t="s">
        <v>16</v>
      </c>
      <c r="BE9" s="7" t="n">
        <f t="normal" ca="1">16-LENB(INDIRECT(ADDRESS(9,56)))</f>
        <v>0</v>
      </c>
      <c r="BF9" s="7" t="s">
        <v>12</v>
      </c>
      <c r="BG9" s="7" t="n">
        <f t="normal" ca="1">16-LENB(INDIRECT(ADDRESS(9,58)))</f>
        <v>0</v>
      </c>
      <c r="BH9" s="7" t="s">
        <v>12</v>
      </c>
      <c r="BI9" s="7" t="n">
        <f t="normal" ca="1">16-LENB(INDIRECT(ADDRESS(9,60)))</f>
        <v>0</v>
      </c>
      <c r="BJ9" s="7" t="n">
        <v>100</v>
      </c>
      <c r="BK9" s="7" t="n">
        <v>80</v>
      </c>
      <c r="BL9" s="7" t="n">
        <v>60</v>
      </c>
      <c r="BM9" s="7" t="n">
        <v>30</v>
      </c>
      <c r="BN9" s="7" t="n">
        <v>20</v>
      </c>
      <c r="BO9" s="7" t="n">
        <v>15</v>
      </c>
      <c r="BP9" s="7" t="n">
        <v>10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16</v>
      </c>
      <c r="CB9" s="7" t="n">
        <f t="normal" ca="1">16-LENB(INDIRECT(ADDRESS(9,79)))</f>
        <v>0</v>
      </c>
      <c r="CC9" s="7" t="s">
        <v>16</v>
      </c>
      <c r="CD9" s="7" t="n">
        <f t="normal" ca="1">16-LENB(INDIRECT(ADDRESS(9,81)))</f>
        <v>0</v>
      </c>
      <c r="CE9" s="7" t="s">
        <v>16</v>
      </c>
      <c r="CF9" s="7" t="n">
        <f t="normal" ca="1">16-LENB(INDIRECT(ADDRESS(9,83)))</f>
        <v>0</v>
      </c>
      <c r="CG9" s="7" t="s">
        <v>16</v>
      </c>
      <c r="CH9" s="7" t="n">
        <f t="normal" ca="1">16-LENB(INDIRECT(ADDRESS(9,85)))</f>
        <v>0</v>
      </c>
      <c r="CI9" s="7" t="s">
        <v>16</v>
      </c>
      <c r="CJ9" s="7" t="n">
        <f t="normal" ca="1">16-LENB(INDIRECT(ADDRESS(9,87)))</f>
        <v>0</v>
      </c>
      <c r="CK9" s="7" t="s">
        <v>16</v>
      </c>
      <c r="CL9" s="7" t="n">
        <f t="normal" ca="1">16-LENB(INDIRECT(ADDRESS(9,89)))</f>
        <v>0</v>
      </c>
      <c r="CM9" s="7" t="s">
        <v>12</v>
      </c>
      <c r="CN9" s="7" t="n">
        <f t="normal" ca="1">16-LENB(INDIRECT(ADDRESS(9,91)))</f>
        <v>0</v>
      </c>
      <c r="CO9" s="7" t="s">
        <v>12</v>
      </c>
      <c r="CP9" s="7" t="n">
        <f t="normal" ca="1">16-LENB(INDIRECT(ADDRESS(9,93)))</f>
        <v>0</v>
      </c>
      <c r="CQ9" s="7" t="n">
        <v>100</v>
      </c>
      <c r="CR9" s="7" t="n">
        <v>80</v>
      </c>
      <c r="CS9" s="7" t="n">
        <v>60</v>
      </c>
      <c r="CT9" s="7" t="n">
        <v>30</v>
      </c>
      <c r="CU9" s="7" t="n">
        <v>20</v>
      </c>
      <c r="CV9" s="7" t="n">
        <v>15</v>
      </c>
      <c r="CW9" s="7" t="n">
        <v>10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17</v>
      </c>
      <c r="DI9" s="7" t="n">
        <f t="normal" ca="1">16-LENB(INDIRECT(ADDRESS(9,112)))</f>
        <v>0</v>
      </c>
      <c r="DJ9" s="7" t="s">
        <v>17</v>
      </c>
      <c r="DK9" s="7" t="n">
        <f t="normal" ca="1">16-LENB(INDIRECT(ADDRESS(9,114)))</f>
        <v>0</v>
      </c>
      <c r="DL9" s="7" t="s">
        <v>11</v>
      </c>
      <c r="DM9" s="7" t="n">
        <f t="normal" ca="1">16-LENB(INDIRECT(ADDRESS(9,116)))</f>
        <v>0</v>
      </c>
      <c r="DN9" s="7" t="s">
        <v>11</v>
      </c>
      <c r="DO9" s="7" t="n">
        <f t="normal" ca="1">16-LENB(INDIRECT(ADDRESS(9,118)))</f>
        <v>0</v>
      </c>
      <c r="DP9" s="7" t="s">
        <v>11</v>
      </c>
      <c r="DQ9" s="7" t="n">
        <f t="normal" ca="1">16-LENB(INDIRECT(ADDRESS(9,120)))</f>
        <v>0</v>
      </c>
      <c r="DR9" s="7" t="s">
        <v>11</v>
      </c>
      <c r="DS9" s="7" t="n">
        <f t="normal" ca="1">16-LENB(INDIRECT(ADDRESS(9,122)))</f>
        <v>0</v>
      </c>
      <c r="DT9" s="7" t="s">
        <v>12</v>
      </c>
      <c r="DU9" s="7" t="n">
        <f t="normal" ca="1">16-LENB(INDIRECT(ADDRESS(9,124)))</f>
        <v>0</v>
      </c>
      <c r="DV9" s="7" t="s">
        <v>12</v>
      </c>
      <c r="DW9" s="7" t="n">
        <f t="normal" ca="1">16-LENB(INDIRECT(ADDRESS(9,126)))</f>
        <v>0</v>
      </c>
      <c r="DX9" s="7" t="n">
        <v>100</v>
      </c>
      <c r="DY9" s="7" t="n">
        <v>50</v>
      </c>
      <c r="DZ9" s="7" t="n">
        <v>40</v>
      </c>
      <c r="EA9" s="7" t="n">
        <v>30</v>
      </c>
      <c r="EB9" s="7" t="n">
        <v>20</v>
      </c>
      <c r="EC9" s="7" t="n">
        <v>15</v>
      </c>
      <c r="ED9" s="7" t="n">
        <v>10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18</v>
      </c>
      <c r="EP9" s="7" t="n">
        <f t="normal" ca="1">16-LENB(INDIRECT(ADDRESS(9,145)))</f>
        <v>0</v>
      </c>
      <c r="EQ9" s="7" t="s">
        <v>18</v>
      </c>
      <c r="ER9" s="7" t="n">
        <f t="normal" ca="1">16-LENB(INDIRECT(ADDRESS(9,147)))</f>
        <v>0</v>
      </c>
      <c r="ES9" s="7" t="s">
        <v>18</v>
      </c>
      <c r="ET9" s="7" t="n">
        <f t="normal" ca="1">16-LENB(INDIRECT(ADDRESS(9,149)))</f>
        <v>0</v>
      </c>
      <c r="EU9" s="7" t="s">
        <v>18</v>
      </c>
      <c r="EV9" s="7" t="n">
        <f t="normal" ca="1">16-LENB(INDIRECT(ADDRESS(9,151)))</f>
        <v>0</v>
      </c>
      <c r="EW9" s="7" t="s">
        <v>18</v>
      </c>
      <c r="EX9" s="7" t="n">
        <f t="normal" ca="1">16-LENB(INDIRECT(ADDRESS(9,153)))</f>
        <v>0</v>
      </c>
      <c r="EY9" s="7" t="s">
        <v>18</v>
      </c>
      <c r="EZ9" s="7" t="n">
        <f t="normal" ca="1">16-LENB(INDIRECT(ADDRESS(9,155)))</f>
        <v>0</v>
      </c>
      <c r="FA9" s="7" t="s">
        <v>12</v>
      </c>
      <c r="FB9" s="7" t="n">
        <f t="normal" ca="1">16-LENB(INDIRECT(ADDRESS(9,157)))</f>
        <v>0</v>
      </c>
      <c r="FC9" s="7" t="s">
        <v>12</v>
      </c>
      <c r="FD9" s="7" t="n">
        <f t="normal" ca="1">16-LENB(INDIRECT(ADDRESS(9,159)))</f>
        <v>0</v>
      </c>
      <c r="FE9" s="7" t="n">
        <v>100</v>
      </c>
      <c r="FF9" s="7" t="n">
        <v>80</v>
      </c>
      <c r="FG9" s="7" t="n">
        <v>60</v>
      </c>
      <c r="FH9" s="7" t="n">
        <v>30</v>
      </c>
      <c r="FI9" s="7" t="n">
        <v>5</v>
      </c>
      <c r="FJ9" s="7" t="n">
        <v>5</v>
      </c>
      <c r="FK9" s="7" t="n">
        <v>10</v>
      </c>
      <c r="FL9" s="7" t="n">
        <v>5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5</v>
      </c>
      <c r="FV9" s="7" t="s">
        <v>19</v>
      </c>
      <c r="FW9" s="7" t="n">
        <f t="normal" ca="1">16-LENB(INDIRECT(ADDRESS(9,178)))</f>
        <v>0</v>
      </c>
      <c r="FX9" s="7" t="s">
        <v>19</v>
      </c>
      <c r="FY9" s="7" t="n">
        <f t="normal" ca="1">16-LENB(INDIRECT(ADDRESS(9,180)))</f>
        <v>0</v>
      </c>
      <c r="FZ9" s="7" t="s">
        <v>19</v>
      </c>
      <c r="GA9" s="7" t="n">
        <f t="normal" ca="1">16-LENB(INDIRECT(ADDRESS(9,182)))</f>
        <v>0</v>
      </c>
      <c r="GB9" s="7" t="s">
        <v>19</v>
      </c>
      <c r="GC9" s="7" t="n">
        <f t="normal" ca="1">16-LENB(INDIRECT(ADDRESS(9,184)))</f>
        <v>0</v>
      </c>
      <c r="GD9" s="7" t="s">
        <v>11</v>
      </c>
      <c r="GE9" s="7" t="n">
        <f t="normal" ca="1">16-LENB(INDIRECT(ADDRESS(9,186)))</f>
        <v>0</v>
      </c>
      <c r="GF9" s="7" t="s">
        <v>11</v>
      </c>
      <c r="GG9" s="7" t="n">
        <f t="normal" ca="1">16-LENB(INDIRECT(ADDRESS(9,188)))</f>
        <v>0</v>
      </c>
      <c r="GH9" s="7" t="s">
        <v>12</v>
      </c>
      <c r="GI9" s="7" t="n">
        <f t="normal" ca="1">16-LENB(INDIRECT(ADDRESS(9,190)))</f>
        <v>0</v>
      </c>
      <c r="GJ9" s="7" t="s">
        <v>12</v>
      </c>
      <c r="GK9" s="7" t="n">
        <f t="normal" ca="1">16-LENB(INDIRECT(ADDRESS(9,192)))</f>
        <v>0</v>
      </c>
      <c r="GL9" s="7" t="n">
        <v>100</v>
      </c>
      <c r="GM9" s="7" t="n">
        <v>80</v>
      </c>
      <c r="GN9" s="7" t="n">
        <v>60</v>
      </c>
      <c r="GO9" s="7" t="n">
        <v>30</v>
      </c>
      <c r="GP9" s="7" t="n">
        <v>20</v>
      </c>
      <c r="GQ9" s="7" t="n">
        <v>15</v>
      </c>
      <c r="GR9" s="7" t="n">
        <v>10</v>
      </c>
      <c r="GS9" s="7" t="n">
        <v>5</v>
      </c>
      <c r="GT9" s="7" t="n">
        <v>0</v>
      </c>
      <c r="GU9" s="7" t="n">
        <v>0</v>
      </c>
      <c r="GV9" s="7" t="n">
        <v>0</v>
      </c>
      <c r="GW9" s="7" t="n">
        <v>0</v>
      </c>
      <c r="GX9" s="7" t="n">
        <v>0</v>
      </c>
      <c r="GY9" s="7" t="n">
        <v>0</v>
      </c>
      <c r="GZ9" s="7" t="n">
        <v>0</v>
      </c>
      <c r="HA9" s="7" t="n">
        <v>0</v>
      </c>
      <c r="HB9" s="7" t="n">
        <v>255</v>
      </c>
      <c r="HC9" s="7" t="n">
        <v>255</v>
      </c>
      <c r="HD9" s="7" t="n">
        <v>255</v>
      </c>
      <c r="HE9" s="7" t="n">
        <v>255</v>
      </c>
      <c r="HF9" s="7" t="n">
        <v>0</v>
      </c>
      <c r="HG9" s="7" t="n">
        <v>0</v>
      </c>
      <c r="HH9" s="7" t="n">
        <v>0</v>
      </c>
      <c r="HI9" s="7" t="n">
        <v>0</v>
      </c>
      <c r="HJ9" s="7" t="n">
        <v>0</v>
      </c>
      <c r="HK9" s="7" t="n">
        <v>0</v>
      </c>
      <c r="HL9" s="7" t="n">
        <v>0</v>
      </c>
      <c r="HM9" s="7" t="n">
        <v>0</v>
      </c>
      <c r="HN9" s="7" t="n">
        <v>0</v>
      </c>
      <c r="HO9" s="7" t="n">
        <v>0</v>
      </c>
      <c r="HP9" s="7" t="n">
        <v>0</v>
      </c>
      <c r="HQ9" s="7" t="n">
        <v>0</v>
      </c>
      <c r="HR9" s="7" t="n">
        <v>0</v>
      </c>
      <c r="HS9" s="7" t="n">
        <v>0</v>
      </c>
      <c r="HT9" s="7" t="n">
        <v>0</v>
      </c>
      <c r="HU9" s="7" t="n">
        <v>0</v>
      </c>
      <c r="HV9" s="7" t="n">
        <v>0</v>
      </c>
      <c r="HW9" s="7" t="n">
        <v>0</v>
      </c>
      <c r="HX9" s="7" t="n">
        <v>0</v>
      </c>
      <c r="HY9" s="7" t="n">
        <v>0</v>
      </c>
      <c r="HZ9" s="7" t="n">
        <v>0</v>
      </c>
      <c r="IA9" s="7" t="n">
        <v>0</v>
      </c>
      <c r="IB9" s="7" t="n">
        <v>0</v>
      </c>
      <c r="IC9" s="7" t="n">
        <v>0</v>
      </c>
    </row>
    <row r="10">
      <c r="A10" t="s">
        <v>4</v>
      </c>
      <c r="B10" s="4" t="s">
        <v>5</v>
      </c>
    </row>
    <row r="11">
      <c r="A11" t="n">
        <v>1240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14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14</v>
      </c>
      <c r="BC13" s="4" t="s">
        <v>14</v>
      </c>
      <c r="BD13" s="4" t="s">
        <v>14</v>
      </c>
      <c r="BE13" s="4" t="s">
        <v>14</v>
      </c>
      <c r="BF13" s="4" t="s">
        <v>14</v>
      </c>
      <c r="BG13" s="4" t="s">
        <v>14</v>
      </c>
      <c r="BH13" s="4" t="s">
        <v>14</v>
      </c>
      <c r="BI13" s="4" t="s">
        <v>14</v>
      </c>
      <c r="BJ13" s="4" t="s">
        <v>14</v>
      </c>
      <c r="BK13" s="4" t="s">
        <v>14</v>
      </c>
      <c r="BL13" s="4" t="s">
        <v>14</v>
      </c>
      <c r="BM13" s="4" t="s">
        <v>14</v>
      </c>
      <c r="BN13" s="4" t="s">
        <v>14</v>
      </c>
      <c r="BO13" s="4" t="s">
        <v>14</v>
      </c>
      <c r="BP13" s="4" t="s">
        <v>14</v>
      </c>
      <c r="BQ13" s="4" t="s">
        <v>14</v>
      </c>
      <c r="BR13" s="4" t="s">
        <v>14</v>
      </c>
      <c r="BS13" s="4" t="s">
        <v>14</v>
      </c>
      <c r="BT13" s="4" t="s">
        <v>14</v>
      </c>
    </row>
    <row r="14">
      <c r="A14" t="n">
        <v>1244</v>
      </c>
      <c r="B14" s="6" t="n">
        <v>256</v>
      </c>
      <c r="C14" s="7" t="s">
        <v>7</v>
      </c>
      <c r="D14" s="7" t="n">
        <f t="normal" ca="1">16-LENB(INDIRECT(ADDRESS(14,3)))</f>
        <v>0</v>
      </c>
      <c r="E14" s="7" t="n">
        <v>80</v>
      </c>
      <c r="F14" s="7" t="n">
        <v>421</v>
      </c>
      <c r="G14" s="7" t="n">
        <v>423</v>
      </c>
      <c r="H14" s="7" t="n">
        <v>0</v>
      </c>
      <c r="I14" s="7" t="n">
        <v>0</v>
      </c>
      <c r="J14" s="7" t="n">
        <v>1</v>
      </c>
      <c r="K14" s="7" t="n">
        <v>0</v>
      </c>
      <c r="L14" s="7" t="n">
        <v>0</v>
      </c>
      <c r="M14" s="7" t="s">
        <v>17</v>
      </c>
      <c r="N14" s="7" t="n">
        <f t="normal" ca="1">16-LENB(INDIRECT(ADDRESS(14,13)))</f>
        <v>0</v>
      </c>
      <c r="O14" s="7" t="s">
        <v>17</v>
      </c>
      <c r="P14" s="7" t="n">
        <f t="normal" ca="1">16-LENB(INDIRECT(ADDRESS(14,15)))</f>
        <v>0</v>
      </c>
      <c r="Q14" s="7" t="s">
        <v>12</v>
      </c>
      <c r="R14" s="7" t="n">
        <f t="normal" ca="1">16-LENB(INDIRECT(ADDRESS(14,17)))</f>
        <v>0</v>
      </c>
      <c r="S14" s="7" t="s">
        <v>12</v>
      </c>
      <c r="T14" s="7" t="n">
        <f t="normal" ca="1">16-LENB(INDIRECT(ADDRESS(14,19)))</f>
        <v>0</v>
      </c>
      <c r="U14" s="7" t="s">
        <v>12</v>
      </c>
      <c r="V14" s="7" t="n">
        <f t="normal" ca="1">16-LENB(INDIRECT(ADDRESS(14,21)))</f>
        <v>0</v>
      </c>
      <c r="W14" s="7" t="s">
        <v>12</v>
      </c>
      <c r="X14" s="7" t="n">
        <f t="normal" ca="1">16-LENB(INDIRECT(ADDRESS(14,23)))</f>
        <v>0</v>
      </c>
      <c r="Y14" s="7" t="s">
        <v>20</v>
      </c>
      <c r="Z14" s="7" t="n">
        <f t="normal" ca="1">16-LENB(INDIRECT(ADDRESS(14,25)))</f>
        <v>0</v>
      </c>
      <c r="AA14" s="7" t="s">
        <v>20</v>
      </c>
      <c r="AB14" s="7" t="n">
        <f t="normal" ca="1">16-LENB(INDIRECT(ADDRESS(14,27)))</f>
        <v>0</v>
      </c>
      <c r="AC14" s="7" t="n">
        <v>100</v>
      </c>
      <c r="AD14" s="7" t="n">
        <v>100</v>
      </c>
      <c r="AE14" s="7" t="n">
        <v>100</v>
      </c>
      <c r="AF14" s="7" t="n">
        <v>100</v>
      </c>
      <c r="AG14" s="7" t="n">
        <v>100</v>
      </c>
      <c r="AH14" s="7" t="n">
        <v>100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1452</v>
      </c>
      <c r="B16" s="5" t="n">
        <v>1</v>
      </c>
    </row>
    <row r="17" spans="1:237" s="3" customFormat="1" customHeight="0">
      <c r="A17" s="3" t="s">
        <v>2</v>
      </c>
      <c r="B17" s="3" t="s">
        <v>3</v>
      </c>
    </row>
    <row r="18" spans="1:237">
      <c r="A18" t="s">
        <v>4</v>
      </c>
      <c r="B18" s="4" t="s">
        <v>5</v>
      </c>
      <c r="C18" s="4" t="s">
        <v>6</v>
      </c>
      <c r="D18" s="4" t="s">
        <v>8</v>
      </c>
      <c r="E18" s="4" t="s">
        <v>9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9</v>
      </c>
      <c r="M18" s="4" t="s">
        <v>6</v>
      </c>
      <c r="N18" s="4" t="s">
        <v>8</v>
      </c>
      <c r="O18" s="4" t="s">
        <v>6</v>
      </c>
      <c r="P18" s="4" t="s">
        <v>8</v>
      </c>
      <c r="Q18" s="4" t="s">
        <v>6</v>
      </c>
      <c r="R18" s="4" t="s">
        <v>8</v>
      </c>
      <c r="S18" s="4" t="s">
        <v>6</v>
      </c>
      <c r="T18" s="4" t="s">
        <v>8</v>
      </c>
      <c r="U18" s="4" t="s">
        <v>6</v>
      </c>
      <c r="V18" s="4" t="s">
        <v>8</v>
      </c>
      <c r="W18" s="4" t="s">
        <v>6</v>
      </c>
      <c r="X18" s="4" t="s">
        <v>8</v>
      </c>
      <c r="Y18" s="4" t="s">
        <v>6</v>
      </c>
      <c r="Z18" s="4" t="s">
        <v>8</v>
      </c>
      <c r="AA18" s="4" t="s">
        <v>6</v>
      </c>
      <c r="AB18" s="4" t="s">
        <v>8</v>
      </c>
      <c r="AC18" s="4" t="s">
        <v>13</v>
      </c>
      <c r="AD18" s="4" t="s">
        <v>13</v>
      </c>
      <c r="AE18" s="4" t="s">
        <v>13</v>
      </c>
      <c r="AF18" s="4" t="s">
        <v>13</v>
      </c>
      <c r="AG18" s="4" t="s">
        <v>13</v>
      </c>
      <c r="AH18" s="4" t="s">
        <v>13</v>
      </c>
      <c r="AI18" s="4" t="s">
        <v>13</v>
      </c>
      <c r="AJ18" s="4" t="s">
        <v>13</v>
      </c>
      <c r="AK18" s="4" t="s">
        <v>14</v>
      </c>
      <c r="AL18" s="4" t="s">
        <v>14</v>
      </c>
      <c r="AM18" s="4" t="s">
        <v>14</v>
      </c>
      <c r="AN18" s="4" t="s">
        <v>14</v>
      </c>
      <c r="AO18" s="4" t="s">
        <v>14</v>
      </c>
      <c r="AP18" s="4" t="s">
        <v>14</v>
      </c>
      <c r="AQ18" s="4" t="s">
        <v>14</v>
      </c>
      <c r="AR18" s="4" t="s">
        <v>14</v>
      </c>
      <c r="AS18" s="4" t="s">
        <v>14</v>
      </c>
      <c r="AT18" s="4" t="s">
        <v>14</v>
      </c>
      <c r="AU18" s="4" t="s">
        <v>14</v>
      </c>
      <c r="AV18" s="4" t="s">
        <v>14</v>
      </c>
      <c r="AW18" s="4" t="s">
        <v>14</v>
      </c>
      <c r="AX18" s="4" t="s">
        <v>14</v>
      </c>
      <c r="AY18" s="4" t="s">
        <v>14</v>
      </c>
      <c r="AZ18" s="4" t="s">
        <v>14</v>
      </c>
      <c r="BA18" s="4" t="s">
        <v>14</v>
      </c>
      <c r="BB18" s="4" t="s">
        <v>14</v>
      </c>
      <c r="BC18" s="4" t="s">
        <v>14</v>
      </c>
      <c r="BD18" s="4" t="s">
        <v>14</v>
      </c>
      <c r="BE18" s="4" t="s">
        <v>14</v>
      </c>
      <c r="BF18" s="4" t="s">
        <v>14</v>
      </c>
      <c r="BG18" s="4" t="s">
        <v>14</v>
      </c>
      <c r="BH18" s="4" t="s">
        <v>14</v>
      </c>
      <c r="BI18" s="4" t="s">
        <v>14</v>
      </c>
      <c r="BJ18" s="4" t="s">
        <v>14</v>
      </c>
      <c r="BK18" s="4" t="s">
        <v>14</v>
      </c>
      <c r="BL18" s="4" t="s">
        <v>14</v>
      </c>
      <c r="BM18" s="4" t="s">
        <v>14</v>
      </c>
      <c r="BN18" s="4" t="s">
        <v>14</v>
      </c>
      <c r="BO18" s="4" t="s">
        <v>14</v>
      </c>
      <c r="BP18" s="4" t="s">
        <v>14</v>
      </c>
      <c r="BQ18" s="4" t="s">
        <v>14</v>
      </c>
      <c r="BR18" s="4" t="s">
        <v>14</v>
      </c>
      <c r="BS18" s="4" t="s">
        <v>14</v>
      </c>
      <c r="BT18" s="4" t="s">
        <v>14</v>
      </c>
    </row>
    <row r="19" spans="1:237">
      <c r="A19" t="n">
        <v>1456</v>
      </c>
      <c r="B19" s="6" t="n">
        <v>256</v>
      </c>
      <c r="C19" s="7" t="s">
        <v>7</v>
      </c>
      <c r="D19" s="7" t="n">
        <f t="normal" ca="1">16-LENB(INDIRECT(ADDRESS(19,3)))</f>
        <v>0</v>
      </c>
      <c r="E19" s="7" t="n">
        <v>85</v>
      </c>
      <c r="F19" s="7" t="n">
        <v>443</v>
      </c>
      <c r="G19" s="7" t="n">
        <v>423</v>
      </c>
      <c r="H19" s="7" t="n">
        <v>0</v>
      </c>
      <c r="I19" s="7" t="n">
        <v>0</v>
      </c>
      <c r="J19" s="7" t="n">
        <v>1</v>
      </c>
      <c r="K19" s="7" t="n">
        <v>0</v>
      </c>
      <c r="L19" s="7" t="n">
        <v>0</v>
      </c>
      <c r="M19" s="7" t="s">
        <v>21</v>
      </c>
      <c r="N19" s="7" t="n">
        <f t="normal" ca="1">16-LENB(INDIRECT(ADDRESS(19,13)))</f>
        <v>0</v>
      </c>
      <c r="O19" s="7" t="s">
        <v>19</v>
      </c>
      <c r="P19" s="7" t="n">
        <f t="normal" ca="1">16-LENB(INDIRECT(ADDRESS(19,15)))</f>
        <v>0</v>
      </c>
      <c r="Q19" s="7" t="s">
        <v>19</v>
      </c>
      <c r="R19" s="7" t="n">
        <f t="normal" ca="1">16-LENB(INDIRECT(ADDRESS(19,17)))</f>
        <v>0</v>
      </c>
      <c r="S19" s="7" t="s">
        <v>19</v>
      </c>
      <c r="T19" s="7" t="n">
        <f t="normal" ca="1">16-LENB(INDIRECT(ADDRESS(19,19)))</f>
        <v>0</v>
      </c>
      <c r="U19" s="7" t="s">
        <v>19</v>
      </c>
      <c r="V19" s="7" t="n">
        <f t="normal" ca="1">16-LENB(INDIRECT(ADDRESS(19,21)))</f>
        <v>0</v>
      </c>
      <c r="W19" s="7" t="s">
        <v>20</v>
      </c>
      <c r="X19" s="7" t="n">
        <f t="normal" ca="1">16-LENB(INDIRECT(ADDRESS(19,23)))</f>
        <v>0</v>
      </c>
      <c r="Y19" s="7" t="s">
        <v>20</v>
      </c>
      <c r="Z19" s="7" t="n">
        <f t="normal" ca="1">16-LENB(INDIRECT(ADDRESS(19,25)))</f>
        <v>0</v>
      </c>
      <c r="AA19" s="7" t="s">
        <v>20</v>
      </c>
      <c r="AB19" s="7" t="n">
        <f t="normal" ca="1">16-LENB(INDIRECT(ADDRESS(19,27)))</f>
        <v>0</v>
      </c>
      <c r="AC19" s="7" t="n">
        <v>100</v>
      </c>
      <c r="AD19" s="7" t="n">
        <v>100</v>
      </c>
      <c r="AE19" s="7" t="n">
        <v>100</v>
      </c>
      <c r="AF19" s="7" t="n">
        <v>100</v>
      </c>
      <c r="AG19" s="7" t="n">
        <v>100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255</v>
      </c>
      <c r="AT19" s="7" t="n">
        <v>255</v>
      </c>
      <c r="AU19" s="7" t="n">
        <v>255</v>
      </c>
      <c r="AV19" s="7" t="n">
        <v>255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</row>
    <row r="20" spans="1:237">
      <c r="A20" t="s">
        <v>4</v>
      </c>
      <c r="B20" s="4" t="s">
        <v>5</v>
      </c>
    </row>
    <row r="21" spans="1:237">
      <c r="A21" t="n">
        <v>1664</v>
      </c>
      <c r="B21" s="5" t="n">
        <v>1</v>
      </c>
    </row>
    <row r="22" spans="1:237" s="3" customFormat="1" customHeight="0">
      <c r="A22" s="3" t="s">
        <v>2</v>
      </c>
      <c r="B22" s="3" t="s">
        <v>22</v>
      </c>
    </row>
    <row r="23" spans="1:237">
      <c r="A23" t="s">
        <v>4</v>
      </c>
      <c r="B23" s="4" t="s">
        <v>5</v>
      </c>
      <c r="C23" s="4" t="s">
        <v>13</v>
      </c>
      <c r="D23" s="4" t="s">
        <v>13</v>
      </c>
      <c r="E23" s="4" t="s">
        <v>13</v>
      </c>
      <c r="F23" s="4" t="s">
        <v>13</v>
      </c>
    </row>
    <row r="24" spans="1:237">
      <c r="A24" t="n">
        <v>1668</v>
      </c>
      <c r="B24" s="8" t="n">
        <v>14</v>
      </c>
      <c r="C24" s="7" t="n">
        <v>0</v>
      </c>
      <c r="D24" s="7" t="n">
        <v>0</v>
      </c>
      <c r="E24" s="7" t="n">
        <v>64</v>
      </c>
      <c r="F24" s="7" t="n">
        <v>0</v>
      </c>
    </row>
    <row r="25" spans="1:237">
      <c r="A25" t="s">
        <v>4</v>
      </c>
      <c r="B25" s="4" t="s">
        <v>5</v>
      </c>
      <c r="C25" s="4" t="s">
        <v>13</v>
      </c>
      <c r="D25" s="4" t="s">
        <v>6</v>
      </c>
    </row>
    <row r="26" spans="1:237">
      <c r="A26" t="n">
        <v>1673</v>
      </c>
      <c r="B26" s="9" t="n">
        <v>2</v>
      </c>
      <c r="C26" s="7" t="n">
        <v>10</v>
      </c>
      <c r="D26" s="7" t="s">
        <v>23</v>
      </c>
    </row>
    <row r="27" spans="1:237">
      <c r="A27" t="s">
        <v>4</v>
      </c>
      <c r="B27" s="4" t="s">
        <v>5</v>
      </c>
      <c r="C27" s="4" t="s">
        <v>13</v>
      </c>
      <c r="D27" s="4" t="s">
        <v>13</v>
      </c>
    </row>
    <row r="28" spans="1:237">
      <c r="A28" t="n">
        <v>1694</v>
      </c>
      <c r="B28" s="10" t="n">
        <v>162</v>
      </c>
      <c r="C28" s="7" t="n">
        <v>0</v>
      </c>
      <c r="D28" s="7" t="n">
        <v>0</v>
      </c>
    </row>
    <row r="29" spans="1:237">
      <c r="A29" t="s">
        <v>4</v>
      </c>
      <c r="B29" s="4" t="s">
        <v>5</v>
      </c>
    </row>
    <row r="30" spans="1:237">
      <c r="A30" t="n">
        <v>1697</v>
      </c>
      <c r="B30" s="5" t="n">
        <v>1</v>
      </c>
    </row>
    <row r="31" spans="1:237" s="3" customFormat="1" customHeight="0">
      <c r="A31" s="3" t="s">
        <v>2</v>
      </c>
      <c r="B31" s="3" t="s">
        <v>24</v>
      </c>
    </row>
    <row r="32" spans="1:237">
      <c r="A32" t="s">
        <v>4</v>
      </c>
      <c r="B32" s="4" t="s">
        <v>5</v>
      </c>
      <c r="C32" s="4" t="s">
        <v>13</v>
      </c>
      <c r="D32" s="4" t="s">
        <v>10</v>
      </c>
      <c r="E32" s="4" t="s">
        <v>25</v>
      </c>
      <c r="F32" s="4" t="s">
        <v>10</v>
      </c>
      <c r="G32" s="4" t="s">
        <v>9</v>
      </c>
      <c r="H32" s="4" t="s">
        <v>9</v>
      </c>
      <c r="I32" s="4" t="s">
        <v>10</v>
      </c>
      <c r="J32" s="4" t="s">
        <v>10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6</v>
      </c>
    </row>
    <row r="33" spans="1:72">
      <c r="A33" t="n">
        <v>1700</v>
      </c>
      <c r="B33" s="11" t="n">
        <v>50</v>
      </c>
      <c r="C33" s="7" t="n">
        <v>0</v>
      </c>
      <c r="D33" s="7" t="n">
        <v>8060</v>
      </c>
      <c r="E33" s="7" t="n">
        <v>0.600000023841858</v>
      </c>
      <c r="F33" s="7" t="n">
        <v>1000</v>
      </c>
      <c r="G33" s="7" t="n">
        <v>0</v>
      </c>
      <c r="H33" s="7" t="n">
        <v>0</v>
      </c>
      <c r="I33" s="7" t="n">
        <v>1</v>
      </c>
      <c r="J33" s="7" t="n">
        <v>65533</v>
      </c>
      <c r="K33" s="7" t="n">
        <v>0</v>
      </c>
      <c r="L33" s="7" t="n">
        <v>0</v>
      </c>
      <c r="M33" s="7" t="n">
        <v>0</v>
      </c>
      <c r="N33" s="7" t="n">
        <v>0</v>
      </c>
      <c r="O33" s="7" t="s">
        <v>26</v>
      </c>
    </row>
    <row r="34" spans="1:72">
      <c r="A34" t="s">
        <v>4</v>
      </c>
      <c r="B34" s="4" t="s">
        <v>5</v>
      </c>
      <c r="C34" s="4" t="s">
        <v>13</v>
      </c>
      <c r="D34" s="4" t="s">
        <v>10</v>
      </c>
      <c r="E34" s="4" t="s">
        <v>25</v>
      </c>
      <c r="F34" s="4" t="s">
        <v>10</v>
      </c>
      <c r="G34" s="4" t="s">
        <v>9</v>
      </c>
      <c r="H34" s="4" t="s">
        <v>9</v>
      </c>
      <c r="I34" s="4" t="s">
        <v>10</v>
      </c>
      <c r="J34" s="4" t="s">
        <v>10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6</v>
      </c>
    </row>
    <row r="35" spans="1:72">
      <c r="A35" t="n">
        <v>1745</v>
      </c>
      <c r="B35" s="11" t="n">
        <v>50</v>
      </c>
      <c r="C35" s="7" t="n">
        <v>0</v>
      </c>
      <c r="D35" s="7" t="n">
        <v>8060</v>
      </c>
      <c r="E35" s="7" t="n">
        <v>0.600000023841858</v>
      </c>
      <c r="F35" s="7" t="n">
        <v>1000</v>
      </c>
      <c r="G35" s="7" t="n">
        <v>0</v>
      </c>
      <c r="H35" s="7" t="n">
        <v>0</v>
      </c>
      <c r="I35" s="7" t="n">
        <v>1</v>
      </c>
      <c r="J35" s="7" t="n">
        <v>65533</v>
      </c>
      <c r="K35" s="7" t="n">
        <v>0</v>
      </c>
      <c r="L35" s="7" t="n">
        <v>0</v>
      </c>
      <c r="M35" s="7" t="n">
        <v>0</v>
      </c>
      <c r="N35" s="7" t="n">
        <v>0</v>
      </c>
      <c r="O35" s="7" t="s">
        <v>27</v>
      </c>
    </row>
    <row r="36" spans="1:72">
      <c r="A36" t="s">
        <v>4</v>
      </c>
      <c r="B36" s="4" t="s">
        <v>5</v>
      </c>
      <c r="C36" s="4" t="s">
        <v>13</v>
      </c>
      <c r="D36" s="4" t="s">
        <v>10</v>
      </c>
      <c r="E36" s="4" t="s">
        <v>25</v>
      </c>
      <c r="F36" s="4" t="s">
        <v>10</v>
      </c>
      <c r="G36" s="4" t="s">
        <v>9</v>
      </c>
      <c r="H36" s="4" t="s">
        <v>9</v>
      </c>
      <c r="I36" s="4" t="s">
        <v>10</v>
      </c>
      <c r="J36" s="4" t="s">
        <v>10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6</v>
      </c>
    </row>
    <row r="37" spans="1:72">
      <c r="A37" t="n">
        <v>1790</v>
      </c>
      <c r="B37" s="11" t="n">
        <v>50</v>
      </c>
      <c r="C37" s="7" t="n">
        <v>0</v>
      </c>
      <c r="D37" s="7" t="n">
        <v>8060</v>
      </c>
      <c r="E37" s="7" t="n">
        <v>0.600000023841858</v>
      </c>
      <c r="F37" s="7" t="n">
        <v>1000</v>
      </c>
      <c r="G37" s="7" t="n">
        <v>0</v>
      </c>
      <c r="H37" s="7" t="n">
        <v>0</v>
      </c>
      <c r="I37" s="7" t="n">
        <v>1</v>
      </c>
      <c r="J37" s="7" t="n">
        <v>65533</v>
      </c>
      <c r="K37" s="7" t="n">
        <v>0</v>
      </c>
      <c r="L37" s="7" t="n">
        <v>0</v>
      </c>
      <c r="M37" s="7" t="n">
        <v>0</v>
      </c>
      <c r="N37" s="7" t="n">
        <v>0</v>
      </c>
      <c r="O37" s="7" t="s">
        <v>28</v>
      </c>
    </row>
    <row r="38" spans="1:72">
      <c r="A38" t="s">
        <v>4</v>
      </c>
      <c r="B38" s="4" t="s">
        <v>5</v>
      </c>
      <c r="C38" s="4" t="s">
        <v>13</v>
      </c>
      <c r="D38" s="4" t="s">
        <v>10</v>
      </c>
      <c r="E38" s="4" t="s">
        <v>13</v>
      </c>
      <c r="F38" s="4" t="s">
        <v>29</v>
      </c>
    </row>
    <row r="39" spans="1:72">
      <c r="A39" t="n">
        <v>1835</v>
      </c>
      <c r="B39" s="12" t="n">
        <v>5</v>
      </c>
      <c r="C39" s="7" t="n">
        <v>30</v>
      </c>
      <c r="D39" s="7" t="n">
        <v>6465</v>
      </c>
      <c r="E39" s="7" t="n">
        <v>1</v>
      </c>
      <c r="F39" s="13" t="n">
        <f t="normal" ca="1">A45</f>
        <v>0</v>
      </c>
    </row>
    <row r="40" spans="1:72">
      <c r="A40" t="s">
        <v>4</v>
      </c>
      <c r="B40" s="4" t="s">
        <v>5</v>
      </c>
      <c r="C40" s="4" t="s">
        <v>13</v>
      </c>
      <c r="D40" s="4" t="s">
        <v>10</v>
      </c>
      <c r="E40" s="4" t="s">
        <v>25</v>
      </c>
      <c r="F40" s="4" t="s">
        <v>10</v>
      </c>
      <c r="G40" s="4" t="s">
        <v>25</v>
      </c>
      <c r="H40" s="4" t="s">
        <v>13</v>
      </c>
    </row>
    <row r="41" spans="1:72">
      <c r="A41" t="n">
        <v>1844</v>
      </c>
      <c r="B41" s="14" t="n">
        <v>49</v>
      </c>
      <c r="C41" s="7" t="n">
        <v>4</v>
      </c>
      <c r="D41" s="7" t="n">
        <v>2</v>
      </c>
      <c r="E41" s="7" t="n">
        <v>1</v>
      </c>
      <c r="F41" s="7" t="n">
        <v>0</v>
      </c>
      <c r="G41" s="7" t="n">
        <v>0</v>
      </c>
      <c r="H41" s="7" t="n">
        <v>0</v>
      </c>
    </row>
    <row r="42" spans="1:72">
      <c r="A42" t="s">
        <v>4</v>
      </c>
      <c r="B42" s="4" t="s">
        <v>5</v>
      </c>
      <c r="C42" s="4" t="s">
        <v>29</v>
      </c>
    </row>
    <row r="43" spans="1:72">
      <c r="A43" t="n">
        <v>1859</v>
      </c>
      <c r="B43" s="15" t="n">
        <v>3</v>
      </c>
      <c r="C43" s="13" t="n">
        <f t="normal" ca="1">A55</f>
        <v>0</v>
      </c>
    </row>
    <row r="44" spans="1:72">
      <c r="A44" t="s">
        <v>4</v>
      </c>
      <c r="B44" s="4" t="s">
        <v>5</v>
      </c>
      <c r="C44" s="4" t="s">
        <v>13</v>
      </c>
      <c r="D44" s="4" t="s">
        <v>10</v>
      </c>
      <c r="E44" s="4" t="s">
        <v>13</v>
      </c>
      <c r="F44" s="4" t="s">
        <v>29</v>
      </c>
    </row>
    <row r="45" spans="1:72">
      <c r="A45" t="n">
        <v>1864</v>
      </c>
      <c r="B45" s="12" t="n">
        <v>5</v>
      </c>
      <c r="C45" s="7" t="n">
        <v>30</v>
      </c>
      <c r="D45" s="7" t="n">
        <v>6466</v>
      </c>
      <c r="E45" s="7" t="n">
        <v>1</v>
      </c>
      <c r="F45" s="13" t="n">
        <f t="normal" ca="1">A51</f>
        <v>0</v>
      </c>
    </row>
    <row r="46" spans="1:72">
      <c r="A46" t="s">
        <v>4</v>
      </c>
      <c r="B46" s="4" t="s">
        <v>5</v>
      </c>
      <c r="C46" s="4" t="s">
        <v>13</v>
      </c>
      <c r="D46" s="4" t="s">
        <v>10</v>
      </c>
      <c r="E46" s="4" t="s">
        <v>25</v>
      </c>
      <c r="F46" s="4" t="s">
        <v>10</v>
      </c>
      <c r="G46" s="4" t="s">
        <v>25</v>
      </c>
      <c r="H46" s="4" t="s">
        <v>13</v>
      </c>
    </row>
    <row r="47" spans="1:72">
      <c r="A47" t="n">
        <v>1873</v>
      </c>
      <c r="B47" s="14" t="n">
        <v>49</v>
      </c>
      <c r="C47" s="7" t="n">
        <v>4</v>
      </c>
      <c r="D47" s="7" t="n">
        <v>2</v>
      </c>
      <c r="E47" s="7" t="n">
        <v>1</v>
      </c>
      <c r="F47" s="7" t="n">
        <v>0</v>
      </c>
      <c r="G47" s="7" t="n">
        <v>0</v>
      </c>
      <c r="H47" s="7" t="n">
        <v>0</v>
      </c>
    </row>
    <row r="48" spans="1:72">
      <c r="A48" t="s">
        <v>4</v>
      </c>
      <c r="B48" s="4" t="s">
        <v>5</v>
      </c>
      <c r="C48" s="4" t="s">
        <v>29</v>
      </c>
    </row>
    <row r="49" spans="1:15">
      <c r="A49" t="n">
        <v>1888</v>
      </c>
      <c r="B49" s="15" t="n">
        <v>3</v>
      </c>
      <c r="C49" s="13" t="n">
        <f t="normal" ca="1">A55</f>
        <v>0</v>
      </c>
    </row>
    <row r="50" spans="1:15">
      <c r="A50" t="s">
        <v>4</v>
      </c>
      <c r="B50" s="4" t="s">
        <v>5</v>
      </c>
      <c r="C50" s="4" t="s">
        <v>13</v>
      </c>
      <c r="D50" s="4" t="s">
        <v>10</v>
      </c>
      <c r="E50" s="4" t="s">
        <v>13</v>
      </c>
      <c r="F50" s="4" t="s">
        <v>29</v>
      </c>
    </row>
    <row r="51" spans="1:15">
      <c r="A51" t="n">
        <v>1893</v>
      </c>
      <c r="B51" s="12" t="n">
        <v>5</v>
      </c>
      <c r="C51" s="7" t="n">
        <v>30</v>
      </c>
      <c r="D51" s="7" t="n">
        <v>6467</v>
      </c>
      <c r="E51" s="7" t="n">
        <v>1</v>
      </c>
      <c r="F51" s="13" t="n">
        <f t="normal" ca="1">A55</f>
        <v>0</v>
      </c>
    </row>
    <row r="52" spans="1:15">
      <c r="A52" t="s">
        <v>4</v>
      </c>
      <c r="B52" s="4" t="s">
        <v>5</v>
      </c>
      <c r="C52" s="4" t="s">
        <v>13</v>
      </c>
      <c r="D52" s="4" t="s">
        <v>10</v>
      </c>
      <c r="E52" s="4" t="s">
        <v>25</v>
      </c>
      <c r="F52" s="4" t="s">
        <v>10</v>
      </c>
      <c r="G52" s="4" t="s">
        <v>25</v>
      </c>
      <c r="H52" s="4" t="s">
        <v>13</v>
      </c>
    </row>
    <row r="53" spans="1:15">
      <c r="A53" t="n">
        <v>1902</v>
      </c>
      <c r="B53" s="14" t="n">
        <v>49</v>
      </c>
      <c r="C53" s="7" t="n">
        <v>4</v>
      </c>
      <c r="D53" s="7" t="n">
        <v>2</v>
      </c>
      <c r="E53" s="7" t="n">
        <v>1</v>
      </c>
      <c r="F53" s="7" t="n">
        <v>0</v>
      </c>
      <c r="G53" s="7" t="n">
        <v>0</v>
      </c>
      <c r="H53" s="7" t="n">
        <v>0</v>
      </c>
    </row>
    <row r="54" spans="1:15">
      <c r="A54" t="s">
        <v>4</v>
      </c>
      <c r="B54" s="4" t="s">
        <v>5</v>
      </c>
      <c r="C54" s="4" t="s">
        <v>13</v>
      </c>
      <c r="D54" s="4" t="s">
        <v>6</v>
      </c>
      <c r="E54" s="4" t="s">
        <v>6</v>
      </c>
      <c r="F54" s="4" t="s">
        <v>10</v>
      </c>
      <c r="G54" s="4" t="s">
        <v>10</v>
      </c>
    </row>
    <row r="55" spans="1:15">
      <c r="A55" t="n">
        <v>1917</v>
      </c>
      <c r="B55" s="16" t="n">
        <v>74</v>
      </c>
      <c r="C55" s="7" t="n">
        <v>13</v>
      </c>
      <c r="D55" s="7" t="s">
        <v>30</v>
      </c>
      <c r="E55" s="7" t="s">
        <v>20</v>
      </c>
      <c r="F55" s="7" t="n">
        <v>6002</v>
      </c>
      <c r="G55" s="7" t="n">
        <v>8</v>
      </c>
    </row>
    <row r="56" spans="1:15">
      <c r="A56" t="s">
        <v>4</v>
      </c>
      <c r="B56" s="4" t="s">
        <v>5</v>
      </c>
      <c r="C56" s="4" t="s">
        <v>13</v>
      </c>
      <c r="D56" s="4" t="s">
        <v>6</v>
      </c>
      <c r="E56" s="4" t="s">
        <v>6</v>
      </c>
      <c r="F56" s="4" t="s">
        <v>10</v>
      </c>
      <c r="G56" s="4" t="s">
        <v>10</v>
      </c>
    </row>
    <row r="57" spans="1:15">
      <c r="A57" t="n">
        <v>1931</v>
      </c>
      <c r="B57" s="16" t="n">
        <v>74</v>
      </c>
      <c r="C57" s="7" t="n">
        <v>13</v>
      </c>
      <c r="D57" s="7" t="s">
        <v>31</v>
      </c>
      <c r="E57" s="7" t="s">
        <v>32</v>
      </c>
      <c r="F57" s="7" t="n">
        <v>6004</v>
      </c>
      <c r="G57" s="7" t="n">
        <v>3577</v>
      </c>
    </row>
    <row r="58" spans="1:15">
      <c r="A58" t="s">
        <v>4</v>
      </c>
      <c r="B58" s="4" t="s">
        <v>5</v>
      </c>
      <c r="C58" s="4" t="s">
        <v>13</v>
      </c>
      <c r="D58" s="4" t="s">
        <v>6</v>
      </c>
      <c r="E58" s="4" t="s">
        <v>6</v>
      </c>
      <c r="F58" s="4" t="s">
        <v>10</v>
      </c>
      <c r="G58" s="4" t="s">
        <v>10</v>
      </c>
    </row>
    <row r="59" spans="1:15">
      <c r="A59" t="n">
        <v>1954</v>
      </c>
      <c r="B59" s="16" t="n">
        <v>74</v>
      </c>
      <c r="C59" s="7" t="n">
        <v>13</v>
      </c>
      <c r="D59" s="7" t="s">
        <v>33</v>
      </c>
      <c r="E59" s="7" t="s">
        <v>20</v>
      </c>
      <c r="F59" s="7" t="n">
        <v>6006</v>
      </c>
      <c r="G59" s="7" t="n">
        <v>3511</v>
      </c>
    </row>
    <row r="60" spans="1:15">
      <c r="A60" t="s">
        <v>4</v>
      </c>
      <c r="B60" s="4" t="s">
        <v>5</v>
      </c>
      <c r="C60" s="4" t="s">
        <v>10</v>
      </c>
      <c r="D60" s="4" t="s">
        <v>13</v>
      </c>
      <c r="E60" s="4" t="s">
        <v>6</v>
      </c>
      <c r="F60" s="4" t="s">
        <v>9</v>
      </c>
      <c r="G60" s="4" t="s">
        <v>10</v>
      </c>
      <c r="H60" s="4" t="s">
        <v>10</v>
      </c>
      <c r="I60" s="4" t="s">
        <v>6</v>
      </c>
      <c r="J60" s="4" t="s">
        <v>25</v>
      </c>
    </row>
    <row r="61" spans="1:15">
      <c r="A61" t="n">
        <v>1968</v>
      </c>
      <c r="B61" s="17" t="n">
        <v>106</v>
      </c>
      <c r="C61" s="7" t="n">
        <v>0</v>
      </c>
      <c r="D61" s="7" t="n">
        <v>3</v>
      </c>
      <c r="E61" s="7" t="s">
        <v>31</v>
      </c>
      <c r="F61" s="7" t="n">
        <v>1098907648</v>
      </c>
      <c r="G61" s="7" t="n">
        <v>7424</v>
      </c>
      <c r="H61" s="7" t="n">
        <v>6004</v>
      </c>
      <c r="I61" s="7" t="s">
        <v>34</v>
      </c>
      <c r="J61" s="7" t="n">
        <v>2</v>
      </c>
    </row>
    <row r="62" spans="1:15">
      <c r="A62" t="s">
        <v>4</v>
      </c>
      <c r="B62" s="4" t="s">
        <v>5</v>
      </c>
      <c r="C62" s="4" t="s">
        <v>10</v>
      </c>
      <c r="D62" s="4" t="s">
        <v>13</v>
      </c>
      <c r="E62" s="4" t="s">
        <v>6</v>
      </c>
      <c r="F62" s="4" t="s">
        <v>9</v>
      </c>
      <c r="G62" s="4" t="s">
        <v>10</v>
      </c>
      <c r="H62" s="4" t="s">
        <v>10</v>
      </c>
      <c r="I62" s="4" t="s">
        <v>6</v>
      </c>
      <c r="J62" s="4" t="s">
        <v>25</v>
      </c>
    </row>
    <row r="63" spans="1:15">
      <c r="A63" t="n">
        <v>2012</v>
      </c>
      <c r="B63" s="17" t="n">
        <v>106</v>
      </c>
      <c r="C63" s="7" t="n">
        <v>0</v>
      </c>
      <c r="D63" s="7" t="n">
        <v>3</v>
      </c>
      <c r="E63" s="7" t="s">
        <v>33</v>
      </c>
      <c r="F63" s="7" t="n">
        <v>1098907648</v>
      </c>
      <c r="G63" s="7" t="n">
        <v>7425</v>
      </c>
      <c r="H63" s="7" t="n">
        <v>6006</v>
      </c>
      <c r="I63" s="7" t="s">
        <v>35</v>
      </c>
      <c r="J63" s="7" t="n">
        <v>2</v>
      </c>
    </row>
    <row r="64" spans="1:15">
      <c r="A64" t="s">
        <v>4</v>
      </c>
      <c r="B64" s="4" t="s">
        <v>5</v>
      </c>
      <c r="C64" s="4" t="s">
        <v>13</v>
      </c>
      <c r="D64" s="4" t="s">
        <v>10</v>
      </c>
      <c r="E64" s="4" t="s">
        <v>13</v>
      </c>
      <c r="F64" s="4" t="s">
        <v>29</v>
      </c>
    </row>
    <row r="65" spans="1:10">
      <c r="A65" t="n">
        <v>2056</v>
      </c>
      <c r="B65" s="12" t="n">
        <v>5</v>
      </c>
      <c r="C65" s="7" t="n">
        <v>30</v>
      </c>
      <c r="D65" s="7" t="n">
        <v>9216</v>
      </c>
      <c r="E65" s="7" t="n">
        <v>1</v>
      </c>
      <c r="F65" s="13" t="n">
        <f t="normal" ca="1">A71</f>
        <v>0</v>
      </c>
    </row>
    <row r="66" spans="1:10">
      <c r="A66" t="s">
        <v>4</v>
      </c>
      <c r="B66" s="4" t="s">
        <v>5</v>
      </c>
      <c r="C66" s="4" t="s">
        <v>13</v>
      </c>
      <c r="D66" s="4" t="s">
        <v>6</v>
      </c>
      <c r="E66" s="4" t="s">
        <v>6</v>
      </c>
      <c r="F66" s="4" t="s">
        <v>10</v>
      </c>
      <c r="G66" s="4" t="s">
        <v>10</v>
      </c>
    </row>
    <row r="67" spans="1:10">
      <c r="A67" t="n">
        <v>2065</v>
      </c>
      <c r="B67" s="16" t="n">
        <v>74</v>
      </c>
      <c r="C67" s="7" t="n">
        <v>13</v>
      </c>
      <c r="D67" s="7" t="s">
        <v>36</v>
      </c>
      <c r="E67" s="7" t="s">
        <v>37</v>
      </c>
      <c r="F67" s="7" t="n">
        <v>6238</v>
      </c>
      <c r="G67" s="7" t="n">
        <v>9999</v>
      </c>
    </row>
    <row r="68" spans="1:10">
      <c r="A68" t="s">
        <v>4</v>
      </c>
      <c r="B68" s="4" t="s">
        <v>5</v>
      </c>
      <c r="C68" s="4" t="s">
        <v>29</v>
      </c>
    </row>
    <row r="69" spans="1:10">
      <c r="A69" t="n">
        <v>2088</v>
      </c>
      <c r="B69" s="15" t="n">
        <v>3</v>
      </c>
      <c r="C69" s="13" t="n">
        <f t="normal" ca="1">A77</f>
        <v>0</v>
      </c>
    </row>
    <row r="70" spans="1:10">
      <c r="A70" t="s">
        <v>4</v>
      </c>
      <c r="B70" s="4" t="s">
        <v>5</v>
      </c>
      <c r="C70" s="4" t="s">
        <v>13</v>
      </c>
      <c r="D70" s="4" t="s">
        <v>6</v>
      </c>
      <c r="E70" s="4" t="s">
        <v>10</v>
      </c>
    </row>
    <row r="71" spans="1:10">
      <c r="A71" t="n">
        <v>2093</v>
      </c>
      <c r="B71" s="18" t="n">
        <v>94</v>
      </c>
      <c r="C71" s="7" t="n">
        <v>1</v>
      </c>
      <c r="D71" s="7" t="s">
        <v>36</v>
      </c>
      <c r="E71" s="7" t="n">
        <v>1</v>
      </c>
    </row>
    <row r="72" spans="1:10">
      <c r="A72" t="s">
        <v>4</v>
      </c>
      <c r="B72" s="4" t="s">
        <v>5</v>
      </c>
      <c r="C72" s="4" t="s">
        <v>13</v>
      </c>
      <c r="D72" s="4" t="s">
        <v>6</v>
      </c>
      <c r="E72" s="4" t="s">
        <v>10</v>
      </c>
    </row>
    <row r="73" spans="1:10">
      <c r="A73" t="n">
        <v>2104</v>
      </c>
      <c r="B73" s="18" t="n">
        <v>94</v>
      </c>
      <c r="C73" s="7" t="n">
        <v>1</v>
      </c>
      <c r="D73" s="7" t="s">
        <v>36</v>
      </c>
      <c r="E73" s="7" t="n">
        <v>2</v>
      </c>
    </row>
    <row r="74" spans="1:10">
      <c r="A74" t="s">
        <v>4</v>
      </c>
      <c r="B74" s="4" t="s">
        <v>5</v>
      </c>
      <c r="C74" s="4" t="s">
        <v>13</v>
      </c>
      <c r="D74" s="4" t="s">
        <v>6</v>
      </c>
      <c r="E74" s="4" t="s">
        <v>10</v>
      </c>
    </row>
    <row r="75" spans="1:10">
      <c r="A75" t="n">
        <v>2115</v>
      </c>
      <c r="B75" s="18" t="n">
        <v>94</v>
      </c>
      <c r="C75" s="7" t="n">
        <v>0</v>
      </c>
      <c r="D75" s="7" t="s">
        <v>36</v>
      </c>
      <c r="E75" s="7" t="n">
        <v>4</v>
      </c>
    </row>
    <row r="76" spans="1:10">
      <c r="A76" t="s">
        <v>4</v>
      </c>
      <c r="B76" s="4" t="s">
        <v>5</v>
      </c>
      <c r="C76" s="4" t="s">
        <v>13</v>
      </c>
      <c r="D76" s="4" t="s">
        <v>6</v>
      </c>
      <c r="E76" s="4" t="s">
        <v>6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>
      <c r="A77" t="n">
        <v>2126</v>
      </c>
      <c r="B77" s="16" t="n">
        <v>74</v>
      </c>
      <c r="C77" s="7" t="n">
        <v>20</v>
      </c>
      <c r="D77" s="7" t="s">
        <v>38</v>
      </c>
      <c r="E77" s="7" t="s">
        <v>39</v>
      </c>
      <c r="F77" s="7" t="n">
        <v>0</v>
      </c>
      <c r="G77" s="7" t="n">
        <v>40</v>
      </c>
      <c r="H77" s="7" t="n">
        <v>129</v>
      </c>
      <c r="I77" s="7" t="n">
        <v>0</v>
      </c>
      <c r="J77" s="7" t="n">
        <v>0</v>
      </c>
    </row>
    <row r="78" spans="1:10">
      <c r="A78" t="s">
        <v>4</v>
      </c>
      <c r="B78" s="4" t="s">
        <v>5</v>
      </c>
      <c r="C78" s="4" t="s">
        <v>13</v>
      </c>
      <c r="D78" s="4" t="s">
        <v>6</v>
      </c>
      <c r="E78" s="4" t="s">
        <v>6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>
      <c r="A79" t="n">
        <v>2161</v>
      </c>
      <c r="B79" s="16" t="n">
        <v>74</v>
      </c>
      <c r="C79" s="7" t="n">
        <v>20</v>
      </c>
      <c r="D79" s="7" t="s">
        <v>40</v>
      </c>
      <c r="E79" s="7" t="s">
        <v>39</v>
      </c>
      <c r="F79" s="7" t="n">
        <v>0</v>
      </c>
      <c r="G79" s="7" t="n">
        <v>40</v>
      </c>
      <c r="H79" s="7" t="n">
        <v>129</v>
      </c>
      <c r="I79" s="7" t="n">
        <v>0</v>
      </c>
      <c r="J79" s="7" t="n">
        <v>0</v>
      </c>
    </row>
    <row r="80" spans="1:10">
      <c r="A80" t="s">
        <v>4</v>
      </c>
      <c r="B80" s="4" t="s">
        <v>5</v>
      </c>
      <c r="C80" s="4" t="s">
        <v>13</v>
      </c>
      <c r="D80" s="4" t="s">
        <v>6</v>
      </c>
      <c r="E80" s="4" t="s">
        <v>6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>
      <c r="A81" t="n">
        <v>2196</v>
      </c>
      <c r="B81" s="16" t="n">
        <v>74</v>
      </c>
      <c r="C81" s="7" t="n">
        <v>20</v>
      </c>
      <c r="D81" s="7" t="s">
        <v>41</v>
      </c>
      <c r="E81" s="7" t="s">
        <v>39</v>
      </c>
      <c r="F81" s="7" t="n">
        <v>0</v>
      </c>
      <c r="G81" s="7" t="n">
        <v>40</v>
      </c>
      <c r="H81" s="7" t="n">
        <v>129</v>
      </c>
      <c r="I81" s="7" t="n">
        <v>0</v>
      </c>
      <c r="J81" s="7" t="n">
        <v>0</v>
      </c>
    </row>
    <row r="82" spans="1:10">
      <c r="A82" t="s">
        <v>4</v>
      </c>
      <c r="B82" s="4" t="s">
        <v>5</v>
      </c>
      <c r="C82" s="4" t="s">
        <v>13</v>
      </c>
      <c r="D82" s="4" t="s">
        <v>6</v>
      </c>
      <c r="E82" s="4" t="s">
        <v>6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>
      <c r="A83" t="n">
        <v>2231</v>
      </c>
      <c r="B83" s="16" t="n">
        <v>74</v>
      </c>
      <c r="C83" s="7" t="n">
        <v>20</v>
      </c>
      <c r="D83" s="7" t="s">
        <v>42</v>
      </c>
      <c r="E83" s="7" t="s">
        <v>39</v>
      </c>
      <c r="F83" s="7" t="n">
        <v>0</v>
      </c>
      <c r="G83" s="7" t="n">
        <v>40</v>
      </c>
      <c r="H83" s="7" t="n">
        <v>129</v>
      </c>
      <c r="I83" s="7" t="n">
        <v>0</v>
      </c>
      <c r="J83" s="7" t="n">
        <v>0</v>
      </c>
    </row>
    <row r="84" spans="1:10">
      <c r="A84" t="s">
        <v>4</v>
      </c>
      <c r="B84" s="4" t="s">
        <v>5</v>
      </c>
      <c r="C84" s="4" t="s">
        <v>13</v>
      </c>
      <c r="D84" s="4" t="s">
        <v>6</v>
      </c>
      <c r="E84" s="4" t="s">
        <v>6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>
      <c r="A85" t="n">
        <v>2266</v>
      </c>
      <c r="B85" s="16" t="n">
        <v>74</v>
      </c>
      <c r="C85" s="7" t="n">
        <v>20</v>
      </c>
      <c r="D85" s="7" t="s">
        <v>43</v>
      </c>
      <c r="E85" s="7" t="s">
        <v>39</v>
      </c>
      <c r="F85" s="7" t="n">
        <v>0</v>
      </c>
      <c r="G85" s="7" t="n">
        <v>40</v>
      </c>
      <c r="H85" s="7" t="n">
        <v>129</v>
      </c>
      <c r="I85" s="7" t="n">
        <v>0</v>
      </c>
      <c r="J85" s="7" t="n">
        <v>0</v>
      </c>
    </row>
    <row r="86" spans="1:10">
      <c r="A86" t="s">
        <v>4</v>
      </c>
      <c r="B86" s="4" t="s">
        <v>5</v>
      </c>
      <c r="C86" s="4" t="s">
        <v>13</v>
      </c>
      <c r="D86" s="4" t="s">
        <v>6</v>
      </c>
      <c r="E86" s="4" t="s">
        <v>6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>
      <c r="A87" t="n">
        <v>2301</v>
      </c>
      <c r="B87" s="16" t="n">
        <v>74</v>
      </c>
      <c r="C87" s="7" t="n">
        <v>20</v>
      </c>
      <c r="D87" s="7" t="s">
        <v>44</v>
      </c>
      <c r="E87" s="7" t="s">
        <v>39</v>
      </c>
      <c r="F87" s="7" t="n">
        <v>0</v>
      </c>
      <c r="G87" s="7" t="n">
        <v>40</v>
      </c>
      <c r="H87" s="7" t="n">
        <v>129</v>
      </c>
      <c r="I87" s="7" t="n">
        <v>0</v>
      </c>
      <c r="J87" s="7" t="n">
        <v>0</v>
      </c>
    </row>
    <row r="88" spans="1:10">
      <c r="A88" t="s">
        <v>4</v>
      </c>
      <c r="B88" s="4" t="s">
        <v>5</v>
      </c>
      <c r="C88" s="4" t="s">
        <v>10</v>
      </c>
      <c r="D88" s="4" t="s">
        <v>6</v>
      </c>
      <c r="E88" s="4" t="s">
        <v>6</v>
      </c>
      <c r="F88" s="4" t="s">
        <v>6</v>
      </c>
      <c r="G88" s="4" t="s">
        <v>13</v>
      </c>
      <c r="H88" s="4" t="s">
        <v>9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6</v>
      </c>
      <c r="Q88" s="4" t="s">
        <v>6</v>
      </c>
      <c r="R88" s="4" t="s">
        <v>9</v>
      </c>
      <c r="S88" s="4" t="s">
        <v>13</v>
      </c>
      <c r="T88" s="4" t="s">
        <v>9</v>
      </c>
      <c r="U88" s="4" t="s">
        <v>9</v>
      </c>
      <c r="V88" s="4" t="s">
        <v>10</v>
      </c>
    </row>
    <row r="89" spans="1:10">
      <c r="A89" t="n">
        <v>2336</v>
      </c>
      <c r="B89" s="19" t="n">
        <v>19</v>
      </c>
      <c r="C89" s="7" t="n">
        <v>2000</v>
      </c>
      <c r="D89" s="7" t="s">
        <v>20</v>
      </c>
      <c r="E89" s="7" t="s">
        <v>20</v>
      </c>
      <c r="F89" s="7" t="s">
        <v>19</v>
      </c>
      <c r="G89" s="7" t="n">
        <v>2</v>
      </c>
      <c r="H89" s="7" t="n">
        <v>0</v>
      </c>
      <c r="I89" s="7" t="n">
        <v>-4.40000009536743</v>
      </c>
      <c r="J89" s="7" t="n">
        <v>2.86999988555908</v>
      </c>
      <c r="K89" s="7" t="n">
        <v>-50.4700012207031</v>
      </c>
      <c r="L89" s="7" t="n">
        <v>270.100006103516</v>
      </c>
      <c r="M89" s="7" t="n">
        <v>-1</v>
      </c>
      <c r="N89" s="7" t="n">
        <v>0</v>
      </c>
      <c r="O89" s="7" t="n">
        <v>0</v>
      </c>
      <c r="P89" s="7" t="s">
        <v>20</v>
      </c>
      <c r="Q89" s="7" t="s">
        <v>20</v>
      </c>
      <c r="R89" s="7" t="n">
        <v>1</v>
      </c>
      <c r="S89" s="7" t="n">
        <v>5</v>
      </c>
      <c r="T89" s="7" t="n">
        <v>1086324736</v>
      </c>
      <c r="U89" s="7" t="n">
        <v>1101004800</v>
      </c>
      <c r="V89" s="7" t="n">
        <v>0</v>
      </c>
    </row>
    <row r="90" spans="1:10">
      <c r="A90" t="s">
        <v>4</v>
      </c>
      <c r="B90" s="4" t="s">
        <v>5</v>
      </c>
      <c r="C90" s="4" t="s">
        <v>10</v>
      </c>
      <c r="D90" s="4" t="s">
        <v>6</v>
      </c>
      <c r="E90" s="4" t="s">
        <v>6</v>
      </c>
      <c r="F90" s="4" t="s">
        <v>6</v>
      </c>
      <c r="G90" s="4" t="s">
        <v>13</v>
      </c>
      <c r="H90" s="4" t="s">
        <v>9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6</v>
      </c>
      <c r="Q90" s="4" t="s">
        <v>6</v>
      </c>
      <c r="R90" s="4" t="s">
        <v>9</v>
      </c>
      <c r="S90" s="4" t="s">
        <v>13</v>
      </c>
      <c r="T90" s="4" t="s">
        <v>9</v>
      </c>
      <c r="U90" s="4" t="s">
        <v>9</v>
      </c>
      <c r="V90" s="4" t="s">
        <v>10</v>
      </c>
    </row>
    <row r="91" spans="1:10">
      <c r="A91" t="n">
        <v>2398</v>
      </c>
      <c r="B91" s="19" t="n">
        <v>19</v>
      </c>
      <c r="C91" s="7" t="n">
        <v>2001</v>
      </c>
      <c r="D91" s="7" t="s">
        <v>20</v>
      </c>
      <c r="E91" s="7" t="s">
        <v>20</v>
      </c>
      <c r="F91" s="7" t="s">
        <v>17</v>
      </c>
      <c r="G91" s="7" t="n">
        <v>2</v>
      </c>
      <c r="H91" s="7" t="n">
        <v>268435456</v>
      </c>
      <c r="I91" s="7" t="n">
        <v>13.8900003433228</v>
      </c>
      <c r="J91" s="7" t="n">
        <v>5.40999984741211</v>
      </c>
      <c r="K91" s="7" t="n">
        <v>-101.339996337891</v>
      </c>
      <c r="L91" s="7" t="n">
        <v>340.100006103516</v>
      </c>
      <c r="M91" s="7" t="n">
        <v>-1</v>
      </c>
      <c r="N91" s="7" t="n">
        <v>0</v>
      </c>
      <c r="O91" s="7" t="n">
        <v>0</v>
      </c>
      <c r="P91" s="7" t="s">
        <v>20</v>
      </c>
      <c r="Q91" s="7" t="s">
        <v>20</v>
      </c>
      <c r="R91" s="7" t="n">
        <v>1</v>
      </c>
      <c r="S91" s="7" t="n">
        <v>3</v>
      </c>
      <c r="T91" s="7" t="n">
        <v>1086324736</v>
      </c>
      <c r="U91" s="7" t="n">
        <v>1109393408</v>
      </c>
      <c r="V91" s="7" t="n">
        <v>7430</v>
      </c>
    </row>
    <row r="92" spans="1:10">
      <c r="A92" t="s">
        <v>4</v>
      </c>
      <c r="B92" s="4" t="s">
        <v>5</v>
      </c>
      <c r="C92" s="4" t="s">
        <v>10</v>
      </c>
      <c r="D92" s="4" t="s">
        <v>13</v>
      </c>
      <c r="E92" s="4" t="s">
        <v>10</v>
      </c>
      <c r="F92" s="4" t="s">
        <v>25</v>
      </c>
      <c r="G92" s="4" t="s">
        <v>10</v>
      </c>
      <c r="H92" s="4" t="s">
        <v>10</v>
      </c>
      <c r="I92" s="4" t="s">
        <v>6</v>
      </c>
      <c r="J92" s="4" t="s">
        <v>25</v>
      </c>
    </row>
    <row r="93" spans="1:10">
      <c r="A93" t="n">
        <v>2464</v>
      </c>
      <c r="B93" s="17" t="n">
        <v>106</v>
      </c>
      <c r="C93" s="7" t="n">
        <v>0</v>
      </c>
      <c r="D93" s="7" t="n">
        <v>2</v>
      </c>
      <c r="E93" s="7" t="n">
        <v>2001</v>
      </c>
      <c r="F93" s="7" t="n">
        <v>16</v>
      </c>
      <c r="G93" s="7" t="n">
        <v>7430</v>
      </c>
      <c r="H93" s="7" t="n">
        <v>0</v>
      </c>
      <c r="I93" s="7" t="s">
        <v>45</v>
      </c>
      <c r="J93" s="7" t="n">
        <v>2</v>
      </c>
    </row>
    <row r="94" spans="1:10">
      <c r="A94" t="s">
        <v>4</v>
      </c>
      <c r="B94" s="4" t="s">
        <v>5</v>
      </c>
      <c r="C94" s="4" t="s">
        <v>10</v>
      </c>
      <c r="D94" s="4" t="s">
        <v>6</v>
      </c>
      <c r="E94" s="4" t="s">
        <v>6</v>
      </c>
      <c r="F94" s="4" t="s">
        <v>6</v>
      </c>
      <c r="G94" s="4" t="s">
        <v>13</v>
      </c>
      <c r="H94" s="4" t="s">
        <v>9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6</v>
      </c>
      <c r="Q94" s="4" t="s">
        <v>6</v>
      </c>
      <c r="R94" s="4" t="s">
        <v>9</v>
      </c>
      <c r="S94" s="4" t="s">
        <v>13</v>
      </c>
      <c r="T94" s="4" t="s">
        <v>9</v>
      </c>
      <c r="U94" s="4" t="s">
        <v>9</v>
      </c>
      <c r="V94" s="4" t="s">
        <v>10</v>
      </c>
    </row>
    <row r="95" spans="1:10">
      <c r="A95" t="n">
        <v>2503</v>
      </c>
      <c r="B95" s="19" t="n">
        <v>19</v>
      </c>
      <c r="C95" s="7" t="n">
        <v>2002</v>
      </c>
      <c r="D95" s="7" t="s">
        <v>20</v>
      </c>
      <c r="E95" s="7" t="s">
        <v>20</v>
      </c>
      <c r="F95" s="7" t="s">
        <v>16</v>
      </c>
      <c r="G95" s="7" t="n">
        <v>2</v>
      </c>
      <c r="H95" s="7" t="n">
        <v>0</v>
      </c>
      <c r="I95" s="7" t="n">
        <v>-45.9900016784668</v>
      </c>
      <c r="J95" s="7" t="n">
        <v>6.07000017166138</v>
      </c>
      <c r="K95" s="7" t="n">
        <v>-99.2399978637695</v>
      </c>
      <c r="L95" s="7" t="n">
        <v>11.6999998092651</v>
      </c>
      <c r="M95" s="7" t="n">
        <v>-1</v>
      </c>
      <c r="N95" s="7" t="n">
        <v>0</v>
      </c>
      <c r="O95" s="7" t="n">
        <v>0</v>
      </c>
      <c r="P95" s="7" t="s">
        <v>20</v>
      </c>
      <c r="Q95" s="7" t="s">
        <v>20</v>
      </c>
      <c r="R95" s="7" t="n">
        <v>1</v>
      </c>
      <c r="S95" s="7" t="n">
        <v>2</v>
      </c>
      <c r="T95" s="7" t="n">
        <v>1086324736</v>
      </c>
      <c r="U95" s="7" t="n">
        <v>1101004800</v>
      </c>
      <c r="V95" s="7" t="n">
        <v>0</v>
      </c>
    </row>
    <row r="96" spans="1:10">
      <c r="A96" t="s">
        <v>4</v>
      </c>
      <c r="B96" s="4" t="s">
        <v>5</v>
      </c>
      <c r="C96" s="4" t="s">
        <v>10</v>
      </c>
      <c r="D96" s="4" t="s">
        <v>6</v>
      </c>
      <c r="E96" s="4" t="s">
        <v>6</v>
      </c>
      <c r="F96" s="4" t="s">
        <v>6</v>
      </c>
      <c r="G96" s="4" t="s">
        <v>13</v>
      </c>
      <c r="H96" s="4" t="s">
        <v>9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6</v>
      </c>
      <c r="Q96" s="4" t="s">
        <v>6</v>
      </c>
      <c r="R96" s="4" t="s">
        <v>9</v>
      </c>
      <c r="S96" s="4" t="s">
        <v>13</v>
      </c>
      <c r="T96" s="4" t="s">
        <v>9</v>
      </c>
      <c r="U96" s="4" t="s">
        <v>9</v>
      </c>
      <c r="V96" s="4" t="s">
        <v>10</v>
      </c>
    </row>
    <row r="97" spans="1:22">
      <c r="A97" t="n">
        <v>2565</v>
      </c>
      <c r="B97" s="19" t="n">
        <v>19</v>
      </c>
      <c r="C97" s="7" t="n">
        <v>2003</v>
      </c>
      <c r="D97" s="7" t="s">
        <v>20</v>
      </c>
      <c r="E97" s="7" t="s">
        <v>20</v>
      </c>
      <c r="F97" s="7" t="s">
        <v>18</v>
      </c>
      <c r="G97" s="7" t="n">
        <v>2</v>
      </c>
      <c r="H97" s="7" t="n">
        <v>0</v>
      </c>
      <c r="I97" s="7" t="n">
        <v>-5.48000001907349</v>
      </c>
      <c r="J97" s="7" t="n">
        <v>6.05999994277954</v>
      </c>
      <c r="K97" s="7" t="n">
        <v>-166.610000610352</v>
      </c>
      <c r="L97" s="7" t="n">
        <v>338.399993896484</v>
      </c>
      <c r="M97" s="7" t="n">
        <v>-1</v>
      </c>
      <c r="N97" s="7" t="n">
        <v>0</v>
      </c>
      <c r="O97" s="7" t="n">
        <v>0</v>
      </c>
      <c r="P97" s="7" t="s">
        <v>20</v>
      </c>
      <c r="Q97" s="7" t="s">
        <v>20</v>
      </c>
      <c r="R97" s="7" t="n">
        <v>1</v>
      </c>
      <c r="S97" s="7" t="n">
        <v>4</v>
      </c>
      <c r="T97" s="7" t="n">
        <v>1086324736</v>
      </c>
      <c r="U97" s="7" t="n">
        <v>1101004800</v>
      </c>
      <c r="V97" s="7" t="n">
        <v>0</v>
      </c>
    </row>
    <row r="98" spans="1:22">
      <c r="A98" t="s">
        <v>4</v>
      </c>
      <c r="B98" s="4" t="s">
        <v>5</v>
      </c>
      <c r="C98" s="4" t="s">
        <v>10</v>
      </c>
      <c r="D98" s="4" t="s">
        <v>6</v>
      </c>
      <c r="E98" s="4" t="s">
        <v>6</v>
      </c>
      <c r="F98" s="4" t="s">
        <v>6</v>
      </c>
      <c r="G98" s="4" t="s">
        <v>13</v>
      </c>
      <c r="H98" s="4" t="s">
        <v>9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6</v>
      </c>
      <c r="Q98" s="4" t="s">
        <v>6</v>
      </c>
      <c r="R98" s="4" t="s">
        <v>9</v>
      </c>
      <c r="S98" s="4" t="s">
        <v>13</v>
      </c>
      <c r="T98" s="4" t="s">
        <v>9</v>
      </c>
      <c r="U98" s="4" t="s">
        <v>9</v>
      </c>
      <c r="V98" s="4" t="s">
        <v>10</v>
      </c>
    </row>
    <row r="99" spans="1:22">
      <c r="A99" t="n">
        <v>2627</v>
      </c>
      <c r="B99" s="19" t="n">
        <v>19</v>
      </c>
      <c r="C99" s="7" t="n">
        <v>2004</v>
      </c>
      <c r="D99" s="7" t="s">
        <v>20</v>
      </c>
      <c r="E99" s="7" t="s">
        <v>20</v>
      </c>
      <c r="F99" s="7" t="s">
        <v>18</v>
      </c>
      <c r="G99" s="7" t="n">
        <v>2</v>
      </c>
      <c r="H99" s="7" t="n">
        <v>0</v>
      </c>
      <c r="I99" s="7" t="n">
        <v>15.6599998474121</v>
      </c>
      <c r="J99" s="7" t="n">
        <v>6.05999994277954</v>
      </c>
      <c r="K99" s="7" t="n">
        <v>-176.199996948242</v>
      </c>
      <c r="L99" s="7" t="n">
        <v>296.200012207031</v>
      </c>
      <c r="M99" s="7" t="n">
        <v>-1</v>
      </c>
      <c r="N99" s="7" t="n">
        <v>0</v>
      </c>
      <c r="O99" s="7" t="n">
        <v>0</v>
      </c>
      <c r="P99" s="7" t="s">
        <v>20</v>
      </c>
      <c r="Q99" s="7" t="s">
        <v>20</v>
      </c>
      <c r="R99" s="7" t="n">
        <v>1</v>
      </c>
      <c r="S99" s="7" t="n">
        <v>4</v>
      </c>
      <c r="T99" s="7" t="n">
        <v>1086324736</v>
      </c>
      <c r="U99" s="7" t="n">
        <v>1101004800</v>
      </c>
      <c r="V99" s="7" t="n">
        <v>0</v>
      </c>
    </row>
    <row r="100" spans="1:22">
      <c r="A100" t="s">
        <v>4</v>
      </c>
      <c r="B100" s="4" t="s">
        <v>5</v>
      </c>
      <c r="C100" s="4" t="s">
        <v>10</v>
      </c>
      <c r="D100" s="4" t="s">
        <v>6</v>
      </c>
      <c r="E100" s="4" t="s">
        <v>6</v>
      </c>
      <c r="F100" s="4" t="s">
        <v>6</v>
      </c>
      <c r="G100" s="4" t="s">
        <v>13</v>
      </c>
      <c r="H100" s="4" t="s">
        <v>9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6</v>
      </c>
      <c r="Q100" s="4" t="s">
        <v>6</v>
      </c>
      <c r="R100" s="4" t="s">
        <v>9</v>
      </c>
      <c r="S100" s="4" t="s">
        <v>13</v>
      </c>
      <c r="T100" s="4" t="s">
        <v>9</v>
      </c>
      <c r="U100" s="4" t="s">
        <v>9</v>
      </c>
      <c r="V100" s="4" t="s">
        <v>10</v>
      </c>
    </row>
    <row r="101" spans="1:22">
      <c r="A101" t="n">
        <v>2689</v>
      </c>
      <c r="B101" s="19" t="n">
        <v>19</v>
      </c>
      <c r="C101" s="7" t="n">
        <v>2005</v>
      </c>
      <c r="D101" s="7" t="s">
        <v>20</v>
      </c>
      <c r="E101" s="7" t="s">
        <v>20</v>
      </c>
      <c r="F101" s="7" t="s">
        <v>15</v>
      </c>
      <c r="G101" s="7" t="n">
        <v>2</v>
      </c>
      <c r="H101" s="7" t="n">
        <v>0</v>
      </c>
      <c r="I101" s="7" t="n">
        <v>-2.32999992370605</v>
      </c>
      <c r="J101" s="7" t="n">
        <v>5.88000011444092</v>
      </c>
      <c r="K101" s="7" t="n">
        <v>-209.25</v>
      </c>
      <c r="L101" s="7" t="n">
        <v>62.4000015258789</v>
      </c>
      <c r="M101" s="7" t="n">
        <v>-1</v>
      </c>
      <c r="N101" s="7" t="n">
        <v>0</v>
      </c>
      <c r="O101" s="7" t="n">
        <v>0</v>
      </c>
      <c r="P101" s="7" t="s">
        <v>20</v>
      </c>
      <c r="Q101" s="7" t="s">
        <v>20</v>
      </c>
      <c r="R101" s="7" t="n">
        <v>1</v>
      </c>
      <c r="S101" s="7" t="n">
        <v>1</v>
      </c>
      <c r="T101" s="7" t="n">
        <v>1086324736</v>
      </c>
      <c r="U101" s="7" t="n">
        <v>1101004800</v>
      </c>
      <c r="V101" s="7" t="n">
        <v>0</v>
      </c>
    </row>
    <row r="102" spans="1:22">
      <c r="A102" t="s">
        <v>4</v>
      </c>
      <c r="B102" s="4" t="s">
        <v>5</v>
      </c>
      <c r="C102" s="4" t="s">
        <v>10</v>
      </c>
      <c r="D102" s="4" t="s">
        <v>6</v>
      </c>
      <c r="E102" s="4" t="s">
        <v>6</v>
      </c>
      <c r="F102" s="4" t="s">
        <v>6</v>
      </c>
      <c r="G102" s="4" t="s">
        <v>13</v>
      </c>
      <c r="H102" s="4" t="s">
        <v>9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6</v>
      </c>
      <c r="Q102" s="4" t="s">
        <v>6</v>
      </c>
      <c r="R102" s="4" t="s">
        <v>9</v>
      </c>
      <c r="S102" s="4" t="s">
        <v>13</v>
      </c>
      <c r="T102" s="4" t="s">
        <v>9</v>
      </c>
      <c r="U102" s="4" t="s">
        <v>9</v>
      </c>
      <c r="V102" s="4" t="s">
        <v>10</v>
      </c>
    </row>
    <row r="103" spans="1:22">
      <c r="A103" t="n">
        <v>2751</v>
      </c>
      <c r="B103" s="19" t="n">
        <v>19</v>
      </c>
      <c r="C103" s="7" t="n">
        <v>2006</v>
      </c>
      <c r="D103" s="7" t="s">
        <v>20</v>
      </c>
      <c r="E103" s="7" t="s">
        <v>20</v>
      </c>
      <c r="F103" s="7" t="s">
        <v>11</v>
      </c>
      <c r="G103" s="7" t="n">
        <v>2</v>
      </c>
      <c r="H103" s="7" t="n">
        <v>0</v>
      </c>
      <c r="I103" s="7" t="n">
        <v>-37.6199989318848</v>
      </c>
      <c r="J103" s="7" t="n">
        <v>5.96000003814697</v>
      </c>
      <c r="K103" s="7" t="n">
        <v>-205.990005493164</v>
      </c>
      <c r="L103" s="7" t="n">
        <v>159.699996948242</v>
      </c>
      <c r="M103" s="7" t="n">
        <v>-1</v>
      </c>
      <c r="N103" s="7" t="n">
        <v>0</v>
      </c>
      <c r="O103" s="7" t="n">
        <v>0</v>
      </c>
      <c r="P103" s="7" t="s">
        <v>20</v>
      </c>
      <c r="Q103" s="7" t="s">
        <v>20</v>
      </c>
      <c r="R103" s="7" t="n">
        <v>1</v>
      </c>
      <c r="S103" s="7" t="n">
        <v>0</v>
      </c>
      <c r="T103" s="7" t="n">
        <v>1086324736</v>
      </c>
      <c r="U103" s="7" t="n">
        <v>1101004800</v>
      </c>
      <c r="V103" s="7" t="n">
        <v>0</v>
      </c>
    </row>
    <row r="104" spans="1:22">
      <c r="A104" t="s">
        <v>4</v>
      </c>
      <c r="B104" s="4" t="s">
        <v>5</v>
      </c>
      <c r="C104" s="4" t="s">
        <v>10</v>
      </c>
      <c r="D104" s="4" t="s">
        <v>6</v>
      </c>
      <c r="E104" s="4" t="s">
        <v>6</v>
      </c>
      <c r="F104" s="4" t="s">
        <v>6</v>
      </c>
      <c r="G104" s="4" t="s">
        <v>13</v>
      </c>
      <c r="H104" s="4" t="s">
        <v>9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6</v>
      </c>
      <c r="Q104" s="4" t="s">
        <v>6</v>
      </c>
      <c r="R104" s="4" t="s">
        <v>9</v>
      </c>
      <c r="S104" s="4" t="s">
        <v>13</v>
      </c>
      <c r="T104" s="4" t="s">
        <v>9</v>
      </c>
      <c r="U104" s="4" t="s">
        <v>9</v>
      </c>
      <c r="V104" s="4" t="s">
        <v>10</v>
      </c>
    </row>
    <row r="105" spans="1:22">
      <c r="A105" t="n">
        <v>2813</v>
      </c>
      <c r="B105" s="19" t="n">
        <v>19</v>
      </c>
      <c r="C105" s="7" t="n">
        <v>2007</v>
      </c>
      <c r="D105" s="7" t="s">
        <v>20</v>
      </c>
      <c r="E105" s="7" t="s">
        <v>20</v>
      </c>
      <c r="F105" s="7" t="s">
        <v>19</v>
      </c>
      <c r="G105" s="7" t="n">
        <v>2</v>
      </c>
      <c r="H105" s="7" t="n">
        <v>0</v>
      </c>
      <c r="I105" s="7" t="n">
        <v>-38.9199981689453</v>
      </c>
      <c r="J105" s="7" t="n">
        <v>5.88000011444092</v>
      </c>
      <c r="K105" s="7" t="n">
        <v>-242.770004272461</v>
      </c>
      <c r="L105" s="7" t="n">
        <v>301.799987792969</v>
      </c>
      <c r="M105" s="7" t="n">
        <v>-1</v>
      </c>
      <c r="N105" s="7" t="n">
        <v>0</v>
      </c>
      <c r="O105" s="7" t="n">
        <v>0</v>
      </c>
      <c r="P105" s="7" t="s">
        <v>20</v>
      </c>
      <c r="Q105" s="7" t="s">
        <v>20</v>
      </c>
      <c r="R105" s="7" t="n">
        <v>1</v>
      </c>
      <c r="S105" s="7" t="n">
        <v>5</v>
      </c>
      <c r="T105" s="7" t="n">
        <v>1086324736</v>
      </c>
      <c r="U105" s="7" t="n">
        <v>1101004800</v>
      </c>
      <c r="V105" s="7" t="n">
        <v>0</v>
      </c>
    </row>
    <row r="106" spans="1:22">
      <c r="A106" t="s">
        <v>4</v>
      </c>
      <c r="B106" s="4" t="s">
        <v>5</v>
      </c>
      <c r="C106" s="4" t="s">
        <v>10</v>
      </c>
      <c r="D106" s="4" t="s">
        <v>6</v>
      </c>
      <c r="E106" s="4" t="s">
        <v>6</v>
      </c>
      <c r="F106" s="4" t="s">
        <v>6</v>
      </c>
      <c r="G106" s="4" t="s">
        <v>13</v>
      </c>
      <c r="H106" s="4" t="s">
        <v>9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6</v>
      </c>
      <c r="Q106" s="4" t="s">
        <v>6</v>
      </c>
      <c r="R106" s="4" t="s">
        <v>9</v>
      </c>
      <c r="S106" s="4" t="s">
        <v>13</v>
      </c>
      <c r="T106" s="4" t="s">
        <v>9</v>
      </c>
      <c r="U106" s="4" t="s">
        <v>9</v>
      </c>
      <c r="V106" s="4" t="s">
        <v>10</v>
      </c>
    </row>
    <row r="107" spans="1:22">
      <c r="A107" t="n">
        <v>2875</v>
      </c>
      <c r="B107" s="19" t="n">
        <v>19</v>
      </c>
      <c r="C107" s="7" t="n">
        <v>2009</v>
      </c>
      <c r="D107" s="7" t="s">
        <v>20</v>
      </c>
      <c r="E107" s="7" t="s">
        <v>20</v>
      </c>
      <c r="F107" s="7" t="s">
        <v>15</v>
      </c>
      <c r="G107" s="7" t="n">
        <v>2</v>
      </c>
      <c r="H107" s="7" t="n">
        <v>0</v>
      </c>
      <c r="I107" s="7" t="n">
        <v>-38.0900001525879</v>
      </c>
      <c r="J107" s="7" t="n">
        <v>13.210000038147</v>
      </c>
      <c r="K107" s="7" t="n">
        <v>-153.399993896484</v>
      </c>
      <c r="L107" s="7" t="n">
        <v>140.899993896484</v>
      </c>
      <c r="M107" s="7" t="n">
        <v>-1</v>
      </c>
      <c r="N107" s="7" t="n">
        <v>0</v>
      </c>
      <c r="O107" s="7" t="n">
        <v>0</v>
      </c>
      <c r="P107" s="7" t="s">
        <v>20</v>
      </c>
      <c r="Q107" s="7" t="s">
        <v>20</v>
      </c>
      <c r="R107" s="7" t="n">
        <v>1</v>
      </c>
      <c r="S107" s="7" t="n">
        <v>1</v>
      </c>
      <c r="T107" s="7" t="n">
        <v>1086324736</v>
      </c>
      <c r="U107" s="7" t="n">
        <v>1101004800</v>
      </c>
      <c r="V107" s="7" t="n">
        <v>0</v>
      </c>
    </row>
    <row r="108" spans="1:22">
      <c r="A108" t="s">
        <v>4</v>
      </c>
      <c r="B108" s="4" t="s">
        <v>5</v>
      </c>
      <c r="C108" s="4" t="s">
        <v>10</v>
      </c>
    </row>
    <row r="109" spans="1:22">
      <c r="A109" t="n">
        <v>2937</v>
      </c>
      <c r="B109" s="20" t="n">
        <v>12</v>
      </c>
      <c r="C109" s="7" t="n">
        <v>6272</v>
      </c>
    </row>
    <row r="110" spans="1:22">
      <c r="A110" t="s">
        <v>4</v>
      </c>
      <c r="B110" s="4" t="s">
        <v>5</v>
      </c>
      <c r="C110" s="4" t="s">
        <v>13</v>
      </c>
      <c r="D110" s="4" t="s">
        <v>10</v>
      </c>
      <c r="E110" s="4" t="s">
        <v>10</v>
      </c>
    </row>
    <row r="111" spans="1:22">
      <c r="A111" t="n">
        <v>2940</v>
      </c>
      <c r="B111" s="21" t="n">
        <v>179</v>
      </c>
      <c r="C111" s="7" t="n">
        <v>10</v>
      </c>
      <c r="D111" s="7" t="n">
        <v>6316</v>
      </c>
      <c r="E111" s="7" t="n">
        <v>6317</v>
      </c>
    </row>
    <row r="112" spans="1:22">
      <c r="A112" t="s">
        <v>4</v>
      </c>
      <c r="B112" s="4" t="s">
        <v>5</v>
      </c>
      <c r="C112" s="4" t="s">
        <v>10</v>
      </c>
      <c r="D112" s="4" t="s">
        <v>6</v>
      </c>
      <c r="E112" s="4" t="s">
        <v>6</v>
      </c>
      <c r="F112" s="4" t="s">
        <v>6</v>
      </c>
      <c r="G112" s="4" t="s">
        <v>13</v>
      </c>
      <c r="H112" s="4" t="s">
        <v>9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6</v>
      </c>
      <c r="Q112" s="4" t="s">
        <v>6</v>
      </c>
      <c r="R112" s="4" t="s">
        <v>9</v>
      </c>
      <c r="S112" s="4" t="s">
        <v>13</v>
      </c>
      <c r="T112" s="4" t="s">
        <v>9</v>
      </c>
      <c r="U112" s="4" t="s">
        <v>9</v>
      </c>
      <c r="V112" s="4" t="s">
        <v>10</v>
      </c>
    </row>
    <row r="113" spans="1:22">
      <c r="A113" t="n">
        <v>2946</v>
      </c>
      <c r="B113" s="19" t="n">
        <v>19</v>
      </c>
      <c r="C113" s="7" t="n">
        <v>2099</v>
      </c>
      <c r="D113" s="7" t="s">
        <v>20</v>
      </c>
      <c r="E113" s="7" t="s">
        <v>20</v>
      </c>
      <c r="F113" s="7" t="s">
        <v>46</v>
      </c>
      <c r="G113" s="7" t="n">
        <v>2</v>
      </c>
      <c r="H113" s="7" t="n">
        <v>805306368</v>
      </c>
      <c r="I113" s="7" t="n">
        <v>-22.8500003814697</v>
      </c>
      <c r="J113" s="7" t="n">
        <v>5.86999988555908</v>
      </c>
      <c r="K113" s="7" t="n">
        <v>-235.520004272461</v>
      </c>
      <c r="L113" s="7" t="n">
        <v>28.2000007629395</v>
      </c>
      <c r="M113" s="7" t="n">
        <v>1</v>
      </c>
      <c r="N113" s="7" t="n">
        <v>0</v>
      </c>
      <c r="O113" s="7" t="n">
        <v>0</v>
      </c>
      <c r="P113" s="7" t="s">
        <v>20</v>
      </c>
      <c r="Q113" s="7" t="s">
        <v>20</v>
      </c>
      <c r="R113" s="7" t="n">
        <v>9999</v>
      </c>
      <c r="S113" s="7" t="n">
        <v>255</v>
      </c>
      <c r="T113" s="7" t="n">
        <v>0</v>
      </c>
      <c r="U113" s="7" t="n">
        <v>0</v>
      </c>
      <c r="V113" s="7" t="n">
        <v>7429</v>
      </c>
    </row>
    <row r="114" spans="1:22">
      <c r="A114" t="s">
        <v>4</v>
      </c>
      <c r="B114" s="4" t="s">
        <v>5</v>
      </c>
      <c r="C114" s="4" t="s">
        <v>13</v>
      </c>
      <c r="D114" s="4" t="s">
        <v>6</v>
      </c>
    </row>
    <row r="115" spans="1:22">
      <c r="A115" t="n">
        <v>3008</v>
      </c>
      <c r="B115" s="9" t="n">
        <v>2</v>
      </c>
      <c r="C115" s="7" t="n">
        <v>10</v>
      </c>
      <c r="D115" s="7" t="s">
        <v>47</v>
      </c>
    </row>
    <row r="116" spans="1:22">
      <c r="A116" t="s">
        <v>4</v>
      </c>
      <c r="B116" s="4" t="s">
        <v>5</v>
      </c>
      <c r="C116" s="4" t="s">
        <v>13</v>
      </c>
      <c r="D116" s="4" t="s">
        <v>6</v>
      </c>
    </row>
    <row r="117" spans="1:22">
      <c r="A117" t="n">
        <v>3026</v>
      </c>
      <c r="B117" s="9" t="n">
        <v>2</v>
      </c>
      <c r="C117" s="7" t="n">
        <v>11</v>
      </c>
      <c r="D117" s="7" t="s">
        <v>48</v>
      </c>
    </row>
    <row r="118" spans="1:22">
      <c r="A118" t="s">
        <v>4</v>
      </c>
      <c r="B118" s="4" t="s">
        <v>5</v>
      </c>
      <c r="C118" s="4" t="s">
        <v>13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9</v>
      </c>
      <c r="K118" s="4" t="s">
        <v>9</v>
      </c>
      <c r="L118" s="4" t="s">
        <v>9</v>
      </c>
      <c r="M118" s="4" t="s">
        <v>6</v>
      </c>
    </row>
    <row r="119" spans="1:22">
      <c r="A119" t="n">
        <v>3040</v>
      </c>
      <c r="B119" s="22" t="n">
        <v>124</v>
      </c>
      <c r="C119" s="7" t="n">
        <v>255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65535</v>
      </c>
      <c r="J119" s="7" t="n">
        <v>0</v>
      </c>
      <c r="K119" s="7" t="n">
        <v>0</v>
      </c>
      <c r="L119" s="7" t="n">
        <v>0</v>
      </c>
      <c r="M119" s="7" t="s">
        <v>20</v>
      </c>
    </row>
    <row r="120" spans="1:22">
      <c r="A120" t="s">
        <v>4</v>
      </c>
      <c r="B120" s="4" t="s">
        <v>5</v>
      </c>
    </row>
    <row r="121" spans="1:22">
      <c r="A121" t="n">
        <v>3067</v>
      </c>
      <c r="B121" s="5" t="n">
        <v>1</v>
      </c>
    </row>
    <row r="122" spans="1:22" s="3" customFormat="1" customHeight="0">
      <c r="A122" s="3" t="s">
        <v>2</v>
      </c>
      <c r="B122" s="3" t="s">
        <v>49</v>
      </c>
    </row>
    <row r="123" spans="1:22">
      <c r="A123" t="s">
        <v>4</v>
      </c>
      <c r="B123" s="4" t="s">
        <v>5</v>
      </c>
      <c r="C123" s="4" t="s">
        <v>13</v>
      </c>
      <c r="D123" s="4" t="s">
        <v>13</v>
      </c>
      <c r="E123" s="4" t="s">
        <v>13</v>
      </c>
      <c r="F123" s="4" t="s">
        <v>9</v>
      </c>
      <c r="G123" s="4" t="s">
        <v>13</v>
      </c>
      <c r="H123" s="4" t="s">
        <v>13</v>
      </c>
      <c r="I123" s="4" t="s">
        <v>29</v>
      </c>
    </row>
    <row r="124" spans="1:22">
      <c r="A124" t="n">
        <v>3068</v>
      </c>
      <c r="B124" s="12" t="n">
        <v>5</v>
      </c>
      <c r="C124" s="7" t="n">
        <v>35</v>
      </c>
      <c r="D124" s="7" t="n">
        <v>3</v>
      </c>
      <c r="E124" s="7" t="n">
        <v>0</v>
      </c>
      <c r="F124" s="7" t="n">
        <v>0</v>
      </c>
      <c r="G124" s="7" t="n">
        <v>2</v>
      </c>
      <c r="H124" s="7" t="n">
        <v>1</v>
      </c>
      <c r="I124" s="13" t="n">
        <f t="normal" ca="1">A128</f>
        <v>0</v>
      </c>
    </row>
    <row r="125" spans="1:22">
      <c r="A125" t="s">
        <v>4</v>
      </c>
      <c r="B125" s="4" t="s">
        <v>5</v>
      </c>
      <c r="C125" s="4" t="s">
        <v>29</v>
      </c>
    </row>
    <row r="126" spans="1:22">
      <c r="A126" t="n">
        <v>3082</v>
      </c>
      <c r="B126" s="15" t="n">
        <v>3</v>
      </c>
      <c r="C126" s="13" t="n">
        <f t="normal" ca="1">A150</f>
        <v>0</v>
      </c>
    </row>
    <row r="127" spans="1:22">
      <c r="A127" t="s">
        <v>4</v>
      </c>
      <c r="B127" s="4" t="s">
        <v>5</v>
      </c>
      <c r="C127" s="4" t="s">
        <v>13</v>
      </c>
      <c r="D127" s="4" t="s">
        <v>13</v>
      </c>
      <c r="E127" s="4" t="s">
        <v>13</v>
      </c>
      <c r="F127" s="4" t="s">
        <v>9</v>
      </c>
      <c r="G127" s="4" t="s">
        <v>13</v>
      </c>
      <c r="H127" s="4" t="s">
        <v>13</v>
      </c>
      <c r="I127" s="4" t="s">
        <v>29</v>
      </c>
    </row>
    <row r="128" spans="1:22">
      <c r="A128" t="n">
        <v>3087</v>
      </c>
      <c r="B128" s="12" t="n">
        <v>5</v>
      </c>
      <c r="C128" s="7" t="n">
        <v>35</v>
      </c>
      <c r="D128" s="7" t="n">
        <v>3</v>
      </c>
      <c r="E128" s="7" t="n">
        <v>0</v>
      </c>
      <c r="F128" s="7" t="n">
        <v>1</v>
      </c>
      <c r="G128" s="7" t="n">
        <v>2</v>
      </c>
      <c r="H128" s="7" t="n">
        <v>1</v>
      </c>
      <c r="I128" s="13" t="n">
        <f t="normal" ca="1">A132</f>
        <v>0</v>
      </c>
    </row>
    <row r="129" spans="1:22">
      <c r="A129" t="s">
        <v>4</v>
      </c>
      <c r="B129" s="4" t="s">
        <v>5</v>
      </c>
      <c r="C129" s="4" t="s">
        <v>29</v>
      </c>
    </row>
    <row r="130" spans="1:22">
      <c r="A130" t="n">
        <v>3101</v>
      </c>
      <c r="B130" s="15" t="n">
        <v>3</v>
      </c>
      <c r="C130" s="13" t="n">
        <f t="normal" ca="1">A150</f>
        <v>0</v>
      </c>
    </row>
    <row r="131" spans="1:22">
      <c r="A131" t="s">
        <v>4</v>
      </c>
      <c r="B131" s="4" t="s">
        <v>5</v>
      </c>
      <c r="C131" s="4" t="s">
        <v>13</v>
      </c>
      <c r="D131" s="4" t="s">
        <v>13</v>
      </c>
      <c r="E131" s="4" t="s">
        <v>13</v>
      </c>
      <c r="F131" s="4" t="s">
        <v>9</v>
      </c>
      <c r="G131" s="4" t="s">
        <v>13</v>
      </c>
      <c r="H131" s="4" t="s">
        <v>13</v>
      </c>
      <c r="I131" s="4" t="s">
        <v>29</v>
      </c>
    </row>
    <row r="132" spans="1:22">
      <c r="A132" t="n">
        <v>3106</v>
      </c>
      <c r="B132" s="12" t="n">
        <v>5</v>
      </c>
      <c r="C132" s="7" t="n">
        <v>35</v>
      </c>
      <c r="D132" s="7" t="n">
        <v>3</v>
      </c>
      <c r="E132" s="7" t="n">
        <v>0</v>
      </c>
      <c r="F132" s="7" t="n">
        <v>2</v>
      </c>
      <c r="G132" s="7" t="n">
        <v>2</v>
      </c>
      <c r="H132" s="7" t="n">
        <v>1</v>
      </c>
      <c r="I132" s="13" t="n">
        <f t="normal" ca="1">A136</f>
        <v>0</v>
      </c>
    </row>
    <row r="133" spans="1:22">
      <c r="A133" t="s">
        <v>4</v>
      </c>
      <c r="B133" s="4" t="s">
        <v>5</v>
      </c>
      <c r="C133" s="4" t="s">
        <v>29</v>
      </c>
    </row>
    <row r="134" spans="1:22">
      <c r="A134" t="n">
        <v>3120</v>
      </c>
      <c r="B134" s="15" t="n">
        <v>3</v>
      </c>
      <c r="C134" s="13" t="n">
        <f t="normal" ca="1">A150</f>
        <v>0</v>
      </c>
    </row>
    <row r="135" spans="1:22">
      <c r="A135" t="s">
        <v>4</v>
      </c>
      <c r="B135" s="4" t="s">
        <v>5</v>
      </c>
      <c r="C135" s="4" t="s">
        <v>13</v>
      </c>
      <c r="D135" s="4" t="s">
        <v>13</v>
      </c>
      <c r="E135" s="4" t="s">
        <v>13</v>
      </c>
      <c r="F135" s="4" t="s">
        <v>9</v>
      </c>
      <c r="G135" s="4" t="s">
        <v>13</v>
      </c>
      <c r="H135" s="4" t="s">
        <v>13</v>
      </c>
      <c r="I135" s="4" t="s">
        <v>29</v>
      </c>
    </row>
    <row r="136" spans="1:22">
      <c r="A136" t="n">
        <v>3125</v>
      </c>
      <c r="B136" s="12" t="n">
        <v>5</v>
      </c>
      <c r="C136" s="7" t="n">
        <v>35</v>
      </c>
      <c r="D136" s="7" t="n">
        <v>3</v>
      </c>
      <c r="E136" s="7" t="n">
        <v>0</v>
      </c>
      <c r="F136" s="7" t="n">
        <v>3</v>
      </c>
      <c r="G136" s="7" t="n">
        <v>2</v>
      </c>
      <c r="H136" s="7" t="n">
        <v>1</v>
      </c>
      <c r="I136" s="13" t="n">
        <f t="normal" ca="1">A140</f>
        <v>0</v>
      </c>
    </row>
    <row r="137" spans="1:22">
      <c r="A137" t="s">
        <v>4</v>
      </c>
      <c r="B137" s="4" t="s">
        <v>5</v>
      </c>
      <c r="C137" s="4" t="s">
        <v>29</v>
      </c>
    </row>
    <row r="138" spans="1:22">
      <c r="A138" t="n">
        <v>3139</v>
      </c>
      <c r="B138" s="15" t="n">
        <v>3</v>
      </c>
      <c r="C138" s="13" t="n">
        <f t="normal" ca="1">A150</f>
        <v>0</v>
      </c>
    </row>
    <row r="139" spans="1:22">
      <c r="A139" t="s">
        <v>4</v>
      </c>
      <c r="B139" s="4" t="s">
        <v>5</v>
      </c>
      <c r="C139" s="4" t="s">
        <v>13</v>
      </c>
      <c r="D139" s="4" t="s">
        <v>13</v>
      </c>
      <c r="E139" s="4" t="s">
        <v>13</v>
      </c>
      <c r="F139" s="4" t="s">
        <v>9</v>
      </c>
      <c r="G139" s="4" t="s">
        <v>13</v>
      </c>
      <c r="H139" s="4" t="s">
        <v>13</v>
      </c>
      <c r="I139" s="4" t="s">
        <v>29</v>
      </c>
    </row>
    <row r="140" spans="1:22">
      <c r="A140" t="n">
        <v>3144</v>
      </c>
      <c r="B140" s="12" t="n">
        <v>5</v>
      </c>
      <c r="C140" s="7" t="n">
        <v>35</v>
      </c>
      <c r="D140" s="7" t="n">
        <v>3</v>
      </c>
      <c r="E140" s="7" t="n">
        <v>0</v>
      </c>
      <c r="F140" s="7" t="n">
        <v>4</v>
      </c>
      <c r="G140" s="7" t="n">
        <v>2</v>
      </c>
      <c r="H140" s="7" t="n">
        <v>1</v>
      </c>
      <c r="I140" s="13" t="n">
        <f t="normal" ca="1">A144</f>
        <v>0</v>
      </c>
    </row>
    <row r="141" spans="1:22">
      <c r="A141" t="s">
        <v>4</v>
      </c>
      <c r="B141" s="4" t="s">
        <v>5</v>
      </c>
      <c r="C141" s="4" t="s">
        <v>29</v>
      </c>
    </row>
    <row r="142" spans="1:22">
      <c r="A142" t="n">
        <v>3158</v>
      </c>
      <c r="B142" s="15" t="n">
        <v>3</v>
      </c>
      <c r="C142" s="13" t="n">
        <f t="normal" ca="1">A150</f>
        <v>0</v>
      </c>
    </row>
    <row r="143" spans="1:22">
      <c r="A143" t="s">
        <v>4</v>
      </c>
      <c r="B143" s="4" t="s">
        <v>5</v>
      </c>
      <c r="C143" s="4" t="s">
        <v>13</v>
      </c>
      <c r="D143" s="4" t="s">
        <v>13</v>
      </c>
      <c r="E143" s="4" t="s">
        <v>13</v>
      </c>
      <c r="F143" s="4" t="s">
        <v>9</v>
      </c>
      <c r="G143" s="4" t="s">
        <v>13</v>
      </c>
      <c r="H143" s="4" t="s">
        <v>13</v>
      </c>
      <c r="I143" s="4" t="s">
        <v>29</v>
      </c>
    </row>
    <row r="144" spans="1:22">
      <c r="A144" t="n">
        <v>3163</v>
      </c>
      <c r="B144" s="12" t="n">
        <v>5</v>
      </c>
      <c r="C144" s="7" t="n">
        <v>35</v>
      </c>
      <c r="D144" s="7" t="n">
        <v>3</v>
      </c>
      <c r="E144" s="7" t="n">
        <v>0</v>
      </c>
      <c r="F144" s="7" t="n">
        <v>5</v>
      </c>
      <c r="G144" s="7" t="n">
        <v>2</v>
      </c>
      <c r="H144" s="7" t="n">
        <v>1</v>
      </c>
      <c r="I144" s="13" t="n">
        <f t="normal" ca="1">A148</f>
        <v>0</v>
      </c>
    </row>
    <row r="145" spans="1:9">
      <c r="A145" t="s">
        <v>4</v>
      </c>
      <c r="B145" s="4" t="s">
        <v>5</v>
      </c>
      <c r="C145" s="4" t="s">
        <v>29</v>
      </c>
    </row>
    <row r="146" spans="1:9">
      <c r="A146" t="n">
        <v>3177</v>
      </c>
      <c r="B146" s="15" t="n">
        <v>3</v>
      </c>
      <c r="C146" s="13" t="n">
        <f t="normal" ca="1">A150</f>
        <v>0</v>
      </c>
    </row>
    <row r="147" spans="1:9">
      <c r="A147" t="s">
        <v>4</v>
      </c>
      <c r="B147" s="4" t="s">
        <v>5</v>
      </c>
      <c r="C147" s="4" t="s">
        <v>13</v>
      </c>
      <c r="D147" s="4" t="s">
        <v>13</v>
      </c>
      <c r="E147" s="4" t="s">
        <v>13</v>
      </c>
      <c r="F147" s="4" t="s">
        <v>9</v>
      </c>
      <c r="G147" s="4" t="s">
        <v>13</v>
      </c>
      <c r="H147" s="4" t="s">
        <v>13</v>
      </c>
      <c r="I147" s="4" t="s">
        <v>29</v>
      </c>
    </row>
    <row r="148" spans="1:9">
      <c r="A148" t="n">
        <v>3182</v>
      </c>
      <c r="B148" s="12" t="n">
        <v>5</v>
      </c>
      <c r="C148" s="7" t="n">
        <v>35</v>
      </c>
      <c r="D148" s="7" t="n">
        <v>3</v>
      </c>
      <c r="E148" s="7" t="n">
        <v>0</v>
      </c>
      <c r="F148" s="7" t="n">
        <v>6</v>
      </c>
      <c r="G148" s="7" t="n">
        <v>2</v>
      </c>
      <c r="H148" s="7" t="n">
        <v>1</v>
      </c>
      <c r="I148" s="13" t="n">
        <f t="normal" ca="1">A150</f>
        <v>0</v>
      </c>
    </row>
    <row r="149" spans="1:9">
      <c r="A149" t="s">
        <v>4</v>
      </c>
      <c r="B149" s="4" t="s">
        <v>5</v>
      </c>
    </row>
    <row r="150" spans="1:9">
      <c r="A150" t="n">
        <v>3196</v>
      </c>
      <c r="B150" s="5" t="n">
        <v>1</v>
      </c>
    </row>
    <row r="151" spans="1:9" s="3" customFormat="1" customHeight="0">
      <c r="A151" s="3" t="s">
        <v>2</v>
      </c>
      <c r="B151" s="3" t="s">
        <v>50</v>
      </c>
    </row>
    <row r="152" spans="1:9">
      <c r="A152" t="s">
        <v>4</v>
      </c>
      <c r="B152" s="4" t="s">
        <v>5</v>
      </c>
      <c r="C152" s="4" t="s">
        <v>13</v>
      </c>
      <c r="D152" s="4" t="s">
        <v>13</v>
      </c>
      <c r="E152" s="4" t="s">
        <v>13</v>
      </c>
      <c r="F152" s="4" t="s">
        <v>9</v>
      </c>
      <c r="G152" s="4" t="s">
        <v>13</v>
      </c>
      <c r="H152" s="4" t="s">
        <v>13</v>
      </c>
      <c r="I152" s="4" t="s">
        <v>29</v>
      </c>
    </row>
    <row r="153" spans="1:9">
      <c r="A153" t="n">
        <v>3200</v>
      </c>
      <c r="B153" s="12" t="n">
        <v>5</v>
      </c>
      <c r="C153" s="7" t="n">
        <v>32</v>
      </c>
      <c r="D153" s="7" t="n">
        <v>3</v>
      </c>
      <c r="E153" s="7" t="n">
        <v>0</v>
      </c>
      <c r="F153" s="7" t="n">
        <v>80</v>
      </c>
      <c r="G153" s="7" t="n">
        <v>2</v>
      </c>
      <c r="H153" s="7" t="n">
        <v>1</v>
      </c>
      <c r="I153" s="13" t="n">
        <f t="normal" ca="1">A165</f>
        <v>0</v>
      </c>
    </row>
    <row r="154" spans="1:9">
      <c r="A154" t="s">
        <v>4</v>
      </c>
      <c r="B154" s="4" t="s">
        <v>5</v>
      </c>
      <c r="C154" s="4" t="s">
        <v>13</v>
      </c>
      <c r="D154" s="4" t="s">
        <v>13</v>
      </c>
      <c r="E154" s="4" t="s">
        <v>13</v>
      </c>
      <c r="F154" s="4" t="s">
        <v>9</v>
      </c>
      <c r="G154" s="4" t="s">
        <v>13</v>
      </c>
      <c r="H154" s="4" t="s">
        <v>13</v>
      </c>
      <c r="I154" s="4" t="s">
        <v>29</v>
      </c>
    </row>
    <row r="155" spans="1:9">
      <c r="A155" t="n">
        <v>3214</v>
      </c>
      <c r="B155" s="12" t="n">
        <v>5</v>
      </c>
      <c r="C155" s="7" t="n">
        <v>32</v>
      </c>
      <c r="D155" s="7" t="n">
        <v>4</v>
      </c>
      <c r="E155" s="7" t="n">
        <v>0</v>
      </c>
      <c r="F155" s="7" t="n">
        <v>1</v>
      </c>
      <c r="G155" s="7" t="n">
        <v>2</v>
      </c>
      <c r="H155" s="7" t="n">
        <v>1</v>
      </c>
      <c r="I155" s="13" t="n">
        <f t="normal" ca="1">A163</f>
        <v>0</v>
      </c>
    </row>
    <row r="156" spans="1:9">
      <c r="A156" t="s">
        <v>4</v>
      </c>
      <c r="B156" s="4" t="s">
        <v>5</v>
      </c>
      <c r="C156" s="4" t="s">
        <v>10</v>
      </c>
    </row>
    <row r="157" spans="1:9">
      <c r="A157" t="n">
        <v>3228</v>
      </c>
      <c r="B157" s="20" t="n">
        <v>12</v>
      </c>
      <c r="C157" s="7" t="n">
        <v>6004</v>
      </c>
    </row>
    <row r="158" spans="1:9">
      <c r="A158" t="s">
        <v>4</v>
      </c>
      <c r="B158" s="4" t="s">
        <v>5</v>
      </c>
      <c r="C158" s="4" t="s">
        <v>13</v>
      </c>
      <c r="D158" s="4" t="s">
        <v>6</v>
      </c>
      <c r="E158" s="4" t="s">
        <v>10</v>
      </c>
    </row>
    <row r="159" spans="1:9">
      <c r="A159" t="n">
        <v>3231</v>
      </c>
      <c r="B159" s="23" t="n">
        <v>91</v>
      </c>
      <c r="C159" s="7" t="n">
        <v>1</v>
      </c>
      <c r="D159" s="7" t="s">
        <v>32</v>
      </c>
      <c r="E159" s="7" t="n">
        <v>1</v>
      </c>
    </row>
    <row r="160" spans="1:9">
      <c r="A160" t="s">
        <v>4</v>
      </c>
      <c r="B160" s="4" t="s">
        <v>5</v>
      </c>
      <c r="C160" s="4" t="s">
        <v>10</v>
      </c>
      <c r="D160" s="4" t="s">
        <v>13</v>
      </c>
      <c r="E160" s="4" t="s">
        <v>13</v>
      </c>
      <c r="F160" s="4" t="s">
        <v>6</v>
      </c>
    </row>
    <row r="161" spans="1:9">
      <c r="A161" t="n">
        <v>3245</v>
      </c>
      <c r="B161" s="24" t="n">
        <v>20</v>
      </c>
      <c r="C161" s="7" t="n">
        <v>65533</v>
      </c>
      <c r="D161" s="7" t="n">
        <v>0</v>
      </c>
      <c r="E161" s="7" t="n">
        <v>11</v>
      </c>
      <c r="F161" s="7" t="s">
        <v>51</v>
      </c>
    </row>
    <row r="162" spans="1:9">
      <c r="A162" t="s">
        <v>4</v>
      </c>
      <c r="B162" s="4" t="s">
        <v>5</v>
      </c>
      <c r="C162" s="4" t="s">
        <v>13</v>
      </c>
      <c r="D162" s="4" t="s">
        <v>13</v>
      </c>
      <c r="E162" s="4" t="s">
        <v>9</v>
      </c>
      <c r="F162" s="4" t="s">
        <v>13</v>
      </c>
      <c r="G162" s="4" t="s">
        <v>13</v>
      </c>
    </row>
    <row r="163" spans="1:9">
      <c r="A163" t="n">
        <v>3264</v>
      </c>
      <c r="B163" s="25" t="n">
        <v>8</v>
      </c>
      <c r="C163" s="7" t="n">
        <v>3</v>
      </c>
      <c r="D163" s="7" t="n">
        <v>0</v>
      </c>
      <c r="E163" s="7" t="n">
        <v>0</v>
      </c>
      <c r="F163" s="7" t="n">
        <v>19</v>
      </c>
      <c r="G163" s="7" t="n">
        <v>1</v>
      </c>
    </row>
    <row r="164" spans="1:9">
      <c r="A164" t="s">
        <v>4</v>
      </c>
      <c r="B164" s="4" t="s">
        <v>5</v>
      </c>
      <c r="C164" s="4" t="s">
        <v>13</v>
      </c>
      <c r="D164" s="4" t="s">
        <v>13</v>
      </c>
      <c r="E164" s="4" t="s">
        <v>13</v>
      </c>
      <c r="F164" s="4" t="s">
        <v>9</v>
      </c>
      <c r="G164" s="4" t="s">
        <v>13</v>
      </c>
      <c r="H164" s="4" t="s">
        <v>13</v>
      </c>
      <c r="I164" s="4" t="s">
        <v>29</v>
      </c>
    </row>
    <row r="165" spans="1:9">
      <c r="A165" t="n">
        <v>3273</v>
      </c>
      <c r="B165" s="12" t="n">
        <v>5</v>
      </c>
      <c r="C165" s="7" t="n">
        <v>32</v>
      </c>
      <c r="D165" s="7" t="n">
        <v>3</v>
      </c>
      <c r="E165" s="7" t="n">
        <v>0</v>
      </c>
      <c r="F165" s="7" t="n">
        <v>85</v>
      </c>
      <c r="G165" s="7" t="n">
        <v>2</v>
      </c>
      <c r="H165" s="7" t="n">
        <v>1</v>
      </c>
      <c r="I165" s="13" t="n">
        <f t="normal" ca="1">A177</f>
        <v>0</v>
      </c>
    </row>
    <row r="166" spans="1:9">
      <c r="A166" t="s">
        <v>4</v>
      </c>
      <c r="B166" s="4" t="s">
        <v>5</v>
      </c>
      <c r="C166" s="4" t="s">
        <v>13</v>
      </c>
      <c r="D166" s="4" t="s">
        <v>13</v>
      </c>
      <c r="E166" s="4" t="s">
        <v>13</v>
      </c>
      <c r="F166" s="4" t="s">
        <v>9</v>
      </c>
      <c r="G166" s="4" t="s">
        <v>13</v>
      </c>
      <c r="H166" s="4" t="s">
        <v>13</v>
      </c>
      <c r="I166" s="4" t="s">
        <v>29</v>
      </c>
    </row>
    <row r="167" spans="1:9">
      <c r="A167" t="n">
        <v>3287</v>
      </c>
      <c r="B167" s="12" t="n">
        <v>5</v>
      </c>
      <c r="C167" s="7" t="n">
        <v>32</v>
      </c>
      <c r="D167" s="7" t="n">
        <v>4</v>
      </c>
      <c r="E167" s="7" t="n">
        <v>0</v>
      </c>
      <c r="F167" s="7" t="n">
        <v>1</v>
      </c>
      <c r="G167" s="7" t="n">
        <v>2</v>
      </c>
      <c r="H167" s="7" t="n">
        <v>1</v>
      </c>
      <c r="I167" s="13" t="n">
        <f t="normal" ca="1">A175</f>
        <v>0</v>
      </c>
    </row>
    <row r="168" spans="1:9">
      <c r="A168" t="s">
        <v>4</v>
      </c>
      <c r="B168" s="4" t="s">
        <v>5</v>
      </c>
      <c r="C168" s="4" t="s">
        <v>10</v>
      </c>
    </row>
    <row r="169" spans="1:9">
      <c r="A169" t="n">
        <v>3301</v>
      </c>
      <c r="B169" s="20" t="n">
        <v>12</v>
      </c>
      <c r="C169" s="7" t="n">
        <v>6238</v>
      </c>
    </row>
    <row r="170" spans="1:9">
      <c r="A170" t="s">
        <v>4</v>
      </c>
      <c r="B170" s="4" t="s">
        <v>5</v>
      </c>
      <c r="C170" s="4" t="s">
        <v>13</v>
      </c>
      <c r="D170" s="4" t="s">
        <v>6</v>
      </c>
      <c r="E170" s="4" t="s">
        <v>10</v>
      </c>
    </row>
    <row r="171" spans="1:9">
      <c r="A171" t="n">
        <v>3304</v>
      </c>
      <c r="B171" s="23" t="n">
        <v>91</v>
      </c>
      <c r="C171" s="7" t="n">
        <v>1</v>
      </c>
      <c r="D171" s="7" t="s">
        <v>37</v>
      </c>
      <c r="E171" s="7" t="n">
        <v>1</v>
      </c>
    </row>
    <row r="172" spans="1:9">
      <c r="A172" t="s">
        <v>4</v>
      </c>
      <c r="B172" s="4" t="s">
        <v>5</v>
      </c>
      <c r="C172" s="4" t="s">
        <v>10</v>
      </c>
      <c r="D172" s="4" t="s">
        <v>13</v>
      </c>
      <c r="E172" s="4" t="s">
        <v>13</v>
      </c>
      <c r="F172" s="4" t="s">
        <v>6</v>
      </c>
    </row>
    <row r="173" spans="1:9">
      <c r="A173" t="n">
        <v>3318</v>
      </c>
      <c r="B173" s="24" t="n">
        <v>20</v>
      </c>
      <c r="C173" s="7" t="n">
        <v>65533</v>
      </c>
      <c r="D173" s="7" t="n">
        <v>0</v>
      </c>
      <c r="E173" s="7" t="n">
        <v>11</v>
      </c>
      <c r="F173" s="7" t="s">
        <v>52</v>
      </c>
    </row>
    <row r="174" spans="1:9">
      <c r="A174" t="s">
        <v>4</v>
      </c>
      <c r="B174" s="4" t="s">
        <v>5</v>
      </c>
      <c r="C174" s="4" t="s">
        <v>13</v>
      </c>
      <c r="D174" s="4" t="s">
        <v>13</v>
      </c>
      <c r="E174" s="4" t="s">
        <v>9</v>
      </c>
      <c r="F174" s="4" t="s">
        <v>13</v>
      </c>
      <c r="G174" s="4" t="s">
        <v>13</v>
      </c>
    </row>
    <row r="175" spans="1:9">
      <c r="A175" t="n">
        <v>3337</v>
      </c>
      <c r="B175" s="25" t="n">
        <v>8</v>
      </c>
      <c r="C175" s="7" t="n">
        <v>3</v>
      </c>
      <c r="D175" s="7" t="n">
        <v>0</v>
      </c>
      <c r="E175" s="7" t="n">
        <v>0</v>
      </c>
      <c r="F175" s="7" t="n">
        <v>19</v>
      </c>
      <c r="G175" s="7" t="n">
        <v>1</v>
      </c>
    </row>
    <row r="176" spans="1:9">
      <c r="A176" t="s">
        <v>4</v>
      </c>
      <c r="B176" s="4" t="s">
        <v>5</v>
      </c>
      <c r="C176" s="4" t="s">
        <v>13</v>
      </c>
      <c r="D176" s="4" t="s">
        <v>13</v>
      </c>
    </row>
    <row r="177" spans="1:9">
      <c r="A177" t="n">
        <v>3346</v>
      </c>
      <c r="B177" s="10" t="n">
        <v>162</v>
      </c>
      <c r="C177" s="7" t="n">
        <v>0</v>
      </c>
      <c r="D177" s="7" t="n">
        <v>1</v>
      </c>
    </row>
    <row r="178" spans="1:9">
      <c r="A178" t="s">
        <v>4</v>
      </c>
      <c r="B178" s="4" t="s">
        <v>5</v>
      </c>
    </row>
    <row r="179" spans="1:9">
      <c r="A179" t="n">
        <v>3349</v>
      </c>
      <c r="B179" s="5" t="n">
        <v>1</v>
      </c>
    </row>
    <row r="180" spans="1:9" s="3" customFormat="1" customHeight="0">
      <c r="A180" s="3" t="s">
        <v>2</v>
      </c>
      <c r="B180" s="3" t="s">
        <v>53</v>
      </c>
    </row>
    <row r="181" spans="1:9">
      <c r="A181" t="s">
        <v>4</v>
      </c>
      <c r="B181" s="4" t="s">
        <v>5</v>
      </c>
      <c r="C181" s="4" t="s">
        <v>13</v>
      </c>
      <c r="D181" s="4" t="s">
        <v>10</v>
      </c>
    </row>
    <row r="182" spans="1:9">
      <c r="A182" t="n">
        <v>3352</v>
      </c>
      <c r="B182" s="26" t="n">
        <v>22</v>
      </c>
      <c r="C182" s="7" t="n">
        <v>20</v>
      </c>
      <c r="D182" s="7" t="n">
        <v>0</v>
      </c>
    </row>
    <row r="183" spans="1:9">
      <c r="A183" t="s">
        <v>4</v>
      </c>
      <c r="B183" s="4" t="s">
        <v>5</v>
      </c>
      <c r="C183" s="4" t="s">
        <v>10</v>
      </c>
      <c r="D183" s="4" t="s">
        <v>13</v>
      </c>
      <c r="E183" s="4" t="s">
        <v>13</v>
      </c>
    </row>
    <row r="184" spans="1:9">
      <c r="A184" t="n">
        <v>3356</v>
      </c>
      <c r="B184" s="27" t="n">
        <v>104</v>
      </c>
      <c r="C184" s="7" t="n">
        <v>194</v>
      </c>
      <c r="D184" s="7" t="n">
        <v>3</v>
      </c>
      <c r="E184" s="7" t="n">
        <v>2</v>
      </c>
    </row>
    <row r="185" spans="1:9">
      <c r="A185" t="s">
        <v>4</v>
      </c>
      <c r="B185" s="4" t="s">
        <v>5</v>
      </c>
    </row>
    <row r="186" spans="1:9">
      <c r="A186" t="n">
        <v>3361</v>
      </c>
      <c r="B186" s="5" t="n">
        <v>1</v>
      </c>
    </row>
    <row r="187" spans="1:9">
      <c r="A187" t="s">
        <v>4</v>
      </c>
      <c r="B187" s="4" t="s">
        <v>5</v>
      </c>
      <c r="C187" s="4" t="s">
        <v>10</v>
      </c>
      <c r="D187" s="4" t="s">
        <v>13</v>
      </c>
      <c r="E187" s="4" t="s">
        <v>10</v>
      </c>
    </row>
    <row r="188" spans="1:9">
      <c r="A188" t="n">
        <v>3362</v>
      </c>
      <c r="B188" s="27" t="n">
        <v>104</v>
      </c>
      <c r="C188" s="7" t="n">
        <v>194</v>
      </c>
      <c r="D188" s="7" t="n">
        <v>1</v>
      </c>
      <c r="E188" s="7" t="n">
        <v>0</v>
      </c>
    </row>
    <row r="189" spans="1:9">
      <c r="A189" t="s">
        <v>4</v>
      </c>
      <c r="B189" s="4" t="s">
        <v>5</v>
      </c>
    </row>
    <row r="190" spans="1:9">
      <c r="A190" t="n">
        <v>3368</v>
      </c>
      <c r="B190" s="5" t="n">
        <v>1</v>
      </c>
    </row>
    <row r="191" spans="1:9">
      <c r="A191" t="s">
        <v>4</v>
      </c>
      <c r="B191" s="4" t="s">
        <v>5</v>
      </c>
      <c r="C191" s="4" t="s">
        <v>13</v>
      </c>
      <c r="D191" s="4" t="s">
        <v>10</v>
      </c>
      <c r="E191" s="4" t="s">
        <v>10</v>
      </c>
      <c r="F191" s="4" t="s">
        <v>10</v>
      </c>
      <c r="G191" s="4" t="s">
        <v>10</v>
      </c>
      <c r="H191" s="4" t="s">
        <v>13</v>
      </c>
    </row>
    <row r="192" spans="1:9">
      <c r="A192" t="n">
        <v>3369</v>
      </c>
      <c r="B192" s="28" t="n">
        <v>25</v>
      </c>
      <c r="C192" s="7" t="n">
        <v>5</v>
      </c>
      <c r="D192" s="7" t="n">
        <v>65535</v>
      </c>
      <c r="E192" s="7" t="n">
        <v>500</v>
      </c>
      <c r="F192" s="7" t="n">
        <v>800</v>
      </c>
      <c r="G192" s="7" t="n">
        <v>140</v>
      </c>
      <c r="H192" s="7" t="n">
        <v>0</v>
      </c>
    </row>
    <row r="193" spans="1:8">
      <c r="A193" t="s">
        <v>4</v>
      </c>
      <c r="B193" s="4" t="s">
        <v>5</v>
      </c>
      <c r="C193" s="4" t="s">
        <v>10</v>
      </c>
      <c r="D193" s="4" t="s">
        <v>13</v>
      </c>
      <c r="E193" s="4" t="s">
        <v>54</v>
      </c>
      <c r="F193" s="4" t="s">
        <v>13</v>
      </c>
      <c r="G193" s="4" t="s">
        <v>13</v>
      </c>
    </row>
    <row r="194" spans="1:8">
      <c r="A194" t="n">
        <v>3380</v>
      </c>
      <c r="B194" s="29" t="n">
        <v>24</v>
      </c>
      <c r="C194" s="7" t="n">
        <v>65533</v>
      </c>
      <c r="D194" s="7" t="n">
        <v>11</v>
      </c>
      <c r="E194" s="7" t="s">
        <v>55</v>
      </c>
      <c r="F194" s="7" t="n">
        <v>2</v>
      </c>
      <c r="G194" s="7" t="n">
        <v>0</v>
      </c>
    </row>
    <row r="195" spans="1:8">
      <c r="A195" t="s">
        <v>4</v>
      </c>
      <c r="B195" s="4" t="s">
        <v>5</v>
      </c>
    </row>
    <row r="196" spans="1:8">
      <c r="A196" t="n">
        <v>3482</v>
      </c>
      <c r="B196" s="30" t="n">
        <v>28</v>
      </c>
    </row>
    <row r="197" spans="1:8">
      <c r="A197" t="s">
        <v>4</v>
      </c>
      <c r="B197" s="4" t="s">
        <v>5</v>
      </c>
      <c r="C197" s="4" t="s">
        <v>13</v>
      </c>
      <c r="D197" s="31" t="s">
        <v>56</v>
      </c>
      <c r="E197" s="4" t="s">
        <v>5</v>
      </c>
      <c r="F197" s="4" t="s">
        <v>13</v>
      </c>
      <c r="G197" s="4" t="s">
        <v>10</v>
      </c>
      <c r="H197" s="31" t="s">
        <v>57</v>
      </c>
      <c r="I197" s="4" t="s">
        <v>13</v>
      </c>
      <c r="J197" s="31" t="s">
        <v>56</v>
      </c>
      <c r="K197" s="4" t="s">
        <v>5</v>
      </c>
      <c r="L197" s="4" t="s">
        <v>13</v>
      </c>
      <c r="M197" s="4" t="s">
        <v>10</v>
      </c>
      <c r="N197" s="31" t="s">
        <v>57</v>
      </c>
      <c r="O197" s="4" t="s">
        <v>13</v>
      </c>
      <c r="P197" s="4" t="s">
        <v>13</v>
      </c>
      <c r="Q197" s="4" t="s">
        <v>29</v>
      </c>
    </row>
    <row r="198" spans="1:8">
      <c r="A198" t="n">
        <v>3483</v>
      </c>
      <c r="B198" s="12" t="n">
        <v>5</v>
      </c>
      <c r="C198" s="7" t="n">
        <v>28</v>
      </c>
      <c r="D198" s="31" t="s">
        <v>3</v>
      </c>
      <c r="E198" s="32" t="n">
        <v>64</v>
      </c>
      <c r="F198" s="7" t="n">
        <v>5</v>
      </c>
      <c r="G198" s="7" t="n">
        <v>4</v>
      </c>
      <c r="H198" s="31" t="s">
        <v>3</v>
      </c>
      <c r="I198" s="7" t="n">
        <v>28</v>
      </c>
      <c r="J198" s="31" t="s">
        <v>3</v>
      </c>
      <c r="K198" s="32" t="n">
        <v>64</v>
      </c>
      <c r="L198" s="7" t="n">
        <v>5</v>
      </c>
      <c r="M198" s="7" t="n">
        <v>6</v>
      </c>
      <c r="N198" s="31" t="s">
        <v>3</v>
      </c>
      <c r="O198" s="7" t="n">
        <v>9</v>
      </c>
      <c r="P198" s="7" t="n">
        <v>1</v>
      </c>
      <c r="Q198" s="13" t="n">
        <f t="normal" ca="1">A284</f>
        <v>0</v>
      </c>
    </row>
    <row r="199" spans="1:8">
      <c r="A199" t="s">
        <v>4</v>
      </c>
      <c r="B199" s="4" t="s">
        <v>5</v>
      </c>
      <c r="C199" s="4" t="s">
        <v>13</v>
      </c>
    </row>
    <row r="200" spans="1:8">
      <c r="A200" t="n">
        <v>3500</v>
      </c>
      <c r="B200" s="33" t="n">
        <v>27</v>
      </c>
      <c r="C200" s="7" t="n">
        <v>0</v>
      </c>
    </row>
    <row r="201" spans="1:8">
      <c r="A201" t="s">
        <v>4</v>
      </c>
      <c r="B201" s="4" t="s">
        <v>5</v>
      </c>
      <c r="C201" s="4" t="s">
        <v>13</v>
      </c>
    </row>
    <row r="202" spans="1:8">
      <c r="A202" t="n">
        <v>3502</v>
      </c>
      <c r="B202" s="33" t="n">
        <v>27</v>
      </c>
      <c r="C202" s="7" t="n">
        <v>1</v>
      </c>
    </row>
    <row r="203" spans="1:8">
      <c r="A203" t="s">
        <v>4</v>
      </c>
      <c r="B203" s="4" t="s">
        <v>5</v>
      </c>
      <c r="C203" s="4" t="s">
        <v>13</v>
      </c>
      <c r="D203" s="4" t="s">
        <v>10</v>
      </c>
      <c r="E203" s="4" t="s">
        <v>25</v>
      </c>
    </row>
    <row r="204" spans="1:8">
      <c r="A204" t="n">
        <v>3504</v>
      </c>
      <c r="B204" s="34" t="n">
        <v>58</v>
      </c>
      <c r="C204" s="7" t="n">
        <v>0</v>
      </c>
      <c r="D204" s="7" t="n">
        <v>300</v>
      </c>
      <c r="E204" s="7" t="n">
        <v>0.300000011920929</v>
      </c>
    </row>
    <row r="205" spans="1:8">
      <c r="A205" t="s">
        <v>4</v>
      </c>
      <c r="B205" s="4" t="s">
        <v>5</v>
      </c>
      <c r="C205" s="4" t="s">
        <v>13</v>
      </c>
      <c r="D205" s="4" t="s">
        <v>10</v>
      </c>
    </row>
    <row r="206" spans="1:8">
      <c r="A206" t="n">
        <v>3512</v>
      </c>
      <c r="B206" s="34" t="n">
        <v>58</v>
      </c>
      <c r="C206" s="7" t="n">
        <v>255</v>
      </c>
      <c r="D206" s="7" t="n">
        <v>0</v>
      </c>
    </row>
    <row r="207" spans="1:8">
      <c r="A207" t="s">
        <v>4</v>
      </c>
      <c r="B207" s="4" t="s">
        <v>5</v>
      </c>
      <c r="C207" s="4" t="s">
        <v>13</v>
      </c>
      <c r="D207" s="4" t="s">
        <v>10</v>
      </c>
      <c r="E207" s="4" t="s">
        <v>10</v>
      </c>
      <c r="F207" s="4" t="s">
        <v>10</v>
      </c>
      <c r="G207" s="4" t="s">
        <v>10</v>
      </c>
      <c r="H207" s="4" t="s">
        <v>13</v>
      </c>
    </row>
    <row r="208" spans="1:8">
      <c r="A208" t="n">
        <v>3516</v>
      </c>
      <c r="B208" s="28" t="n">
        <v>25</v>
      </c>
      <c r="C208" s="7" t="n">
        <v>5</v>
      </c>
      <c r="D208" s="7" t="n">
        <v>65535</v>
      </c>
      <c r="E208" s="7" t="n">
        <v>160</v>
      </c>
      <c r="F208" s="7" t="n">
        <v>65535</v>
      </c>
      <c r="G208" s="7" t="n">
        <v>65535</v>
      </c>
      <c r="H208" s="7" t="n">
        <v>0</v>
      </c>
    </row>
    <row r="209" spans="1:17">
      <c r="A209" t="s">
        <v>4</v>
      </c>
      <c r="B209" s="4" t="s">
        <v>5</v>
      </c>
      <c r="C209" s="4" t="s">
        <v>10</v>
      </c>
      <c r="D209" s="4" t="s">
        <v>13</v>
      </c>
      <c r="E209" s="4" t="s">
        <v>13</v>
      </c>
      <c r="F209" s="4" t="s">
        <v>13</v>
      </c>
      <c r="G209" s="4" t="s">
        <v>54</v>
      </c>
      <c r="H209" s="4" t="s">
        <v>13</v>
      </c>
      <c r="I209" s="4" t="s">
        <v>13</v>
      </c>
      <c r="J209" s="4" t="s">
        <v>13</v>
      </c>
      <c r="K209" s="4" t="s">
        <v>13</v>
      </c>
    </row>
    <row r="210" spans="1:17">
      <c r="A210" t="n">
        <v>3527</v>
      </c>
      <c r="B210" s="29" t="n">
        <v>24</v>
      </c>
      <c r="C210" s="7" t="n">
        <v>65533</v>
      </c>
      <c r="D210" s="7" t="n">
        <v>11</v>
      </c>
      <c r="E210" s="7" t="n">
        <v>6</v>
      </c>
      <c r="F210" s="7" t="n">
        <v>8</v>
      </c>
      <c r="G210" s="7" t="s">
        <v>58</v>
      </c>
      <c r="H210" s="7" t="n">
        <v>6</v>
      </c>
      <c r="I210" s="7" t="n">
        <v>8</v>
      </c>
      <c r="J210" s="7" t="n">
        <v>2</v>
      </c>
      <c r="K210" s="7" t="n">
        <v>0</v>
      </c>
    </row>
    <row r="211" spans="1:17">
      <c r="A211" t="s">
        <v>4</v>
      </c>
      <c r="B211" s="4" t="s">
        <v>5</v>
      </c>
      <c r="C211" s="4" t="s">
        <v>13</v>
      </c>
      <c r="D211" s="4" t="s">
        <v>13</v>
      </c>
      <c r="E211" s="4" t="s">
        <v>9</v>
      </c>
      <c r="F211" s="4" t="s">
        <v>13</v>
      </c>
      <c r="G211" s="4" t="s">
        <v>13</v>
      </c>
    </row>
    <row r="212" spans="1:17">
      <c r="A212" t="n">
        <v>3558</v>
      </c>
      <c r="B212" s="35" t="n">
        <v>18</v>
      </c>
      <c r="C212" s="7" t="n">
        <v>0</v>
      </c>
      <c r="D212" s="7" t="n">
        <v>0</v>
      </c>
      <c r="E212" s="7" t="n">
        <v>0</v>
      </c>
      <c r="F212" s="7" t="n">
        <v>19</v>
      </c>
      <c r="G212" s="7" t="n">
        <v>1</v>
      </c>
    </row>
    <row r="213" spans="1:17">
      <c r="A213" t="s">
        <v>4</v>
      </c>
      <c r="B213" s="4" t="s">
        <v>5</v>
      </c>
      <c r="C213" s="4" t="s">
        <v>13</v>
      </c>
      <c r="D213" s="4" t="s">
        <v>13</v>
      </c>
      <c r="E213" s="4" t="s">
        <v>10</v>
      </c>
      <c r="F213" s="4" t="s">
        <v>25</v>
      </c>
    </row>
    <row r="214" spans="1:17">
      <c r="A214" t="n">
        <v>3567</v>
      </c>
      <c r="B214" s="36" t="n">
        <v>107</v>
      </c>
      <c r="C214" s="7" t="n">
        <v>0</v>
      </c>
      <c r="D214" s="7" t="n">
        <v>0</v>
      </c>
      <c r="E214" s="7" t="n">
        <v>0</v>
      </c>
      <c r="F214" s="7" t="n">
        <v>32</v>
      </c>
    </row>
    <row r="215" spans="1:17">
      <c r="A215" t="s">
        <v>4</v>
      </c>
      <c r="B215" s="4" t="s">
        <v>5</v>
      </c>
      <c r="C215" s="4" t="s">
        <v>13</v>
      </c>
      <c r="D215" s="4" t="s">
        <v>13</v>
      </c>
      <c r="E215" s="4" t="s">
        <v>6</v>
      </c>
      <c r="F215" s="4" t="s">
        <v>10</v>
      </c>
    </row>
    <row r="216" spans="1:17">
      <c r="A216" t="n">
        <v>3576</v>
      </c>
      <c r="B216" s="36" t="n">
        <v>107</v>
      </c>
      <c r="C216" s="7" t="n">
        <v>1</v>
      </c>
      <c r="D216" s="7" t="n">
        <v>0</v>
      </c>
      <c r="E216" s="7" t="s">
        <v>59</v>
      </c>
      <c r="F216" s="7" t="n">
        <v>1</v>
      </c>
    </row>
    <row r="217" spans="1:17">
      <c r="A217" t="s">
        <v>4</v>
      </c>
      <c r="B217" s="4" t="s">
        <v>5</v>
      </c>
      <c r="C217" s="4" t="s">
        <v>13</v>
      </c>
      <c r="D217" s="4" t="s">
        <v>13</v>
      </c>
      <c r="E217" s="4" t="s">
        <v>6</v>
      </c>
      <c r="F217" s="4" t="s">
        <v>10</v>
      </c>
    </row>
    <row r="218" spans="1:17">
      <c r="A218" t="n">
        <v>3585</v>
      </c>
      <c r="B218" s="36" t="n">
        <v>107</v>
      </c>
      <c r="C218" s="7" t="n">
        <v>1</v>
      </c>
      <c r="D218" s="7" t="n">
        <v>0</v>
      </c>
      <c r="E218" s="7" t="s">
        <v>60</v>
      </c>
      <c r="F218" s="7" t="n">
        <v>2</v>
      </c>
    </row>
    <row r="219" spans="1:17">
      <c r="A219" t="s">
        <v>4</v>
      </c>
      <c r="B219" s="4" t="s">
        <v>5</v>
      </c>
      <c r="C219" s="4" t="s">
        <v>13</v>
      </c>
      <c r="D219" s="4" t="s">
        <v>13</v>
      </c>
      <c r="E219" s="4" t="s">
        <v>13</v>
      </c>
      <c r="F219" s="4" t="s">
        <v>10</v>
      </c>
      <c r="G219" s="4" t="s">
        <v>10</v>
      </c>
      <c r="H219" s="4" t="s">
        <v>13</v>
      </c>
    </row>
    <row r="220" spans="1:17">
      <c r="A220" t="n">
        <v>3593</v>
      </c>
      <c r="B220" s="36" t="n">
        <v>107</v>
      </c>
      <c r="C220" s="7" t="n">
        <v>2</v>
      </c>
      <c r="D220" s="7" t="n">
        <v>0</v>
      </c>
      <c r="E220" s="7" t="n">
        <v>1</v>
      </c>
      <c r="F220" s="7" t="n">
        <v>65535</v>
      </c>
      <c r="G220" s="7" t="n">
        <v>65535</v>
      </c>
      <c r="H220" s="7" t="n">
        <v>0</v>
      </c>
    </row>
    <row r="221" spans="1:17">
      <c r="A221" t="s">
        <v>4</v>
      </c>
      <c r="B221" s="4" t="s">
        <v>5</v>
      </c>
      <c r="C221" s="4" t="s">
        <v>13</v>
      </c>
      <c r="D221" s="4" t="s">
        <v>13</v>
      </c>
      <c r="E221" s="4" t="s">
        <v>13</v>
      </c>
    </row>
    <row r="222" spans="1:17">
      <c r="A222" t="n">
        <v>3602</v>
      </c>
      <c r="B222" s="36" t="n">
        <v>107</v>
      </c>
      <c r="C222" s="7" t="n">
        <v>4</v>
      </c>
      <c r="D222" s="7" t="n">
        <v>0</v>
      </c>
      <c r="E222" s="7" t="n">
        <v>0</v>
      </c>
    </row>
    <row r="223" spans="1:17">
      <c r="A223" t="s">
        <v>4</v>
      </c>
      <c r="B223" s="4" t="s">
        <v>5</v>
      </c>
      <c r="C223" s="4" t="s">
        <v>13</v>
      </c>
      <c r="D223" s="4" t="s">
        <v>13</v>
      </c>
    </row>
    <row r="224" spans="1:17">
      <c r="A224" t="n">
        <v>3606</v>
      </c>
      <c r="B224" s="36" t="n">
        <v>107</v>
      </c>
      <c r="C224" s="7" t="n">
        <v>3</v>
      </c>
      <c r="D224" s="7" t="n">
        <v>0</v>
      </c>
    </row>
    <row r="225" spans="1:11">
      <c r="A225" t="s">
        <v>4</v>
      </c>
      <c r="B225" s="4" t="s">
        <v>5</v>
      </c>
      <c r="C225" s="4" t="s">
        <v>13</v>
      </c>
    </row>
    <row r="226" spans="1:11">
      <c r="A226" t="n">
        <v>3609</v>
      </c>
      <c r="B226" s="33" t="n">
        <v>27</v>
      </c>
      <c r="C226" s="7" t="n">
        <v>0</v>
      </c>
    </row>
    <row r="227" spans="1:11">
      <c r="A227" t="s">
        <v>4</v>
      </c>
      <c r="B227" s="4" t="s">
        <v>5</v>
      </c>
      <c r="C227" s="4" t="s">
        <v>13</v>
      </c>
      <c r="D227" s="4" t="s">
        <v>10</v>
      </c>
      <c r="E227" s="4" t="s">
        <v>10</v>
      </c>
      <c r="F227" s="4" t="s">
        <v>10</v>
      </c>
      <c r="G227" s="4" t="s">
        <v>10</v>
      </c>
      <c r="H227" s="4" t="s">
        <v>13</v>
      </c>
    </row>
    <row r="228" spans="1:11">
      <c r="A228" t="n">
        <v>3611</v>
      </c>
      <c r="B228" s="28" t="n">
        <v>25</v>
      </c>
      <c r="C228" s="7" t="n">
        <v>5</v>
      </c>
      <c r="D228" s="7" t="n">
        <v>65535</v>
      </c>
      <c r="E228" s="7" t="n">
        <v>65535</v>
      </c>
      <c r="F228" s="7" t="n">
        <v>65535</v>
      </c>
      <c r="G228" s="7" t="n">
        <v>65535</v>
      </c>
      <c r="H228" s="7" t="n">
        <v>0</v>
      </c>
    </row>
    <row r="229" spans="1:11">
      <c r="A229" t="s">
        <v>4</v>
      </c>
      <c r="B229" s="4" t="s">
        <v>5</v>
      </c>
      <c r="C229" s="4" t="s">
        <v>13</v>
      </c>
      <c r="D229" s="4" t="s">
        <v>13</v>
      </c>
      <c r="E229" s="4" t="s">
        <v>13</v>
      </c>
      <c r="F229" s="4" t="s">
        <v>13</v>
      </c>
      <c r="G229" s="4" t="s">
        <v>10</v>
      </c>
      <c r="H229" s="4" t="s">
        <v>29</v>
      </c>
      <c r="I229" s="4" t="s">
        <v>29</v>
      </c>
    </row>
    <row r="230" spans="1:11">
      <c r="A230" t="n">
        <v>3622</v>
      </c>
      <c r="B230" s="37" t="n">
        <v>6</v>
      </c>
      <c r="C230" s="7" t="n">
        <v>35</v>
      </c>
      <c r="D230" s="7" t="n">
        <v>0</v>
      </c>
      <c r="E230" s="7" t="n">
        <v>1</v>
      </c>
      <c r="F230" s="7" t="n">
        <v>1</v>
      </c>
      <c r="G230" s="7" t="n">
        <v>1</v>
      </c>
      <c r="H230" s="13" t="n">
        <f t="normal" ca="1">A232</f>
        <v>0</v>
      </c>
      <c r="I230" s="13" t="n">
        <f t="normal" ca="1">A262</f>
        <v>0</v>
      </c>
    </row>
    <row r="231" spans="1:11">
      <c r="A231" t="s">
        <v>4</v>
      </c>
      <c r="B231" s="4" t="s">
        <v>5</v>
      </c>
      <c r="C231" s="4" t="s">
        <v>13</v>
      </c>
      <c r="D231" s="4" t="s">
        <v>10</v>
      </c>
      <c r="E231" s="4" t="s">
        <v>25</v>
      </c>
    </row>
    <row r="232" spans="1:11">
      <c r="A232" t="n">
        <v>3637</v>
      </c>
      <c r="B232" s="34" t="n">
        <v>58</v>
      </c>
      <c r="C232" s="7" t="n">
        <v>100</v>
      </c>
      <c r="D232" s="7" t="n">
        <v>300</v>
      </c>
      <c r="E232" s="7" t="n">
        <v>0.300000011920929</v>
      </c>
    </row>
    <row r="233" spans="1:11">
      <c r="A233" t="s">
        <v>4</v>
      </c>
      <c r="B233" s="4" t="s">
        <v>5</v>
      </c>
      <c r="C233" s="4" t="s">
        <v>13</v>
      </c>
      <c r="D233" s="4" t="s">
        <v>10</v>
      </c>
    </row>
    <row r="234" spans="1:11">
      <c r="A234" t="n">
        <v>3645</v>
      </c>
      <c r="B234" s="34" t="n">
        <v>58</v>
      </c>
      <c r="C234" s="7" t="n">
        <v>255</v>
      </c>
      <c r="D234" s="7" t="n">
        <v>0</v>
      </c>
    </row>
    <row r="235" spans="1:11">
      <c r="A235" t="s">
        <v>4</v>
      </c>
      <c r="B235" s="4" t="s">
        <v>5</v>
      </c>
      <c r="C235" s="4" t="s">
        <v>10</v>
      </c>
    </row>
    <row r="236" spans="1:11">
      <c r="A236" t="n">
        <v>3649</v>
      </c>
      <c r="B236" s="38" t="n">
        <v>16</v>
      </c>
      <c r="C236" s="7" t="n">
        <v>500</v>
      </c>
    </row>
    <row r="237" spans="1:11">
      <c r="A237" t="s">
        <v>4</v>
      </c>
      <c r="B237" s="4" t="s">
        <v>5</v>
      </c>
      <c r="C237" s="4" t="s">
        <v>6</v>
      </c>
      <c r="D237" s="4" t="s">
        <v>6</v>
      </c>
    </row>
    <row r="238" spans="1:11">
      <c r="A238" t="n">
        <v>3652</v>
      </c>
      <c r="B238" s="39" t="n">
        <v>70</v>
      </c>
      <c r="C238" s="7" t="s">
        <v>36</v>
      </c>
      <c r="D238" s="7" t="s">
        <v>61</v>
      </c>
    </row>
    <row r="239" spans="1:11">
      <c r="A239" t="s">
        <v>4</v>
      </c>
      <c r="B239" s="4" t="s">
        <v>5</v>
      </c>
      <c r="C239" s="4" t="s">
        <v>10</v>
      </c>
    </row>
    <row r="240" spans="1:11">
      <c r="A240" t="n">
        <v>3665</v>
      </c>
      <c r="B240" s="38" t="n">
        <v>16</v>
      </c>
      <c r="C240" s="7" t="n">
        <v>1200</v>
      </c>
    </row>
    <row r="241" spans="1:9">
      <c r="A241" t="s">
        <v>4</v>
      </c>
      <c r="B241" s="4" t="s">
        <v>5</v>
      </c>
      <c r="C241" s="4" t="s">
        <v>13</v>
      </c>
    </row>
    <row r="242" spans="1:9">
      <c r="A242" t="n">
        <v>3668</v>
      </c>
      <c r="B242" s="32" t="n">
        <v>64</v>
      </c>
      <c r="C242" s="7" t="n">
        <v>14</v>
      </c>
    </row>
    <row r="243" spans="1:9">
      <c r="A243" t="s">
        <v>4</v>
      </c>
      <c r="B243" s="4" t="s">
        <v>5</v>
      </c>
    </row>
    <row r="244" spans="1:9">
      <c r="A244" t="n">
        <v>3670</v>
      </c>
      <c r="B244" s="5" t="n">
        <v>1</v>
      </c>
    </row>
    <row r="245" spans="1:9">
      <c r="A245" t="s">
        <v>4</v>
      </c>
      <c r="B245" s="4" t="s">
        <v>5</v>
      </c>
      <c r="C245" s="4" t="s">
        <v>13</v>
      </c>
      <c r="D245" s="4" t="s">
        <v>13</v>
      </c>
      <c r="E245" s="4" t="s">
        <v>13</v>
      </c>
      <c r="F245" s="4" t="s">
        <v>13</v>
      </c>
    </row>
    <row r="246" spans="1:9">
      <c r="A246" t="n">
        <v>3671</v>
      </c>
      <c r="B246" s="8" t="n">
        <v>14</v>
      </c>
      <c r="C246" s="7" t="n">
        <v>0</v>
      </c>
      <c r="D246" s="7" t="n">
        <v>16</v>
      </c>
      <c r="E246" s="7" t="n">
        <v>0</v>
      </c>
      <c r="F246" s="7" t="n">
        <v>0</v>
      </c>
    </row>
    <row r="247" spans="1:9">
      <c r="A247" t="s">
        <v>4</v>
      </c>
      <c r="B247" s="4" t="s">
        <v>5</v>
      </c>
      <c r="C247" s="4" t="s">
        <v>13</v>
      </c>
    </row>
    <row r="248" spans="1:9">
      <c r="A248" t="n">
        <v>3676</v>
      </c>
      <c r="B248" s="32" t="n">
        <v>64</v>
      </c>
      <c r="C248" s="7" t="n">
        <v>18</v>
      </c>
    </row>
    <row r="249" spans="1:9">
      <c r="A249" t="s">
        <v>4</v>
      </c>
      <c r="B249" s="4" t="s">
        <v>5</v>
      </c>
      <c r="C249" s="4" t="s">
        <v>13</v>
      </c>
      <c r="D249" s="4" t="s">
        <v>10</v>
      </c>
    </row>
    <row r="250" spans="1:9">
      <c r="A250" t="n">
        <v>3678</v>
      </c>
      <c r="B250" s="32" t="n">
        <v>64</v>
      </c>
      <c r="C250" s="7" t="n">
        <v>0</v>
      </c>
      <c r="D250" s="7" t="n">
        <v>4</v>
      </c>
    </row>
    <row r="251" spans="1:9">
      <c r="A251" t="s">
        <v>4</v>
      </c>
      <c r="B251" s="4" t="s">
        <v>5</v>
      </c>
      <c r="C251" s="4" t="s">
        <v>13</v>
      </c>
      <c r="D251" s="4" t="s">
        <v>10</v>
      </c>
    </row>
    <row r="252" spans="1:9">
      <c r="A252" t="n">
        <v>3682</v>
      </c>
      <c r="B252" s="32" t="n">
        <v>64</v>
      </c>
      <c r="C252" s="7" t="n">
        <v>0</v>
      </c>
      <c r="D252" s="7" t="n">
        <v>6</v>
      </c>
    </row>
    <row r="253" spans="1:9">
      <c r="A253" t="s">
        <v>4</v>
      </c>
      <c r="B253" s="4" t="s">
        <v>5</v>
      </c>
      <c r="C253" s="4" t="s">
        <v>13</v>
      </c>
      <c r="D253" s="4" t="s">
        <v>10</v>
      </c>
      <c r="E253" s="4" t="s">
        <v>10</v>
      </c>
      <c r="F253" s="4" t="s">
        <v>13</v>
      </c>
      <c r="G253" s="4" t="s">
        <v>9</v>
      </c>
    </row>
    <row r="254" spans="1:9">
      <c r="A254" t="n">
        <v>3686</v>
      </c>
      <c r="B254" s="40" t="n">
        <v>95</v>
      </c>
      <c r="C254" s="7" t="n">
        <v>0</v>
      </c>
      <c r="D254" s="7" t="n">
        <v>4</v>
      </c>
      <c r="E254" s="7" t="n">
        <v>6</v>
      </c>
      <c r="F254" s="7" t="n">
        <v>255</v>
      </c>
      <c r="G254" s="7" t="n">
        <v>0</v>
      </c>
    </row>
    <row r="255" spans="1:9">
      <c r="A255" t="s">
        <v>4</v>
      </c>
      <c r="B255" s="4" t="s">
        <v>5</v>
      </c>
      <c r="C255" s="4" t="s">
        <v>9</v>
      </c>
    </row>
    <row r="256" spans="1:9">
      <c r="A256" t="n">
        <v>3697</v>
      </c>
      <c r="B256" s="41" t="n">
        <v>15</v>
      </c>
      <c r="C256" s="7" t="n">
        <v>4096</v>
      </c>
    </row>
    <row r="257" spans="1:7">
      <c r="A257" t="s">
        <v>4</v>
      </c>
      <c r="B257" s="4" t="s">
        <v>5</v>
      </c>
      <c r="C257" s="4" t="s">
        <v>13</v>
      </c>
      <c r="D257" s="4" t="s">
        <v>9</v>
      </c>
      <c r="E257" s="4" t="s">
        <v>13</v>
      </c>
      <c r="F257" s="4" t="s">
        <v>13</v>
      </c>
      <c r="G257" s="4" t="s">
        <v>9</v>
      </c>
      <c r="H257" s="4" t="s">
        <v>13</v>
      </c>
      <c r="I257" s="4" t="s">
        <v>9</v>
      </c>
      <c r="J257" s="4" t="s">
        <v>13</v>
      </c>
    </row>
    <row r="258" spans="1:7">
      <c r="A258" t="n">
        <v>3702</v>
      </c>
      <c r="B258" s="42" t="n">
        <v>33</v>
      </c>
      <c r="C258" s="7" t="n">
        <v>0</v>
      </c>
      <c r="D258" s="7" t="n">
        <v>3</v>
      </c>
      <c r="E258" s="7" t="n">
        <v>0</v>
      </c>
      <c r="F258" s="7" t="n">
        <v>0</v>
      </c>
      <c r="G258" s="7" t="n">
        <v>-1</v>
      </c>
      <c r="H258" s="7" t="n">
        <v>0</v>
      </c>
      <c r="I258" s="7" t="n">
        <v>-1</v>
      </c>
      <c r="J258" s="7" t="n">
        <v>0</v>
      </c>
    </row>
    <row r="259" spans="1:7">
      <c r="A259" t="s">
        <v>4</v>
      </c>
      <c r="B259" s="4" t="s">
        <v>5</v>
      </c>
      <c r="C259" s="4" t="s">
        <v>29</v>
      </c>
    </row>
    <row r="260" spans="1:7">
      <c r="A260" t="n">
        <v>3720</v>
      </c>
      <c r="B260" s="15" t="n">
        <v>3</v>
      </c>
      <c r="C260" s="13" t="n">
        <f t="normal" ca="1">A282</f>
        <v>0</v>
      </c>
    </row>
    <row r="261" spans="1:7">
      <c r="A261" t="s">
        <v>4</v>
      </c>
      <c r="B261" s="4" t="s">
        <v>5</v>
      </c>
      <c r="C261" s="4" t="s">
        <v>13</v>
      </c>
      <c r="D261" s="4" t="s">
        <v>10</v>
      </c>
      <c r="E261" s="4" t="s">
        <v>25</v>
      </c>
    </row>
    <row r="262" spans="1:7">
      <c r="A262" t="n">
        <v>3725</v>
      </c>
      <c r="B262" s="34" t="n">
        <v>58</v>
      </c>
      <c r="C262" s="7" t="n">
        <v>100</v>
      </c>
      <c r="D262" s="7" t="n">
        <v>300</v>
      </c>
      <c r="E262" s="7" t="n">
        <v>0.300000011920929</v>
      </c>
    </row>
    <row r="263" spans="1:7">
      <c r="A263" t="s">
        <v>4</v>
      </c>
      <c r="B263" s="4" t="s">
        <v>5</v>
      </c>
      <c r="C263" s="4" t="s">
        <v>13</v>
      </c>
      <c r="D263" s="4" t="s">
        <v>10</v>
      </c>
    </row>
    <row r="264" spans="1:7">
      <c r="A264" t="n">
        <v>3733</v>
      </c>
      <c r="B264" s="34" t="n">
        <v>58</v>
      </c>
      <c r="C264" s="7" t="n">
        <v>255</v>
      </c>
      <c r="D264" s="7" t="n">
        <v>0</v>
      </c>
    </row>
    <row r="265" spans="1:7">
      <c r="A265" t="s">
        <v>4</v>
      </c>
      <c r="B265" s="4" t="s">
        <v>5</v>
      </c>
      <c r="C265" s="4" t="s">
        <v>13</v>
      </c>
      <c r="D265" s="4" t="s">
        <v>6</v>
      </c>
    </row>
    <row r="266" spans="1:7">
      <c r="A266" t="n">
        <v>3737</v>
      </c>
      <c r="B266" s="9" t="n">
        <v>2</v>
      </c>
      <c r="C266" s="7" t="n">
        <v>10</v>
      </c>
      <c r="D266" s="7" t="s">
        <v>62</v>
      </c>
    </row>
    <row r="267" spans="1:7">
      <c r="A267" t="s">
        <v>4</v>
      </c>
      <c r="B267" s="4" t="s">
        <v>5</v>
      </c>
      <c r="C267" s="4" t="s">
        <v>10</v>
      </c>
    </row>
    <row r="268" spans="1:7">
      <c r="A268" t="n">
        <v>3760</v>
      </c>
      <c r="B268" s="38" t="n">
        <v>16</v>
      </c>
      <c r="C268" s="7" t="n">
        <v>0</v>
      </c>
    </row>
    <row r="269" spans="1:7">
      <c r="A269" t="s">
        <v>4</v>
      </c>
      <c r="B269" s="4" t="s">
        <v>5</v>
      </c>
      <c r="C269" s="4" t="s">
        <v>13</v>
      </c>
      <c r="D269" s="4" t="s">
        <v>6</v>
      </c>
    </row>
    <row r="270" spans="1:7">
      <c r="A270" t="n">
        <v>3763</v>
      </c>
      <c r="B270" s="9" t="n">
        <v>2</v>
      </c>
      <c r="C270" s="7" t="n">
        <v>10</v>
      </c>
      <c r="D270" s="7" t="s">
        <v>63</v>
      </c>
    </row>
    <row r="271" spans="1:7">
      <c r="A271" t="s">
        <v>4</v>
      </c>
      <c r="B271" s="4" t="s">
        <v>5</v>
      </c>
      <c r="C271" s="4" t="s">
        <v>10</v>
      </c>
    </row>
    <row r="272" spans="1:7">
      <c r="A272" t="n">
        <v>3781</v>
      </c>
      <c r="B272" s="38" t="n">
        <v>16</v>
      </c>
      <c r="C272" s="7" t="n">
        <v>0</v>
      </c>
    </row>
    <row r="273" spans="1:10">
      <c r="A273" t="s">
        <v>4</v>
      </c>
      <c r="B273" s="4" t="s">
        <v>5</v>
      </c>
      <c r="C273" s="4" t="s">
        <v>13</v>
      </c>
      <c r="D273" s="4" t="s">
        <v>6</v>
      </c>
    </row>
    <row r="274" spans="1:10">
      <c r="A274" t="n">
        <v>3784</v>
      </c>
      <c r="B274" s="9" t="n">
        <v>2</v>
      </c>
      <c r="C274" s="7" t="n">
        <v>10</v>
      </c>
      <c r="D274" s="7" t="s">
        <v>64</v>
      </c>
    </row>
    <row r="275" spans="1:10">
      <c r="A275" t="s">
        <v>4</v>
      </c>
      <c r="B275" s="4" t="s">
        <v>5</v>
      </c>
      <c r="C275" s="4" t="s">
        <v>10</v>
      </c>
    </row>
    <row r="276" spans="1:10">
      <c r="A276" t="n">
        <v>3803</v>
      </c>
      <c r="B276" s="38" t="n">
        <v>16</v>
      </c>
      <c r="C276" s="7" t="n">
        <v>0</v>
      </c>
    </row>
    <row r="277" spans="1:10">
      <c r="A277" t="s">
        <v>4</v>
      </c>
      <c r="B277" s="4" t="s">
        <v>5</v>
      </c>
      <c r="C277" s="4" t="s">
        <v>13</v>
      </c>
    </row>
    <row r="278" spans="1:10">
      <c r="A278" t="n">
        <v>3806</v>
      </c>
      <c r="B278" s="43" t="n">
        <v>23</v>
      </c>
      <c r="C278" s="7" t="n">
        <v>20</v>
      </c>
    </row>
    <row r="279" spans="1:10">
      <c r="A279" t="s">
        <v>4</v>
      </c>
      <c r="B279" s="4" t="s">
        <v>5</v>
      </c>
      <c r="C279" s="4" t="s">
        <v>29</v>
      </c>
    </row>
    <row r="280" spans="1:10">
      <c r="A280" t="n">
        <v>3808</v>
      </c>
      <c r="B280" s="15" t="n">
        <v>3</v>
      </c>
      <c r="C280" s="13" t="n">
        <f t="normal" ca="1">A282</f>
        <v>0</v>
      </c>
    </row>
    <row r="281" spans="1:10">
      <c r="A281" t="s">
        <v>4</v>
      </c>
      <c r="B281" s="4" t="s">
        <v>5</v>
      </c>
      <c r="C281" s="4" t="s">
        <v>29</v>
      </c>
    </row>
    <row r="282" spans="1:10">
      <c r="A282" t="n">
        <v>3813</v>
      </c>
      <c r="B282" s="15" t="n">
        <v>3</v>
      </c>
      <c r="C282" s="13" t="n">
        <f t="normal" ca="1">A310</f>
        <v>0</v>
      </c>
    </row>
    <row r="283" spans="1:10">
      <c r="A283" t="s">
        <v>4</v>
      </c>
      <c r="B283" s="4" t="s">
        <v>5</v>
      </c>
      <c r="C283" s="4" t="s">
        <v>13</v>
      </c>
      <c r="D283" s="4" t="s">
        <v>10</v>
      </c>
      <c r="E283" s="4" t="s">
        <v>10</v>
      </c>
      <c r="F283" s="4" t="s">
        <v>10</v>
      </c>
      <c r="G283" s="4" t="s">
        <v>10</v>
      </c>
      <c r="H283" s="4" t="s">
        <v>13</v>
      </c>
    </row>
    <row r="284" spans="1:10">
      <c r="A284" t="n">
        <v>3818</v>
      </c>
      <c r="B284" s="28" t="n">
        <v>25</v>
      </c>
      <c r="C284" s="7" t="n">
        <v>5</v>
      </c>
      <c r="D284" s="7" t="n">
        <v>65535</v>
      </c>
      <c r="E284" s="7" t="n">
        <v>500</v>
      </c>
      <c r="F284" s="7" t="n">
        <v>800</v>
      </c>
      <c r="G284" s="7" t="n">
        <v>140</v>
      </c>
      <c r="H284" s="7" t="n">
        <v>0</v>
      </c>
    </row>
    <row r="285" spans="1:10">
      <c r="A285" t="s">
        <v>4</v>
      </c>
      <c r="B285" s="4" t="s">
        <v>5</v>
      </c>
      <c r="C285" s="4" t="s">
        <v>10</v>
      </c>
      <c r="D285" s="4" t="s">
        <v>13</v>
      </c>
      <c r="E285" s="4" t="s">
        <v>54</v>
      </c>
      <c r="F285" s="4" t="s">
        <v>13</v>
      </c>
      <c r="G285" s="4" t="s">
        <v>13</v>
      </c>
    </row>
    <row r="286" spans="1:10">
      <c r="A286" t="n">
        <v>3829</v>
      </c>
      <c r="B286" s="29" t="n">
        <v>24</v>
      </c>
      <c r="C286" s="7" t="n">
        <v>65533</v>
      </c>
      <c r="D286" s="7" t="n">
        <v>11</v>
      </c>
      <c r="E286" s="7" t="s">
        <v>65</v>
      </c>
      <c r="F286" s="7" t="n">
        <v>2</v>
      </c>
      <c r="G286" s="7" t="n">
        <v>0</v>
      </c>
    </row>
    <row r="287" spans="1:10">
      <c r="A287" t="s">
        <v>4</v>
      </c>
      <c r="B287" s="4" t="s">
        <v>5</v>
      </c>
    </row>
    <row r="288" spans="1:10">
      <c r="A288" t="n">
        <v>3990</v>
      </c>
      <c r="B288" s="30" t="n">
        <v>28</v>
      </c>
    </row>
    <row r="289" spans="1:8">
      <c r="A289" t="s">
        <v>4</v>
      </c>
      <c r="B289" s="4" t="s">
        <v>5</v>
      </c>
      <c r="C289" s="4" t="s">
        <v>13</v>
      </c>
    </row>
    <row r="290" spans="1:8">
      <c r="A290" t="n">
        <v>3991</v>
      </c>
      <c r="B290" s="33" t="n">
        <v>27</v>
      </c>
      <c r="C290" s="7" t="n">
        <v>0</v>
      </c>
    </row>
    <row r="291" spans="1:8">
      <c r="A291" t="s">
        <v>4</v>
      </c>
      <c r="B291" s="4" t="s">
        <v>5</v>
      </c>
      <c r="C291" s="4" t="s">
        <v>13</v>
      </c>
    </row>
    <row r="292" spans="1:8">
      <c r="A292" t="n">
        <v>3993</v>
      </c>
      <c r="B292" s="33" t="n">
        <v>27</v>
      </c>
      <c r="C292" s="7" t="n">
        <v>1</v>
      </c>
    </row>
    <row r="293" spans="1:8">
      <c r="A293" t="s">
        <v>4</v>
      </c>
      <c r="B293" s="4" t="s">
        <v>5</v>
      </c>
      <c r="C293" s="4" t="s">
        <v>13</v>
      </c>
      <c r="D293" s="4" t="s">
        <v>10</v>
      </c>
      <c r="E293" s="4" t="s">
        <v>10</v>
      </c>
      <c r="F293" s="4" t="s">
        <v>10</v>
      </c>
      <c r="G293" s="4" t="s">
        <v>10</v>
      </c>
      <c r="H293" s="4" t="s">
        <v>13</v>
      </c>
    </row>
    <row r="294" spans="1:8">
      <c r="A294" t="n">
        <v>3995</v>
      </c>
      <c r="B294" s="28" t="n">
        <v>25</v>
      </c>
      <c r="C294" s="7" t="n">
        <v>5</v>
      </c>
      <c r="D294" s="7" t="n">
        <v>65535</v>
      </c>
      <c r="E294" s="7" t="n">
        <v>65535</v>
      </c>
      <c r="F294" s="7" t="n">
        <v>65535</v>
      </c>
      <c r="G294" s="7" t="n">
        <v>65535</v>
      </c>
      <c r="H294" s="7" t="n">
        <v>0</v>
      </c>
    </row>
    <row r="295" spans="1:8">
      <c r="A295" t="s">
        <v>4</v>
      </c>
      <c r="B295" s="4" t="s">
        <v>5</v>
      </c>
      <c r="C295" s="4" t="s">
        <v>13</v>
      </c>
      <c r="D295" s="4" t="s">
        <v>6</v>
      </c>
    </row>
    <row r="296" spans="1:8">
      <c r="A296" t="n">
        <v>4006</v>
      </c>
      <c r="B296" s="9" t="n">
        <v>2</v>
      </c>
      <c r="C296" s="7" t="n">
        <v>10</v>
      </c>
      <c r="D296" s="7" t="s">
        <v>62</v>
      </c>
    </row>
    <row r="297" spans="1:8">
      <c r="A297" t="s">
        <v>4</v>
      </c>
      <c r="B297" s="4" t="s">
        <v>5</v>
      </c>
      <c r="C297" s="4" t="s">
        <v>10</v>
      </c>
    </row>
    <row r="298" spans="1:8">
      <c r="A298" t="n">
        <v>4029</v>
      </c>
      <c r="B298" s="38" t="n">
        <v>16</v>
      </c>
      <c r="C298" s="7" t="n">
        <v>0</v>
      </c>
    </row>
    <row r="299" spans="1:8">
      <c r="A299" t="s">
        <v>4</v>
      </c>
      <c r="B299" s="4" t="s">
        <v>5</v>
      </c>
      <c r="C299" s="4" t="s">
        <v>13</v>
      </c>
      <c r="D299" s="4" t="s">
        <v>6</v>
      </c>
    </row>
    <row r="300" spans="1:8">
      <c r="A300" t="n">
        <v>4032</v>
      </c>
      <c r="B300" s="9" t="n">
        <v>2</v>
      </c>
      <c r="C300" s="7" t="n">
        <v>10</v>
      </c>
      <c r="D300" s="7" t="s">
        <v>63</v>
      </c>
    </row>
    <row r="301" spans="1:8">
      <c r="A301" t="s">
        <v>4</v>
      </c>
      <c r="B301" s="4" t="s">
        <v>5</v>
      </c>
      <c r="C301" s="4" t="s">
        <v>10</v>
      </c>
    </row>
    <row r="302" spans="1:8">
      <c r="A302" t="n">
        <v>4050</v>
      </c>
      <c r="B302" s="38" t="n">
        <v>16</v>
      </c>
      <c r="C302" s="7" t="n">
        <v>0</v>
      </c>
    </row>
    <row r="303" spans="1:8">
      <c r="A303" t="s">
        <v>4</v>
      </c>
      <c r="B303" s="4" t="s">
        <v>5</v>
      </c>
      <c r="C303" s="4" t="s">
        <v>13</v>
      </c>
      <c r="D303" s="4" t="s">
        <v>6</v>
      </c>
    </row>
    <row r="304" spans="1:8">
      <c r="A304" t="n">
        <v>4053</v>
      </c>
      <c r="B304" s="9" t="n">
        <v>2</v>
      </c>
      <c r="C304" s="7" t="n">
        <v>10</v>
      </c>
      <c r="D304" s="7" t="s">
        <v>64</v>
      </c>
    </row>
    <row r="305" spans="1:8">
      <c r="A305" t="s">
        <v>4</v>
      </c>
      <c r="B305" s="4" t="s">
        <v>5</v>
      </c>
      <c r="C305" s="4" t="s">
        <v>10</v>
      </c>
    </row>
    <row r="306" spans="1:8">
      <c r="A306" t="n">
        <v>4072</v>
      </c>
      <c r="B306" s="38" t="n">
        <v>16</v>
      </c>
      <c r="C306" s="7" t="n">
        <v>0</v>
      </c>
    </row>
    <row r="307" spans="1:8">
      <c r="A307" t="s">
        <v>4</v>
      </c>
      <c r="B307" s="4" t="s">
        <v>5</v>
      </c>
      <c r="C307" s="4" t="s">
        <v>13</v>
      </c>
    </row>
    <row r="308" spans="1:8">
      <c r="A308" t="n">
        <v>4075</v>
      </c>
      <c r="B308" s="43" t="n">
        <v>23</v>
      </c>
      <c r="C308" s="7" t="n">
        <v>20</v>
      </c>
    </row>
    <row r="309" spans="1:8">
      <c r="A309" t="s">
        <v>4</v>
      </c>
      <c r="B309" s="4" t="s">
        <v>5</v>
      </c>
    </row>
    <row r="310" spans="1:8">
      <c r="A310" t="n">
        <v>4077</v>
      </c>
      <c r="B310" s="5" t="n">
        <v>1</v>
      </c>
    </row>
    <row r="311" spans="1:8" s="3" customFormat="1" customHeight="0">
      <c r="A311" s="3" t="s">
        <v>2</v>
      </c>
      <c r="B311" s="3" t="s">
        <v>66</v>
      </c>
    </row>
    <row r="312" spans="1:8">
      <c r="A312" t="s">
        <v>4</v>
      </c>
      <c r="B312" s="4" t="s">
        <v>5</v>
      </c>
      <c r="C312" s="4" t="s">
        <v>13</v>
      </c>
      <c r="D312" s="4" t="s">
        <v>10</v>
      </c>
    </row>
    <row r="313" spans="1:8">
      <c r="A313" t="n">
        <v>4080</v>
      </c>
      <c r="B313" s="26" t="n">
        <v>22</v>
      </c>
      <c r="C313" s="7" t="n">
        <v>0</v>
      </c>
      <c r="D313" s="7" t="n">
        <v>0</v>
      </c>
    </row>
    <row r="314" spans="1:8">
      <c r="A314" t="s">
        <v>4</v>
      </c>
      <c r="B314" s="4" t="s">
        <v>5</v>
      </c>
      <c r="C314" s="4" t="s">
        <v>13</v>
      </c>
      <c r="D314" s="4" t="s">
        <v>10</v>
      </c>
      <c r="E314" s="4" t="s">
        <v>25</v>
      </c>
    </row>
    <row r="315" spans="1:8">
      <c r="A315" t="n">
        <v>4084</v>
      </c>
      <c r="B315" s="34" t="n">
        <v>58</v>
      </c>
      <c r="C315" s="7" t="n">
        <v>0</v>
      </c>
      <c r="D315" s="7" t="n">
        <v>0</v>
      </c>
      <c r="E315" s="7" t="n">
        <v>1</v>
      </c>
    </row>
    <row r="316" spans="1:8">
      <c r="A316" t="s">
        <v>4</v>
      </c>
      <c r="B316" s="4" t="s">
        <v>5</v>
      </c>
      <c r="C316" s="4" t="s">
        <v>6</v>
      </c>
      <c r="D316" s="4" t="s">
        <v>6</v>
      </c>
    </row>
    <row r="317" spans="1:8">
      <c r="A317" t="n">
        <v>4092</v>
      </c>
      <c r="B317" s="39" t="n">
        <v>70</v>
      </c>
      <c r="C317" s="7" t="s">
        <v>36</v>
      </c>
      <c r="D317" s="7" t="s">
        <v>67</v>
      </c>
    </row>
    <row r="318" spans="1:8">
      <c r="A318" t="s">
        <v>4</v>
      </c>
      <c r="B318" s="4" t="s">
        <v>5</v>
      </c>
      <c r="C318" s="4" t="s">
        <v>10</v>
      </c>
      <c r="D318" s="4" t="s">
        <v>13</v>
      </c>
      <c r="E318" s="4" t="s">
        <v>13</v>
      </c>
    </row>
    <row r="319" spans="1:8">
      <c r="A319" t="n">
        <v>4107</v>
      </c>
      <c r="B319" s="27" t="n">
        <v>104</v>
      </c>
      <c r="C319" s="7" t="n">
        <v>194</v>
      </c>
      <c r="D319" s="7" t="n">
        <v>3</v>
      </c>
      <c r="E319" s="7" t="n">
        <v>4</v>
      </c>
    </row>
    <row r="320" spans="1:8">
      <c r="A320" t="s">
        <v>4</v>
      </c>
      <c r="B320" s="4" t="s">
        <v>5</v>
      </c>
    </row>
    <row r="321" spans="1:5">
      <c r="A321" t="n">
        <v>4112</v>
      </c>
      <c r="B321" s="5" t="n">
        <v>1</v>
      </c>
    </row>
    <row r="322" spans="1:5">
      <c r="A322" t="s">
        <v>4</v>
      </c>
      <c r="B322" s="4" t="s">
        <v>5</v>
      </c>
      <c r="C322" s="4" t="s">
        <v>10</v>
      </c>
      <c r="D322" s="4" t="s">
        <v>13</v>
      </c>
      <c r="E322" s="4" t="s">
        <v>10</v>
      </c>
    </row>
    <row r="323" spans="1:5">
      <c r="A323" t="n">
        <v>4113</v>
      </c>
      <c r="B323" s="27" t="n">
        <v>104</v>
      </c>
      <c r="C323" s="7" t="n">
        <v>194</v>
      </c>
      <c r="D323" s="7" t="n">
        <v>1</v>
      </c>
      <c r="E323" s="7" t="n">
        <v>1</v>
      </c>
    </row>
    <row r="324" spans="1:5">
      <c r="A324" t="s">
        <v>4</v>
      </c>
      <c r="B324" s="4" t="s">
        <v>5</v>
      </c>
    </row>
    <row r="325" spans="1:5">
      <c r="A325" t="n">
        <v>4119</v>
      </c>
      <c r="B325" s="5" t="n">
        <v>1</v>
      </c>
    </row>
    <row r="326" spans="1:5">
      <c r="A326" t="s">
        <v>4</v>
      </c>
      <c r="B326" s="4" t="s">
        <v>5</v>
      </c>
      <c r="C326" s="4" t="s">
        <v>13</v>
      </c>
    </row>
    <row r="327" spans="1:5">
      <c r="A327" t="n">
        <v>4120</v>
      </c>
      <c r="B327" s="32" t="n">
        <v>64</v>
      </c>
      <c r="C327" s="7" t="n">
        <v>7</v>
      </c>
    </row>
    <row r="328" spans="1:5">
      <c r="A328" t="s">
        <v>4</v>
      </c>
      <c r="B328" s="4" t="s">
        <v>5</v>
      </c>
      <c r="C328" s="4" t="s">
        <v>13</v>
      </c>
      <c r="D328" s="4" t="s">
        <v>10</v>
      </c>
      <c r="E328" s="4" t="s">
        <v>25</v>
      </c>
      <c r="F328" s="4" t="s">
        <v>10</v>
      </c>
      <c r="G328" s="4" t="s">
        <v>9</v>
      </c>
      <c r="H328" s="4" t="s">
        <v>9</v>
      </c>
      <c r="I328" s="4" t="s">
        <v>10</v>
      </c>
      <c r="J328" s="4" t="s">
        <v>10</v>
      </c>
      <c r="K328" s="4" t="s">
        <v>9</v>
      </c>
      <c r="L328" s="4" t="s">
        <v>9</v>
      </c>
      <c r="M328" s="4" t="s">
        <v>9</v>
      </c>
      <c r="N328" s="4" t="s">
        <v>9</v>
      </c>
      <c r="O328" s="4" t="s">
        <v>6</v>
      </c>
    </row>
    <row r="329" spans="1:5">
      <c r="A329" t="n">
        <v>4122</v>
      </c>
      <c r="B329" s="11" t="n">
        <v>50</v>
      </c>
      <c r="C329" s="7" t="n">
        <v>0</v>
      </c>
      <c r="D329" s="7" t="n">
        <v>12105</v>
      </c>
      <c r="E329" s="7" t="n">
        <v>1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65533</v>
      </c>
      <c r="K329" s="7" t="n">
        <v>0</v>
      </c>
      <c r="L329" s="7" t="n">
        <v>0</v>
      </c>
      <c r="M329" s="7" t="n">
        <v>0</v>
      </c>
      <c r="N329" s="7" t="n">
        <v>0</v>
      </c>
      <c r="O329" s="7" t="s">
        <v>20</v>
      </c>
    </row>
    <row r="330" spans="1:5">
      <c r="A330" t="s">
        <v>4</v>
      </c>
      <c r="B330" s="4" t="s">
        <v>5</v>
      </c>
      <c r="C330" s="4" t="s">
        <v>13</v>
      </c>
      <c r="D330" s="4" t="s">
        <v>10</v>
      </c>
      <c r="E330" s="4" t="s">
        <v>10</v>
      </c>
      <c r="F330" s="4" t="s">
        <v>10</v>
      </c>
      <c r="G330" s="4" t="s">
        <v>10</v>
      </c>
      <c r="H330" s="4" t="s">
        <v>13</v>
      </c>
    </row>
    <row r="331" spans="1:5">
      <c r="A331" t="n">
        <v>4161</v>
      </c>
      <c r="B331" s="28" t="n">
        <v>25</v>
      </c>
      <c r="C331" s="7" t="n">
        <v>5</v>
      </c>
      <c r="D331" s="7" t="n">
        <v>65535</v>
      </c>
      <c r="E331" s="7" t="n">
        <v>65535</v>
      </c>
      <c r="F331" s="7" t="n">
        <v>65535</v>
      </c>
      <c r="G331" s="7" t="n">
        <v>65535</v>
      </c>
      <c r="H331" s="7" t="n">
        <v>0</v>
      </c>
    </row>
    <row r="332" spans="1:5">
      <c r="A332" t="s">
        <v>4</v>
      </c>
      <c r="B332" s="4" t="s">
        <v>5</v>
      </c>
      <c r="C332" s="4" t="s">
        <v>10</v>
      </c>
      <c r="D332" s="4" t="s">
        <v>13</v>
      </c>
      <c r="E332" s="4" t="s">
        <v>54</v>
      </c>
      <c r="F332" s="4" t="s">
        <v>13</v>
      </c>
      <c r="G332" s="4" t="s">
        <v>13</v>
      </c>
    </row>
    <row r="333" spans="1:5">
      <c r="A333" t="n">
        <v>4172</v>
      </c>
      <c r="B333" s="29" t="n">
        <v>24</v>
      </c>
      <c r="C333" s="7" t="n">
        <v>65533</v>
      </c>
      <c r="D333" s="7" t="n">
        <v>11</v>
      </c>
      <c r="E333" s="7" t="s">
        <v>68</v>
      </c>
      <c r="F333" s="7" t="n">
        <v>2</v>
      </c>
      <c r="G333" s="7" t="n">
        <v>0</v>
      </c>
    </row>
    <row r="334" spans="1:5">
      <c r="A334" t="s">
        <v>4</v>
      </c>
      <c r="B334" s="4" t="s">
        <v>5</v>
      </c>
    </row>
    <row r="335" spans="1:5">
      <c r="A335" t="n">
        <v>4197</v>
      </c>
      <c r="B335" s="30" t="n">
        <v>28</v>
      </c>
    </row>
    <row r="336" spans="1:5">
      <c r="A336" t="s">
        <v>4</v>
      </c>
      <c r="B336" s="4" t="s">
        <v>5</v>
      </c>
      <c r="C336" s="4" t="s">
        <v>13</v>
      </c>
    </row>
    <row r="337" spans="1:15">
      <c r="A337" t="n">
        <v>4198</v>
      </c>
      <c r="B337" s="33" t="n">
        <v>27</v>
      </c>
      <c r="C337" s="7" t="n">
        <v>0</v>
      </c>
    </row>
    <row r="338" spans="1:15">
      <c r="A338" t="s">
        <v>4</v>
      </c>
      <c r="B338" s="4" t="s">
        <v>5</v>
      </c>
      <c r="C338" s="4" t="s">
        <v>13</v>
      </c>
    </row>
    <row r="339" spans="1:15">
      <c r="A339" t="n">
        <v>4200</v>
      </c>
      <c r="B339" s="33" t="n">
        <v>27</v>
      </c>
      <c r="C339" s="7" t="n">
        <v>1</v>
      </c>
    </row>
    <row r="340" spans="1:15">
      <c r="A340" t="s">
        <v>4</v>
      </c>
      <c r="B340" s="4" t="s">
        <v>5</v>
      </c>
      <c r="C340" s="4" t="s">
        <v>10</v>
      </c>
    </row>
    <row r="341" spans="1:15">
      <c r="A341" t="n">
        <v>4202</v>
      </c>
      <c r="B341" s="38" t="n">
        <v>16</v>
      </c>
      <c r="C341" s="7" t="n">
        <v>300</v>
      </c>
    </row>
    <row r="342" spans="1:15">
      <c r="A342" t="s">
        <v>4</v>
      </c>
      <c r="B342" s="4" t="s">
        <v>5</v>
      </c>
      <c r="C342" s="4" t="s">
        <v>13</v>
      </c>
      <c r="D342" s="31" t="s">
        <v>56</v>
      </c>
      <c r="E342" s="4" t="s">
        <v>5</v>
      </c>
      <c r="F342" s="4" t="s">
        <v>13</v>
      </c>
      <c r="G342" s="4" t="s">
        <v>10</v>
      </c>
      <c r="H342" s="4" t="s">
        <v>10</v>
      </c>
      <c r="I342" s="31" t="s">
        <v>57</v>
      </c>
      <c r="J342" s="4" t="s">
        <v>13</v>
      </c>
      <c r="K342" s="4" t="s">
        <v>9</v>
      </c>
      <c r="L342" s="4" t="s">
        <v>13</v>
      </c>
      <c r="M342" s="4" t="s">
        <v>13</v>
      </c>
      <c r="N342" s="31" t="s">
        <v>56</v>
      </c>
      <c r="O342" s="4" t="s">
        <v>5</v>
      </c>
      <c r="P342" s="4" t="s">
        <v>13</v>
      </c>
      <c r="Q342" s="4" t="s">
        <v>10</v>
      </c>
      <c r="R342" s="4" t="s">
        <v>10</v>
      </c>
      <c r="S342" s="31" t="s">
        <v>57</v>
      </c>
      <c r="T342" s="4" t="s">
        <v>13</v>
      </c>
      <c r="U342" s="4" t="s">
        <v>13</v>
      </c>
      <c r="V342" s="4" t="s">
        <v>13</v>
      </c>
      <c r="W342" s="4" t="s">
        <v>29</v>
      </c>
    </row>
    <row r="343" spans="1:15">
      <c r="A343" t="n">
        <v>4205</v>
      </c>
      <c r="B343" s="12" t="n">
        <v>5</v>
      </c>
      <c r="C343" s="7" t="n">
        <v>28</v>
      </c>
      <c r="D343" s="31" t="s">
        <v>3</v>
      </c>
      <c r="E343" s="40" t="n">
        <v>95</v>
      </c>
      <c r="F343" s="7" t="n">
        <v>12</v>
      </c>
      <c r="G343" s="7" t="n">
        <v>4</v>
      </c>
      <c r="H343" s="7" t="n">
        <v>6</v>
      </c>
      <c r="I343" s="31" t="s">
        <v>3</v>
      </c>
      <c r="J343" s="7" t="n">
        <v>0</v>
      </c>
      <c r="K343" s="7" t="n">
        <v>7</v>
      </c>
      <c r="L343" s="7" t="n">
        <v>4</v>
      </c>
      <c r="M343" s="7" t="n">
        <v>28</v>
      </c>
      <c r="N343" s="31" t="s">
        <v>3</v>
      </c>
      <c r="O343" s="40" t="n">
        <v>95</v>
      </c>
      <c r="P343" s="7" t="n">
        <v>15</v>
      </c>
      <c r="Q343" s="7" t="n">
        <v>4</v>
      </c>
      <c r="R343" s="7" t="n">
        <v>6</v>
      </c>
      <c r="S343" s="31" t="s">
        <v>3</v>
      </c>
      <c r="T343" s="7" t="n">
        <v>8</v>
      </c>
      <c r="U343" s="7" t="n">
        <v>9</v>
      </c>
      <c r="V343" s="7" t="n">
        <v>1</v>
      </c>
      <c r="W343" s="13" t="n">
        <f t="normal" ca="1">A361</f>
        <v>0</v>
      </c>
    </row>
    <row r="344" spans="1:15">
      <c r="A344" t="s">
        <v>4</v>
      </c>
      <c r="B344" s="4" t="s">
        <v>5</v>
      </c>
      <c r="C344" s="4" t="s">
        <v>13</v>
      </c>
      <c r="D344" s="4" t="s">
        <v>10</v>
      </c>
      <c r="E344" s="4" t="s">
        <v>10</v>
      </c>
      <c r="F344" s="4" t="s">
        <v>9</v>
      </c>
    </row>
    <row r="345" spans="1:15">
      <c r="A345" t="n">
        <v>4233</v>
      </c>
      <c r="B345" s="40" t="n">
        <v>95</v>
      </c>
      <c r="C345" s="7" t="n">
        <v>14</v>
      </c>
      <c r="D345" s="7" t="n">
        <v>4</v>
      </c>
      <c r="E345" s="7" t="n">
        <v>6</v>
      </c>
      <c r="F345" s="7" t="n">
        <v>1</v>
      </c>
    </row>
    <row r="346" spans="1:15">
      <c r="A346" t="s">
        <v>4</v>
      </c>
      <c r="B346" s="4" t="s">
        <v>5</v>
      </c>
      <c r="C346" s="4" t="s">
        <v>13</v>
      </c>
      <c r="D346" s="4" t="s">
        <v>10</v>
      </c>
      <c r="E346" s="4" t="s">
        <v>25</v>
      </c>
      <c r="F346" s="4" t="s">
        <v>10</v>
      </c>
      <c r="G346" s="4" t="s">
        <v>9</v>
      </c>
      <c r="H346" s="4" t="s">
        <v>9</v>
      </c>
      <c r="I346" s="4" t="s">
        <v>10</v>
      </c>
      <c r="J346" s="4" t="s">
        <v>10</v>
      </c>
      <c r="K346" s="4" t="s">
        <v>9</v>
      </c>
      <c r="L346" s="4" t="s">
        <v>9</v>
      </c>
      <c r="M346" s="4" t="s">
        <v>9</v>
      </c>
      <c r="N346" s="4" t="s">
        <v>9</v>
      </c>
      <c r="O346" s="4" t="s">
        <v>6</v>
      </c>
    </row>
    <row r="347" spans="1:15">
      <c r="A347" t="n">
        <v>4243</v>
      </c>
      <c r="B347" s="11" t="n">
        <v>50</v>
      </c>
      <c r="C347" s="7" t="n">
        <v>0</v>
      </c>
      <c r="D347" s="7" t="n">
        <v>12105</v>
      </c>
      <c r="E347" s="7" t="n">
        <v>1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65533</v>
      </c>
      <c r="K347" s="7" t="n">
        <v>0</v>
      </c>
      <c r="L347" s="7" t="n">
        <v>0</v>
      </c>
      <c r="M347" s="7" t="n">
        <v>0</v>
      </c>
      <c r="N347" s="7" t="n">
        <v>0</v>
      </c>
      <c r="O347" s="7" t="s">
        <v>20</v>
      </c>
    </row>
    <row r="348" spans="1:15">
      <c r="A348" t="s">
        <v>4</v>
      </c>
      <c r="B348" s="4" t="s">
        <v>5</v>
      </c>
      <c r="C348" s="4" t="s">
        <v>10</v>
      </c>
      <c r="D348" s="4" t="s">
        <v>13</v>
      </c>
      <c r="E348" s="4" t="s">
        <v>54</v>
      </c>
      <c r="F348" s="4" t="s">
        <v>13</v>
      </c>
      <c r="G348" s="4" t="s">
        <v>13</v>
      </c>
    </row>
    <row r="349" spans="1:15">
      <c r="A349" t="n">
        <v>4282</v>
      </c>
      <c r="B349" s="29" t="n">
        <v>24</v>
      </c>
      <c r="C349" s="7" t="n">
        <v>65533</v>
      </c>
      <c r="D349" s="7" t="n">
        <v>11</v>
      </c>
      <c r="E349" s="7" t="s">
        <v>69</v>
      </c>
      <c r="F349" s="7" t="n">
        <v>2</v>
      </c>
      <c r="G349" s="7" t="n">
        <v>0</v>
      </c>
    </row>
    <row r="350" spans="1:15">
      <c r="A350" t="s">
        <v>4</v>
      </c>
      <c r="B350" s="4" t="s">
        <v>5</v>
      </c>
    </row>
    <row r="351" spans="1:15">
      <c r="A351" t="n">
        <v>4358</v>
      </c>
      <c r="B351" s="30" t="n">
        <v>28</v>
      </c>
    </row>
    <row r="352" spans="1:15">
      <c r="A352" t="s">
        <v>4</v>
      </c>
      <c r="B352" s="4" t="s">
        <v>5</v>
      </c>
      <c r="C352" s="4" t="s">
        <v>13</v>
      </c>
    </row>
    <row r="353" spans="1:23">
      <c r="A353" t="n">
        <v>4359</v>
      </c>
      <c r="B353" s="33" t="n">
        <v>27</v>
      </c>
      <c r="C353" s="7" t="n">
        <v>0</v>
      </c>
    </row>
    <row r="354" spans="1:23">
      <c r="A354" t="s">
        <v>4</v>
      </c>
      <c r="B354" s="4" t="s">
        <v>5</v>
      </c>
      <c r="C354" s="4" t="s">
        <v>13</v>
      </c>
    </row>
    <row r="355" spans="1:23">
      <c r="A355" t="n">
        <v>4361</v>
      </c>
      <c r="B355" s="33" t="n">
        <v>27</v>
      </c>
      <c r="C355" s="7" t="n">
        <v>1</v>
      </c>
    </row>
    <row r="356" spans="1:23">
      <c r="A356" t="s">
        <v>4</v>
      </c>
      <c r="B356" s="4" t="s">
        <v>5</v>
      </c>
      <c r="C356" s="4" t="s">
        <v>10</v>
      </c>
    </row>
    <row r="357" spans="1:23">
      <c r="A357" t="n">
        <v>4363</v>
      </c>
      <c r="B357" s="38" t="n">
        <v>16</v>
      </c>
      <c r="C357" s="7" t="n">
        <v>300</v>
      </c>
    </row>
    <row r="358" spans="1:23">
      <c r="A358" t="s">
        <v>4</v>
      </c>
      <c r="B358" s="4" t="s">
        <v>5</v>
      </c>
      <c r="C358" s="4" t="s">
        <v>29</v>
      </c>
    </row>
    <row r="359" spans="1:23">
      <c r="A359" t="n">
        <v>4366</v>
      </c>
      <c r="B359" s="15" t="n">
        <v>3</v>
      </c>
      <c r="C359" s="13" t="n">
        <f t="normal" ca="1">A385</f>
        <v>0</v>
      </c>
    </row>
    <row r="360" spans="1:23">
      <c r="A360" t="s">
        <v>4</v>
      </c>
      <c r="B360" s="4" t="s">
        <v>5</v>
      </c>
      <c r="C360" s="4" t="s">
        <v>13</v>
      </c>
      <c r="D360" s="31" t="s">
        <v>56</v>
      </c>
      <c r="E360" s="4" t="s">
        <v>5</v>
      </c>
      <c r="F360" s="4" t="s">
        <v>13</v>
      </c>
      <c r="G360" s="4" t="s">
        <v>10</v>
      </c>
      <c r="H360" s="4" t="s">
        <v>10</v>
      </c>
      <c r="I360" s="31" t="s">
        <v>57</v>
      </c>
      <c r="J360" s="4" t="s">
        <v>13</v>
      </c>
      <c r="K360" s="4" t="s">
        <v>9</v>
      </c>
      <c r="L360" s="4" t="s">
        <v>13</v>
      </c>
      <c r="M360" s="4" t="s">
        <v>13</v>
      </c>
      <c r="N360" s="31" t="s">
        <v>56</v>
      </c>
      <c r="O360" s="4" t="s">
        <v>5</v>
      </c>
      <c r="P360" s="4" t="s">
        <v>13</v>
      </c>
      <c r="Q360" s="4" t="s">
        <v>10</v>
      </c>
      <c r="R360" s="4" t="s">
        <v>10</v>
      </c>
      <c r="S360" s="31" t="s">
        <v>57</v>
      </c>
      <c r="T360" s="4" t="s">
        <v>13</v>
      </c>
      <c r="U360" s="4" t="s">
        <v>13</v>
      </c>
      <c r="V360" s="4" t="s">
        <v>13</v>
      </c>
      <c r="W360" s="4" t="s">
        <v>29</v>
      </c>
    </row>
    <row r="361" spans="1:23">
      <c r="A361" t="n">
        <v>4371</v>
      </c>
      <c r="B361" s="12" t="n">
        <v>5</v>
      </c>
      <c r="C361" s="7" t="n">
        <v>28</v>
      </c>
      <c r="D361" s="31" t="s">
        <v>3</v>
      </c>
      <c r="E361" s="40" t="n">
        <v>95</v>
      </c>
      <c r="F361" s="7" t="n">
        <v>12</v>
      </c>
      <c r="G361" s="7" t="n">
        <v>4</v>
      </c>
      <c r="H361" s="7" t="n">
        <v>6</v>
      </c>
      <c r="I361" s="31" t="s">
        <v>3</v>
      </c>
      <c r="J361" s="7" t="n">
        <v>0</v>
      </c>
      <c r="K361" s="7" t="n">
        <v>7</v>
      </c>
      <c r="L361" s="7" t="n">
        <v>2</v>
      </c>
      <c r="M361" s="7" t="n">
        <v>28</v>
      </c>
      <c r="N361" s="31" t="s">
        <v>3</v>
      </c>
      <c r="O361" s="40" t="n">
        <v>95</v>
      </c>
      <c r="P361" s="7" t="n">
        <v>15</v>
      </c>
      <c r="Q361" s="7" t="n">
        <v>4</v>
      </c>
      <c r="R361" s="7" t="n">
        <v>6</v>
      </c>
      <c r="S361" s="31" t="s">
        <v>3</v>
      </c>
      <c r="T361" s="7" t="n">
        <v>8</v>
      </c>
      <c r="U361" s="7" t="n">
        <v>9</v>
      </c>
      <c r="V361" s="7" t="n">
        <v>1</v>
      </c>
      <c r="W361" s="13" t="n">
        <f t="normal" ca="1">A379</f>
        <v>0</v>
      </c>
    </row>
    <row r="362" spans="1:23">
      <c r="A362" t="s">
        <v>4</v>
      </c>
      <c r="B362" s="4" t="s">
        <v>5</v>
      </c>
      <c r="C362" s="4" t="s">
        <v>13</v>
      </c>
      <c r="D362" s="4" t="s">
        <v>10</v>
      </c>
      <c r="E362" s="4" t="s">
        <v>10</v>
      </c>
      <c r="F362" s="4" t="s">
        <v>9</v>
      </c>
    </row>
    <row r="363" spans="1:23">
      <c r="A363" t="n">
        <v>4399</v>
      </c>
      <c r="B363" s="40" t="n">
        <v>95</v>
      </c>
      <c r="C363" s="7" t="n">
        <v>14</v>
      </c>
      <c r="D363" s="7" t="n">
        <v>4</v>
      </c>
      <c r="E363" s="7" t="n">
        <v>6</v>
      </c>
      <c r="F363" s="7" t="n">
        <v>1</v>
      </c>
    </row>
    <row r="364" spans="1:23">
      <c r="A364" t="s">
        <v>4</v>
      </c>
      <c r="B364" s="4" t="s">
        <v>5</v>
      </c>
      <c r="C364" s="4" t="s">
        <v>13</v>
      </c>
      <c r="D364" s="4" t="s">
        <v>10</v>
      </c>
      <c r="E364" s="4" t="s">
        <v>25</v>
      </c>
      <c r="F364" s="4" t="s">
        <v>10</v>
      </c>
      <c r="G364" s="4" t="s">
        <v>9</v>
      </c>
      <c r="H364" s="4" t="s">
        <v>9</v>
      </c>
      <c r="I364" s="4" t="s">
        <v>10</v>
      </c>
      <c r="J364" s="4" t="s">
        <v>10</v>
      </c>
      <c r="K364" s="4" t="s">
        <v>9</v>
      </c>
      <c r="L364" s="4" t="s">
        <v>9</v>
      </c>
      <c r="M364" s="4" t="s">
        <v>9</v>
      </c>
      <c r="N364" s="4" t="s">
        <v>9</v>
      </c>
      <c r="O364" s="4" t="s">
        <v>6</v>
      </c>
    </row>
    <row r="365" spans="1:23">
      <c r="A365" t="n">
        <v>4409</v>
      </c>
      <c r="B365" s="11" t="n">
        <v>50</v>
      </c>
      <c r="C365" s="7" t="n">
        <v>0</v>
      </c>
      <c r="D365" s="7" t="n">
        <v>12105</v>
      </c>
      <c r="E365" s="7" t="n">
        <v>1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65533</v>
      </c>
      <c r="K365" s="7" t="n">
        <v>0</v>
      </c>
      <c r="L365" s="7" t="n">
        <v>0</v>
      </c>
      <c r="M365" s="7" t="n">
        <v>0</v>
      </c>
      <c r="N365" s="7" t="n">
        <v>0</v>
      </c>
      <c r="O365" s="7" t="s">
        <v>20</v>
      </c>
    </row>
    <row r="366" spans="1:23">
      <c r="A366" t="s">
        <v>4</v>
      </c>
      <c r="B366" s="4" t="s">
        <v>5</v>
      </c>
      <c r="C366" s="4" t="s">
        <v>10</v>
      </c>
      <c r="D366" s="4" t="s">
        <v>13</v>
      </c>
      <c r="E366" s="4" t="s">
        <v>54</v>
      </c>
      <c r="F366" s="4" t="s">
        <v>13</v>
      </c>
      <c r="G366" s="4" t="s">
        <v>13</v>
      </c>
    </row>
    <row r="367" spans="1:23">
      <c r="A367" t="n">
        <v>4448</v>
      </c>
      <c r="B367" s="29" t="n">
        <v>24</v>
      </c>
      <c r="C367" s="7" t="n">
        <v>65533</v>
      </c>
      <c r="D367" s="7" t="n">
        <v>11</v>
      </c>
      <c r="E367" s="7" t="s">
        <v>70</v>
      </c>
      <c r="F367" s="7" t="n">
        <v>2</v>
      </c>
      <c r="G367" s="7" t="n">
        <v>0</v>
      </c>
    </row>
    <row r="368" spans="1:23">
      <c r="A368" t="s">
        <v>4</v>
      </c>
      <c r="B368" s="4" t="s">
        <v>5</v>
      </c>
    </row>
    <row r="369" spans="1:23">
      <c r="A369" t="n">
        <v>4527</v>
      </c>
      <c r="B369" s="30" t="n">
        <v>28</v>
      </c>
    </row>
    <row r="370" spans="1:23">
      <c r="A370" t="s">
        <v>4</v>
      </c>
      <c r="B370" s="4" t="s">
        <v>5</v>
      </c>
      <c r="C370" s="4" t="s">
        <v>13</v>
      </c>
    </row>
    <row r="371" spans="1:23">
      <c r="A371" t="n">
        <v>4528</v>
      </c>
      <c r="B371" s="33" t="n">
        <v>27</v>
      </c>
      <c r="C371" s="7" t="n">
        <v>0</v>
      </c>
    </row>
    <row r="372" spans="1:23">
      <c r="A372" t="s">
        <v>4</v>
      </c>
      <c r="B372" s="4" t="s">
        <v>5</v>
      </c>
      <c r="C372" s="4" t="s">
        <v>13</v>
      </c>
    </row>
    <row r="373" spans="1:23">
      <c r="A373" t="n">
        <v>4530</v>
      </c>
      <c r="B373" s="33" t="n">
        <v>27</v>
      </c>
      <c r="C373" s="7" t="n">
        <v>1</v>
      </c>
    </row>
    <row r="374" spans="1:23">
      <c r="A374" t="s">
        <v>4</v>
      </c>
      <c r="B374" s="4" t="s">
        <v>5</v>
      </c>
      <c r="C374" s="4" t="s">
        <v>10</v>
      </c>
    </row>
    <row r="375" spans="1:23">
      <c r="A375" t="n">
        <v>4532</v>
      </c>
      <c r="B375" s="38" t="n">
        <v>16</v>
      </c>
      <c r="C375" s="7" t="n">
        <v>300</v>
      </c>
    </row>
    <row r="376" spans="1:23">
      <c r="A376" t="s">
        <v>4</v>
      </c>
      <c r="B376" s="4" t="s">
        <v>5</v>
      </c>
      <c r="C376" s="4" t="s">
        <v>29</v>
      </c>
    </row>
    <row r="377" spans="1:23">
      <c r="A377" t="n">
        <v>4535</v>
      </c>
      <c r="B377" s="15" t="n">
        <v>3</v>
      </c>
      <c r="C377" s="13" t="n">
        <f t="normal" ca="1">A385</f>
        <v>0</v>
      </c>
    </row>
    <row r="378" spans="1:23">
      <c r="A378" t="s">
        <v>4</v>
      </c>
      <c r="B378" s="4" t="s">
        <v>5</v>
      </c>
      <c r="C378" s="4" t="s">
        <v>13</v>
      </c>
      <c r="D378" s="31" t="s">
        <v>56</v>
      </c>
      <c r="E378" s="4" t="s">
        <v>5</v>
      </c>
      <c r="F378" s="4" t="s">
        <v>13</v>
      </c>
      <c r="G378" s="4" t="s">
        <v>10</v>
      </c>
      <c r="H378" s="4" t="s">
        <v>10</v>
      </c>
      <c r="I378" s="31" t="s">
        <v>57</v>
      </c>
      <c r="J378" s="4" t="s">
        <v>13</v>
      </c>
      <c r="K378" s="4" t="s">
        <v>9</v>
      </c>
      <c r="L378" s="4" t="s">
        <v>13</v>
      </c>
      <c r="M378" s="4" t="s">
        <v>13</v>
      </c>
      <c r="N378" s="31" t="s">
        <v>56</v>
      </c>
      <c r="O378" s="4" t="s">
        <v>5</v>
      </c>
      <c r="P378" s="4" t="s">
        <v>13</v>
      </c>
      <c r="Q378" s="4" t="s">
        <v>10</v>
      </c>
      <c r="R378" s="4" t="s">
        <v>10</v>
      </c>
      <c r="S378" s="31" t="s">
        <v>57</v>
      </c>
      <c r="T378" s="4" t="s">
        <v>13</v>
      </c>
      <c r="U378" s="4" t="s">
        <v>13</v>
      </c>
      <c r="V378" s="4" t="s">
        <v>29</v>
      </c>
    </row>
    <row r="379" spans="1:23">
      <c r="A379" t="n">
        <v>4540</v>
      </c>
      <c r="B379" s="12" t="n">
        <v>5</v>
      </c>
      <c r="C379" s="7" t="n">
        <v>28</v>
      </c>
      <c r="D379" s="31" t="s">
        <v>3</v>
      </c>
      <c r="E379" s="40" t="n">
        <v>95</v>
      </c>
      <c r="F379" s="7" t="n">
        <v>12</v>
      </c>
      <c r="G379" s="7" t="n">
        <v>4</v>
      </c>
      <c r="H379" s="7" t="n">
        <v>6</v>
      </c>
      <c r="I379" s="31" t="s">
        <v>3</v>
      </c>
      <c r="J379" s="7" t="n">
        <v>0</v>
      </c>
      <c r="K379" s="7" t="n">
        <v>7</v>
      </c>
      <c r="L379" s="7" t="n">
        <v>4</v>
      </c>
      <c r="M379" s="7" t="n">
        <v>28</v>
      </c>
      <c r="N379" s="31" t="s">
        <v>3</v>
      </c>
      <c r="O379" s="40" t="n">
        <v>95</v>
      </c>
      <c r="P379" s="7" t="n">
        <v>15</v>
      </c>
      <c r="Q379" s="7" t="n">
        <v>4</v>
      </c>
      <c r="R379" s="7" t="n">
        <v>6</v>
      </c>
      <c r="S379" s="31" t="s">
        <v>3</v>
      </c>
      <c r="T379" s="7" t="n">
        <v>9</v>
      </c>
      <c r="U379" s="7" t="n">
        <v>1</v>
      </c>
      <c r="V379" s="13" t="n">
        <f t="normal" ca="1">A383</f>
        <v>0</v>
      </c>
    </row>
    <row r="380" spans="1:23">
      <c r="A380" t="s">
        <v>4</v>
      </c>
      <c r="B380" s="4" t="s">
        <v>5</v>
      </c>
      <c r="C380" s="4" t="s">
        <v>29</v>
      </c>
    </row>
    <row r="381" spans="1:23">
      <c r="A381" t="n">
        <v>4567</v>
      </c>
      <c r="B381" s="15" t="n">
        <v>3</v>
      </c>
      <c r="C381" s="13" t="n">
        <f t="normal" ca="1">A385</f>
        <v>0</v>
      </c>
    </row>
    <row r="382" spans="1:23">
      <c r="A382" t="s">
        <v>4</v>
      </c>
      <c r="B382" s="4" t="s">
        <v>5</v>
      </c>
      <c r="C382" s="4" t="s">
        <v>13</v>
      </c>
      <c r="D382" s="31" t="s">
        <v>56</v>
      </c>
      <c r="E382" s="4" t="s">
        <v>5</v>
      </c>
      <c r="F382" s="4" t="s">
        <v>13</v>
      </c>
      <c r="G382" s="4" t="s">
        <v>10</v>
      </c>
      <c r="H382" s="4" t="s">
        <v>10</v>
      </c>
      <c r="I382" s="31" t="s">
        <v>57</v>
      </c>
      <c r="J382" s="4" t="s">
        <v>13</v>
      </c>
      <c r="K382" s="4" t="s">
        <v>9</v>
      </c>
      <c r="L382" s="4" t="s">
        <v>13</v>
      </c>
      <c r="M382" s="4" t="s">
        <v>13</v>
      </c>
      <c r="N382" s="31" t="s">
        <v>56</v>
      </c>
      <c r="O382" s="4" t="s">
        <v>5</v>
      </c>
      <c r="P382" s="4" t="s">
        <v>13</v>
      </c>
      <c r="Q382" s="4" t="s">
        <v>10</v>
      </c>
      <c r="R382" s="4" t="s">
        <v>10</v>
      </c>
      <c r="S382" s="31" t="s">
        <v>57</v>
      </c>
      <c r="T382" s="4" t="s">
        <v>13</v>
      </c>
      <c r="U382" s="4" t="s">
        <v>13</v>
      </c>
      <c r="V382" s="4" t="s">
        <v>29</v>
      </c>
    </row>
    <row r="383" spans="1:23">
      <c r="A383" t="n">
        <v>4572</v>
      </c>
      <c r="B383" s="12" t="n">
        <v>5</v>
      </c>
      <c r="C383" s="7" t="n">
        <v>28</v>
      </c>
      <c r="D383" s="31" t="s">
        <v>3</v>
      </c>
      <c r="E383" s="40" t="n">
        <v>95</v>
      </c>
      <c r="F383" s="7" t="n">
        <v>12</v>
      </c>
      <c r="G383" s="7" t="n">
        <v>4</v>
      </c>
      <c r="H383" s="7" t="n">
        <v>6</v>
      </c>
      <c r="I383" s="31" t="s">
        <v>3</v>
      </c>
      <c r="J383" s="7" t="n">
        <v>0</v>
      </c>
      <c r="K383" s="7" t="n">
        <v>7</v>
      </c>
      <c r="L383" s="7" t="n">
        <v>2</v>
      </c>
      <c r="M383" s="7" t="n">
        <v>28</v>
      </c>
      <c r="N383" s="31" t="s">
        <v>3</v>
      </c>
      <c r="O383" s="40" t="n">
        <v>95</v>
      </c>
      <c r="P383" s="7" t="n">
        <v>15</v>
      </c>
      <c r="Q383" s="7" t="n">
        <v>4</v>
      </c>
      <c r="R383" s="7" t="n">
        <v>6</v>
      </c>
      <c r="S383" s="31" t="s">
        <v>3</v>
      </c>
      <c r="T383" s="7" t="n">
        <v>9</v>
      </c>
      <c r="U383" s="7" t="n">
        <v>1</v>
      </c>
      <c r="V383" s="13" t="n">
        <f t="normal" ca="1">A385</f>
        <v>0</v>
      </c>
    </row>
    <row r="384" spans="1:23">
      <c r="A384" t="s">
        <v>4</v>
      </c>
      <c r="B384" s="4" t="s">
        <v>5</v>
      </c>
      <c r="C384" s="4" t="s">
        <v>10</v>
      </c>
      <c r="D384" s="4" t="s">
        <v>13</v>
      </c>
      <c r="E384" s="4" t="s">
        <v>54</v>
      </c>
      <c r="F384" s="4" t="s">
        <v>13</v>
      </c>
      <c r="G384" s="4" t="s">
        <v>13</v>
      </c>
    </row>
    <row r="385" spans="1:22">
      <c r="A385" t="n">
        <v>4599</v>
      </c>
      <c r="B385" s="29" t="n">
        <v>24</v>
      </c>
      <c r="C385" s="7" t="n">
        <v>65533</v>
      </c>
      <c r="D385" s="7" t="n">
        <v>11</v>
      </c>
      <c r="E385" s="7" t="s">
        <v>71</v>
      </c>
      <c r="F385" s="7" t="n">
        <v>2</v>
      </c>
      <c r="G385" s="7" t="n">
        <v>0</v>
      </c>
    </row>
    <row r="386" spans="1:22">
      <c r="A386" t="s">
        <v>4</v>
      </c>
      <c r="B386" s="4" t="s">
        <v>5</v>
      </c>
      <c r="C386" s="4" t="s">
        <v>13</v>
      </c>
      <c r="D386" s="4" t="s">
        <v>10</v>
      </c>
      <c r="E386" s="4" t="s">
        <v>25</v>
      </c>
      <c r="F386" s="4" t="s">
        <v>10</v>
      </c>
      <c r="G386" s="4" t="s">
        <v>9</v>
      </c>
      <c r="H386" s="4" t="s">
        <v>9</v>
      </c>
      <c r="I386" s="4" t="s">
        <v>10</v>
      </c>
      <c r="J386" s="4" t="s">
        <v>10</v>
      </c>
      <c r="K386" s="4" t="s">
        <v>9</v>
      </c>
      <c r="L386" s="4" t="s">
        <v>9</v>
      </c>
      <c r="M386" s="4" t="s">
        <v>9</v>
      </c>
      <c r="N386" s="4" t="s">
        <v>9</v>
      </c>
      <c r="O386" s="4" t="s">
        <v>6</v>
      </c>
    </row>
    <row r="387" spans="1:22">
      <c r="A387" t="n">
        <v>4646</v>
      </c>
      <c r="B387" s="11" t="n">
        <v>50</v>
      </c>
      <c r="C387" s="7" t="n">
        <v>0</v>
      </c>
      <c r="D387" s="7" t="n">
        <v>12101</v>
      </c>
      <c r="E387" s="7" t="n">
        <v>1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65533</v>
      </c>
      <c r="K387" s="7" t="n">
        <v>0</v>
      </c>
      <c r="L387" s="7" t="n">
        <v>0</v>
      </c>
      <c r="M387" s="7" t="n">
        <v>0</v>
      </c>
      <c r="N387" s="7" t="n">
        <v>0</v>
      </c>
      <c r="O387" s="7" t="s">
        <v>20</v>
      </c>
    </row>
    <row r="388" spans="1:22">
      <c r="A388" t="s">
        <v>4</v>
      </c>
      <c r="B388" s="4" t="s">
        <v>5</v>
      </c>
    </row>
    <row r="389" spans="1:22">
      <c r="A389" t="n">
        <v>4685</v>
      </c>
      <c r="B389" s="30" t="n">
        <v>28</v>
      </c>
    </row>
    <row r="390" spans="1:22">
      <c r="A390" t="s">
        <v>4</v>
      </c>
      <c r="B390" s="4" t="s">
        <v>5</v>
      </c>
      <c r="C390" s="4" t="s">
        <v>13</v>
      </c>
    </row>
    <row r="391" spans="1:22">
      <c r="A391" t="n">
        <v>4686</v>
      </c>
      <c r="B391" s="33" t="n">
        <v>27</v>
      </c>
      <c r="C391" s="7" t="n">
        <v>0</v>
      </c>
    </row>
    <row r="392" spans="1:22">
      <c r="A392" t="s">
        <v>4</v>
      </c>
      <c r="B392" s="4" t="s">
        <v>5</v>
      </c>
      <c r="C392" s="4" t="s">
        <v>10</v>
      </c>
    </row>
    <row r="393" spans="1:22">
      <c r="A393" t="n">
        <v>4688</v>
      </c>
      <c r="B393" s="38" t="n">
        <v>16</v>
      </c>
      <c r="C393" s="7" t="n">
        <v>500</v>
      </c>
    </row>
    <row r="394" spans="1:22">
      <c r="A394" t="s">
        <v>4</v>
      </c>
      <c r="B394" s="4" t="s">
        <v>5</v>
      </c>
      <c r="C394" s="4" t="s">
        <v>13</v>
      </c>
      <c r="D394" s="4" t="s">
        <v>10</v>
      </c>
      <c r="E394" s="4" t="s">
        <v>10</v>
      </c>
      <c r="F394" s="4" t="s">
        <v>10</v>
      </c>
      <c r="G394" s="4" t="s">
        <v>9</v>
      </c>
    </row>
    <row r="395" spans="1:22">
      <c r="A395" t="n">
        <v>4691</v>
      </c>
      <c r="B395" s="40" t="n">
        <v>95</v>
      </c>
      <c r="C395" s="7" t="n">
        <v>6</v>
      </c>
      <c r="D395" s="7" t="n">
        <v>4</v>
      </c>
      <c r="E395" s="7" t="n">
        <v>6</v>
      </c>
      <c r="F395" s="7" t="n">
        <v>500</v>
      </c>
      <c r="G395" s="7" t="n">
        <v>0</v>
      </c>
    </row>
    <row r="396" spans="1:22">
      <c r="A396" t="s">
        <v>4</v>
      </c>
      <c r="B396" s="4" t="s">
        <v>5</v>
      </c>
      <c r="C396" s="4" t="s">
        <v>13</v>
      </c>
      <c r="D396" s="4" t="s">
        <v>10</v>
      </c>
    </row>
    <row r="397" spans="1:22">
      <c r="A397" t="n">
        <v>4703</v>
      </c>
      <c r="B397" s="40" t="n">
        <v>95</v>
      </c>
      <c r="C397" s="7" t="n">
        <v>7</v>
      </c>
      <c r="D397" s="7" t="n">
        <v>0</v>
      </c>
    </row>
    <row r="398" spans="1:22">
      <c r="A398" t="s">
        <v>4</v>
      </c>
      <c r="B398" s="4" t="s">
        <v>5</v>
      </c>
      <c r="C398" s="4" t="s">
        <v>13</v>
      </c>
      <c r="D398" s="4" t="s">
        <v>10</v>
      </c>
    </row>
    <row r="399" spans="1:22">
      <c r="A399" t="n">
        <v>4707</v>
      </c>
      <c r="B399" s="40" t="n">
        <v>95</v>
      </c>
      <c r="C399" s="7" t="n">
        <v>9</v>
      </c>
      <c r="D399" s="7" t="n">
        <v>0</v>
      </c>
    </row>
    <row r="400" spans="1:22">
      <c r="A400" t="s">
        <v>4</v>
      </c>
      <c r="B400" s="4" t="s">
        <v>5</v>
      </c>
      <c r="C400" s="4" t="s">
        <v>13</v>
      </c>
      <c r="D400" s="4" t="s">
        <v>10</v>
      </c>
    </row>
    <row r="401" spans="1:15">
      <c r="A401" t="n">
        <v>4711</v>
      </c>
      <c r="B401" s="40" t="n">
        <v>95</v>
      </c>
      <c r="C401" s="7" t="n">
        <v>8</v>
      </c>
      <c r="D401" s="7" t="n">
        <v>0</v>
      </c>
    </row>
    <row r="402" spans="1:15">
      <c r="A402" t="s">
        <v>4</v>
      </c>
      <c r="B402" s="4" t="s">
        <v>5</v>
      </c>
      <c r="C402" s="4" t="s">
        <v>13</v>
      </c>
      <c r="D402" s="4" t="s">
        <v>10</v>
      </c>
      <c r="E402" s="4" t="s">
        <v>25</v>
      </c>
      <c r="F402" s="4" t="s">
        <v>10</v>
      </c>
      <c r="G402" s="4" t="s">
        <v>9</v>
      </c>
      <c r="H402" s="4" t="s">
        <v>9</v>
      </c>
      <c r="I402" s="4" t="s">
        <v>10</v>
      </c>
      <c r="J402" s="4" t="s">
        <v>10</v>
      </c>
      <c r="K402" s="4" t="s">
        <v>9</v>
      </c>
      <c r="L402" s="4" t="s">
        <v>9</v>
      </c>
      <c r="M402" s="4" t="s">
        <v>9</v>
      </c>
      <c r="N402" s="4" t="s">
        <v>9</v>
      </c>
      <c r="O402" s="4" t="s">
        <v>6</v>
      </c>
    </row>
    <row r="403" spans="1:15">
      <c r="A403" t="n">
        <v>4715</v>
      </c>
      <c r="B403" s="11" t="n">
        <v>50</v>
      </c>
      <c r="C403" s="7" t="n">
        <v>0</v>
      </c>
      <c r="D403" s="7" t="n">
        <v>14041</v>
      </c>
      <c r="E403" s="7" t="n">
        <v>1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65533</v>
      </c>
      <c r="K403" s="7" t="n">
        <v>0</v>
      </c>
      <c r="L403" s="7" t="n">
        <v>0</v>
      </c>
      <c r="M403" s="7" t="n">
        <v>0</v>
      </c>
      <c r="N403" s="7" t="n">
        <v>0</v>
      </c>
      <c r="O403" s="7" t="s">
        <v>20</v>
      </c>
    </row>
    <row r="404" spans="1:15">
      <c r="A404" t="s">
        <v>4</v>
      </c>
      <c r="B404" s="4" t="s">
        <v>5</v>
      </c>
      <c r="C404" s="4" t="s">
        <v>13</v>
      </c>
      <c r="D404" s="4" t="s">
        <v>10</v>
      </c>
      <c r="E404" s="4" t="s">
        <v>10</v>
      </c>
      <c r="F404" s="4" t="s">
        <v>10</v>
      </c>
      <c r="G404" s="4" t="s">
        <v>10</v>
      </c>
      <c r="H404" s="4" t="s">
        <v>13</v>
      </c>
    </row>
    <row r="405" spans="1:15">
      <c r="A405" t="n">
        <v>4754</v>
      </c>
      <c r="B405" s="28" t="n">
        <v>25</v>
      </c>
      <c r="C405" s="7" t="n">
        <v>5</v>
      </c>
      <c r="D405" s="7" t="n">
        <v>65535</v>
      </c>
      <c r="E405" s="7" t="n">
        <v>65535</v>
      </c>
      <c r="F405" s="7" t="n">
        <v>65535</v>
      </c>
      <c r="G405" s="7" t="n">
        <v>65535</v>
      </c>
      <c r="H405" s="7" t="n">
        <v>0</v>
      </c>
    </row>
    <row r="406" spans="1:15">
      <c r="A406" t="s">
        <v>4</v>
      </c>
      <c r="B406" s="4" t="s">
        <v>5</v>
      </c>
      <c r="C406" s="4" t="s">
        <v>10</v>
      </c>
      <c r="D406" s="4" t="s">
        <v>13</v>
      </c>
      <c r="E406" s="4" t="s">
        <v>54</v>
      </c>
      <c r="F406" s="4" t="s">
        <v>13</v>
      </c>
      <c r="G406" s="4" t="s">
        <v>13</v>
      </c>
    </row>
    <row r="407" spans="1:15">
      <c r="A407" t="n">
        <v>4765</v>
      </c>
      <c r="B407" s="29" t="n">
        <v>24</v>
      </c>
      <c r="C407" s="7" t="n">
        <v>65533</v>
      </c>
      <c r="D407" s="7" t="n">
        <v>11</v>
      </c>
      <c r="E407" s="7" t="s">
        <v>72</v>
      </c>
      <c r="F407" s="7" t="n">
        <v>2</v>
      </c>
      <c r="G407" s="7" t="n">
        <v>0</v>
      </c>
    </row>
    <row r="408" spans="1:15">
      <c r="A408" t="s">
        <v>4</v>
      </c>
      <c r="B408" s="4" t="s">
        <v>5</v>
      </c>
    </row>
    <row r="409" spans="1:15">
      <c r="A409" t="n">
        <v>4801</v>
      </c>
      <c r="B409" s="30" t="n">
        <v>28</v>
      </c>
    </row>
    <row r="410" spans="1:15">
      <c r="A410" t="s">
        <v>4</v>
      </c>
      <c r="B410" s="4" t="s">
        <v>5</v>
      </c>
      <c r="C410" s="4" t="s">
        <v>13</v>
      </c>
    </row>
    <row r="411" spans="1:15">
      <c r="A411" t="n">
        <v>4802</v>
      </c>
      <c r="B411" s="33" t="n">
        <v>27</v>
      </c>
      <c r="C411" s="7" t="n">
        <v>0</v>
      </c>
    </row>
    <row r="412" spans="1:15">
      <c r="A412" t="s">
        <v>4</v>
      </c>
      <c r="B412" s="4" t="s">
        <v>5</v>
      </c>
      <c r="C412" s="4" t="s">
        <v>13</v>
      </c>
      <c r="D412" s="4" t="s">
        <v>10</v>
      </c>
      <c r="E412" s="4" t="s">
        <v>10</v>
      </c>
      <c r="F412" s="4" t="s">
        <v>10</v>
      </c>
      <c r="G412" s="4" t="s">
        <v>10</v>
      </c>
      <c r="H412" s="4" t="s">
        <v>13</v>
      </c>
    </row>
    <row r="413" spans="1:15">
      <c r="A413" t="n">
        <v>4804</v>
      </c>
      <c r="B413" s="28" t="n">
        <v>25</v>
      </c>
      <c r="C413" s="7" t="n">
        <v>5</v>
      </c>
      <c r="D413" s="7" t="n">
        <v>65535</v>
      </c>
      <c r="E413" s="7" t="n">
        <v>65535</v>
      </c>
      <c r="F413" s="7" t="n">
        <v>65535</v>
      </c>
      <c r="G413" s="7" t="n">
        <v>65535</v>
      </c>
      <c r="H413" s="7" t="n">
        <v>0</v>
      </c>
    </row>
    <row r="414" spans="1:15">
      <c r="A414" t="s">
        <v>4</v>
      </c>
      <c r="B414" s="4" t="s">
        <v>5</v>
      </c>
      <c r="C414" s="4" t="s">
        <v>10</v>
      </c>
    </row>
    <row r="415" spans="1:15">
      <c r="A415" t="n">
        <v>4815</v>
      </c>
      <c r="B415" s="38" t="n">
        <v>16</v>
      </c>
      <c r="C415" s="7" t="n">
        <v>500</v>
      </c>
    </row>
    <row r="416" spans="1:15">
      <c r="A416" t="s">
        <v>4</v>
      </c>
      <c r="B416" s="4" t="s">
        <v>5</v>
      </c>
      <c r="C416" s="4" t="s">
        <v>13</v>
      </c>
      <c r="D416" s="4" t="s">
        <v>10</v>
      </c>
      <c r="E416" s="4" t="s">
        <v>10</v>
      </c>
      <c r="F416" s="4" t="s">
        <v>10</v>
      </c>
    </row>
    <row r="417" spans="1:15">
      <c r="A417" t="n">
        <v>4818</v>
      </c>
      <c r="B417" s="44" t="n">
        <v>63</v>
      </c>
      <c r="C417" s="7" t="n">
        <v>0</v>
      </c>
      <c r="D417" s="7" t="n">
        <v>65535</v>
      </c>
      <c r="E417" s="7" t="n">
        <v>45</v>
      </c>
      <c r="F417" s="7" t="n">
        <v>0</v>
      </c>
    </row>
    <row r="418" spans="1:15">
      <c r="A418" t="s">
        <v>4</v>
      </c>
      <c r="B418" s="4" t="s">
        <v>5</v>
      </c>
      <c r="C418" s="4" t="s">
        <v>13</v>
      </c>
      <c r="D418" s="4" t="s">
        <v>10</v>
      </c>
      <c r="E418" s="4" t="s">
        <v>25</v>
      </c>
    </row>
    <row r="419" spans="1:15">
      <c r="A419" t="n">
        <v>4826</v>
      </c>
      <c r="B419" s="34" t="n">
        <v>58</v>
      </c>
      <c r="C419" s="7" t="n">
        <v>100</v>
      </c>
      <c r="D419" s="7" t="n">
        <v>1000</v>
      </c>
      <c r="E419" s="7" t="n">
        <v>1</v>
      </c>
    </row>
    <row r="420" spans="1:15">
      <c r="A420" t="s">
        <v>4</v>
      </c>
      <c r="B420" s="4" t="s">
        <v>5</v>
      </c>
      <c r="C420" s="4" t="s">
        <v>13</v>
      </c>
      <c r="D420" s="4" t="s">
        <v>10</v>
      </c>
    </row>
    <row r="421" spans="1:15">
      <c r="A421" t="n">
        <v>4834</v>
      </c>
      <c r="B421" s="34" t="n">
        <v>58</v>
      </c>
      <c r="C421" s="7" t="n">
        <v>255</v>
      </c>
      <c r="D421" s="7" t="n">
        <v>0</v>
      </c>
    </row>
    <row r="422" spans="1:15">
      <c r="A422" t="s">
        <v>4</v>
      </c>
      <c r="B422" s="4" t="s">
        <v>5</v>
      </c>
      <c r="C422" s="4" t="s">
        <v>13</v>
      </c>
    </row>
    <row r="423" spans="1:15">
      <c r="A423" t="n">
        <v>4838</v>
      </c>
      <c r="B423" s="43" t="n">
        <v>23</v>
      </c>
      <c r="C423" s="7" t="n">
        <v>0</v>
      </c>
    </row>
    <row r="424" spans="1:15">
      <c r="A424" t="s">
        <v>4</v>
      </c>
      <c r="B424" s="4" t="s">
        <v>5</v>
      </c>
    </row>
    <row r="425" spans="1:15">
      <c r="A425" t="n">
        <v>4840</v>
      </c>
      <c r="B425" s="5" t="n">
        <v>1</v>
      </c>
    </row>
    <row r="426" spans="1:15" s="3" customFormat="1" customHeight="0">
      <c r="A426" s="3" t="s">
        <v>2</v>
      </c>
      <c r="B426" s="3" t="s">
        <v>73</v>
      </c>
    </row>
    <row r="427" spans="1:15">
      <c r="A427" t="s">
        <v>4</v>
      </c>
      <c r="B427" s="4" t="s">
        <v>5</v>
      </c>
      <c r="C427" s="4" t="s">
        <v>13</v>
      </c>
      <c r="D427" s="4" t="s">
        <v>10</v>
      </c>
    </row>
    <row r="428" spans="1:15">
      <c r="A428" t="n">
        <v>4844</v>
      </c>
      <c r="B428" s="26" t="n">
        <v>22</v>
      </c>
      <c r="C428" s="7" t="n">
        <v>20</v>
      </c>
      <c r="D428" s="7" t="n">
        <v>0</v>
      </c>
    </row>
    <row r="429" spans="1:15">
      <c r="A429" t="s">
        <v>4</v>
      </c>
      <c r="B429" s="4" t="s">
        <v>5</v>
      </c>
      <c r="C429" s="4" t="s">
        <v>10</v>
      </c>
    </row>
    <row r="430" spans="1:15">
      <c r="A430" t="n">
        <v>4848</v>
      </c>
      <c r="B430" s="38" t="n">
        <v>16</v>
      </c>
      <c r="C430" s="7" t="n">
        <v>500</v>
      </c>
    </row>
    <row r="431" spans="1:15">
      <c r="A431" t="s">
        <v>4</v>
      </c>
      <c r="B431" s="4" t="s">
        <v>5</v>
      </c>
      <c r="C431" s="4" t="s">
        <v>6</v>
      </c>
      <c r="D431" s="4" t="s">
        <v>6</v>
      </c>
    </row>
    <row r="432" spans="1:15">
      <c r="A432" t="n">
        <v>4851</v>
      </c>
      <c r="B432" s="39" t="n">
        <v>70</v>
      </c>
      <c r="C432" s="7" t="s">
        <v>31</v>
      </c>
      <c r="D432" s="7" t="s">
        <v>61</v>
      </c>
    </row>
    <row r="433" spans="1:6">
      <c r="A433" t="s">
        <v>4</v>
      </c>
      <c r="B433" s="4" t="s">
        <v>5</v>
      </c>
      <c r="C433" s="4" t="s">
        <v>10</v>
      </c>
    </row>
    <row r="434" spans="1:6">
      <c r="A434" t="n">
        <v>4864</v>
      </c>
      <c r="B434" s="38" t="n">
        <v>16</v>
      </c>
      <c r="C434" s="7" t="n">
        <v>1000</v>
      </c>
    </row>
    <row r="435" spans="1:6">
      <c r="A435" t="s">
        <v>4</v>
      </c>
      <c r="B435" s="4" t="s">
        <v>5</v>
      </c>
      <c r="C435" s="4" t="s">
        <v>13</v>
      </c>
      <c r="D435" s="4" t="s">
        <v>9</v>
      </c>
      <c r="E435" s="4" t="s">
        <v>13</v>
      </c>
      <c r="F435" s="4" t="s">
        <v>13</v>
      </c>
      <c r="G435" s="4" t="s">
        <v>9</v>
      </c>
      <c r="H435" s="4" t="s">
        <v>13</v>
      </c>
      <c r="I435" s="4" t="s">
        <v>9</v>
      </c>
      <c r="J435" s="4" t="s">
        <v>13</v>
      </c>
    </row>
    <row r="436" spans="1:6">
      <c r="A436" t="n">
        <v>4867</v>
      </c>
      <c r="B436" s="42" t="n">
        <v>33</v>
      </c>
      <c r="C436" s="7" t="n">
        <v>0</v>
      </c>
      <c r="D436" s="7" t="n">
        <v>2</v>
      </c>
      <c r="E436" s="7" t="n">
        <v>0</v>
      </c>
      <c r="F436" s="7" t="n">
        <v>0</v>
      </c>
      <c r="G436" s="7" t="n">
        <v>-1</v>
      </c>
      <c r="H436" s="7" t="n">
        <v>0</v>
      </c>
      <c r="I436" s="7" t="n">
        <v>-1</v>
      </c>
      <c r="J436" s="7" t="n">
        <v>0</v>
      </c>
    </row>
    <row r="437" spans="1:6">
      <c r="A437" t="s">
        <v>4</v>
      </c>
      <c r="B437" s="4" t="s">
        <v>5</v>
      </c>
    </row>
    <row r="438" spans="1:6">
      <c r="A438" t="n">
        <v>4885</v>
      </c>
      <c r="B438" s="5" t="n">
        <v>1</v>
      </c>
    </row>
    <row r="439" spans="1:6" s="3" customFormat="1" customHeight="0">
      <c r="A439" s="3" t="s">
        <v>2</v>
      </c>
      <c r="B439" s="3" t="s">
        <v>74</v>
      </c>
    </row>
    <row r="440" spans="1:6">
      <c r="A440" t="s">
        <v>4</v>
      </c>
      <c r="B440" s="4" t="s">
        <v>5</v>
      </c>
      <c r="C440" s="4" t="s">
        <v>13</v>
      </c>
      <c r="D440" s="4" t="s">
        <v>10</v>
      </c>
    </row>
    <row r="441" spans="1:6">
      <c r="A441" t="n">
        <v>4888</v>
      </c>
      <c r="B441" s="26" t="n">
        <v>22</v>
      </c>
      <c r="C441" s="7" t="n">
        <v>0</v>
      </c>
      <c r="D441" s="7" t="n">
        <v>0</v>
      </c>
    </row>
    <row r="442" spans="1:6">
      <c r="A442" t="s">
        <v>4</v>
      </c>
      <c r="B442" s="4" t="s">
        <v>5</v>
      </c>
      <c r="C442" s="4" t="s">
        <v>13</v>
      </c>
      <c r="D442" s="4" t="s">
        <v>10</v>
      </c>
      <c r="E442" s="4" t="s">
        <v>25</v>
      </c>
    </row>
    <row r="443" spans="1:6">
      <c r="A443" t="n">
        <v>4892</v>
      </c>
      <c r="B443" s="34" t="n">
        <v>58</v>
      </c>
      <c r="C443" s="7" t="n">
        <v>0</v>
      </c>
      <c r="D443" s="7" t="n">
        <v>0</v>
      </c>
      <c r="E443" s="7" t="n">
        <v>1</v>
      </c>
    </row>
    <row r="444" spans="1:6">
      <c r="A444" t="s">
        <v>4</v>
      </c>
      <c r="B444" s="4" t="s">
        <v>5</v>
      </c>
      <c r="C444" s="4" t="s">
        <v>13</v>
      </c>
    </row>
    <row r="445" spans="1:6">
      <c r="A445" t="n">
        <v>4900</v>
      </c>
      <c r="B445" s="32" t="n">
        <v>64</v>
      </c>
      <c r="C445" s="7" t="n">
        <v>7</v>
      </c>
    </row>
    <row r="446" spans="1:6">
      <c r="A446" t="s">
        <v>4</v>
      </c>
      <c r="B446" s="4" t="s">
        <v>5</v>
      </c>
      <c r="C446" s="4" t="s">
        <v>6</v>
      </c>
      <c r="D446" s="4" t="s">
        <v>6</v>
      </c>
    </row>
    <row r="447" spans="1:6">
      <c r="A447" t="n">
        <v>4902</v>
      </c>
      <c r="B447" s="39" t="n">
        <v>70</v>
      </c>
      <c r="C447" s="7" t="s">
        <v>31</v>
      </c>
      <c r="D447" s="7" t="s">
        <v>67</v>
      </c>
    </row>
    <row r="448" spans="1:6">
      <c r="A448" t="s">
        <v>4</v>
      </c>
      <c r="B448" s="4" t="s">
        <v>5</v>
      </c>
      <c r="C448" s="4" t="s">
        <v>13</v>
      </c>
      <c r="D448" s="4" t="s">
        <v>10</v>
      </c>
      <c r="E448" s="4" t="s">
        <v>25</v>
      </c>
    </row>
    <row r="449" spans="1:10">
      <c r="A449" t="n">
        <v>4917</v>
      </c>
      <c r="B449" s="34" t="n">
        <v>58</v>
      </c>
      <c r="C449" s="7" t="n">
        <v>100</v>
      </c>
      <c r="D449" s="7" t="n">
        <v>1000</v>
      </c>
      <c r="E449" s="7" t="n">
        <v>1</v>
      </c>
    </row>
    <row r="450" spans="1:10">
      <c r="A450" t="s">
        <v>4</v>
      </c>
      <c r="B450" s="4" t="s">
        <v>5</v>
      </c>
      <c r="C450" s="4" t="s">
        <v>13</v>
      </c>
      <c r="D450" s="4" t="s">
        <v>10</v>
      </c>
    </row>
    <row r="451" spans="1:10">
      <c r="A451" t="n">
        <v>4925</v>
      </c>
      <c r="B451" s="34" t="n">
        <v>58</v>
      </c>
      <c r="C451" s="7" t="n">
        <v>255</v>
      </c>
      <c r="D451" s="7" t="n">
        <v>0</v>
      </c>
    </row>
    <row r="452" spans="1:10">
      <c r="A452" t="s">
        <v>4</v>
      </c>
      <c r="B452" s="4" t="s">
        <v>5</v>
      </c>
      <c r="C452" s="4" t="s">
        <v>13</v>
      </c>
      <c r="D452" s="4" t="s">
        <v>10</v>
      </c>
      <c r="E452" s="4" t="s">
        <v>9</v>
      </c>
    </row>
    <row r="453" spans="1:10">
      <c r="A453" t="n">
        <v>4929</v>
      </c>
      <c r="B453" s="45" t="n">
        <v>101</v>
      </c>
      <c r="C453" s="7" t="n">
        <v>0</v>
      </c>
      <c r="D453" s="7" t="n">
        <v>3577</v>
      </c>
      <c r="E453" s="7" t="n">
        <v>1</v>
      </c>
    </row>
    <row r="454" spans="1:10">
      <c r="A454" t="s">
        <v>4</v>
      </c>
      <c r="B454" s="4" t="s">
        <v>5</v>
      </c>
      <c r="C454" s="4" t="s">
        <v>10</v>
      </c>
    </row>
    <row r="455" spans="1:10">
      <c r="A455" t="n">
        <v>4937</v>
      </c>
      <c r="B455" s="38" t="n">
        <v>16</v>
      </c>
      <c r="C455" s="7" t="n">
        <v>500</v>
      </c>
    </row>
    <row r="456" spans="1:10">
      <c r="A456" t="s">
        <v>4</v>
      </c>
      <c r="B456" s="4" t="s">
        <v>5</v>
      </c>
      <c r="C456" s="4" t="s">
        <v>13</v>
      </c>
      <c r="D456" s="4" t="s">
        <v>10</v>
      </c>
      <c r="E456" s="4" t="s">
        <v>25</v>
      </c>
      <c r="F456" s="4" t="s">
        <v>10</v>
      </c>
      <c r="G456" s="4" t="s">
        <v>9</v>
      </c>
      <c r="H456" s="4" t="s">
        <v>9</v>
      </c>
      <c r="I456" s="4" t="s">
        <v>10</v>
      </c>
      <c r="J456" s="4" t="s">
        <v>10</v>
      </c>
      <c r="K456" s="4" t="s">
        <v>9</v>
      </c>
      <c r="L456" s="4" t="s">
        <v>9</v>
      </c>
      <c r="M456" s="4" t="s">
        <v>9</v>
      </c>
      <c r="N456" s="4" t="s">
        <v>9</v>
      </c>
      <c r="O456" s="4" t="s">
        <v>6</v>
      </c>
    </row>
    <row r="457" spans="1:10">
      <c r="A457" t="n">
        <v>4940</v>
      </c>
      <c r="B457" s="11" t="n">
        <v>50</v>
      </c>
      <c r="C457" s="7" t="n">
        <v>0</v>
      </c>
      <c r="D457" s="7" t="n">
        <v>12010</v>
      </c>
      <c r="E457" s="7" t="n">
        <v>1</v>
      </c>
      <c r="F457" s="7" t="n">
        <v>0</v>
      </c>
      <c r="G457" s="7" t="n">
        <v>0</v>
      </c>
      <c r="H457" s="7" t="n">
        <v>0</v>
      </c>
      <c r="I457" s="7" t="n">
        <v>0</v>
      </c>
      <c r="J457" s="7" t="n">
        <v>65533</v>
      </c>
      <c r="K457" s="7" t="n">
        <v>0</v>
      </c>
      <c r="L457" s="7" t="n">
        <v>0</v>
      </c>
      <c r="M457" s="7" t="n">
        <v>0</v>
      </c>
      <c r="N457" s="7" t="n">
        <v>0</v>
      </c>
      <c r="O457" s="7" t="s">
        <v>20</v>
      </c>
    </row>
    <row r="458" spans="1:10">
      <c r="A458" t="s">
        <v>4</v>
      </c>
      <c r="B458" s="4" t="s">
        <v>5</v>
      </c>
      <c r="C458" s="4" t="s">
        <v>13</v>
      </c>
      <c r="D458" s="4" t="s">
        <v>10</v>
      </c>
      <c r="E458" s="4" t="s">
        <v>10</v>
      </c>
      <c r="F458" s="4" t="s">
        <v>10</v>
      </c>
      <c r="G458" s="4" t="s">
        <v>10</v>
      </c>
      <c r="H458" s="4" t="s">
        <v>13</v>
      </c>
    </row>
    <row r="459" spans="1:10">
      <c r="A459" t="n">
        <v>4979</v>
      </c>
      <c r="B459" s="28" t="n">
        <v>25</v>
      </c>
      <c r="C459" s="7" t="n">
        <v>5</v>
      </c>
      <c r="D459" s="7" t="n">
        <v>65535</v>
      </c>
      <c r="E459" s="7" t="n">
        <v>65535</v>
      </c>
      <c r="F459" s="7" t="n">
        <v>65535</v>
      </c>
      <c r="G459" s="7" t="n">
        <v>65535</v>
      </c>
      <c r="H459" s="7" t="n">
        <v>0</v>
      </c>
    </row>
    <row r="460" spans="1:10">
      <c r="A460" t="s">
        <v>4</v>
      </c>
      <c r="B460" s="4" t="s">
        <v>5</v>
      </c>
      <c r="C460" s="4" t="s">
        <v>10</v>
      </c>
      <c r="D460" s="4" t="s">
        <v>13</v>
      </c>
      <c r="E460" s="4" t="s">
        <v>54</v>
      </c>
      <c r="F460" s="4" t="s">
        <v>13</v>
      </c>
      <c r="G460" s="4" t="s">
        <v>13</v>
      </c>
      <c r="H460" s="4" t="s">
        <v>10</v>
      </c>
      <c r="I460" s="4" t="s">
        <v>13</v>
      </c>
      <c r="J460" s="4" t="s">
        <v>54</v>
      </c>
      <c r="K460" s="4" t="s">
        <v>13</v>
      </c>
      <c r="L460" s="4" t="s">
        <v>13</v>
      </c>
    </row>
    <row r="461" spans="1:10">
      <c r="A461" t="n">
        <v>4990</v>
      </c>
      <c r="B461" s="29" t="n">
        <v>24</v>
      </c>
      <c r="C461" s="7" t="n">
        <v>65534</v>
      </c>
      <c r="D461" s="7" t="n">
        <v>6</v>
      </c>
      <c r="E461" s="7" t="s">
        <v>75</v>
      </c>
      <c r="F461" s="7" t="n">
        <v>12</v>
      </c>
      <c r="G461" s="7" t="n">
        <v>16</v>
      </c>
      <c r="H461" s="7" t="n">
        <v>3577</v>
      </c>
      <c r="I461" s="7" t="n">
        <v>7</v>
      </c>
      <c r="J461" s="7" t="s">
        <v>76</v>
      </c>
      <c r="K461" s="7" t="n">
        <v>2</v>
      </c>
      <c r="L461" s="7" t="n">
        <v>0</v>
      </c>
    </row>
    <row r="462" spans="1:10">
      <c r="A462" t="s">
        <v>4</v>
      </c>
      <c r="B462" s="4" t="s">
        <v>5</v>
      </c>
    </row>
    <row r="463" spans="1:10">
      <c r="A463" t="n">
        <v>5011</v>
      </c>
      <c r="B463" s="30" t="n">
        <v>28</v>
      </c>
    </row>
    <row r="464" spans="1:10">
      <c r="A464" t="s">
        <v>4</v>
      </c>
      <c r="B464" s="4" t="s">
        <v>5</v>
      </c>
      <c r="C464" s="4" t="s">
        <v>13</v>
      </c>
    </row>
    <row r="465" spans="1:15">
      <c r="A465" t="n">
        <v>5012</v>
      </c>
      <c r="B465" s="33" t="n">
        <v>27</v>
      </c>
      <c r="C465" s="7" t="n">
        <v>0</v>
      </c>
    </row>
    <row r="466" spans="1:15">
      <c r="A466" t="s">
        <v>4</v>
      </c>
      <c r="B466" s="4" t="s">
        <v>5</v>
      </c>
      <c r="C466" s="4" t="s">
        <v>13</v>
      </c>
    </row>
    <row r="467" spans="1:15">
      <c r="A467" t="n">
        <v>5014</v>
      </c>
      <c r="B467" s="43" t="n">
        <v>23</v>
      </c>
      <c r="C467" s="7" t="n">
        <v>0</v>
      </c>
    </row>
    <row r="468" spans="1:15">
      <c r="A468" t="s">
        <v>4</v>
      </c>
      <c r="B468" s="4" t="s">
        <v>5</v>
      </c>
    </row>
    <row r="469" spans="1:15">
      <c r="A469" t="n">
        <v>5016</v>
      </c>
      <c r="B469" s="5" t="n">
        <v>1</v>
      </c>
    </row>
    <row r="470" spans="1:15" s="3" customFormat="1" customHeight="0">
      <c r="A470" s="3" t="s">
        <v>2</v>
      </c>
      <c r="B470" s="3" t="s">
        <v>77</v>
      </c>
    </row>
    <row r="471" spans="1:15">
      <c r="A471" t="s">
        <v>4</v>
      </c>
      <c r="B471" s="4" t="s">
        <v>5</v>
      </c>
      <c r="C471" s="4" t="s">
        <v>13</v>
      </c>
      <c r="D471" s="4" t="s">
        <v>13</v>
      </c>
      <c r="E471" s="4" t="s">
        <v>13</v>
      </c>
      <c r="F471" s="4" t="s">
        <v>13</v>
      </c>
    </row>
    <row r="472" spans="1:15">
      <c r="A472" t="n">
        <v>5020</v>
      </c>
      <c r="B472" s="8" t="n">
        <v>14</v>
      </c>
      <c r="C472" s="7" t="n">
        <v>2</v>
      </c>
      <c r="D472" s="7" t="n">
        <v>0</v>
      </c>
      <c r="E472" s="7" t="n">
        <v>0</v>
      </c>
      <c r="F472" s="7" t="n">
        <v>0</v>
      </c>
    </row>
    <row r="473" spans="1:15">
      <c r="A473" t="s">
        <v>4</v>
      </c>
      <c r="B473" s="4" t="s">
        <v>5</v>
      </c>
      <c r="C473" s="4" t="s">
        <v>13</v>
      </c>
      <c r="D473" s="31" t="s">
        <v>56</v>
      </c>
      <c r="E473" s="4" t="s">
        <v>5</v>
      </c>
      <c r="F473" s="4" t="s">
        <v>13</v>
      </c>
      <c r="G473" s="4" t="s">
        <v>10</v>
      </c>
      <c r="H473" s="31" t="s">
        <v>57</v>
      </c>
      <c r="I473" s="4" t="s">
        <v>13</v>
      </c>
      <c r="J473" s="4" t="s">
        <v>9</v>
      </c>
      <c r="K473" s="4" t="s">
        <v>13</v>
      </c>
      <c r="L473" s="4" t="s">
        <v>13</v>
      </c>
      <c r="M473" s="31" t="s">
        <v>56</v>
      </c>
      <c r="N473" s="4" t="s">
        <v>5</v>
      </c>
      <c r="O473" s="4" t="s">
        <v>13</v>
      </c>
      <c r="P473" s="4" t="s">
        <v>10</v>
      </c>
      <c r="Q473" s="31" t="s">
        <v>57</v>
      </c>
      <c r="R473" s="4" t="s">
        <v>13</v>
      </c>
      <c r="S473" s="4" t="s">
        <v>9</v>
      </c>
      <c r="T473" s="4" t="s">
        <v>13</v>
      </c>
      <c r="U473" s="4" t="s">
        <v>13</v>
      </c>
      <c r="V473" s="4" t="s">
        <v>13</v>
      </c>
      <c r="W473" s="4" t="s">
        <v>29</v>
      </c>
    </row>
    <row r="474" spans="1:15">
      <c r="A474" t="n">
        <v>5025</v>
      </c>
      <c r="B474" s="12" t="n">
        <v>5</v>
      </c>
      <c r="C474" s="7" t="n">
        <v>28</v>
      </c>
      <c r="D474" s="31" t="s">
        <v>3</v>
      </c>
      <c r="E474" s="10" t="n">
        <v>162</v>
      </c>
      <c r="F474" s="7" t="n">
        <v>3</v>
      </c>
      <c r="G474" s="7" t="n">
        <v>32886</v>
      </c>
      <c r="H474" s="31" t="s">
        <v>3</v>
      </c>
      <c r="I474" s="7" t="n">
        <v>0</v>
      </c>
      <c r="J474" s="7" t="n">
        <v>1</v>
      </c>
      <c r="K474" s="7" t="n">
        <v>2</v>
      </c>
      <c r="L474" s="7" t="n">
        <v>28</v>
      </c>
      <c r="M474" s="31" t="s">
        <v>3</v>
      </c>
      <c r="N474" s="10" t="n">
        <v>162</v>
      </c>
      <c r="O474" s="7" t="n">
        <v>3</v>
      </c>
      <c r="P474" s="7" t="n">
        <v>32886</v>
      </c>
      <c r="Q474" s="31" t="s">
        <v>3</v>
      </c>
      <c r="R474" s="7" t="n">
        <v>0</v>
      </c>
      <c r="S474" s="7" t="n">
        <v>2</v>
      </c>
      <c r="T474" s="7" t="n">
        <v>2</v>
      </c>
      <c r="U474" s="7" t="n">
        <v>11</v>
      </c>
      <c r="V474" s="7" t="n">
        <v>1</v>
      </c>
      <c r="W474" s="13" t="n">
        <f t="normal" ca="1">A478</f>
        <v>0</v>
      </c>
    </row>
    <row r="475" spans="1:15">
      <c r="A475" t="s">
        <v>4</v>
      </c>
      <c r="B475" s="4" t="s">
        <v>5</v>
      </c>
      <c r="C475" s="4" t="s">
        <v>13</v>
      </c>
      <c r="D475" s="4" t="s">
        <v>10</v>
      </c>
      <c r="E475" s="4" t="s">
        <v>25</v>
      </c>
    </row>
    <row r="476" spans="1:15">
      <c r="A476" t="n">
        <v>5054</v>
      </c>
      <c r="B476" s="34" t="n">
        <v>58</v>
      </c>
      <c r="C476" s="7" t="n">
        <v>0</v>
      </c>
      <c r="D476" s="7" t="n">
        <v>0</v>
      </c>
      <c r="E476" s="7" t="n">
        <v>1</v>
      </c>
    </row>
    <row r="477" spans="1:15">
      <c r="A477" t="s">
        <v>4</v>
      </c>
      <c r="B477" s="4" t="s">
        <v>5</v>
      </c>
      <c r="C477" s="4" t="s">
        <v>13</v>
      </c>
      <c r="D477" s="31" t="s">
        <v>56</v>
      </c>
      <c r="E477" s="4" t="s">
        <v>5</v>
      </c>
      <c r="F477" s="4" t="s">
        <v>13</v>
      </c>
      <c r="G477" s="4" t="s">
        <v>10</v>
      </c>
      <c r="H477" s="31" t="s">
        <v>57</v>
      </c>
      <c r="I477" s="4" t="s">
        <v>13</v>
      </c>
      <c r="J477" s="4" t="s">
        <v>9</v>
      </c>
      <c r="K477" s="4" t="s">
        <v>13</v>
      </c>
      <c r="L477" s="4" t="s">
        <v>13</v>
      </c>
      <c r="M477" s="31" t="s">
        <v>56</v>
      </c>
      <c r="N477" s="4" t="s">
        <v>5</v>
      </c>
      <c r="O477" s="4" t="s">
        <v>13</v>
      </c>
      <c r="P477" s="4" t="s">
        <v>10</v>
      </c>
      <c r="Q477" s="31" t="s">
        <v>57</v>
      </c>
      <c r="R477" s="4" t="s">
        <v>13</v>
      </c>
      <c r="S477" s="4" t="s">
        <v>9</v>
      </c>
      <c r="T477" s="4" t="s">
        <v>13</v>
      </c>
      <c r="U477" s="4" t="s">
        <v>13</v>
      </c>
      <c r="V477" s="4" t="s">
        <v>13</v>
      </c>
      <c r="W477" s="4" t="s">
        <v>29</v>
      </c>
    </row>
    <row r="478" spans="1:15">
      <c r="A478" t="n">
        <v>5062</v>
      </c>
      <c r="B478" s="12" t="n">
        <v>5</v>
      </c>
      <c r="C478" s="7" t="n">
        <v>28</v>
      </c>
      <c r="D478" s="31" t="s">
        <v>3</v>
      </c>
      <c r="E478" s="10" t="n">
        <v>162</v>
      </c>
      <c r="F478" s="7" t="n">
        <v>3</v>
      </c>
      <c r="G478" s="7" t="n">
        <v>32886</v>
      </c>
      <c r="H478" s="31" t="s">
        <v>3</v>
      </c>
      <c r="I478" s="7" t="n">
        <v>0</v>
      </c>
      <c r="J478" s="7" t="n">
        <v>1</v>
      </c>
      <c r="K478" s="7" t="n">
        <v>3</v>
      </c>
      <c r="L478" s="7" t="n">
        <v>28</v>
      </c>
      <c r="M478" s="31" t="s">
        <v>3</v>
      </c>
      <c r="N478" s="10" t="n">
        <v>162</v>
      </c>
      <c r="O478" s="7" t="n">
        <v>3</v>
      </c>
      <c r="P478" s="7" t="n">
        <v>32886</v>
      </c>
      <c r="Q478" s="31" t="s">
        <v>3</v>
      </c>
      <c r="R478" s="7" t="n">
        <v>0</v>
      </c>
      <c r="S478" s="7" t="n">
        <v>2</v>
      </c>
      <c r="T478" s="7" t="n">
        <v>3</v>
      </c>
      <c r="U478" s="7" t="n">
        <v>9</v>
      </c>
      <c r="V478" s="7" t="n">
        <v>1</v>
      </c>
      <c r="W478" s="13" t="n">
        <f t="normal" ca="1">A488</f>
        <v>0</v>
      </c>
    </row>
    <row r="479" spans="1:15">
      <c r="A479" t="s">
        <v>4</v>
      </c>
      <c r="B479" s="4" t="s">
        <v>5</v>
      </c>
      <c r="C479" s="4" t="s">
        <v>13</v>
      </c>
      <c r="D479" s="31" t="s">
        <v>56</v>
      </c>
      <c r="E479" s="4" t="s">
        <v>5</v>
      </c>
      <c r="F479" s="4" t="s">
        <v>10</v>
      </c>
      <c r="G479" s="4" t="s">
        <v>13</v>
      </c>
      <c r="H479" s="4" t="s">
        <v>13</v>
      </c>
      <c r="I479" s="4" t="s">
        <v>6</v>
      </c>
      <c r="J479" s="31" t="s">
        <v>57</v>
      </c>
      <c r="K479" s="4" t="s">
        <v>13</v>
      </c>
      <c r="L479" s="4" t="s">
        <v>13</v>
      </c>
      <c r="M479" s="31" t="s">
        <v>56</v>
      </c>
      <c r="N479" s="4" t="s">
        <v>5</v>
      </c>
      <c r="O479" s="4" t="s">
        <v>13</v>
      </c>
      <c r="P479" s="31" t="s">
        <v>57</v>
      </c>
      <c r="Q479" s="4" t="s">
        <v>13</v>
      </c>
      <c r="R479" s="4" t="s">
        <v>9</v>
      </c>
      <c r="S479" s="4" t="s">
        <v>13</v>
      </c>
      <c r="T479" s="4" t="s">
        <v>13</v>
      </c>
      <c r="U479" s="4" t="s">
        <v>13</v>
      </c>
      <c r="V479" s="31" t="s">
        <v>56</v>
      </c>
      <c r="W479" s="4" t="s">
        <v>5</v>
      </c>
      <c r="X479" s="4" t="s">
        <v>13</v>
      </c>
      <c r="Y479" s="31" t="s">
        <v>57</v>
      </c>
      <c r="Z479" s="4" t="s">
        <v>13</v>
      </c>
      <c r="AA479" s="4" t="s">
        <v>9</v>
      </c>
      <c r="AB479" s="4" t="s">
        <v>13</v>
      </c>
      <c r="AC479" s="4" t="s">
        <v>13</v>
      </c>
      <c r="AD479" s="4" t="s">
        <v>13</v>
      </c>
      <c r="AE479" s="4" t="s">
        <v>29</v>
      </c>
    </row>
    <row r="480" spans="1:15">
      <c r="A480" t="n">
        <v>5091</v>
      </c>
      <c r="B480" s="12" t="n">
        <v>5</v>
      </c>
      <c r="C480" s="7" t="n">
        <v>28</v>
      </c>
      <c r="D480" s="31" t="s">
        <v>3</v>
      </c>
      <c r="E480" s="46" t="n">
        <v>47</v>
      </c>
      <c r="F480" s="7" t="n">
        <v>61456</v>
      </c>
      <c r="G480" s="7" t="n">
        <v>2</v>
      </c>
      <c r="H480" s="7" t="n">
        <v>0</v>
      </c>
      <c r="I480" s="7" t="s">
        <v>78</v>
      </c>
      <c r="J480" s="31" t="s">
        <v>3</v>
      </c>
      <c r="K480" s="7" t="n">
        <v>8</v>
      </c>
      <c r="L480" s="7" t="n">
        <v>28</v>
      </c>
      <c r="M480" s="31" t="s">
        <v>3</v>
      </c>
      <c r="N480" s="16" t="n">
        <v>74</v>
      </c>
      <c r="O480" s="7" t="n">
        <v>65</v>
      </c>
      <c r="P480" s="31" t="s">
        <v>3</v>
      </c>
      <c r="Q480" s="7" t="n">
        <v>0</v>
      </c>
      <c r="R480" s="7" t="n">
        <v>1</v>
      </c>
      <c r="S480" s="7" t="n">
        <v>3</v>
      </c>
      <c r="T480" s="7" t="n">
        <v>9</v>
      </c>
      <c r="U480" s="7" t="n">
        <v>28</v>
      </c>
      <c r="V480" s="31" t="s">
        <v>3</v>
      </c>
      <c r="W480" s="16" t="n">
        <v>74</v>
      </c>
      <c r="X480" s="7" t="n">
        <v>65</v>
      </c>
      <c r="Y480" s="31" t="s">
        <v>3</v>
      </c>
      <c r="Z480" s="7" t="n">
        <v>0</v>
      </c>
      <c r="AA480" s="7" t="n">
        <v>2</v>
      </c>
      <c r="AB480" s="7" t="n">
        <v>3</v>
      </c>
      <c r="AC480" s="7" t="n">
        <v>9</v>
      </c>
      <c r="AD480" s="7" t="n">
        <v>1</v>
      </c>
      <c r="AE480" s="13" t="n">
        <f t="normal" ca="1">A484</f>
        <v>0</v>
      </c>
    </row>
    <row r="481" spans="1:31">
      <c r="A481" t="s">
        <v>4</v>
      </c>
      <c r="B481" s="4" t="s">
        <v>5</v>
      </c>
      <c r="C481" s="4" t="s">
        <v>10</v>
      </c>
      <c r="D481" s="4" t="s">
        <v>13</v>
      </c>
      <c r="E481" s="4" t="s">
        <v>13</v>
      </c>
      <c r="F481" s="4" t="s">
        <v>6</v>
      </c>
    </row>
    <row r="482" spans="1:31">
      <c r="A482" t="n">
        <v>5139</v>
      </c>
      <c r="B482" s="46" t="n">
        <v>47</v>
      </c>
      <c r="C482" s="7" t="n">
        <v>61456</v>
      </c>
      <c r="D482" s="7" t="n">
        <v>0</v>
      </c>
      <c r="E482" s="7" t="n">
        <v>0</v>
      </c>
      <c r="F482" s="7" t="s">
        <v>79</v>
      </c>
    </row>
    <row r="483" spans="1:31">
      <c r="A483" t="s">
        <v>4</v>
      </c>
      <c r="B483" s="4" t="s">
        <v>5</v>
      </c>
      <c r="C483" s="4" t="s">
        <v>13</v>
      </c>
      <c r="D483" s="4" t="s">
        <v>10</v>
      </c>
      <c r="E483" s="4" t="s">
        <v>25</v>
      </c>
    </row>
    <row r="484" spans="1:31">
      <c r="A484" t="n">
        <v>5152</v>
      </c>
      <c r="B484" s="34" t="n">
        <v>58</v>
      </c>
      <c r="C484" s="7" t="n">
        <v>0</v>
      </c>
      <c r="D484" s="7" t="n">
        <v>300</v>
      </c>
      <c r="E484" s="7" t="n">
        <v>1</v>
      </c>
    </row>
    <row r="485" spans="1:31">
      <c r="A485" t="s">
        <v>4</v>
      </c>
      <c r="B485" s="4" t="s">
        <v>5</v>
      </c>
      <c r="C485" s="4" t="s">
        <v>13</v>
      </c>
      <c r="D485" s="4" t="s">
        <v>10</v>
      </c>
    </row>
    <row r="486" spans="1:31">
      <c r="A486" t="n">
        <v>5160</v>
      </c>
      <c r="B486" s="34" t="n">
        <v>58</v>
      </c>
      <c r="C486" s="7" t="n">
        <v>255</v>
      </c>
      <c r="D486" s="7" t="n">
        <v>0</v>
      </c>
    </row>
    <row r="487" spans="1:31">
      <c r="A487" t="s">
        <v>4</v>
      </c>
      <c r="B487" s="4" t="s">
        <v>5</v>
      </c>
      <c r="C487" s="4" t="s">
        <v>13</v>
      </c>
      <c r="D487" s="4" t="s">
        <v>13</v>
      </c>
      <c r="E487" s="4" t="s">
        <v>13</v>
      </c>
      <c r="F487" s="4" t="s">
        <v>13</v>
      </c>
    </row>
    <row r="488" spans="1:31">
      <c r="A488" t="n">
        <v>5164</v>
      </c>
      <c r="B488" s="8" t="n">
        <v>14</v>
      </c>
      <c r="C488" s="7" t="n">
        <v>0</v>
      </c>
      <c r="D488" s="7" t="n">
        <v>0</v>
      </c>
      <c r="E488" s="7" t="n">
        <v>0</v>
      </c>
      <c r="F488" s="7" t="n">
        <v>64</v>
      </c>
    </row>
    <row r="489" spans="1:31">
      <c r="A489" t="s">
        <v>4</v>
      </c>
      <c r="B489" s="4" t="s">
        <v>5</v>
      </c>
      <c r="C489" s="4" t="s">
        <v>13</v>
      </c>
      <c r="D489" s="4" t="s">
        <v>10</v>
      </c>
    </row>
    <row r="490" spans="1:31">
      <c r="A490" t="n">
        <v>5169</v>
      </c>
      <c r="B490" s="26" t="n">
        <v>22</v>
      </c>
      <c r="C490" s="7" t="n">
        <v>0</v>
      </c>
      <c r="D490" s="7" t="n">
        <v>32886</v>
      </c>
    </row>
    <row r="491" spans="1:31">
      <c r="A491" t="s">
        <v>4</v>
      </c>
      <c r="B491" s="4" t="s">
        <v>5</v>
      </c>
      <c r="C491" s="4" t="s">
        <v>13</v>
      </c>
      <c r="D491" s="4" t="s">
        <v>10</v>
      </c>
    </row>
    <row r="492" spans="1:31">
      <c r="A492" t="n">
        <v>5173</v>
      </c>
      <c r="B492" s="34" t="n">
        <v>58</v>
      </c>
      <c r="C492" s="7" t="n">
        <v>5</v>
      </c>
      <c r="D492" s="7" t="n">
        <v>300</v>
      </c>
    </row>
    <row r="493" spans="1:31">
      <c r="A493" t="s">
        <v>4</v>
      </c>
      <c r="B493" s="4" t="s">
        <v>5</v>
      </c>
      <c r="C493" s="4" t="s">
        <v>25</v>
      </c>
      <c r="D493" s="4" t="s">
        <v>10</v>
      </c>
    </row>
    <row r="494" spans="1:31">
      <c r="A494" t="n">
        <v>5177</v>
      </c>
      <c r="B494" s="47" t="n">
        <v>103</v>
      </c>
      <c r="C494" s="7" t="n">
        <v>0</v>
      </c>
      <c r="D494" s="7" t="n">
        <v>300</v>
      </c>
    </row>
    <row r="495" spans="1:31">
      <c r="A495" t="s">
        <v>4</v>
      </c>
      <c r="B495" s="4" t="s">
        <v>5</v>
      </c>
      <c r="C495" s="4" t="s">
        <v>13</v>
      </c>
    </row>
    <row r="496" spans="1:31">
      <c r="A496" t="n">
        <v>5184</v>
      </c>
      <c r="B496" s="32" t="n">
        <v>64</v>
      </c>
      <c r="C496" s="7" t="n">
        <v>7</v>
      </c>
    </row>
    <row r="497" spans="1:6">
      <c r="A497" t="s">
        <v>4</v>
      </c>
      <c r="B497" s="4" t="s">
        <v>5</v>
      </c>
      <c r="C497" s="4" t="s">
        <v>13</v>
      </c>
      <c r="D497" s="4" t="s">
        <v>10</v>
      </c>
    </row>
    <row r="498" spans="1:6">
      <c r="A498" t="n">
        <v>5186</v>
      </c>
      <c r="B498" s="48" t="n">
        <v>72</v>
      </c>
      <c r="C498" s="7" t="n">
        <v>5</v>
      </c>
      <c r="D498" s="7" t="n">
        <v>0</v>
      </c>
    </row>
    <row r="499" spans="1:6">
      <c r="A499" t="s">
        <v>4</v>
      </c>
      <c r="B499" s="4" t="s">
        <v>5</v>
      </c>
      <c r="C499" s="4" t="s">
        <v>13</v>
      </c>
      <c r="D499" s="31" t="s">
        <v>56</v>
      </c>
      <c r="E499" s="4" t="s">
        <v>5</v>
      </c>
      <c r="F499" s="4" t="s">
        <v>13</v>
      </c>
      <c r="G499" s="4" t="s">
        <v>10</v>
      </c>
      <c r="H499" s="31" t="s">
        <v>57</v>
      </c>
      <c r="I499" s="4" t="s">
        <v>13</v>
      </c>
      <c r="J499" s="4" t="s">
        <v>9</v>
      </c>
      <c r="K499" s="4" t="s">
        <v>13</v>
      </c>
      <c r="L499" s="4" t="s">
        <v>13</v>
      </c>
      <c r="M499" s="4" t="s">
        <v>29</v>
      </c>
    </row>
    <row r="500" spans="1:6">
      <c r="A500" t="n">
        <v>5190</v>
      </c>
      <c r="B500" s="12" t="n">
        <v>5</v>
      </c>
      <c r="C500" s="7" t="n">
        <v>28</v>
      </c>
      <c r="D500" s="31" t="s">
        <v>3</v>
      </c>
      <c r="E500" s="10" t="n">
        <v>162</v>
      </c>
      <c r="F500" s="7" t="n">
        <v>4</v>
      </c>
      <c r="G500" s="7" t="n">
        <v>32886</v>
      </c>
      <c r="H500" s="31" t="s">
        <v>3</v>
      </c>
      <c r="I500" s="7" t="n">
        <v>0</v>
      </c>
      <c r="J500" s="7" t="n">
        <v>1</v>
      </c>
      <c r="K500" s="7" t="n">
        <v>2</v>
      </c>
      <c r="L500" s="7" t="n">
        <v>1</v>
      </c>
      <c r="M500" s="13" t="n">
        <f t="normal" ca="1">A506</f>
        <v>0</v>
      </c>
    </row>
    <row r="501" spans="1:6">
      <c r="A501" t="s">
        <v>4</v>
      </c>
      <c r="B501" s="4" t="s">
        <v>5</v>
      </c>
      <c r="C501" s="4" t="s">
        <v>13</v>
      </c>
      <c r="D501" s="4" t="s">
        <v>6</v>
      </c>
    </row>
    <row r="502" spans="1:6">
      <c r="A502" t="n">
        <v>5207</v>
      </c>
      <c r="B502" s="9" t="n">
        <v>2</v>
      </c>
      <c r="C502" s="7" t="n">
        <v>10</v>
      </c>
      <c r="D502" s="7" t="s">
        <v>80</v>
      </c>
    </row>
    <row r="503" spans="1:6">
      <c r="A503" t="s">
        <v>4</v>
      </c>
      <c r="B503" s="4" t="s">
        <v>5</v>
      </c>
      <c r="C503" s="4" t="s">
        <v>10</v>
      </c>
    </row>
    <row r="504" spans="1:6">
      <c r="A504" t="n">
        <v>5224</v>
      </c>
      <c r="B504" s="38" t="n">
        <v>16</v>
      </c>
      <c r="C504" s="7" t="n">
        <v>0</v>
      </c>
    </row>
    <row r="505" spans="1:6">
      <c r="A505" t="s">
        <v>4</v>
      </c>
      <c r="B505" s="4" t="s">
        <v>5</v>
      </c>
      <c r="C505" s="4" t="s">
        <v>10</v>
      </c>
      <c r="D505" s="4" t="s">
        <v>6</v>
      </c>
      <c r="E505" s="4" t="s">
        <v>6</v>
      </c>
      <c r="F505" s="4" t="s">
        <v>6</v>
      </c>
      <c r="G505" s="4" t="s">
        <v>13</v>
      </c>
      <c r="H505" s="4" t="s">
        <v>9</v>
      </c>
      <c r="I505" s="4" t="s">
        <v>25</v>
      </c>
      <c r="J505" s="4" t="s">
        <v>25</v>
      </c>
      <c r="K505" s="4" t="s">
        <v>25</v>
      </c>
      <c r="L505" s="4" t="s">
        <v>25</v>
      </c>
      <c r="M505" s="4" t="s">
        <v>25</v>
      </c>
      <c r="N505" s="4" t="s">
        <v>25</v>
      </c>
      <c r="O505" s="4" t="s">
        <v>25</v>
      </c>
      <c r="P505" s="4" t="s">
        <v>6</v>
      </c>
      <c r="Q505" s="4" t="s">
        <v>6</v>
      </c>
      <c r="R505" s="4" t="s">
        <v>9</v>
      </c>
      <c r="S505" s="4" t="s">
        <v>13</v>
      </c>
      <c r="T505" s="4" t="s">
        <v>9</v>
      </c>
      <c r="U505" s="4" t="s">
        <v>9</v>
      </c>
      <c r="V505" s="4" t="s">
        <v>10</v>
      </c>
    </row>
    <row r="506" spans="1:6">
      <c r="A506" t="n">
        <v>5227</v>
      </c>
      <c r="B506" s="19" t="n">
        <v>19</v>
      </c>
      <c r="C506" s="7" t="n">
        <v>6</v>
      </c>
      <c r="D506" s="7" t="s">
        <v>81</v>
      </c>
      <c r="E506" s="7" t="s">
        <v>82</v>
      </c>
      <c r="F506" s="7" t="s">
        <v>20</v>
      </c>
      <c r="G506" s="7" t="n">
        <v>0</v>
      </c>
      <c r="H506" s="7" t="n">
        <v>1</v>
      </c>
      <c r="I506" s="7" t="n">
        <v>0</v>
      </c>
      <c r="J506" s="7" t="n">
        <v>0</v>
      </c>
      <c r="K506" s="7" t="n">
        <v>0</v>
      </c>
      <c r="L506" s="7" t="n">
        <v>0</v>
      </c>
      <c r="M506" s="7" t="n">
        <v>1</v>
      </c>
      <c r="N506" s="7" t="n">
        <v>1.60000002384186</v>
      </c>
      <c r="O506" s="7" t="n">
        <v>0.0900000035762787</v>
      </c>
      <c r="P506" s="7" t="s">
        <v>20</v>
      </c>
      <c r="Q506" s="7" t="s">
        <v>20</v>
      </c>
      <c r="R506" s="7" t="n">
        <v>-1</v>
      </c>
      <c r="S506" s="7" t="n">
        <v>0</v>
      </c>
      <c r="T506" s="7" t="n">
        <v>0</v>
      </c>
      <c r="U506" s="7" t="n">
        <v>0</v>
      </c>
      <c r="V506" s="7" t="n">
        <v>0</v>
      </c>
    </row>
    <row r="507" spans="1:6">
      <c r="A507" t="s">
        <v>4</v>
      </c>
      <c r="B507" s="4" t="s">
        <v>5</v>
      </c>
      <c r="C507" s="4" t="s">
        <v>13</v>
      </c>
      <c r="D507" s="31" t="s">
        <v>56</v>
      </c>
      <c r="E507" s="4" t="s">
        <v>5</v>
      </c>
      <c r="F507" s="4" t="s">
        <v>13</v>
      </c>
      <c r="G507" s="4" t="s">
        <v>10</v>
      </c>
      <c r="H507" s="31" t="s">
        <v>57</v>
      </c>
      <c r="I507" s="4" t="s">
        <v>13</v>
      </c>
      <c r="J507" s="4" t="s">
        <v>13</v>
      </c>
      <c r="K507" s="4" t="s">
        <v>29</v>
      </c>
    </row>
    <row r="508" spans="1:6">
      <c r="A508" t="n">
        <v>5300</v>
      </c>
      <c r="B508" s="12" t="n">
        <v>5</v>
      </c>
      <c r="C508" s="7" t="n">
        <v>28</v>
      </c>
      <c r="D508" s="31" t="s">
        <v>3</v>
      </c>
      <c r="E508" s="32" t="n">
        <v>64</v>
      </c>
      <c r="F508" s="7" t="n">
        <v>10</v>
      </c>
      <c r="G508" s="7" t="n">
        <v>66</v>
      </c>
      <c r="H508" s="31" t="s">
        <v>3</v>
      </c>
      <c r="I508" s="7" t="n">
        <v>8</v>
      </c>
      <c r="J508" s="7" t="n">
        <v>1</v>
      </c>
      <c r="K508" s="13" t="n">
        <f t="normal" ca="1">A512</f>
        <v>0</v>
      </c>
    </row>
    <row r="509" spans="1:6">
      <c r="A509" t="s">
        <v>4</v>
      </c>
      <c r="B509" s="4" t="s">
        <v>5</v>
      </c>
      <c r="C509" s="4" t="s">
        <v>10</v>
      </c>
      <c r="D509" s="4" t="s">
        <v>6</v>
      </c>
      <c r="E509" s="4" t="s">
        <v>6</v>
      </c>
      <c r="F509" s="4" t="s">
        <v>6</v>
      </c>
      <c r="G509" s="4" t="s">
        <v>13</v>
      </c>
      <c r="H509" s="4" t="s">
        <v>9</v>
      </c>
      <c r="I509" s="4" t="s">
        <v>25</v>
      </c>
      <c r="J509" s="4" t="s">
        <v>25</v>
      </c>
      <c r="K509" s="4" t="s">
        <v>25</v>
      </c>
      <c r="L509" s="4" t="s">
        <v>25</v>
      </c>
      <c r="M509" s="4" t="s">
        <v>25</v>
      </c>
      <c r="N509" s="4" t="s">
        <v>25</v>
      </c>
      <c r="O509" s="4" t="s">
        <v>25</v>
      </c>
      <c r="P509" s="4" t="s">
        <v>6</v>
      </c>
      <c r="Q509" s="4" t="s">
        <v>6</v>
      </c>
      <c r="R509" s="4" t="s">
        <v>9</v>
      </c>
      <c r="S509" s="4" t="s">
        <v>13</v>
      </c>
      <c r="T509" s="4" t="s">
        <v>9</v>
      </c>
      <c r="U509" s="4" t="s">
        <v>9</v>
      </c>
      <c r="V509" s="4" t="s">
        <v>10</v>
      </c>
    </row>
    <row r="510" spans="1:6">
      <c r="A510" t="n">
        <v>5312</v>
      </c>
      <c r="B510" s="19" t="n">
        <v>19</v>
      </c>
      <c r="C510" s="7" t="n">
        <v>66</v>
      </c>
      <c r="D510" s="7" t="s">
        <v>83</v>
      </c>
      <c r="E510" s="7" t="s">
        <v>84</v>
      </c>
      <c r="F510" s="7" t="s">
        <v>20</v>
      </c>
      <c r="G510" s="7" t="n">
        <v>0</v>
      </c>
      <c r="H510" s="7" t="n">
        <v>1</v>
      </c>
      <c r="I510" s="7" t="n">
        <v>0</v>
      </c>
      <c r="J510" s="7" t="n">
        <v>0</v>
      </c>
      <c r="K510" s="7" t="n">
        <v>0</v>
      </c>
      <c r="L510" s="7" t="n">
        <v>0</v>
      </c>
      <c r="M510" s="7" t="n">
        <v>1</v>
      </c>
      <c r="N510" s="7" t="n">
        <v>1.60000002384186</v>
      </c>
      <c r="O510" s="7" t="n">
        <v>0.0900000035762787</v>
      </c>
      <c r="P510" s="7" t="s">
        <v>20</v>
      </c>
      <c r="Q510" s="7" t="s">
        <v>20</v>
      </c>
      <c r="R510" s="7" t="n">
        <v>-1</v>
      </c>
      <c r="S510" s="7" t="n">
        <v>0</v>
      </c>
      <c r="T510" s="7" t="n">
        <v>0</v>
      </c>
      <c r="U510" s="7" t="n">
        <v>0</v>
      </c>
      <c r="V510" s="7" t="n">
        <v>0</v>
      </c>
    </row>
    <row r="511" spans="1:6">
      <c r="A511" t="s">
        <v>4</v>
      </c>
      <c r="B511" s="4" t="s">
        <v>5</v>
      </c>
      <c r="C511" s="4" t="s">
        <v>13</v>
      </c>
      <c r="D511" s="31" t="s">
        <v>56</v>
      </c>
      <c r="E511" s="4" t="s">
        <v>5</v>
      </c>
      <c r="F511" s="4" t="s">
        <v>13</v>
      </c>
      <c r="G511" s="4" t="s">
        <v>10</v>
      </c>
      <c r="H511" s="31" t="s">
        <v>57</v>
      </c>
      <c r="I511" s="4" t="s">
        <v>13</v>
      </c>
      <c r="J511" s="4" t="s">
        <v>13</v>
      </c>
      <c r="K511" s="4" t="s">
        <v>29</v>
      </c>
    </row>
    <row r="512" spans="1:6">
      <c r="A512" t="n">
        <v>5385</v>
      </c>
      <c r="B512" s="12" t="n">
        <v>5</v>
      </c>
      <c r="C512" s="7" t="n">
        <v>28</v>
      </c>
      <c r="D512" s="31" t="s">
        <v>3</v>
      </c>
      <c r="E512" s="32" t="n">
        <v>64</v>
      </c>
      <c r="F512" s="7" t="n">
        <v>10</v>
      </c>
      <c r="G512" s="7" t="n">
        <v>64</v>
      </c>
      <c r="H512" s="31" t="s">
        <v>3</v>
      </c>
      <c r="I512" s="7" t="n">
        <v>8</v>
      </c>
      <c r="J512" s="7" t="n">
        <v>1</v>
      </c>
      <c r="K512" s="13" t="n">
        <f t="normal" ca="1">A516</f>
        <v>0</v>
      </c>
    </row>
    <row r="513" spans="1:22">
      <c r="A513" t="s">
        <v>4</v>
      </c>
      <c r="B513" s="4" t="s">
        <v>5</v>
      </c>
      <c r="C513" s="4" t="s">
        <v>10</v>
      </c>
      <c r="D513" s="4" t="s">
        <v>6</v>
      </c>
      <c r="E513" s="4" t="s">
        <v>6</v>
      </c>
      <c r="F513" s="4" t="s">
        <v>6</v>
      </c>
      <c r="G513" s="4" t="s">
        <v>13</v>
      </c>
      <c r="H513" s="4" t="s">
        <v>9</v>
      </c>
      <c r="I513" s="4" t="s">
        <v>25</v>
      </c>
      <c r="J513" s="4" t="s">
        <v>25</v>
      </c>
      <c r="K513" s="4" t="s">
        <v>25</v>
      </c>
      <c r="L513" s="4" t="s">
        <v>25</v>
      </c>
      <c r="M513" s="4" t="s">
        <v>25</v>
      </c>
      <c r="N513" s="4" t="s">
        <v>25</v>
      </c>
      <c r="O513" s="4" t="s">
        <v>25</v>
      </c>
      <c r="P513" s="4" t="s">
        <v>6</v>
      </c>
      <c r="Q513" s="4" t="s">
        <v>6</v>
      </c>
      <c r="R513" s="4" t="s">
        <v>9</v>
      </c>
      <c r="S513" s="4" t="s">
        <v>13</v>
      </c>
      <c r="T513" s="4" t="s">
        <v>9</v>
      </c>
      <c r="U513" s="4" t="s">
        <v>9</v>
      </c>
      <c r="V513" s="4" t="s">
        <v>10</v>
      </c>
    </row>
    <row r="514" spans="1:22">
      <c r="A514" t="n">
        <v>5397</v>
      </c>
      <c r="B514" s="19" t="n">
        <v>19</v>
      </c>
      <c r="C514" s="7" t="n">
        <v>64</v>
      </c>
      <c r="D514" s="7" t="s">
        <v>85</v>
      </c>
      <c r="E514" s="7" t="s">
        <v>84</v>
      </c>
      <c r="F514" s="7" t="s">
        <v>20</v>
      </c>
      <c r="G514" s="7" t="n">
        <v>0</v>
      </c>
      <c r="H514" s="7" t="n">
        <v>1</v>
      </c>
      <c r="I514" s="7" t="n">
        <v>0</v>
      </c>
      <c r="J514" s="7" t="n">
        <v>0</v>
      </c>
      <c r="K514" s="7" t="n">
        <v>0</v>
      </c>
      <c r="L514" s="7" t="n">
        <v>0</v>
      </c>
      <c r="M514" s="7" t="n">
        <v>1</v>
      </c>
      <c r="N514" s="7" t="n">
        <v>1.60000002384186</v>
      </c>
      <c r="O514" s="7" t="n">
        <v>0.0900000035762787</v>
      </c>
      <c r="P514" s="7" t="s">
        <v>20</v>
      </c>
      <c r="Q514" s="7" t="s">
        <v>20</v>
      </c>
      <c r="R514" s="7" t="n">
        <v>-1</v>
      </c>
      <c r="S514" s="7" t="n">
        <v>0</v>
      </c>
      <c r="T514" s="7" t="n">
        <v>0</v>
      </c>
      <c r="U514" s="7" t="n">
        <v>0</v>
      </c>
      <c r="V514" s="7" t="n">
        <v>0</v>
      </c>
    </row>
    <row r="515" spans="1:22">
      <c r="A515" t="s">
        <v>4</v>
      </c>
      <c r="B515" s="4" t="s">
        <v>5</v>
      </c>
      <c r="C515" s="4" t="s">
        <v>10</v>
      </c>
      <c r="D515" s="4" t="s">
        <v>13</v>
      </c>
      <c r="E515" s="4" t="s">
        <v>13</v>
      </c>
      <c r="F515" s="4" t="s">
        <v>6</v>
      </c>
    </row>
    <row r="516" spans="1:22">
      <c r="A516" t="n">
        <v>5466</v>
      </c>
      <c r="B516" s="24" t="n">
        <v>20</v>
      </c>
      <c r="C516" s="7" t="n">
        <v>0</v>
      </c>
      <c r="D516" s="7" t="n">
        <v>3</v>
      </c>
      <c r="E516" s="7" t="n">
        <v>10</v>
      </c>
      <c r="F516" s="7" t="s">
        <v>86</v>
      </c>
    </row>
    <row r="517" spans="1:22">
      <c r="A517" t="s">
        <v>4</v>
      </c>
      <c r="B517" s="4" t="s">
        <v>5</v>
      </c>
      <c r="C517" s="4" t="s">
        <v>10</v>
      </c>
    </row>
    <row r="518" spans="1:22">
      <c r="A518" t="n">
        <v>5484</v>
      </c>
      <c r="B518" s="38" t="n">
        <v>16</v>
      </c>
      <c r="C518" s="7" t="n">
        <v>0</v>
      </c>
    </row>
    <row r="519" spans="1:22">
      <c r="A519" t="s">
        <v>4</v>
      </c>
      <c r="B519" s="4" t="s">
        <v>5</v>
      </c>
      <c r="C519" s="4" t="s">
        <v>10</v>
      </c>
      <c r="D519" s="4" t="s">
        <v>13</v>
      </c>
      <c r="E519" s="4" t="s">
        <v>13</v>
      </c>
      <c r="F519" s="4" t="s">
        <v>6</v>
      </c>
    </row>
    <row r="520" spans="1:22">
      <c r="A520" t="n">
        <v>5487</v>
      </c>
      <c r="B520" s="24" t="n">
        <v>20</v>
      </c>
      <c r="C520" s="7" t="n">
        <v>6</v>
      </c>
      <c r="D520" s="7" t="n">
        <v>3</v>
      </c>
      <c r="E520" s="7" t="n">
        <v>10</v>
      </c>
      <c r="F520" s="7" t="s">
        <v>86</v>
      </c>
    </row>
    <row r="521" spans="1:22">
      <c r="A521" t="s">
        <v>4</v>
      </c>
      <c r="B521" s="4" t="s">
        <v>5</v>
      </c>
      <c r="C521" s="4" t="s">
        <v>10</v>
      </c>
    </row>
    <row r="522" spans="1:22">
      <c r="A522" t="n">
        <v>5505</v>
      </c>
      <c r="B522" s="38" t="n">
        <v>16</v>
      </c>
      <c r="C522" s="7" t="n">
        <v>0</v>
      </c>
    </row>
    <row r="523" spans="1:22">
      <c r="A523" t="s">
        <v>4</v>
      </c>
      <c r="B523" s="4" t="s">
        <v>5</v>
      </c>
      <c r="C523" s="4" t="s">
        <v>10</v>
      </c>
      <c r="D523" s="4" t="s">
        <v>13</v>
      </c>
      <c r="E523" s="4" t="s">
        <v>13</v>
      </c>
      <c r="F523" s="4" t="s">
        <v>6</v>
      </c>
    </row>
    <row r="524" spans="1:22">
      <c r="A524" t="n">
        <v>5508</v>
      </c>
      <c r="B524" s="24" t="n">
        <v>20</v>
      </c>
      <c r="C524" s="7" t="n">
        <v>64</v>
      </c>
      <c r="D524" s="7" t="n">
        <v>3</v>
      </c>
      <c r="E524" s="7" t="n">
        <v>10</v>
      </c>
      <c r="F524" s="7" t="s">
        <v>86</v>
      </c>
    </row>
    <row r="525" spans="1:22">
      <c r="A525" t="s">
        <v>4</v>
      </c>
      <c r="B525" s="4" t="s">
        <v>5</v>
      </c>
      <c r="C525" s="4" t="s">
        <v>10</v>
      </c>
    </row>
    <row r="526" spans="1:22">
      <c r="A526" t="n">
        <v>5526</v>
      </c>
      <c r="B526" s="38" t="n">
        <v>16</v>
      </c>
      <c r="C526" s="7" t="n">
        <v>0</v>
      </c>
    </row>
    <row r="527" spans="1:22">
      <c r="A527" t="s">
        <v>4</v>
      </c>
      <c r="B527" s="4" t="s">
        <v>5</v>
      </c>
      <c r="C527" s="4" t="s">
        <v>10</v>
      </c>
      <c r="D527" s="4" t="s">
        <v>13</v>
      </c>
      <c r="E527" s="4" t="s">
        <v>13</v>
      </c>
      <c r="F527" s="4" t="s">
        <v>6</v>
      </c>
    </row>
    <row r="528" spans="1:22">
      <c r="A528" t="n">
        <v>5529</v>
      </c>
      <c r="B528" s="24" t="n">
        <v>20</v>
      </c>
      <c r="C528" s="7" t="n">
        <v>66</v>
      </c>
      <c r="D528" s="7" t="n">
        <v>3</v>
      </c>
      <c r="E528" s="7" t="n">
        <v>10</v>
      </c>
      <c r="F528" s="7" t="s">
        <v>86</v>
      </c>
    </row>
    <row r="529" spans="1:22">
      <c r="A529" t="s">
        <v>4</v>
      </c>
      <c r="B529" s="4" t="s">
        <v>5</v>
      </c>
      <c r="C529" s="4" t="s">
        <v>10</v>
      </c>
    </row>
    <row r="530" spans="1:22">
      <c r="A530" t="n">
        <v>5547</v>
      </c>
      <c r="B530" s="38" t="n">
        <v>16</v>
      </c>
      <c r="C530" s="7" t="n">
        <v>0</v>
      </c>
    </row>
    <row r="531" spans="1:22">
      <c r="A531" t="s">
        <v>4</v>
      </c>
      <c r="B531" s="4" t="s">
        <v>5</v>
      </c>
      <c r="C531" s="4" t="s">
        <v>13</v>
      </c>
      <c r="D531" s="4" t="s">
        <v>6</v>
      </c>
      <c r="E531" s="4" t="s">
        <v>10</v>
      </c>
    </row>
    <row r="532" spans="1:22">
      <c r="A532" t="n">
        <v>5550</v>
      </c>
      <c r="B532" s="18" t="n">
        <v>94</v>
      </c>
      <c r="C532" s="7" t="n">
        <v>1</v>
      </c>
      <c r="D532" s="7" t="s">
        <v>36</v>
      </c>
      <c r="E532" s="7" t="n">
        <v>1</v>
      </c>
    </row>
    <row r="533" spans="1:22">
      <c r="A533" t="s">
        <v>4</v>
      </c>
      <c r="B533" s="4" t="s">
        <v>5</v>
      </c>
      <c r="C533" s="4" t="s">
        <v>13</v>
      </c>
      <c r="D533" s="4" t="s">
        <v>6</v>
      </c>
      <c r="E533" s="4" t="s">
        <v>10</v>
      </c>
    </row>
    <row r="534" spans="1:22">
      <c r="A534" t="n">
        <v>5561</v>
      </c>
      <c r="B534" s="18" t="n">
        <v>94</v>
      </c>
      <c r="C534" s="7" t="n">
        <v>1</v>
      </c>
      <c r="D534" s="7" t="s">
        <v>36</v>
      </c>
      <c r="E534" s="7" t="n">
        <v>2</v>
      </c>
    </row>
    <row r="535" spans="1:22">
      <c r="A535" t="s">
        <v>4</v>
      </c>
      <c r="B535" s="4" t="s">
        <v>5</v>
      </c>
      <c r="C535" s="4" t="s">
        <v>13</v>
      </c>
      <c r="D535" s="4" t="s">
        <v>6</v>
      </c>
      <c r="E535" s="4" t="s">
        <v>10</v>
      </c>
    </row>
    <row r="536" spans="1:22">
      <c r="A536" t="n">
        <v>5572</v>
      </c>
      <c r="B536" s="18" t="n">
        <v>94</v>
      </c>
      <c r="C536" s="7" t="n">
        <v>0</v>
      </c>
      <c r="D536" s="7" t="s">
        <v>36</v>
      </c>
      <c r="E536" s="7" t="n">
        <v>4</v>
      </c>
    </row>
    <row r="537" spans="1:22">
      <c r="A537" t="s">
        <v>4</v>
      </c>
      <c r="B537" s="4" t="s">
        <v>5</v>
      </c>
      <c r="C537" s="4" t="s">
        <v>13</v>
      </c>
    </row>
    <row r="538" spans="1:22">
      <c r="A538" t="n">
        <v>5583</v>
      </c>
      <c r="B538" s="49" t="n">
        <v>116</v>
      </c>
      <c r="C538" s="7" t="n">
        <v>0</v>
      </c>
    </row>
    <row r="539" spans="1:22">
      <c r="A539" t="s">
        <v>4</v>
      </c>
      <c r="B539" s="4" t="s">
        <v>5</v>
      </c>
      <c r="C539" s="4" t="s">
        <v>13</v>
      </c>
      <c r="D539" s="4" t="s">
        <v>10</v>
      </c>
    </row>
    <row r="540" spans="1:22">
      <c r="A540" t="n">
        <v>5585</v>
      </c>
      <c r="B540" s="49" t="n">
        <v>116</v>
      </c>
      <c r="C540" s="7" t="n">
        <v>2</v>
      </c>
      <c r="D540" s="7" t="n">
        <v>1</v>
      </c>
    </row>
    <row r="541" spans="1:22">
      <c r="A541" t="s">
        <v>4</v>
      </c>
      <c r="B541" s="4" t="s">
        <v>5</v>
      </c>
      <c r="C541" s="4" t="s">
        <v>13</v>
      </c>
      <c r="D541" s="4" t="s">
        <v>9</v>
      </c>
    </row>
    <row r="542" spans="1:22">
      <c r="A542" t="n">
        <v>5589</v>
      </c>
      <c r="B542" s="49" t="n">
        <v>116</v>
      </c>
      <c r="C542" s="7" t="n">
        <v>5</v>
      </c>
      <c r="D542" s="7" t="n">
        <v>1120403456</v>
      </c>
    </row>
    <row r="543" spans="1:22">
      <c r="A543" t="s">
        <v>4</v>
      </c>
      <c r="B543" s="4" t="s">
        <v>5</v>
      </c>
      <c r="C543" s="4" t="s">
        <v>13</v>
      </c>
      <c r="D543" s="4" t="s">
        <v>10</v>
      </c>
    </row>
    <row r="544" spans="1:22">
      <c r="A544" t="n">
        <v>5595</v>
      </c>
      <c r="B544" s="49" t="n">
        <v>116</v>
      </c>
      <c r="C544" s="7" t="n">
        <v>6</v>
      </c>
      <c r="D544" s="7" t="n">
        <v>1</v>
      </c>
    </row>
    <row r="545" spans="1:5">
      <c r="A545" t="s">
        <v>4</v>
      </c>
      <c r="B545" s="4" t="s">
        <v>5</v>
      </c>
      <c r="C545" s="4" t="s">
        <v>10</v>
      </c>
      <c r="D545" s="4" t="s">
        <v>25</v>
      </c>
      <c r="E545" s="4" t="s">
        <v>25</v>
      </c>
      <c r="F545" s="4" t="s">
        <v>25</v>
      </c>
      <c r="G545" s="4" t="s">
        <v>25</v>
      </c>
    </row>
    <row r="546" spans="1:5">
      <c r="A546" t="n">
        <v>5599</v>
      </c>
      <c r="B546" s="50" t="n">
        <v>46</v>
      </c>
      <c r="C546" s="7" t="n">
        <v>0</v>
      </c>
      <c r="D546" s="7" t="n">
        <v>-10.6899995803833</v>
      </c>
      <c r="E546" s="7" t="n">
        <v>13.210000038147</v>
      </c>
      <c r="F546" s="7" t="n">
        <v>-191.009994506836</v>
      </c>
      <c r="G546" s="7" t="n">
        <v>101.400001525879</v>
      </c>
    </row>
    <row r="547" spans="1:5">
      <c r="A547" t="s">
        <v>4</v>
      </c>
      <c r="B547" s="4" t="s">
        <v>5</v>
      </c>
      <c r="C547" s="4" t="s">
        <v>10</v>
      </c>
      <c r="D547" s="4" t="s">
        <v>25</v>
      </c>
      <c r="E547" s="4" t="s">
        <v>25</v>
      </c>
      <c r="F547" s="4" t="s">
        <v>25</v>
      </c>
      <c r="G547" s="4" t="s">
        <v>25</v>
      </c>
    </row>
    <row r="548" spans="1:5">
      <c r="A548" t="n">
        <v>5618</v>
      </c>
      <c r="B548" s="50" t="n">
        <v>46</v>
      </c>
      <c r="C548" s="7" t="n">
        <v>6</v>
      </c>
      <c r="D548" s="7" t="n">
        <v>-7.32000017166138</v>
      </c>
      <c r="E548" s="7" t="n">
        <v>13.210000038147</v>
      </c>
      <c r="F548" s="7" t="n">
        <v>-191.729995727539</v>
      </c>
      <c r="G548" s="7" t="n">
        <v>281.399993896484</v>
      </c>
    </row>
    <row r="549" spans="1:5">
      <c r="A549" t="s">
        <v>4</v>
      </c>
      <c r="B549" s="4" t="s">
        <v>5</v>
      </c>
      <c r="C549" s="4" t="s">
        <v>10</v>
      </c>
      <c r="D549" s="4" t="s">
        <v>25</v>
      </c>
      <c r="E549" s="4" t="s">
        <v>25</v>
      </c>
      <c r="F549" s="4" t="s">
        <v>25</v>
      </c>
      <c r="G549" s="4" t="s">
        <v>25</v>
      </c>
    </row>
    <row r="550" spans="1:5">
      <c r="A550" t="n">
        <v>5637</v>
      </c>
      <c r="B550" s="50" t="n">
        <v>46</v>
      </c>
      <c r="C550" s="7" t="n">
        <v>64</v>
      </c>
      <c r="D550" s="7" t="n">
        <v>-5.55999994277954</v>
      </c>
      <c r="E550" s="7" t="n">
        <v>13.210000038147</v>
      </c>
      <c r="F550" s="7" t="n">
        <v>-187.729995727539</v>
      </c>
      <c r="G550" s="7" t="n">
        <v>188.800003051758</v>
      </c>
    </row>
    <row r="551" spans="1:5">
      <c r="A551" t="s">
        <v>4</v>
      </c>
      <c r="B551" s="4" t="s">
        <v>5</v>
      </c>
      <c r="C551" s="4" t="s">
        <v>10</v>
      </c>
      <c r="D551" s="4" t="s">
        <v>25</v>
      </c>
      <c r="E551" s="4" t="s">
        <v>25</v>
      </c>
      <c r="F551" s="4" t="s">
        <v>25</v>
      </c>
      <c r="G551" s="4" t="s">
        <v>25</v>
      </c>
    </row>
    <row r="552" spans="1:5">
      <c r="A552" t="n">
        <v>5656</v>
      </c>
      <c r="B552" s="50" t="n">
        <v>46</v>
      </c>
      <c r="C552" s="7" t="n">
        <v>66</v>
      </c>
      <c r="D552" s="7" t="n">
        <v>-4.32999992370605</v>
      </c>
      <c r="E552" s="7" t="n">
        <v>13.210000038147</v>
      </c>
      <c r="F552" s="7" t="n">
        <v>-188.970001220703</v>
      </c>
      <c r="G552" s="7" t="n">
        <v>197.399993896484</v>
      </c>
    </row>
    <row r="553" spans="1:5">
      <c r="A553" t="s">
        <v>4</v>
      </c>
      <c r="B553" s="4" t="s">
        <v>5</v>
      </c>
      <c r="C553" s="4" t="s">
        <v>10</v>
      </c>
      <c r="D553" s="4" t="s">
        <v>13</v>
      </c>
      <c r="E553" s="4" t="s">
        <v>6</v>
      </c>
      <c r="F553" s="4" t="s">
        <v>25</v>
      </c>
      <c r="G553" s="4" t="s">
        <v>25</v>
      </c>
      <c r="H553" s="4" t="s">
        <v>25</v>
      </c>
    </row>
    <row r="554" spans="1:5">
      <c r="A554" t="n">
        <v>5675</v>
      </c>
      <c r="B554" s="51" t="n">
        <v>48</v>
      </c>
      <c r="C554" s="7" t="n">
        <v>0</v>
      </c>
      <c r="D554" s="7" t="n">
        <v>0</v>
      </c>
      <c r="E554" s="7" t="s">
        <v>87</v>
      </c>
      <c r="F554" s="7" t="n">
        <v>0</v>
      </c>
      <c r="G554" s="7" t="n">
        <v>1</v>
      </c>
      <c r="H554" s="7" t="n">
        <v>0</v>
      </c>
    </row>
    <row r="555" spans="1:5">
      <c r="A555" t="s">
        <v>4</v>
      </c>
      <c r="B555" s="4" t="s">
        <v>5</v>
      </c>
      <c r="C555" s="4" t="s">
        <v>10</v>
      </c>
      <c r="D555" s="4" t="s">
        <v>13</v>
      </c>
      <c r="E555" s="4" t="s">
        <v>6</v>
      </c>
      <c r="F555" s="4" t="s">
        <v>25</v>
      </c>
      <c r="G555" s="4" t="s">
        <v>25</v>
      </c>
      <c r="H555" s="4" t="s">
        <v>25</v>
      </c>
    </row>
    <row r="556" spans="1:5">
      <c r="A556" t="n">
        <v>5701</v>
      </c>
      <c r="B556" s="51" t="n">
        <v>48</v>
      </c>
      <c r="C556" s="7" t="n">
        <v>6</v>
      </c>
      <c r="D556" s="7" t="n">
        <v>0</v>
      </c>
      <c r="E556" s="7" t="s">
        <v>87</v>
      </c>
      <c r="F556" s="7" t="n">
        <v>0</v>
      </c>
      <c r="G556" s="7" t="n">
        <v>1</v>
      </c>
      <c r="H556" s="7" t="n">
        <v>0</v>
      </c>
    </row>
    <row r="557" spans="1:5">
      <c r="A557" t="s">
        <v>4</v>
      </c>
      <c r="B557" s="4" t="s">
        <v>5</v>
      </c>
      <c r="C557" s="4" t="s">
        <v>13</v>
      </c>
      <c r="D557" s="4" t="s">
        <v>10</v>
      </c>
      <c r="E557" s="4" t="s">
        <v>13</v>
      </c>
      <c r="F557" s="4" t="s">
        <v>6</v>
      </c>
      <c r="G557" s="4" t="s">
        <v>6</v>
      </c>
      <c r="H557" s="4" t="s">
        <v>6</v>
      </c>
      <c r="I557" s="4" t="s">
        <v>6</v>
      </c>
      <c r="J557" s="4" t="s">
        <v>6</v>
      </c>
      <c r="K557" s="4" t="s">
        <v>6</v>
      </c>
      <c r="L557" s="4" t="s">
        <v>6</v>
      </c>
      <c r="M557" s="4" t="s">
        <v>6</v>
      </c>
      <c r="N557" s="4" t="s">
        <v>6</v>
      </c>
      <c r="O557" s="4" t="s">
        <v>6</v>
      </c>
      <c r="P557" s="4" t="s">
        <v>6</v>
      </c>
      <c r="Q557" s="4" t="s">
        <v>6</v>
      </c>
      <c r="R557" s="4" t="s">
        <v>6</v>
      </c>
      <c r="S557" s="4" t="s">
        <v>6</v>
      </c>
      <c r="T557" s="4" t="s">
        <v>6</v>
      </c>
      <c r="U557" s="4" t="s">
        <v>6</v>
      </c>
    </row>
    <row r="558" spans="1:5">
      <c r="A558" t="n">
        <v>5727</v>
      </c>
      <c r="B558" s="52" t="n">
        <v>36</v>
      </c>
      <c r="C558" s="7" t="n">
        <v>8</v>
      </c>
      <c r="D558" s="7" t="n">
        <v>0</v>
      </c>
      <c r="E558" s="7" t="n">
        <v>0</v>
      </c>
      <c r="F558" s="7" t="s">
        <v>88</v>
      </c>
      <c r="G558" s="7" t="s">
        <v>89</v>
      </c>
      <c r="H558" s="7" t="s">
        <v>20</v>
      </c>
      <c r="I558" s="7" t="s">
        <v>20</v>
      </c>
      <c r="J558" s="7" t="s">
        <v>20</v>
      </c>
      <c r="K558" s="7" t="s">
        <v>20</v>
      </c>
      <c r="L558" s="7" t="s">
        <v>20</v>
      </c>
      <c r="M558" s="7" t="s">
        <v>20</v>
      </c>
      <c r="N558" s="7" t="s">
        <v>20</v>
      </c>
      <c r="O558" s="7" t="s">
        <v>20</v>
      </c>
      <c r="P558" s="7" t="s">
        <v>20</v>
      </c>
      <c r="Q558" s="7" t="s">
        <v>20</v>
      </c>
      <c r="R558" s="7" t="s">
        <v>20</v>
      </c>
      <c r="S558" s="7" t="s">
        <v>20</v>
      </c>
      <c r="T558" s="7" t="s">
        <v>20</v>
      </c>
      <c r="U558" s="7" t="s">
        <v>20</v>
      </c>
    </row>
    <row r="559" spans="1:5">
      <c r="A559" t="s">
        <v>4</v>
      </c>
      <c r="B559" s="4" t="s">
        <v>5</v>
      </c>
      <c r="C559" s="4" t="s">
        <v>13</v>
      </c>
      <c r="D559" s="4" t="s">
        <v>10</v>
      </c>
      <c r="E559" s="4" t="s">
        <v>13</v>
      </c>
      <c r="F559" s="4" t="s">
        <v>6</v>
      </c>
      <c r="G559" s="4" t="s">
        <v>6</v>
      </c>
      <c r="H559" s="4" t="s">
        <v>6</v>
      </c>
      <c r="I559" s="4" t="s">
        <v>6</v>
      </c>
      <c r="J559" s="4" t="s">
        <v>6</v>
      </c>
      <c r="K559" s="4" t="s">
        <v>6</v>
      </c>
      <c r="L559" s="4" t="s">
        <v>6</v>
      </c>
      <c r="M559" s="4" t="s">
        <v>6</v>
      </c>
      <c r="N559" s="4" t="s">
        <v>6</v>
      </c>
      <c r="O559" s="4" t="s">
        <v>6</v>
      </c>
      <c r="P559" s="4" t="s">
        <v>6</v>
      </c>
      <c r="Q559" s="4" t="s">
        <v>6</v>
      </c>
      <c r="R559" s="4" t="s">
        <v>6</v>
      </c>
      <c r="S559" s="4" t="s">
        <v>6</v>
      </c>
      <c r="T559" s="4" t="s">
        <v>6</v>
      </c>
      <c r="U559" s="4" t="s">
        <v>6</v>
      </c>
    </row>
    <row r="560" spans="1:5">
      <c r="A560" t="n">
        <v>5766</v>
      </c>
      <c r="B560" s="52" t="n">
        <v>36</v>
      </c>
      <c r="C560" s="7" t="n">
        <v>8</v>
      </c>
      <c r="D560" s="7" t="n">
        <v>6</v>
      </c>
      <c r="E560" s="7" t="n">
        <v>0</v>
      </c>
      <c r="F560" s="7" t="s">
        <v>88</v>
      </c>
      <c r="G560" s="7" t="s">
        <v>89</v>
      </c>
      <c r="H560" s="7" t="s">
        <v>20</v>
      </c>
      <c r="I560" s="7" t="s">
        <v>20</v>
      </c>
      <c r="J560" s="7" t="s">
        <v>20</v>
      </c>
      <c r="K560" s="7" t="s">
        <v>20</v>
      </c>
      <c r="L560" s="7" t="s">
        <v>20</v>
      </c>
      <c r="M560" s="7" t="s">
        <v>20</v>
      </c>
      <c r="N560" s="7" t="s">
        <v>20</v>
      </c>
      <c r="O560" s="7" t="s">
        <v>20</v>
      </c>
      <c r="P560" s="7" t="s">
        <v>20</v>
      </c>
      <c r="Q560" s="7" t="s">
        <v>20</v>
      </c>
      <c r="R560" s="7" t="s">
        <v>20</v>
      </c>
      <c r="S560" s="7" t="s">
        <v>20</v>
      </c>
      <c r="T560" s="7" t="s">
        <v>20</v>
      </c>
      <c r="U560" s="7" t="s">
        <v>20</v>
      </c>
    </row>
    <row r="561" spans="1:21">
      <c r="A561" t="s">
        <v>4</v>
      </c>
      <c r="B561" s="4" t="s">
        <v>5</v>
      </c>
      <c r="C561" s="4" t="s">
        <v>13</v>
      </c>
      <c r="D561" s="4" t="s">
        <v>13</v>
      </c>
      <c r="E561" s="4" t="s">
        <v>25</v>
      </c>
      <c r="F561" s="4" t="s">
        <v>25</v>
      </c>
      <c r="G561" s="4" t="s">
        <v>25</v>
      </c>
      <c r="H561" s="4" t="s">
        <v>10</v>
      </c>
    </row>
    <row r="562" spans="1:21">
      <c r="A562" t="n">
        <v>5805</v>
      </c>
      <c r="B562" s="53" t="n">
        <v>45</v>
      </c>
      <c r="C562" s="7" t="n">
        <v>2</v>
      </c>
      <c r="D562" s="7" t="n">
        <v>3</v>
      </c>
      <c r="E562" s="7" t="n">
        <v>-9.36999988555908</v>
      </c>
      <c r="F562" s="7" t="n">
        <v>16.2199993133545</v>
      </c>
      <c r="G562" s="7" t="n">
        <v>-191.229995727539</v>
      </c>
      <c r="H562" s="7" t="n">
        <v>0</v>
      </c>
    </row>
    <row r="563" spans="1:21">
      <c r="A563" t="s">
        <v>4</v>
      </c>
      <c r="B563" s="4" t="s">
        <v>5</v>
      </c>
      <c r="C563" s="4" t="s">
        <v>13</v>
      </c>
      <c r="D563" s="4" t="s">
        <v>13</v>
      </c>
      <c r="E563" s="4" t="s">
        <v>25</v>
      </c>
      <c r="F563" s="4" t="s">
        <v>25</v>
      </c>
      <c r="G563" s="4" t="s">
        <v>25</v>
      </c>
      <c r="H563" s="4" t="s">
        <v>10</v>
      </c>
      <c r="I563" s="4" t="s">
        <v>13</v>
      </c>
    </row>
    <row r="564" spans="1:21">
      <c r="A564" t="n">
        <v>5822</v>
      </c>
      <c r="B564" s="53" t="n">
        <v>45</v>
      </c>
      <c r="C564" s="7" t="n">
        <v>4</v>
      </c>
      <c r="D564" s="7" t="n">
        <v>3</v>
      </c>
      <c r="E564" s="7" t="n">
        <v>1.87000000476837</v>
      </c>
      <c r="F564" s="7" t="n">
        <v>245.289993286133</v>
      </c>
      <c r="G564" s="7" t="n">
        <v>0</v>
      </c>
      <c r="H564" s="7" t="n">
        <v>0</v>
      </c>
      <c r="I564" s="7" t="n">
        <v>0</v>
      </c>
    </row>
    <row r="565" spans="1:21">
      <c r="A565" t="s">
        <v>4</v>
      </c>
      <c r="B565" s="4" t="s">
        <v>5</v>
      </c>
      <c r="C565" s="4" t="s">
        <v>13</v>
      </c>
      <c r="D565" s="4" t="s">
        <v>13</v>
      </c>
      <c r="E565" s="4" t="s">
        <v>25</v>
      </c>
      <c r="F565" s="4" t="s">
        <v>10</v>
      </c>
    </row>
    <row r="566" spans="1:21">
      <c r="A566" t="n">
        <v>5840</v>
      </c>
      <c r="B566" s="53" t="n">
        <v>45</v>
      </c>
      <c r="C566" s="7" t="n">
        <v>5</v>
      </c>
      <c r="D566" s="7" t="n">
        <v>3</v>
      </c>
      <c r="E566" s="7" t="n">
        <v>3.59999990463257</v>
      </c>
      <c r="F566" s="7" t="n">
        <v>0</v>
      </c>
    </row>
    <row r="567" spans="1:21">
      <c r="A567" t="s">
        <v>4</v>
      </c>
      <c r="B567" s="4" t="s">
        <v>5</v>
      </c>
      <c r="C567" s="4" t="s">
        <v>13</v>
      </c>
      <c r="D567" s="4" t="s">
        <v>13</v>
      </c>
      <c r="E567" s="4" t="s">
        <v>25</v>
      </c>
      <c r="F567" s="4" t="s">
        <v>10</v>
      </c>
    </row>
    <row r="568" spans="1:21">
      <c r="A568" t="n">
        <v>5849</v>
      </c>
      <c r="B568" s="53" t="n">
        <v>45</v>
      </c>
      <c r="C568" s="7" t="n">
        <v>11</v>
      </c>
      <c r="D568" s="7" t="n">
        <v>3</v>
      </c>
      <c r="E568" s="7" t="n">
        <v>40</v>
      </c>
      <c r="F568" s="7" t="n">
        <v>0</v>
      </c>
    </row>
    <row r="569" spans="1:21">
      <c r="A569" t="s">
        <v>4</v>
      </c>
      <c r="B569" s="4" t="s">
        <v>5</v>
      </c>
      <c r="C569" s="4" t="s">
        <v>13</v>
      </c>
      <c r="D569" s="4" t="s">
        <v>13</v>
      </c>
      <c r="E569" s="4" t="s">
        <v>25</v>
      </c>
      <c r="F569" s="4" t="s">
        <v>25</v>
      </c>
      <c r="G569" s="4" t="s">
        <v>25</v>
      </c>
      <c r="H569" s="4" t="s">
        <v>10</v>
      </c>
    </row>
    <row r="570" spans="1:21">
      <c r="A570" t="n">
        <v>5858</v>
      </c>
      <c r="B570" s="53" t="n">
        <v>45</v>
      </c>
      <c r="C570" s="7" t="n">
        <v>2</v>
      </c>
      <c r="D570" s="7" t="n">
        <v>3</v>
      </c>
      <c r="E570" s="7" t="n">
        <v>-9.36999988555908</v>
      </c>
      <c r="F570" s="7" t="n">
        <v>14.3500003814697</v>
      </c>
      <c r="G570" s="7" t="n">
        <v>-191.229995727539</v>
      </c>
      <c r="H570" s="7" t="n">
        <v>3500</v>
      </c>
    </row>
    <row r="571" spans="1:21">
      <c r="A571" t="s">
        <v>4</v>
      </c>
      <c r="B571" s="4" t="s">
        <v>5</v>
      </c>
      <c r="C571" s="4" t="s">
        <v>13</v>
      </c>
      <c r="D571" s="4" t="s">
        <v>10</v>
      </c>
      <c r="E571" s="4" t="s">
        <v>25</v>
      </c>
    </row>
    <row r="572" spans="1:21">
      <c r="A572" t="n">
        <v>5875</v>
      </c>
      <c r="B572" s="34" t="n">
        <v>58</v>
      </c>
      <c r="C572" s="7" t="n">
        <v>100</v>
      </c>
      <c r="D572" s="7" t="n">
        <v>1000</v>
      </c>
      <c r="E572" s="7" t="n">
        <v>1</v>
      </c>
    </row>
    <row r="573" spans="1:21">
      <c r="A573" t="s">
        <v>4</v>
      </c>
      <c r="B573" s="4" t="s">
        <v>5</v>
      </c>
      <c r="C573" s="4" t="s">
        <v>13</v>
      </c>
      <c r="D573" s="4" t="s">
        <v>10</v>
      </c>
    </row>
    <row r="574" spans="1:21">
      <c r="A574" t="n">
        <v>5883</v>
      </c>
      <c r="B574" s="34" t="n">
        <v>58</v>
      </c>
      <c r="C574" s="7" t="n">
        <v>255</v>
      </c>
      <c r="D574" s="7" t="n">
        <v>0</v>
      </c>
    </row>
    <row r="575" spans="1:21">
      <c r="A575" t="s">
        <v>4</v>
      </c>
      <c r="B575" s="4" t="s">
        <v>5</v>
      </c>
      <c r="C575" s="4" t="s">
        <v>13</v>
      </c>
      <c r="D575" s="4" t="s">
        <v>10</v>
      </c>
    </row>
    <row r="576" spans="1:21">
      <c r="A576" t="n">
        <v>5887</v>
      </c>
      <c r="B576" s="53" t="n">
        <v>45</v>
      </c>
      <c r="C576" s="7" t="n">
        <v>7</v>
      </c>
      <c r="D576" s="7" t="n">
        <v>255</v>
      </c>
    </row>
    <row r="577" spans="1:9">
      <c r="A577" t="s">
        <v>4</v>
      </c>
      <c r="B577" s="4" t="s">
        <v>5</v>
      </c>
      <c r="C577" s="4" t="s">
        <v>13</v>
      </c>
      <c r="D577" s="4" t="s">
        <v>10</v>
      </c>
      <c r="E577" s="4" t="s">
        <v>6</v>
      </c>
    </row>
    <row r="578" spans="1:9">
      <c r="A578" t="n">
        <v>5891</v>
      </c>
      <c r="B578" s="54" t="n">
        <v>51</v>
      </c>
      <c r="C578" s="7" t="n">
        <v>4</v>
      </c>
      <c r="D578" s="7" t="n">
        <v>0</v>
      </c>
      <c r="E578" s="7" t="s">
        <v>90</v>
      </c>
    </row>
    <row r="579" spans="1:9">
      <c r="A579" t="s">
        <v>4</v>
      </c>
      <c r="B579" s="4" t="s">
        <v>5</v>
      </c>
      <c r="C579" s="4" t="s">
        <v>10</v>
      </c>
    </row>
    <row r="580" spans="1:9">
      <c r="A580" t="n">
        <v>5905</v>
      </c>
      <c r="B580" s="38" t="n">
        <v>16</v>
      </c>
      <c r="C580" s="7" t="n">
        <v>0</v>
      </c>
    </row>
    <row r="581" spans="1:9">
      <c r="A581" t="s">
        <v>4</v>
      </c>
      <c r="B581" s="4" t="s">
        <v>5</v>
      </c>
      <c r="C581" s="4" t="s">
        <v>10</v>
      </c>
      <c r="D581" s="4" t="s">
        <v>54</v>
      </c>
      <c r="E581" s="4" t="s">
        <v>13</v>
      </c>
      <c r="F581" s="4" t="s">
        <v>13</v>
      </c>
      <c r="G581" s="4" t="s">
        <v>54</v>
      </c>
      <c r="H581" s="4" t="s">
        <v>13</v>
      </c>
      <c r="I581" s="4" t="s">
        <v>13</v>
      </c>
    </row>
    <row r="582" spans="1:9">
      <c r="A582" t="n">
        <v>5908</v>
      </c>
      <c r="B582" s="55" t="n">
        <v>26</v>
      </c>
      <c r="C582" s="7" t="n">
        <v>0</v>
      </c>
      <c r="D582" s="7" t="s">
        <v>91</v>
      </c>
      <c r="E582" s="7" t="n">
        <v>2</v>
      </c>
      <c r="F582" s="7" t="n">
        <v>3</v>
      </c>
      <c r="G582" s="7" t="s">
        <v>92</v>
      </c>
      <c r="H582" s="7" t="n">
        <v>2</v>
      </c>
      <c r="I582" s="7" t="n">
        <v>0</v>
      </c>
    </row>
    <row r="583" spans="1:9">
      <c r="A583" t="s">
        <v>4</v>
      </c>
      <c r="B583" s="4" t="s">
        <v>5</v>
      </c>
    </row>
    <row r="584" spans="1:9">
      <c r="A584" t="n">
        <v>6003</v>
      </c>
      <c r="B584" s="30" t="n">
        <v>28</v>
      </c>
    </row>
    <row r="585" spans="1:9">
      <c r="A585" t="s">
        <v>4</v>
      </c>
      <c r="B585" s="4" t="s">
        <v>5</v>
      </c>
      <c r="C585" s="4" t="s">
        <v>10</v>
      </c>
      <c r="D585" s="4" t="s">
        <v>13</v>
      </c>
    </row>
    <row r="586" spans="1:9">
      <c r="A586" t="n">
        <v>6004</v>
      </c>
      <c r="B586" s="56" t="n">
        <v>89</v>
      </c>
      <c r="C586" s="7" t="n">
        <v>65533</v>
      </c>
      <c r="D586" s="7" t="n">
        <v>1</v>
      </c>
    </row>
    <row r="587" spans="1:9">
      <c r="A587" t="s">
        <v>4</v>
      </c>
      <c r="B587" s="4" t="s">
        <v>5</v>
      </c>
      <c r="C587" s="4" t="s">
        <v>13</v>
      </c>
      <c r="D587" s="4" t="s">
        <v>10</v>
      </c>
      <c r="E587" s="4" t="s">
        <v>25</v>
      </c>
    </row>
    <row r="588" spans="1:9">
      <c r="A588" t="n">
        <v>6008</v>
      </c>
      <c r="B588" s="34" t="n">
        <v>58</v>
      </c>
      <c r="C588" s="7" t="n">
        <v>101</v>
      </c>
      <c r="D588" s="7" t="n">
        <v>500</v>
      </c>
      <c r="E588" s="7" t="n">
        <v>1</v>
      </c>
    </row>
    <row r="589" spans="1:9">
      <c r="A589" t="s">
        <v>4</v>
      </c>
      <c r="B589" s="4" t="s">
        <v>5</v>
      </c>
      <c r="C589" s="4" t="s">
        <v>13</v>
      </c>
      <c r="D589" s="4" t="s">
        <v>10</v>
      </c>
    </row>
    <row r="590" spans="1:9">
      <c r="A590" t="n">
        <v>6016</v>
      </c>
      <c r="B590" s="34" t="n">
        <v>58</v>
      </c>
      <c r="C590" s="7" t="n">
        <v>254</v>
      </c>
      <c r="D590" s="7" t="n">
        <v>0</v>
      </c>
    </row>
    <row r="591" spans="1:9">
      <c r="A591" t="s">
        <v>4</v>
      </c>
      <c r="B591" s="4" t="s">
        <v>5</v>
      </c>
      <c r="C591" s="4" t="s">
        <v>13</v>
      </c>
      <c r="D591" s="4" t="s">
        <v>13</v>
      </c>
      <c r="E591" s="4" t="s">
        <v>25</v>
      </c>
      <c r="F591" s="4" t="s">
        <v>25</v>
      </c>
      <c r="G591" s="4" t="s">
        <v>25</v>
      </c>
      <c r="H591" s="4" t="s">
        <v>10</v>
      </c>
    </row>
    <row r="592" spans="1:9">
      <c r="A592" t="n">
        <v>6020</v>
      </c>
      <c r="B592" s="53" t="n">
        <v>45</v>
      </c>
      <c r="C592" s="7" t="n">
        <v>2</v>
      </c>
      <c r="D592" s="7" t="n">
        <v>3</v>
      </c>
      <c r="E592" s="7" t="n">
        <v>-7.44000005722046</v>
      </c>
      <c r="F592" s="7" t="n">
        <v>14.4300003051758</v>
      </c>
      <c r="G592" s="7" t="n">
        <v>-191.770004272461</v>
      </c>
      <c r="H592" s="7" t="n">
        <v>0</v>
      </c>
    </row>
    <row r="593" spans="1:9">
      <c r="A593" t="s">
        <v>4</v>
      </c>
      <c r="B593" s="4" t="s">
        <v>5</v>
      </c>
      <c r="C593" s="4" t="s">
        <v>13</v>
      </c>
      <c r="D593" s="4" t="s">
        <v>13</v>
      </c>
      <c r="E593" s="4" t="s">
        <v>25</v>
      </c>
      <c r="F593" s="4" t="s">
        <v>25</v>
      </c>
      <c r="G593" s="4" t="s">
        <v>25</v>
      </c>
      <c r="H593" s="4" t="s">
        <v>10</v>
      </c>
      <c r="I593" s="4" t="s">
        <v>13</v>
      </c>
    </row>
    <row r="594" spans="1:9">
      <c r="A594" t="n">
        <v>6037</v>
      </c>
      <c r="B594" s="53" t="n">
        <v>45</v>
      </c>
      <c r="C594" s="7" t="n">
        <v>4</v>
      </c>
      <c r="D594" s="7" t="n">
        <v>3</v>
      </c>
      <c r="E594" s="7" t="n">
        <v>1.16999995708466</v>
      </c>
      <c r="F594" s="7" t="n">
        <v>238.309997558594</v>
      </c>
      <c r="G594" s="7" t="n">
        <v>0</v>
      </c>
      <c r="H594" s="7" t="n">
        <v>0</v>
      </c>
      <c r="I594" s="7" t="n">
        <v>0</v>
      </c>
    </row>
    <row r="595" spans="1:9">
      <c r="A595" t="s">
        <v>4</v>
      </c>
      <c r="B595" s="4" t="s">
        <v>5</v>
      </c>
      <c r="C595" s="4" t="s">
        <v>13</v>
      </c>
      <c r="D595" s="4" t="s">
        <v>13</v>
      </c>
      <c r="E595" s="4" t="s">
        <v>25</v>
      </c>
      <c r="F595" s="4" t="s">
        <v>10</v>
      </c>
    </row>
    <row r="596" spans="1:9">
      <c r="A596" t="n">
        <v>6055</v>
      </c>
      <c r="B596" s="53" t="n">
        <v>45</v>
      </c>
      <c r="C596" s="7" t="n">
        <v>5</v>
      </c>
      <c r="D596" s="7" t="n">
        <v>3</v>
      </c>
      <c r="E596" s="7" t="n">
        <v>1.89999997615814</v>
      </c>
      <c r="F596" s="7" t="n">
        <v>0</v>
      </c>
    </row>
    <row r="597" spans="1:9">
      <c r="A597" t="s">
        <v>4</v>
      </c>
      <c r="B597" s="4" t="s">
        <v>5</v>
      </c>
      <c r="C597" s="4" t="s">
        <v>13</v>
      </c>
      <c r="D597" s="4" t="s">
        <v>13</v>
      </c>
      <c r="E597" s="4" t="s">
        <v>25</v>
      </c>
      <c r="F597" s="4" t="s">
        <v>10</v>
      </c>
    </row>
    <row r="598" spans="1:9">
      <c r="A598" t="n">
        <v>6064</v>
      </c>
      <c r="B598" s="53" t="n">
        <v>45</v>
      </c>
      <c r="C598" s="7" t="n">
        <v>11</v>
      </c>
      <c r="D598" s="7" t="n">
        <v>3</v>
      </c>
      <c r="E598" s="7" t="n">
        <v>40</v>
      </c>
      <c r="F598" s="7" t="n">
        <v>0</v>
      </c>
    </row>
    <row r="599" spans="1:9">
      <c r="A599" t="s">
        <v>4</v>
      </c>
      <c r="B599" s="4" t="s">
        <v>5</v>
      </c>
      <c r="C599" s="4" t="s">
        <v>13</v>
      </c>
      <c r="D599" s="4" t="s">
        <v>13</v>
      </c>
      <c r="E599" s="4" t="s">
        <v>25</v>
      </c>
      <c r="F599" s="4" t="s">
        <v>25</v>
      </c>
      <c r="G599" s="4" t="s">
        <v>25</v>
      </c>
      <c r="H599" s="4" t="s">
        <v>10</v>
      </c>
    </row>
    <row r="600" spans="1:9">
      <c r="A600" t="n">
        <v>6073</v>
      </c>
      <c r="B600" s="53" t="n">
        <v>45</v>
      </c>
      <c r="C600" s="7" t="n">
        <v>2</v>
      </c>
      <c r="D600" s="7" t="n">
        <v>3</v>
      </c>
      <c r="E600" s="7" t="n">
        <v>-7.78000020980835</v>
      </c>
      <c r="F600" s="7" t="n">
        <v>14.6099996566772</v>
      </c>
      <c r="G600" s="7" t="n">
        <v>-191.589996337891</v>
      </c>
      <c r="H600" s="7" t="n">
        <v>4000</v>
      </c>
    </row>
    <row r="601" spans="1:9">
      <c r="A601" t="s">
        <v>4</v>
      </c>
      <c r="B601" s="4" t="s">
        <v>5</v>
      </c>
      <c r="C601" s="4" t="s">
        <v>13</v>
      </c>
      <c r="D601" s="4" t="s">
        <v>13</v>
      </c>
      <c r="E601" s="4" t="s">
        <v>25</v>
      </c>
      <c r="F601" s="4" t="s">
        <v>25</v>
      </c>
      <c r="G601" s="4" t="s">
        <v>25</v>
      </c>
      <c r="H601" s="4" t="s">
        <v>10</v>
      </c>
      <c r="I601" s="4" t="s">
        <v>13</v>
      </c>
    </row>
    <row r="602" spans="1:9">
      <c r="A602" t="n">
        <v>6090</v>
      </c>
      <c r="B602" s="53" t="n">
        <v>45</v>
      </c>
      <c r="C602" s="7" t="n">
        <v>4</v>
      </c>
      <c r="D602" s="7" t="n">
        <v>3</v>
      </c>
      <c r="E602" s="7" t="n">
        <v>22.7000007629395</v>
      </c>
      <c r="F602" s="7" t="n">
        <v>300.130004882813</v>
      </c>
      <c r="G602" s="7" t="n">
        <v>0</v>
      </c>
      <c r="H602" s="7" t="n">
        <v>4000</v>
      </c>
      <c r="I602" s="7" t="n">
        <v>0</v>
      </c>
    </row>
    <row r="603" spans="1:9">
      <c r="A603" t="s">
        <v>4</v>
      </c>
      <c r="B603" s="4" t="s">
        <v>5</v>
      </c>
      <c r="C603" s="4" t="s">
        <v>13</v>
      </c>
      <c r="D603" s="4" t="s">
        <v>13</v>
      </c>
      <c r="E603" s="4" t="s">
        <v>25</v>
      </c>
      <c r="F603" s="4" t="s">
        <v>10</v>
      </c>
    </row>
    <row r="604" spans="1:9">
      <c r="A604" t="n">
        <v>6108</v>
      </c>
      <c r="B604" s="53" t="n">
        <v>45</v>
      </c>
      <c r="C604" s="7" t="n">
        <v>5</v>
      </c>
      <c r="D604" s="7" t="n">
        <v>3</v>
      </c>
      <c r="E604" s="7" t="n">
        <v>1.5</v>
      </c>
      <c r="F604" s="7" t="n">
        <v>4000</v>
      </c>
    </row>
    <row r="605" spans="1:9">
      <c r="A605" t="s">
        <v>4</v>
      </c>
      <c r="B605" s="4" t="s">
        <v>5</v>
      </c>
      <c r="C605" s="4" t="s">
        <v>13</v>
      </c>
      <c r="D605" s="4" t="s">
        <v>10</v>
      </c>
    </row>
    <row r="606" spans="1:9">
      <c r="A606" t="n">
        <v>6117</v>
      </c>
      <c r="B606" s="34" t="n">
        <v>58</v>
      </c>
      <c r="C606" s="7" t="n">
        <v>255</v>
      </c>
      <c r="D606" s="7" t="n">
        <v>0</v>
      </c>
    </row>
    <row r="607" spans="1:9">
      <c r="A607" t="s">
        <v>4</v>
      </c>
      <c r="B607" s="4" t="s">
        <v>5</v>
      </c>
      <c r="C607" s="4" t="s">
        <v>10</v>
      </c>
      <c r="D607" s="4" t="s">
        <v>13</v>
      </c>
      <c r="E607" s="4" t="s">
        <v>6</v>
      </c>
      <c r="F607" s="4" t="s">
        <v>25</v>
      </c>
      <c r="G607" s="4" t="s">
        <v>25</v>
      </c>
      <c r="H607" s="4" t="s">
        <v>25</v>
      </c>
    </row>
    <row r="608" spans="1:9">
      <c r="A608" t="n">
        <v>6121</v>
      </c>
      <c r="B608" s="51" t="n">
        <v>48</v>
      </c>
      <c r="C608" s="7" t="n">
        <v>6</v>
      </c>
      <c r="D608" s="7" t="n">
        <v>0</v>
      </c>
      <c r="E608" s="7" t="s">
        <v>88</v>
      </c>
      <c r="F608" s="7" t="n">
        <v>-1</v>
      </c>
      <c r="G608" s="7" t="n">
        <v>1</v>
      </c>
      <c r="H608" s="7" t="n">
        <v>0</v>
      </c>
    </row>
    <row r="609" spans="1:9">
      <c r="A609" t="s">
        <v>4</v>
      </c>
      <c r="B609" s="4" t="s">
        <v>5</v>
      </c>
      <c r="C609" s="4" t="s">
        <v>10</v>
      </c>
      <c r="D609" s="4" t="s">
        <v>13</v>
      </c>
      <c r="E609" s="4" t="s">
        <v>6</v>
      </c>
    </row>
    <row r="610" spans="1:9">
      <c r="A610" t="n">
        <v>6147</v>
      </c>
      <c r="B610" s="57" t="n">
        <v>86</v>
      </c>
      <c r="C610" s="7" t="n">
        <v>6</v>
      </c>
      <c r="D610" s="7" t="n">
        <v>0</v>
      </c>
      <c r="E610" s="7" t="s">
        <v>20</v>
      </c>
    </row>
    <row r="611" spans="1:9">
      <c r="A611" t="s">
        <v>4</v>
      </c>
      <c r="B611" s="4" t="s">
        <v>5</v>
      </c>
      <c r="C611" s="4" t="s">
        <v>13</v>
      </c>
      <c r="D611" s="4" t="s">
        <v>10</v>
      </c>
    </row>
    <row r="612" spans="1:9">
      <c r="A612" t="n">
        <v>6152</v>
      </c>
      <c r="B612" s="53" t="n">
        <v>45</v>
      </c>
      <c r="C612" s="7" t="n">
        <v>7</v>
      </c>
      <c r="D612" s="7" t="n">
        <v>255</v>
      </c>
    </row>
    <row r="613" spans="1:9">
      <c r="A613" t="s">
        <v>4</v>
      </c>
      <c r="B613" s="4" t="s">
        <v>5</v>
      </c>
      <c r="C613" s="4" t="s">
        <v>13</v>
      </c>
      <c r="D613" s="4" t="s">
        <v>10</v>
      </c>
      <c r="E613" s="4" t="s">
        <v>6</v>
      </c>
    </row>
    <row r="614" spans="1:9">
      <c r="A614" t="n">
        <v>6156</v>
      </c>
      <c r="B614" s="54" t="n">
        <v>51</v>
      </c>
      <c r="C614" s="7" t="n">
        <v>4</v>
      </c>
      <c r="D614" s="7" t="n">
        <v>6</v>
      </c>
      <c r="E614" s="7" t="s">
        <v>93</v>
      </c>
    </row>
    <row r="615" spans="1:9">
      <c r="A615" t="s">
        <v>4</v>
      </c>
      <c r="B615" s="4" t="s">
        <v>5</v>
      </c>
      <c r="C615" s="4" t="s">
        <v>10</v>
      </c>
    </row>
    <row r="616" spans="1:9">
      <c r="A616" t="n">
        <v>6170</v>
      </c>
      <c r="B616" s="38" t="n">
        <v>16</v>
      </c>
      <c r="C616" s="7" t="n">
        <v>0</v>
      </c>
    </row>
    <row r="617" spans="1:9">
      <c r="A617" t="s">
        <v>4</v>
      </c>
      <c r="B617" s="4" t="s">
        <v>5</v>
      </c>
      <c r="C617" s="4" t="s">
        <v>10</v>
      </c>
      <c r="D617" s="4" t="s">
        <v>54</v>
      </c>
      <c r="E617" s="4" t="s">
        <v>13</v>
      </c>
      <c r="F617" s="4" t="s">
        <v>13</v>
      </c>
      <c r="G617" s="4" t="s">
        <v>54</v>
      </c>
      <c r="H617" s="4" t="s">
        <v>13</v>
      </c>
      <c r="I617" s="4" t="s">
        <v>13</v>
      </c>
    </row>
    <row r="618" spans="1:9">
      <c r="A618" t="n">
        <v>6173</v>
      </c>
      <c r="B618" s="55" t="n">
        <v>26</v>
      </c>
      <c r="C618" s="7" t="n">
        <v>6</v>
      </c>
      <c r="D618" s="7" t="s">
        <v>94</v>
      </c>
      <c r="E618" s="7" t="n">
        <v>2</v>
      </c>
      <c r="F618" s="7" t="n">
        <v>3</v>
      </c>
      <c r="G618" s="7" t="s">
        <v>95</v>
      </c>
      <c r="H618" s="7" t="n">
        <v>2</v>
      </c>
      <c r="I618" s="7" t="n">
        <v>0</v>
      </c>
    </row>
    <row r="619" spans="1:9">
      <c r="A619" t="s">
        <v>4</v>
      </c>
      <c r="B619" s="4" t="s">
        <v>5</v>
      </c>
    </row>
    <row r="620" spans="1:9">
      <c r="A620" t="n">
        <v>6252</v>
      </c>
      <c r="B620" s="30" t="n">
        <v>28</v>
      </c>
    </row>
    <row r="621" spans="1:9">
      <c r="A621" t="s">
        <v>4</v>
      </c>
      <c r="B621" s="4" t="s">
        <v>5</v>
      </c>
      <c r="C621" s="4" t="s">
        <v>13</v>
      </c>
      <c r="D621" s="4" t="s">
        <v>10</v>
      </c>
      <c r="E621" s="4" t="s">
        <v>6</v>
      </c>
    </row>
    <row r="622" spans="1:9">
      <c r="A622" t="n">
        <v>6253</v>
      </c>
      <c r="B622" s="54" t="n">
        <v>51</v>
      </c>
      <c r="C622" s="7" t="n">
        <v>4</v>
      </c>
      <c r="D622" s="7" t="n">
        <v>0</v>
      </c>
      <c r="E622" s="7" t="s">
        <v>96</v>
      </c>
    </row>
    <row r="623" spans="1:9">
      <c r="A623" t="s">
        <v>4</v>
      </c>
      <c r="B623" s="4" t="s">
        <v>5</v>
      </c>
      <c r="C623" s="4" t="s">
        <v>10</v>
      </c>
    </row>
    <row r="624" spans="1:9">
      <c r="A624" t="n">
        <v>6266</v>
      </c>
      <c r="B624" s="38" t="n">
        <v>16</v>
      </c>
      <c r="C624" s="7" t="n">
        <v>0</v>
      </c>
    </row>
    <row r="625" spans="1:9">
      <c r="A625" t="s">
        <v>4</v>
      </c>
      <c r="B625" s="4" t="s">
        <v>5</v>
      </c>
      <c r="C625" s="4" t="s">
        <v>10</v>
      </c>
      <c r="D625" s="4" t="s">
        <v>54</v>
      </c>
      <c r="E625" s="4" t="s">
        <v>13</v>
      </c>
      <c r="F625" s="4" t="s">
        <v>13</v>
      </c>
    </row>
    <row r="626" spans="1:9">
      <c r="A626" t="n">
        <v>6269</v>
      </c>
      <c r="B626" s="55" t="n">
        <v>26</v>
      </c>
      <c r="C626" s="7" t="n">
        <v>0</v>
      </c>
      <c r="D626" s="7" t="s">
        <v>97</v>
      </c>
      <c r="E626" s="7" t="n">
        <v>2</v>
      </c>
      <c r="F626" s="7" t="n">
        <v>0</v>
      </c>
    </row>
    <row r="627" spans="1:9">
      <c r="A627" t="s">
        <v>4</v>
      </c>
      <c r="B627" s="4" t="s">
        <v>5</v>
      </c>
    </row>
    <row r="628" spans="1:9">
      <c r="A628" t="n">
        <v>6288</v>
      </c>
      <c r="B628" s="30" t="n">
        <v>28</v>
      </c>
    </row>
    <row r="629" spans="1:9">
      <c r="A629" t="s">
        <v>4</v>
      </c>
      <c r="B629" s="4" t="s">
        <v>5</v>
      </c>
      <c r="C629" s="4" t="s">
        <v>13</v>
      </c>
      <c r="D629" s="4" t="s">
        <v>10</v>
      </c>
      <c r="E629" s="4" t="s">
        <v>10</v>
      </c>
      <c r="F629" s="4" t="s">
        <v>13</v>
      </c>
    </row>
    <row r="630" spans="1:9">
      <c r="A630" t="n">
        <v>6289</v>
      </c>
      <c r="B630" s="28" t="n">
        <v>25</v>
      </c>
      <c r="C630" s="7" t="n">
        <v>1</v>
      </c>
      <c r="D630" s="7" t="n">
        <v>65535</v>
      </c>
      <c r="E630" s="7" t="n">
        <v>500</v>
      </c>
      <c r="F630" s="7" t="n">
        <v>0</v>
      </c>
    </row>
    <row r="631" spans="1:9">
      <c r="A631" t="s">
        <v>4</v>
      </c>
      <c r="B631" s="4" t="s">
        <v>5</v>
      </c>
      <c r="C631" s="4" t="s">
        <v>13</v>
      </c>
      <c r="D631" s="4" t="s">
        <v>10</v>
      </c>
      <c r="E631" s="4" t="s">
        <v>10</v>
      </c>
    </row>
    <row r="632" spans="1:9">
      <c r="A632" t="n">
        <v>6296</v>
      </c>
      <c r="B632" s="28" t="n">
        <v>25</v>
      </c>
      <c r="C632" s="7" t="n">
        <v>2</v>
      </c>
      <c r="D632" s="7" t="n">
        <v>600</v>
      </c>
      <c r="E632" s="7" t="n">
        <v>173</v>
      </c>
    </row>
    <row r="633" spans="1:9">
      <c r="A633" t="s">
        <v>4</v>
      </c>
      <c r="B633" s="4" t="s">
        <v>5</v>
      </c>
      <c r="C633" s="4" t="s">
        <v>13</v>
      </c>
      <c r="D633" s="4" t="s">
        <v>10</v>
      </c>
    </row>
    <row r="634" spans="1:9">
      <c r="A634" t="n">
        <v>6302</v>
      </c>
      <c r="B634" s="34" t="n">
        <v>58</v>
      </c>
      <c r="C634" s="7" t="n">
        <v>10</v>
      </c>
      <c r="D634" s="7" t="n">
        <v>300</v>
      </c>
    </row>
    <row r="635" spans="1:9">
      <c r="A635" t="s">
        <v>4</v>
      </c>
      <c r="B635" s="4" t="s">
        <v>5</v>
      </c>
      <c r="C635" s="4" t="s">
        <v>13</v>
      </c>
      <c r="D635" s="4" t="s">
        <v>10</v>
      </c>
    </row>
    <row r="636" spans="1:9">
      <c r="A636" t="n">
        <v>6306</v>
      </c>
      <c r="B636" s="34" t="n">
        <v>58</v>
      </c>
      <c r="C636" s="7" t="n">
        <v>12</v>
      </c>
      <c r="D636" s="7" t="n">
        <v>0</v>
      </c>
    </row>
    <row r="637" spans="1:9">
      <c r="A637" t="s">
        <v>4</v>
      </c>
      <c r="B637" s="4" t="s">
        <v>5</v>
      </c>
      <c r="C637" s="4" t="s">
        <v>10</v>
      </c>
      <c r="D637" s="4" t="s">
        <v>13</v>
      </c>
      <c r="E637" s="4" t="s">
        <v>6</v>
      </c>
      <c r="F637" s="4" t="s">
        <v>25</v>
      </c>
      <c r="G637" s="4" t="s">
        <v>25</v>
      </c>
      <c r="H637" s="4" t="s">
        <v>25</v>
      </c>
    </row>
    <row r="638" spans="1:9">
      <c r="A638" t="n">
        <v>6310</v>
      </c>
      <c r="B638" s="51" t="n">
        <v>48</v>
      </c>
      <c r="C638" s="7" t="n">
        <v>0</v>
      </c>
      <c r="D638" s="7" t="n">
        <v>0</v>
      </c>
      <c r="E638" s="7" t="s">
        <v>87</v>
      </c>
      <c r="F638" s="7" t="n">
        <v>0</v>
      </c>
      <c r="G638" s="7" t="n">
        <v>1</v>
      </c>
      <c r="H638" s="7" t="n">
        <v>0</v>
      </c>
    </row>
    <row r="639" spans="1:9">
      <c r="A639" t="s">
        <v>4</v>
      </c>
      <c r="B639" s="4" t="s">
        <v>5</v>
      </c>
      <c r="C639" s="4" t="s">
        <v>10</v>
      </c>
      <c r="D639" s="4" t="s">
        <v>9</v>
      </c>
    </row>
    <row r="640" spans="1:9">
      <c r="A640" t="n">
        <v>6336</v>
      </c>
      <c r="B640" s="58" t="n">
        <v>44</v>
      </c>
      <c r="C640" s="7" t="n">
        <v>6</v>
      </c>
      <c r="D640" s="7" t="n">
        <v>16</v>
      </c>
    </row>
    <row r="641" spans="1:8">
      <c r="A641" t="s">
        <v>4</v>
      </c>
      <c r="B641" s="4" t="s">
        <v>5</v>
      </c>
      <c r="C641" s="4" t="s">
        <v>10</v>
      </c>
      <c r="D641" s="4" t="s">
        <v>13</v>
      </c>
      <c r="E641" s="4" t="s">
        <v>13</v>
      </c>
      <c r="F641" s="4" t="s">
        <v>6</v>
      </c>
    </row>
    <row r="642" spans="1:8">
      <c r="A642" t="n">
        <v>6343</v>
      </c>
      <c r="B642" s="46" t="n">
        <v>47</v>
      </c>
      <c r="C642" s="7" t="n">
        <v>6</v>
      </c>
      <c r="D642" s="7" t="n">
        <v>0</v>
      </c>
      <c r="E642" s="7" t="n">
        <v>0</v>
      </c>
      <c r="F642" s="7" t="s">
        <v>98</v>
      </c>
    </row>
    <row r="643" spans="1:8">
      <c r="A643" t="s">
        <v>4</v>
      </c>
      <c r="B643" s="4" t="s">
        <v>5</v>
      </c>
      <c r="C643" s="4" t="s">
        <v>10</v>
      </c>
      <c r="D643" s="4" t="s">
        <v>13</v>
      </c>
      <c r="E643" s="4" t="s">
        <v>6</v>
      </c>
      <c r="F643" s="4" t="s">
        <v>25</v>
      </c>
      <c r="G643" s="4" t="s">
        <v>25</v>
      </c>
      <c r="H643" s="4" t="s">
        <v>25</v>
      </c>
    </row>
    <row r="644" spans="1:8">
      <c r="A644" t="n">
        <v>6365</v>
      </c>
      <c r="B644" s="51" t="n">
        <v>48</v>
      </c>
      <c r="C644" s="7" t="n">
        <v>6</v>
      </c>
      <c r="D644" s="7" t="n">
        <v>0</v>
      </c>
      <c r="E644" s="7" t="s">
        <v>87</v>
      </c>
      <c r="F644" s="7" t="n">
        <v>0</v>
      </c>
      <c r="G644" s="7" t="n">
        <v>1</v>
      </c>
      <c r="H644" s="7" t="n">
        <v>0</v>
      </c>
    </row>
    <row r="645" spans="1:8">
      <c r="A645" t="s">
        <v>4</v>
      </c>
      <c r="B645" s="4" t="s">
        <v>5</v>
      </c>
      <c r="C645" s="4" t="s">
        <v>13</v>
      </c>
      <c r="D645" s="4" t="s">
        <v>10</v>
      </c>
      <c r="E645" s="4" t="s">
        <v>9</v>
      </c>
      <c r="F645" s="4" t="s">
        <v>10</v>
      </c>
      <c r="G645" s="4" t="s">
        <v>10</v>
      </c>
      <c r="H645" s="4" t="s">
        <v>9</v>
      </c>
      <c r="I645" s="4" t="s">
        <v>9</v>
      </c>
    </row>
    <row r="646" spans="1:8">
      <c r="A646" t="n">
        <v>6391</v>
      </c>
      <c r="B646" s="59" t="n">
        <v>69</v>
      </c>
      <c r="C646" s="7" t="n">
        <v>0</v>
      </c>
      <c r="D646" s="7" t="n">
        <v>0</v>
      </c>
      <c r="E646" s="7" t="n">
        <v>1106247680</v>
      </c>
      <c r="F646" s="7" t="n">
        <v>65286</v>
      </c>
      <c r="G646" s="7" t="n">
        <v>16</v>
      </c>
      <c r="H646" s="7" t="n">
        <v>0</v>
      </c>
      <c r="I646" s="7" t="n">
        <v>-1106960712</v>
      </c>
    </row>
    <row r="647" spans="1:8">
      <c r="A647" t="s">
        <v>4</v>
      </c>
      <c r="B647" s="4" t="s">
        <v>5</v>
      </c>
      <c r="C647" s="4" t="s">
        <v>13</v>
      </c>
      <c r="D647" s="4" t="s">
        <v>10</v>
      </c>
      <c r="E647" s="4" t="s">
        <v>9</v>
      </c>
      <c r="F647" s="4" t="s">
        <v>10</v>
      </c>
      <c r="G647" s="4" t="s">
        <v>10</v>
      </c>
      <c r="H647" s="4" t="s">
        <v>9</v>
      </c>
      <c r="I647" s="4" t="s">
        <v>9</v>
      </c>
    </row>
    <row r="648" spans="1:8">
      <c r="A648" t="n">
        <v>6411</v>
      </c>
      <c r="B648" s="59" t="n">
        <v>69</v>
      </c>
      <c r="C648" s="7" t="n">
        <v>0</v>
      </c>
      <c r="D648" s="7" t="n">
        <v>6</v>
      </c>
      <c r="E648" s="7" t="n">
        <v>-1041235968</v>
      </c>
      <c r="F648" s="7" t="n">
        <v>250</v>
      </c>
      <c r="G648" s="7" t="n">
        <v>16</v>
      </c>
      <c r="H648" s="7" t="n">
        <v>0</v>
      </c>
      <c r="I648" s="7" t="n">
        <v>-1104276357</v>
      </c>
    </row>
    <row r="649" spans="1:8">
      <c r="A649" t="s">
        <v>4</v>
      </c>
      <c r="B649" s="4" t="s">
        <v>5</v>
      </c>
      <c r="C649" s="4" t="s">
        <v>13</v>
      </c>
      <c r="D649" s="4" t="s">
        <v>10</v>
      </c>
      <c r="E649" s="4" t="s">
        <v>9</v>
      </c>
      <c r="F649" s="4" t="s">
        <v>9</v>
      </c>
      <c r="G649" s="4" t="s">
        <v>9</v>
      </c>
      <c r="H649" s="4" t="s">
        <v>9</v>
      </c>
      <c r="I649" s="4" t="s">
        <v>10</v>
      </c>
      <c r="J649" s="4" t="s">
        <v>13</v>
      </c>
    </row>
    <row r="650" spans="1:8">
      <c r="A650" t="n">
        <v>6431</v>
      </c>
      <c r="B650" s="59" t="n">
        <v>69</v>
      </c>
      <c r="C650" s="7" t="n">
        <v>3</v>
      </c>
      <c r="D650" s="7" t="n">
        <v>0</v>
      </c>
      <c r="E650" s="7" t="n">
        <v>1065353216</v>
      </c>
      <c r="F650" s="7" t="n">
        <v>1065353216</v>
      </c>
      <c r="G650" s="7" t="n">
        <v>1065353216</v>
      </c>
      <c r="H650" s="7" t="n">
        <v>0</v>
      </c>
      <c r="I650" s="7" t="n">
        <v>0</v>
      </c>
      <c r="J650" s="7" t="n">
        <v>3</v>
      </c>
    </row>
    <row r="651" spans="1:8">
      <c r="A651" t="s">
        <v>4</v>
      </c>
      <c r="B651" s="4" t="s">
        <v>5</v>
      </c>
      <c r="C651" s="4" t="s">
        <v>13</v>
      </c>
      <c r="D651" s="4" t="s">
        <v>10</v>
      </c>
      <c r="E651" s="4" t="s">
        <v>9</v>
      </c>
      <c r="F651" s="4" t="s">
        <v>9</v>
      </c>
      <c r="G651" s="4" t="s">
        <v>9</v>
      </c>
      <c r="H651" s="4" t="s">
        <v>9</v>
      </c>
      <c r="I651" s="4" t="s">
        <v>10</v>
      </c>
      <c r="J651" s="4" t="s">
        <v>13</v>
      </c>
    </row>
    <row r="652" spans="1:8">
      <c r="A652" t="n">
        <v>6454</v>
      </c>
      <c r="B652" s="59" t="n">
        <v>69</v>
      </c>
      <c r="C652" s="7" t="n">
        <v>3</v>
      </c>
      <c r="D652" s="7" t="n">
        <v>6</v>
      </c>
      <c r="E652" s="7" t="n">
        <v>1065353216</v>
      </c>
      <c r="F652" s="7" t="n">
        <v>1065353216</v>
      </c>
      <c r="G652" s="7" t="n">
        <v>1065353216</v>
      </c>
      <c r="H652" s="7" t="n">
        <v>0</v>
      </c>
      <c r="I652" s="7" t="n">
        <v>0</v>
      </c>
      <c r="J652" s="7" t="n">
        <v>3</v>
      </c>
    </row>
    <row r="653" spans="1:8">
      <c r="A653" t="s">
        <v>4</v>
      </c>
      <c r="B653" s="4" t="s">
        <v>5</v>
      </c>
      <c r="C653" s="4" t="s">
        <v>13</v>
      </c>
      <c r="D653" s="4" t="s">
        <v>10</v>
      </c>
      <c r="E653" s="4" t="s">
        <v>9</v>
      </c>
      <c r="F653" s="4" t="s">
        <v>9</v>
      </c>
      <c r="G653" s="4" t="s">
        <v>9</v>
      </c>
      <c r="H653" s="4" t="s">
        <v>9</v>
      </c>
      <c r="I653" s="4" t="s">
        <v>10</v>
      </c>
      <c r="J653" s="4" t="s">
        <v>13</v>
      </c>
    </row>
    <row r="654" spans="1:8">
      <c r="A654" t="n">
        <v>6477</v>
      </c>
      <c r="B654" s="59" t="n">
        <v>69</v>
      </c>
      <c r="C654" s="7" t="n">
        <v>3</v>
      </c>
      <c r="D654" s="7" t="n">
        <v>0</v>
      </c>
      <c r="E654" s="7" t="n">
        <v>1065353216</v>
      </c>
      <c r="F654" s="7" t="n">
        <v>1065353216</v>
      </c>
      <c r="G654" s="7" t="n">
        <v>1065353216</v>
      </c>
      <c r="H654" s="7" t="n">
        <v>1065353216</v>
      </c>
      <c r="I654" s="7" t="n">
        <v>500</v>
      </c>
      <c r="J654" s="7" t="n">
        <v>3</v>
      </c>
    </row>
    <row r="655" spans="1:8">
      <c r="A655" t="s">
        <v>4</v>
      </c>
      <c r="B655" s="4" t="s">
        <v>5</v>
      </c>
      <c r="C655" s="4" t="s">
        <v>13</v>
      </c>
      <c r="D655" s="4" t="s">
        <v>10</v>
      </c>
      <c r="E655" s="4" t="s">
        <v>9</v>
      </c>
      <c r="F655" s="4" t="s">
        <v>9</v>
      </c>
      <c r="G655" s="4" t="s">
        <v>9</v>
      </c>
      <c r="H655" s="4" t="s">
        <v>9</v>
      </c>
      <c r="I655" s="4" t="s">
        <v>10</v>
      </c>
      <c r="J655" s="4" t="s">
        <v>13</v>
      </c>
    </row>
    <row r="656" spans="1:8">
      <c r="A656" t="n">
        <v>6500</v>
      </c>
      <c r="B656" s="59" t="n">
        <v>69</v>
      </c>
      <c r="C656" s="7" t="n">
        <v>3</v>
      </c>
      <c r="D656" s="7" t="n">
        <v>6</v>
      </c>
      <c r="E656" s="7" t="n">
        <v>1065353216</v>
      </c>
      <c r="F656" s="7" t="n">
        <v>1065353216</v>
      </c>
      <c r="G656" s="7" t="n">
        <v>1065353216</v>
      </c>
      <c r="H656" s="7" t="n">
        <v>1065353216</v>
      </c>
      <c r="I656" s="7" t="n">
        <v>500</v>
      </c>
      <c r="J656" s="7" t="n">
        <v>3</v>
      </c>
    </row>
    <row r="657" spans="1:10">
      <c r="A657" t="s">
        <v>4</v>
      </c>
      <c r="B657" s="4" t="s">
        <v>5</v>
      </c>
      <c r="C657" s="4" t="s">
        <v>10</v>
      </c>
    </row>
    <row r="658" spans="1:10">
      <c r="A658" t="n">
        <v>6523</v>
      </c>
      <c r="B658" s="38" t="n">
        <v>16</v>
      </c>
      <c r="C658" s="7" t="n">
        <v>800</v>
      </c>
    </row>
    <row r="659" spans="1:10">
      <c r="A659" t="s">
        <v>4</v>
      </c>
      <c r="B659" s="4" t="s">
        <v>5</v>
      </c>
      <c r="C659" s="4" t="s">
        <v>13</v>
      </c>
      <c r="D659" s="4" t="s">
        <v>10</v>
      </c>
      <c r="E659" s="4" t="s">
        <v>6</v>
      </c>
    </row>
    <row r="660" spans="1:10">
      <c r="A660" t="n">
        <v>6526</v>
      </c>
      <c r="B660" s="54" t="n">
        <v>51</v>
      </c>
      <c r="C660" s="7" t="n">
        <v>4</v>
      </c>
      <c r="D660" s="7" t="n">
        <v>6</v>
      </c>
      <c r="E660" s="7" t="s">
        <v>93</v>
      </c>
    </row>
    <row r="661" spans="1:10">
      <c r="A661" t="s">
        <v>4</v>
      </c>
      <c r="B661" s="4" t="s">
        <v>5</v>
      </c>
      <c r="C661" s="4" t="s">
        <v>10</v>
      </c>
    </row>
    <row r="662" spans="1:10">
      <c r="A662" t="n">
        <v>6540</v>
      </c>
      <c r="B662" s="38" t="n">
        <v>16</v>
      </c>
      <c r="C662" s="7" t="n">
        <v>0</v>
      </c>
    </row>
    <row r="663" spans="1:10">
      <c r="A663" t="s">
        <v>4</v>
      </c>
      <c r="B663" s="4" t="s">
        <v>5</v>
      </c>
      <c r="C663" s="4" t="s">
        <v>10</v>
      </c>
      <c r="D663" s="4" t="s">
        <v>54</v>
      </c>
      <c r="E663" s="4" t="s">
        <v>13</v>
      </c>
      <c r="F663" s="4" t="s">
        <v>13</v>
      </c>
      <c r="G663" s="4" t="s">
        <v>54</v>
      </c>
      <c r="H663" s="4" t="s">
        <v>13</v>
      </c>
      <c r="I663" s="4" t="s">
        <v>13</v>
      </c>
      <c r="J663" s="4" t="s">
        <v>54</v>
      </c>
      <c r="K663" s="4" t="s">
        <v>13</v>
      </c>
      <c r="L663" s="4" t="s">
        <v>13</v>
      </c>
    </row>
    <row r="664" spans="1:10">
      <c r="A664" t="n">
        <v>6543</v>
      </c>
      <c r="B664" s="55" t="n">
        <v>26</v>
      </c>
      <c r="C664" s="7" t="n">
        <v>6</v>
      </c>
      <c r="D664" s="7" t="s">
        <v>99</v>
      </c>
      <c r="E664" s="7" t="n">
        <v>2</v>
      </c>
      <c r="F664" s="7" t="n">
        <v>3</v>
      </c>
      <c r="G664" s="7" t="s">
        <v>100</v>
      </c>
      <c r="H664" s="7" t="n">
        <v>2</v>
      </c>
      <c r="I664" s="7" t="n">
        <v>3</v>
      </c>
      <c r="J664" s="7" t="s">
        <v>101</v>
      </c>
      <c r="K664" s="7" t="n">
        <v>2</v>
      </c>
      <c r="L664" s="7" t="n">
        <v>0</v>
      </c>
    </row>
    <row r="665" spans="1:10">
      <c r="A665" t="s">
        <v>4</v>
      </c>
      <c r="B665" s="4" t="s">
        <v>5</v>
      </c>
    </row>
    <row r="666" spans="1:10">
      <c r="A666" t="n">
        <v>6769</v>
      </c>
      <c r="B666" s="30" t="n">
        <v>28</v>
      </c>
    </row>
    <row r="667" spans="1:10">
      <c r="A667" t="s">
        <v>4</v>
      </c>
      <c r="B667" s="4" t="s">
        <v>5</v>
      </c>
      <c r="C667" s="4" t="s">
        <v>13</v>
      </c>
      <c r="D667" s="4" t="s">
        <v>10</v>
      </c>
      <c r="E667" s="4" t="s">
        <v>6</v>
      </c>
    </row>
    <row r="668" spans="1:10">
      <c r="A668" t="n">
        <v>6770</v>
      </c>
      <c r="B668" s="54" t="n">
        <v>51</v>
      </c>
      <c r="C668" s="7" t="n">
        <v>4</v>
      </c>
      <c r="D668" s="7" t="n">
        <v>0</v>
      </c>
      <c r="E668" s="7" t="s">
        <v>93</v>
      </c>
    </row>
    <row r="669" spans="1:10">
      <c r="A669" t="s">
        <v>4</v>
      </c>
      <c r="B669" s="4" t="s">
        <v>5</v>
      </c>
      <c r="C669" s="4" t="s">
        <v>10</v>
      </c>
    </row>
    <row r="670" spans="1:10">
      <c r="A670" t="n">
        <v>6784</v>
      </c>
      <c r="B670" s="38" t="n">
        <v>16</v>
      </c>
      <c r="C670" s="7" t="n">
        <v>0</v>
      </c>
    </row>
    <row r="671" spans="1:10">
      <c r="A671" t="s">
        <v>4</v>
      </c>
      <c r="B671" s="4" t="s">
        <v>5</v>
      </c>
      <c r="C671" s="4" t="s">
        <v>10</v>
      </c>
      <c r="D671" s="4" t="s">
        <v>54</v>
      </c>
      <c r="E671" s="4" t="s">
        <v>13</v>
      </c>
      <c r="F671" s="4" t="s">
        <v>13</v>
      </c>
    </row>
    <row r="672" spans="1:10">
      <c r="A672" t="n">
        <v>6787</v>
      </c>
      <c r="B672" s="55" t="n">
        <v>26</v>
      </c>
      <c r="C672" s="7" t="n">
        <v>0</v>
      </c>
      <c r="D672" s="7" t="s">
        <v>102</v>
      </c>
      <c r="E672" s="7" t="n">
        <v>2</v>
      </c>
      <c r="F672" s="7" t="n">
        <v>0</v>
      </c>
    </row>
    <row r="673" spans="1:12">
      <c r="A673" t="s">
        <v>4</v>
      </c>
      <c r="B673" s="4" t="s">
        <v>5</v>
      </c>
    </row>
    <row r="674" spans="1:12">
      <c r="A674" t="n">
        <v>6816</v>
      </c>
      <c r="B674" s="30" t="n">
        <v>28</v>
      </c>
    </row>
    <row r="675" spans="1:12">
      <c r="A675" t="s">
        <v>4</v>
      </c>
      <c r="B675" s="4" t="s">
        <v>5</v>
      </c>
      <c r="C675" s="4" t="s">
        <v>13</v>
      </c>
      <c r="D675" s="4" t="s">
        <v>10</v>
      </c>
      <c r="E675" s="4" t="s">
        <v>6</v>
      </c>
    </row>
    <row r="676" spans="1:12">
      <c r="A676" t="n">
        <v>6817</v>
      </c>
      <c r="B676" s="54" t="n">
        <v>51</v>
      </c>
      <c r="C676" s="7" t="n">
        <v>4</v>
      </c>
      <c r="D676" s="7" t="n">
        <v>6</v>
      </c>
      <c r="E676" s="7" t="s">
        <v>93</v>
      </c>
    </row>
    <row r="677" spans="1:12">
      <c r="A677" t="s">
        <v>4</v>
      </c>
      <c r="B677" s="4" t="s">
        <v>5</v>
      </c>
      <c r="C677" s="4" t="s">
        <v>10</v>
      </c>
    </row>
    <row r="678" spans="1:12">
      <c r="A678" t="n">
        <v>6831</v>
      </c>
      <c r="B678" s="38" t="n">
        <v>16</v>
      </c>
      <c r="C678" s="7" t="n">
        <v>0</v>
      </c>
    </row>
    <row r="679" spans="1:12">
      <c r="A679" t="s">
        <v>4</v>
      </c>
      <c r="B679" s="4" t="s">
        <v>5</v>
      </c>
      <c r="C679" s="4" t="s">
        <v>10</v>
      </c>
      <c r="D679" s="4" t="s">
        <v>54</v>
      </c>
      <c r="E679" s="4" t="s">
        <v>13</v>
      </c>
      <c r="F679" s="4" t="s">
        <v>13</v>
      </c>
      <c r="G679" s="4" t="s">
        <v>54</v>
      </c>
      <c r="H679" s="4" t="s">
        <v>13</v>
      </c>
      <c r="I679" s="4" t="s">
        <v>13</v>
      </c>
      <c r="J679" s="4" t="s">
        <v>54</v>
      </c>
      <c r="K679" s="4" t="s">
        <v>13</v>
      </c>
      <c r="L679" s="4" t="s">
        <v>13</v>
      </c>
      <c r="M679" s="4" t="s">
        <v>54</v>
      </c>
      <c r="N679" s="4" t="s">
        <v>13</v>
      </c>
      <c r="O679" s="4" t="s">
        <v>13</v>
      </c>
    </row>
    <row r="680" spans="1:12">
      <c r="A680" t="n">
        <v>6834</v>
      </c>
      <c r="B680" s="55" t="n">
        <v>26</v>
      </c>
      <c r="C680" s="7" t="n">
        <v>6</v>
      </c>
      <c r="D680" s="7" t="s">
        <v>103</v>
      </c>
      <c r="E680" s="7" t="n">
        <v>2</v>
      </c>
      <c r="F680" s="7" t="n">
        <v>3</v>
      </c>
      <c r="G680" s="7" t="s">
        <v>104</v>
      </c>
      <c r="H680" s="7" t="n">
        <v>2</v>
      </c>
      <c r="I680" s="7" t="n">
        <v>3</v>
      </c>
      <c r="J680" s="7" t="s">
        <v>105</v>
      </c>
      <c r="K680" s="7" t="n">
        <v>2</v>
      </c>
      <c r="L680" s="7" t="n">
        <v>3</v>
      </c>
      <c r="M680" s="7" t="s">
        <v>106</v>
      </c>
      <c r="N680" s="7" t="n">
        <v>2</v>
      </c>
      <c r="O680" s="7" t="n">
        <v>0</v>
      </c>
    </row>
    <row r="681" spans="1:12">
      <c r="A681" t="s">
        <v>4</v>
      </c>
      <c r="B681" s="4" t="s">
        <v>5</v>
      </c>
    </row>
    <row r="682" spans="1:12">
      <c r="A682" t="n">
        <v>7137</v>
      </c>
      <c r="B682" s="30" t="n">
        <v>28</v>
      </c>
    </row>
    <row r="683" spans="1:12">
      <c r="A683" t="s">
        <v>4</v>
      </c>
      <c r="B683" s="4" t="s">
        <v>5</v>
      </c>
      <c r="C683" s="4" t="s">
        <v>13</v>
      </c>
      <c r="D683" s="4" t="s">
        <v>10</v>
      </c>
      <c r="E683" s="4" t="s">
        <v>6</v>
      </c>
    </row>
    <row r="684" spans="1:12">
      <c r="A684" t="n">
        <v>7138</v>
      </c>
      <c r="B684" s="54" t="n">
        <v>51</v>
      </c>
      <c r="C684" s="7" t="n">
        <v>4</v>
      </c>
      <c r="D684" s="7" t="n">
        <v>0</v>
      </c>
      <c r="E684" s="7" t="s">
        <v>96</v>
      </c>
    </row>
    <row r="685" spans="1:12">
      <c r="A685" t="s">
        <v>4</v>
      </c>
      <c r="B685" s="4" t="s">
        <v>5</v>
      </c>
      <c r="C685" s="4" t="s">
        <v>10</v>
      </c>
    </row>
    <row r="686" spans="1:12">
      <c r="A686" t="n">
        <v>7151</v>
      </c>
      <c r="B686" s="38" t="n">
        <v>16</v>
      </c>
      <c r="C686" s="7" t="n">
        <v>0</v>
      </c>
    </row>
    <row r="687" spans="1:12">
      <c r="A687" t="s">
        <v>4</v>
      </c>
      <c r="B687" s="4" t="s">
        <v>5</v>
      </c>
      <c r="C687" s="4" t="s">
        <v>10</v>
      </c>
      <c r="D687" s="4" t="s">
        <v>54</v>
      </c>
      <c r="E687" s="4" t="s">
        <v>13</v>
      </c>
      <c r="F687" s="4" t="s">
        <v>13</v>
      </c>
    </row>
    <row r="688" spans="1:12">
      <c r="A688" t="n">
        <v>7154</v>
      </c>
      <c r="B688" s="55" t="n">
        <v>26</v>
      </c>
      <c r="C688" s="7" t="n">
        <v>0</v>
      </c>
      <c r="D688" s="7" t="s">
        <v>107</v>
      </c>
      <c r="E688" s="7" t="n">
        <v>2</v>
      </c>
      <c r="F688" s="7" t="n">
        <v>0</v>
      </c>
    </row>
    <row r="689" spans="1:15">
      <c r="A689" t="s">
        <v>4</v>
      </c>
      <c r="B689" s="4" t="s">
        <v>5</v>
      </c>
    </row>
    <row r="690" spans="1:15">
      <c r="A690" t="n">
        <v>7239</v>
      </c>
      <c r="B690" s="30" t="n">
        <v>28</v>
      </c>
    </row>
    <row r="691" spans="1:15">
      <c r="A691" t="s">
        <v>4</v>
      </c>
      <c r="B691" s="4" t="s">
        <v>5</v>
      </c>
      <c r="C691" s="4" t="s">
        <v>13</v>
      </c>
      <c r="D691" s="4" t="s">
        <v>10</v>
      </c>
      <c r="E691" s="4" t="s">
        <v>6</v>
      </c>
    </row>
    <row r="692" spans="1:15">
      <c r="A692" t="n">
        <v>7240</v>
      </c>
      <c r="B692" s="54" t="n">
        <v>51</v>
      </c>
      <c r="C692" s="7" t="n">
        <v>4</v>
      </c>
      <c r="D692" s="7" t="n">
        <v>6</v>
      </c>
      <c r="E692" s="7" t="s">
        <v>93</v>
      </c>
    </row>
    <row r="693" spans="1:15">
      <c r="A693" t="s">
        <v>4</v>
      </c>
      <c r="B693" s="4" t="s">
        <v>5</v>
      </c>
      <c r="C693" s="4" t="s">
        <v>10</v>
      </c>
    </row>
    <row r="694" spans="1:15">
      <c r="A694" t="n">
        <v>7254</v>
      </c>
      <c r="B694" s="38" t="n">
        <v>16</v>
      </c>
      <c r="C694" s="7" t="n">
        <v>0</v>
      </c>
    </row>
    <row r="695" spans="1:15">
      <c r="A695" t="s">
        <v>4</v>
      </c>
      <c r="B695" s="4" t="s">
        <v>5</v>
      </c>
      <c r="C695" s="4" t="s">
        <v>10</v>
      </c>
      <c r="D695" s="4" t="s">
        <v>54</v>
      </c>
      <c r="E695" s="4" t="s">
        <v>13</v>
      </c>
      <c r="F695" s="4" t="s">
        <v>13</v>
      </c>
      <c r="G695" s="4" t="s">
        <v>54</v>
      </c>
      <c r="H695" s="4" t="s">
        <v>13</v>
      </c>
      <c r="I695" s="4" t="s">
        <v>13</v>
      </c>
      <c r="J695" s="4" t="s">
        <v>54</v>
      </c>
      <c r="K695" s="4" t="s">
        <v>13</v>
      </c>
      <c r="L695" s="4" t="s">
        <v>13</v>
      </c>
      <c r="M695" s="4" t="s">
        <v>54</v>
      </c>
      <c r="N695" s="4" t="s">
        <v>13</v>
      </c>
      <c r="O695" s="4" t="s">
        <v>13</v>
      </c>
    </row>
    <row r="696" spans="1:15">
      <c r="A696" t="n">
        <v>7257</v>
      </c>
      <c r="B696" s="55" t="n">
        <v>26</v>
      </c>
      <c r="C696" s="7" t="n">
        <v>6</v>
      </c>
      <c r="D696" s="7" t="s">
        <v>108</v>
      </c>
      <c r="E696" s="7" t="n">
        <v>2</v>
      </c>
      <c r="F696" s="7" t="n">
        <v>3</v>
      </c>
      <c r="G696" s="7" t="s">
        <v>109</v>
      </c>
      <c r="H696" s="7" t="n">
        <v>2</v>
      </c>
      <c r="I696" s="7" t="n">
        <v>3</v>
      </c>
      <c r="J696" s="7" t="s">
        <v>110</v>
      </c>
      <c r="K696" s="7" t="n">
        <v>2</v>
      </c>
      <c r="L696" s="7" t="n">
        <v>3</v>
      </c>
      <c r="M696" s="7" t="s">
        <v>111</v>
      </c>
      <c r="N696" s="7" t="n">
        <v>2</v>
      </c>
      <c r="O696" s="7" t="n">
        <v>0</v>
      </c>
    </row>
    <row r="697" spans="1:15">
      <c r="A697" t="s">
        <v>4</v>
      </c>
      <c r="B697" s="4" t="s">
        <v>5</v>
      </c>
    </row>
    <row r="698" spans="1:15">
      <c r="A698" t="n">
        <v>7620</v>
      </c>
      <c r="B698" s="30" t="n">
        <v>28</v>
      </c>
    </row>
    <row r="699" spans="1:15">
      <c r="A699" t="s">
        <v>4</v>
      </c>
      <c r="B699" s="4" t="s">
        <v>5</v>
      </c>
      <c r="C699" s="4" t="s">
        <v>10</v>
      </c>
      <c r="D699" s="4" t="s">
        <v>13</v>
      </c>
      <c r="E699" s="4" t="s">
        <v>25</v>
      </c>
      <c r="F699" s="4" t="s">
        <v>10</v>
      </c>
    </row>
    <row r="700" spans="1:15">
      <c r="A700" t="n">
        <v>7621</v>
      </c>
      <c r="B700" s="60" t="n">
        <v>59</v>
      </c>
      <c r="C700" s="7" t="n">
        <v>0</v>
      </c>
      <c r="D700" s="7" t="n">
        <v>9</v>
      </c>
      <c r="E700" s="7" t="n">
        <v>0.100000001490116</v>
      </c>
      <c r="F700" s="7" t="n">
        <v>4</v>
      </c>
    </row>
    <row r="701" spans="1:15">
      <c r="A701" t="s">
        <v>4</v>
      </c>
      <c r="B701" s="4" t="s">
        <v>5</v>
      </c>
      <c r="C701" s="4" t="s">
        <v>10</v>
      </c>
    </row>
    <row r="702" spans="1:15">
      <c r="A702" t="n">
        <v>7631</v>
      </c>
      <c r="B702" s="38" t="n">
        <v>16</v>
      </c>
      <c r="C702" s="7" t="n">
        <v>1500</v>
      </c>
    </row>
    <row r="703" spans="1:15">
      <c r="A703" t="s">
        <v>4</v>
      </c>
      <c r="B703" s="4" t="s">
        <v>5</v>
      </c>
      <c r="C703" s="4" t="s">
        <v>13</v>
      </c>
      <c r="D703" s="4" t="s">
        <v>10</v>
      </c>
      <c r="E703" s="4" t="s">
        <v>6</v>
      </c>
    </row>
    <row r="704" spans="1:15">
      <c r="A704" t="n">
        <v>7634</v>
      </c>
      <c r="B704" s="54" t="n">
        <v>51</v>
      </c>
      <c r="C704" s="7" t="n">
        <v>4</v>
      </c>
      <c r="D704" s="7" t="n">
        <v>0</v>
      </c>
      <c r="E704" s="7" t="s">
        <v>112</v>
      </c>
    </row>
    <row r="705" spans="1:15">
      <c r="A705" t="s">
        <v>4</v>
      </c>
      <c r="B705" s="4" t="s">
        <v>5</v>
      </c>
      <c r="C705" s="4" t="s">
        <v>10</v>
      </c>
    </row>
    <row r="706" spans="1:15">
      <c r="A706" t="n">
        <v>7648</v>
      </c>
      <c r="B706" s="38" t="n">
        <v>16</v>
      </c>
      <c r="C706" s="7" t="n">
        <v>0</v>
      </c>
    </row>
    <row r="707" spans="1:15">
      <c r="A707" t="s">
        <v>4</v>
      </c>
      <c r="B707" s="4" t="s">
        <v>5</v>
      </c>
      <c r="C707" s="4" t="s">
        <v>10</v>
      </c>
      <c r="D707" s="4" t="s">
        <v>54</v>
      </c>
      <c r="E707" s="4" t="s">
        <v>13</v>
      </c>
      <c r="F707" s="4" t="s">
        <v>13</v>
      </c>
      <c r="G707" s="4" t="s">
        <v>54</v>
      </c>
      <c r="H707" s="4" t="s">
        <v>13</v>
      </c>
      <c r="I707" s="4" t="s">
        <v>13</v>
      </c>
      <c r="J707" s="4" t="s">
        <v>54</v>
      </c>
      <c r="K707" s="4" t="s">
        <v>13</v>
      </c>
      <c r="L707" s="4" t="s">
        <v>13</v>
      </c>
    </row>
    <row r="708" spans="1:15">
      <c r="A708" t="n">
        <v>7651</v>
      </c>
      <c r="B708" s="55" t="n">
        <v>26</v>
      </c>
      <c r="C708" s="7" t="n">
        <v>0</v>
      </c>
      <c r="D708" s="7" t="s">
        <v>113</v>
      </c>
      <c r="E708" s="7" t="n">
        <v>2</v>
      </c>
      <c r="F708" s="7" t="n">
        <v>3</v>
      </c>
      <c r="G708" s="7" t="s">
        <v>114</v>
      </c>
      <c r="H708" s="7" t="n">
        <v>2</v>
      </c>
      <c r="I708" s="7" t="n">
        <v>3</v>
      </c>
      <c r="J708" s="7" t="s">
        <v>115</v>
      </c>
      <c r="K708" s="7" t="n">
        <v>2</v>
      </c>
      <c r="L708" s="7" t="n">
        <v>0</v>
      </c>
    </row>
    <row r="709" spans="1:15">
      <c r="A709" t="s">
        <v>4</v>
      </c>
      <c r="B709" s="4" t="s">
        <v>5</v>
      </c>
    </row>
    <row r="710" spans="1:15">
      <c r="A710" t="n">
        <v>7797</v>
      </c>
      <c r="B710" s="30" t="n">
        <v>28</v>
      </c>
    </row>
    <row r="711" spans="1:15">
      <c r="A711" t="s">
        <v>4</v>
      </c>
      <c r="B711" s="4" t="s">
        <v>5</v>
      </c>
      <c r="C711" s="4" t="s">
        <v>10</v>
      </c>
      <c r="D711" s="4" t="s">
        <v>13</v>
      </c>
    </row>
    <row r="712" spans="1:15">
      <c r="A712" t="n">
        <v>7798</v>
      </c>
      <c r="B712" s="56" t="n">
        <v>89</v>
      </c>
      <c r="C712" s="7" t="n">
        <v>65533</v>
      </c>
      <c r="D712" s="7" t="n">
        <v>1</v>
      </c>
    </row>
    <row r="713" spans="1:15">
      <c r="A713" t="s">
        <v>4</v>
      </c>
      <c r="B713" s="4" t="s">
        <v>5</v>
      </c>
      <c r="C713" s="4" t="s">
        <v>13</v>
      </c>
      <c r="D713" s="4" t="s">
        <v>10</v>
      </c>
      <c r="E713" s="4" t="s">
        <v>9</v>
      </c>
      <c r="F713" s="4" t="s">
        <v>9</v>
      </c>
      <c r="G713" s="4" t="s">
        <v>9</v>
      </c>
      <c r="H713" s="4" t="s">
        <v>9</v>
      </c>
      <c r="I713" s="4" t="s">
        <v>10</v>
      </c>
      <c r="J713" s="4" t="s">
        <v>13</v>
      </c>
    </row>
    <row r="714" spans="1:15">
      <c r="A714" t="n">
        <v>7802</v>
      </c>
      <c r="B714" s="59" t="n">
        <v>69</v>
      </c>
      <c r="C714" s="7" t="n">
        <v>3</v>
      </c>
      <c r="D714" s="7" t="n">
        <v>0</v>
      </c>
      <c r="E714" s="7" t="n">
        <v>1065353216</v>
      </c>
      <c r="F714" s="7" t="n">
        <v>1065353216</v>
      </c>
      <c r="G714" s="7" t="n">
        <v>1065353216</v>
      </c>
      <c r="H714" s="7" t="n">
        <v>0</v>
      </c>
      <c r="I714" s="7" t="n">
        <v>1000</v>
      </c>
      <c r="J714" s="7" t="n">
        <v>3</v>
      </c>
    </row>
    <row r="715" spans="1:15">
      <c r="A715" t="s">
        <v>4</v>
      </c>
      <c r="B715" s="4" t="s">
        <v>5</v>
      </c>
      <c r="C715" s="4" t="s">
        <v>13</v>
      </c>
      <c r="D715" s="4" t="s">
        <v>10</v>
      </c>
      <c r="E715" s="4" t="s">
        <v>9</v>
      </c>
      <c r="F715" s="4" t="s">
        <v>9</v>
      </c>
      <c r="G715" s="4" t="s">
        <v>9</v>
      </c>
      <c r="H715" s="4" t="s">
        <v>9</v>
      </c>
      <c r="I715" s="4" t="s">
        <v>10</v>
      </c>
      <c r="J715" s="4" t="s">
        <v>13</v>
      </c>
    </row>
    <row r="716" spans="1:15">
      <c r="A716" t="n">
        <v>7825</v>
      </c>
      <c r="B716" s="59" t="n">
        <v>69</v>
      </c>
      <c r="C716" s="7" t="n">
        <v>3</v>
      </c>
      <c r="D716" s="7" t="n">
        <v>6</v>
      </c>
      <c r="E716" s="7" t="n">
        <v>1065353216</v>
      </c>
      <c r="F716" s="7" t="n">
        <v>1065353216</v>
      </c>
      <c r="G716" s="7" t="n">
        <v>1065353216</v>
      </c>
      <c r="H716" s="7" t="n">
        <v>0</v>
      </c>
      <c r="I716" s="7" t="n">
        <v>1000</v>
      </c>
      <c r="J716" s="7" t="n">
        <v>3</v>
      </c>
    </row>
    <row r="717" spans="1:15">
      <c r="A717" t="s">
        <v>4</v>
      </c>
      <c r="B717" s="4" t="s">
        <v>5</v>
      </c>
      <c r="C717" s="4" t="s">
        <v>13</v>
      </c>
      <c r="D717" s="4" t="s">
        <v>10</v>
      </c>
      <c r="E717" s="4" t="s">
        <v>25</v>
      </c>
    </row>
    <row r="718" spans="1:15">
      <c r="A718" t="n">
        <v>7848</v>
      </c>
      <c r="B718" s="34" t="n">
        <v>58</v>
      </c>
      <c r="C718" s="7" t="n">
        <v>0</v>
      </c>
      <c r="D718" s="7" t="n">
        <v>1000</v>
      </c>
      <c r="E718" s="7" t="n">
        <v>1</v>
      </c>
    </row>
    <row r="719" spans="1:15">
      <c r="A719" t="s">
        <v>4</v>
      </c>
      <c r="B719" s="4" t="s">
        <v>5</v>
      </c>
      <c r="C719" s="4" t="s">
        <v>13</v>
      </c>
      <c r="D719" s="4" t="s">
        <v>10</v>
      </c>
    </row>
    <row r="720" spans="1:15">
      <c r="A720" t="n">
        <v>7856</v>
      </c>
      <c r="B720" s="34" t="n">
        <v>58</v>
      </c>
      <c r="C720" s="7" t="n">
        <v>255</v>
      </c>
      <c r="D720" s="7" t="n">
        <v>0</v>
      </c>
    </row>
    <row r="721" spans="1:12">
      <c r="A721" t="s">
        <v>4</v>
      </c>
      <c r="B721" s="4" t="s">
        <v>5</v>
      </c>
      <c r="C721" s="4" t="s">
        <v>13</v>
      </c>
      <c r="D721" s="4" t="s">
        <v>10</v>
      </c>
    </row>
    <row r="722" spans="1:12">
      <c r="A722" t="n">
        <v>7860</v>
      </c>
      <c r="B722" s="34" t="n">
        <v>58</v>
      </c>
      <c r="C722" s="7" t="n">
        <v>11</v>
      </c>
      <c r="D722" s="7" t="n">
        <v>300</v>
      </c>
    </row>
    <row r="723" spans="1:12">
      <c r="A723" t="s">
        <v>4</v>
      </c>
      <c r="B723" s="4" t="s">
        <v>5</v>
      </c>
      <c r="C723" s="4" t="s">
        <v>13</v>
      </c>
      <c r="D723" s="4" t="s">
        <v>10</v>
      </c>
    </row>
    <row r="724" spans="1:12">
      <c r="A724" t="n">
        <v>7864</v>
      </c>
      <c r="B724" s="34" t="n">
        <v>58</v>
      </c>
      <c r="C724" s="7" t="n">
        <v>12</v>
      </c>
      <c r="D724" s="7" t="n">
        <v>0</v>
      </c>
    </row>
    <row r="725" spans="1:12">
      <c r="A725" t="s">
        <v>4</v>
      </c>
      <c r="B725" s="4" t="s">
        <v>5</v>
      </c>
      <c r="C725" s="4" t="s">
        <v>13</v>
      </c>
      <c r="D725" s="4" t="s">
        <v>10</v>
      </c>
    </row>
    <row r="726" spans="1:12">
      <c r="A726" t="n">
        <v>7868</v>
      </c>
      <c r="B726" s="59" t="n">
        <v>69</v>
      </c>
      <c r="C726" s="7" t="n">
        <v>1</v>
      </c>
      <c r="D726" s="7" t="n">
        <v>0</v>
      </c>
    </row>
    <row r="727" spans="1:12">
      <c r="A727" t="s">
        <v>4</v>
      </c>
      <c r="B727" s="4" t="s">
        <v>5</v>
      </c>
      <c r="C727" s="4" t="s">
        <v>13</v>
      </c>
      <c r="D727" s="4" t="s">
        <v>10</v>
      </c>
    </row>
    <row r="728" spans="1:12">
      <c r="A728" t="n">
        <v>7872</v>
      </c>
      <c r="B728" s="59" t="n">
        <v>69</v>
      </c>
      <c r="C728" s="7" t="n">
        <v>1</v>
      </c>
      <c r="D728" s="7" t="n">
        <v>6</v>
      </c>
    </row>
    <row r="729" spans="1:12">
      <c r="A729" t="s">
        <v>4</v>
      </c>
      <c r="B729" s="4" t="s">
        <v>5</v>
      </c>
      <c r="C729" s="4" t="s">
        <v>13</v>
      </c>
      <c r="D729" s="4" t="s">
        <v>10</v>
      </c>
      <c r="E729" s="4" t="s">
        <v>10</v>
      </c>
      <c r="F729" s="4" t="s">
        <v>13</v>
      </c>
    </row>
    <row r="730" spans="1:12">
      <c r="A730" t="n">
        <v>7876</v>
      </c>
      <c r="B730" s="28" t="n">
        <v>25</v>
      </c>
      <c r="C730" s="7" t="n">
        <v>1</v>
      </c>
      <c r="D730" s="7" t="n">
        <v>65535</v>
      </c>
      <c r="E730" s="7" t="n">
        <v>65535</v>
      </c>
      <c r="F730" s="7" t="n">
        <v>0</v>
      </c>
    </row>
    <row r="731" spans="1:12">
      <c r="A731" t="s">
        <v>4</v>
      </c>
      <c r="B731" s="4" t="s">
        <v>5</v>
      </c>
      <c r="C731" s="4" t="s">
        <v>13</v>
      </c>
      <c r="D731" s="4" t="s">
        <v>10</v>
      </c>
      <c r="E731" s="4" t="s">
        <v>10</v>
      </c>
    </row>
    <row r="732" spans="1:12">
      <c r="A732" t="n">
        <v>7883</v>
      </c>
      <c r="B732" s="28" t="n">
        <v>25</v>
      </c>
      <c r="C732" s="7" t="n">
        <v>2</v>
      </c>
      <c r="D732" s="7" t="n">
        <v>65535</v>
      </c>
      <c r="E732" s="7" t="n">
        <v>65535</v>
      </c>
    </row>
    <row r="733" spans="1:12">
      <c r="A733" t="s">
        <v>4</v>
      </c>
      <c r="B733" s="4" t="s">
        <v>5</v>
      </c>
      <c r="C733" s="4" t="s">
        <v>10</v>
      </c>
      <c r="D733" s="4" t="s">
        <v>9</v>
      </c>
    </row>
    <row r="734" spans="1:12">
      <c r="A734" t="n">
        <v>7889</v>
      </c>
      <c r="B734" s="61" t="n">
        <v>43</v>
      </c>
      <c r="C734" s="7" t="n">
        <v>6</v>
      </c>
      <c r="D734" s="7" t="n">
        <v>16</v>
      </c>
    </row>
    <row r="735" spans="1:12">
      <c r="A735" t="s">
        <v>4</v>
      </c>
      <c r="B735" s="4" t="s">
        <v>5</v>
      </c>
      <c r="C735" s="4" t="s">
        <v>10</v>
      </c>
      <c r="D735" s="4" t="s">
        <v>13</v>
      </c>
      <c r="E735" s="4" t="s">
        <v>13</v>
      </c>
      <c r="F735" s="4" t="s">
        <v>6</v>
      </c>
    </row>
    <row r="736" spans="1:12">
      <c r="A736" t="n">
        <v>7896</v>
      </c>
      <c r="B736" s="46" t="n">
        <v>47</v>
      </c>
      <c r="C736" s="7" t="n">
        <v>6</v>
      </c>
      <c r="D736" s="7" t="n">
        <v>0</v>
      </c>
      <c r="E736" s="7" t="n">
        <v>0</v>
      </c>
      <c r="F736" s="7" t="s">
        <v>116</v>
      </c>
    </row>
    <row r="737" spans="1:6">
      <c r="A737" t="s">
        <v>4</v>
      </c>
      <c r="B737" s="4" t="s">
        <v>5</v>
      </c>
      <c r="C737" s="4" t="s">
        <v>10</v>
      </c>
    </row>
    <row r="738" spans="1:6">
      <c r="A738" t="n">
        <v>7918</v>
      </c>
      <c r="B738" s="38" t="n">
        <v>16</v>
      </c>
      <c r="C738" s="7" t="n">
        <v>0</v>
      </c>
    </row>
    <row r="739" spans="1:6">
      <c r="A739" t="s">
        <v>4</v>
      </c>
      <c r="B739" s="4" t="s">
        <v>5</v>
      </c>
      <c r="C739" s="4" t="s">
        <v>10</v>
      </c>
      <c r="D739" s="4" t="s">
        <v>13</v>
      </c>
      <c r="E739" s="4" t="s">
        <v>6</v>
      </c>
      <c r="F739" s="4" t="s">
        <v>25</v>
      </c>
      <c r="G739" s="4" t="s">
        <v>25</v>
      </c>
      <c r="H739" s="4" t="s">
        <v>25</v>
      </c>
    </row>
    <row r="740" spans="1:6">
      <c r="A740" t="n">
        <v>7921</v>
      </c>
      <c r="B740" s="51" t="n">
        <v>48</v>
      </c>
      <c r="C740" s="7" t="n">
        <v>6</v>
      </c>
      <c r="D740" s="7" t="n">
        <v>0</v>
      </c>
      <c r="E740" s="7" t="s">
        <v>79</v>
      </c>
      <c r="F740" s="7" t="n">
        <v>0</v>
      </c>
      <c r="G740" s="7" t="n">
        <v>1</v>
      </c>
      <c r="H740" s="7" t="n">
        <v>0</v>
      </c>
    </row>
    <row r="741" spans="1:6">
      <c r="A741" t="s">
        <v>4</v>
      </c>
      <c r="B741" s="4" t="s">
        <v>5</v>
      </c>
      <c r="C741" s="4" t="s">
        <v>13</v>
      </c>
      <c r="D741" s="4" t="s">
        <v>10</v>
      </c>
      <c r="E741" s="4" t="s">
        <v>13</v>
      </c>
    </row>
    <row r="742" spans="1:6">
      <c r="A742" t="n">
        <v>7945</v>
      </c>
      <c r="B742" s="14" t="n">
        <v>49</v>
      </c>
      <c r="C742" s="7" t="n">
        <v>1</v>
      </c>
      <c r="D742" s="7" t="n">
        <v>3000</v>
      </c>
      <c r="E742" s="7" t="n">
        <v>0</v>
      </c>
    </row>
    <row r="743" spans="1:6">
      <c r="A743" t="s">
        <v>4</v>
      </c>
      <c r="B743" s="4" t="s">
        <v>5</v>
      </c>
      <c r="C743" s="4" t="s">
        <v>13</v>
      </c>
      <c r="D743" s="4" t="s">
        <v>13</v>
      </c>
      <c r="E743" s="4" t="s">
        <v>25</v>
      </c>
      <c r="F743" s="4" t="s">
        <v>25</v>
      </c>
      <c r="G743" s="4" t="s">
        <v>25</v>
      </c>
      <c r="H743" s="4" t="s">
        <v>10</v>
      </c>
    </row>
    <row r="744" spans="1:6">
      <c r="A744" t="n">
        <v>7950</v>
      </c>
      <c r="B744" s="53" t="n">
        <v>45</v>
      </c>
      <c r="C744" s="7" t="n">
        <v>2</v>
      </c>
      <c r="D744" s="7" t="n">
        <v>3</v>
      </c>
      <c r="E744" s="7" t="n">
        <v>-9.59000015258789</v>
      </c>
      <c r="F744" s="7" t="n">
        <v>14.2700004577637</v>
      </c>
      <c r="G744" s="7" t="n">
        <v>-191.350006103516</v>
      </c>
      <c r="H744" s="7" t="n">
        <v>0</v>
      </c>
    </row>
    <row r="745" spans="1:6">
      <c r="A745" t="s">
        <v>4</v>
      </c>
      <c r="B745" s="4" t="s">
        <v>5</v>
      </c>
      <c r="C745" s="4" t="s">
        <v>13</v>
      </c>
      <c r="D745" s="4" t="s">
        <v>13</v>
      </c>
      <c r="E745" s="4" t="s">
        <v>25</v>
      </c>
      <c r="F745" s="4" t="s">
        <v>25</v>
      </c>
      <c r="G745" s="4" t="s">
        <v>25</v>
      </c>
      <c r="H745" s="4" t="s">
        <v>10</v>
      </c>
      <c r="I745" s="4" t="s">
        <v>13</v>
      </c>
    </row>
    <row r="746" spans="1:6">
      <c r="A746" t="n">
        <v>7967</v>
      </c>
      <c r="B746" s="53" t="n">
        <v>45</v>
      </c>
      <c r="C746" s="7" t="n">
        <v>4</v>
      </c>
      <c r="D746" s="7" t="n">
        <v>3</v>
      </c>
      <c r="E746" s="7" t="n">
        <v>357.109985351563</v>
      </c>
      <c r="F746" s="7" t="n">
        <v>330.369995117188</v>
      </c>
      <c r="G746" s="7" t="n">
        <v>0</v>
      </c>
      <c r="H746" s="7" t="n">
        <v>0</v>
      </c>
      <c r="I746" s="7" t="n">
        <v>0</v>
      </c>
    </row>
    <row r="747" spans="1:6">
      <c r="A747" t="s">
        <v>4</v>
      </c>
      <c r="B747" s="4" t="s">
        <v>5</v>
      </c>
      <c r="C747" s="4" t="s">
        <v>13</v>
      </c>
      <c r="D747" s="4" t="s">
        <v>13</v>
      </c>
      <c r="E747" s="4" t="s">
        <v>25</v>
      </c>
      <c r="F747" s="4" t="s">
        <v>10</v>
      </c>
    </row>
    <row r="748" spans="1:6">
      <c r="A748" t="n">
        <v>7985</v>
      </c>
      <c r="B748" s="53" t="n">
        <v>45</v>
      </c>
      <c r="C748" s="7" t="n">
        <v>5</v>
      </c>
      <c r="D748" s="7" t="n">
        <v>3</v>
      </c>
      <c r="E748" s="7" t="n">
        <v>3.09999990463257</v>
      </c>
      <c r="F748" s="7" t="n">
        <v>0</v>
      </c>
    </row>
    <row r="749" spans="1:6">
      <c r="A749" t="s">
        <v>4</v>
      </c>
      <c r="B749" s="4" t="s">
        <v>5</v>
      </c>
      <c r="C749" s="4" t="s">
        <v>13</v>
      </c>
      <c r="D749" s="4" t="s">
        <v>13</v>
      </c>
      <c r="E749" s="4" t="s">
        <v>25</v>
      </c>
      <c r="F749" s="4" t="s">
        <v>10</v>
      </c>
    </row>
    <row r="750" spans="1:6">
      <c r="A750" t="n">
        <v>7994</v>
      </c>
      <c r="B750" s="53" t="n">
        <v>45</v>
      </c>
      <c r="C750" s="7" t="n">
        <v>11</v>
      </c>
      <c r="D750" s="7" t="n">
        <v>3</v>
      </c>
      <c r="E750" s="7" t="n">
        <v>38.7999992370605</v>
      </c>
      <c r="F750" s="7" t="n">
        <v>0</v>
      </c>
    </row>
    <row r="751" spans="1:6">
      <c r="A751" t="s">
        <v>4</v>
      </c>
      <c r="B751" s="4" t="s">
        <v>5</v>
      </c>
      <c r="C751" s="4" t="s">
        <v>13</v>
      </c>
      <c r="D751" s="4" t="s">
        <v>13</v>
      </c>
      <c r="E751" s="4" t="s">
        <v>25</v>
      </c>
      <c r="F751" s="4" t="s">
        <v>10</v>
      </c>
    </row>
    <row r="752" spans="1:6">
      <c r="A752" t="n">
        <v>8003</v>
      </c>
      <c r="B752" s="53" t="n">
        <v>45</v>
      </c>
      <c r="C752" s="7" t="n">
        <v>5</v>
      </c>
      <c r="D752" s="7" t="n">
        <v>3</v>
      </c>
      <c r="E752" s="7" t="n">
        <v>4</v>
      </c>
      <c r="F752" s="7" t="n">
        <v>3500</v>
      </c>
    </row>
    <row r="753" spans="1:9">
      <c r="A753" t="s">
        <v>4</v>
      </c>
      <c r="B753" s="4" t="s">
        <v>5</v>
      </c>
      <c r="C753" s="4" t="s">
        <v>13</v>
      </c>
      <c r="D753" s="4" t="s">
        <v>10</v>
      </c>
      <c r="E753" s="4" t="s">
        <v>25</v>
      </c>
    </row>
    <row r="754" spans="1:9">
      <c r="A754" t="n">
        <v>8012</v>
      </c>
      <c r="B754" s="34" t="n">
        <v>58</v>
      </c>
      <c r="C754" s="7" t="n">
        <v>100</v>
      </c>
      <c r="D754" s="7" t="n">
        <v>1000</v>
      </c>
      <c r="E754" s="7" t="n">
        <v>1</v>
      </c>
    </row>
    <row r="755" spans="1:9">
      <c r="A755" t="s">
        <v>4</v>
      </c>
      <c r="B755" s="4" t="s">
        <v>5</v>
      </c>
      <c r="C755" s="4" t="s">
        <v>13</v>
      </c>
      <c r="D755" s="4" t="s">
        <v>10</v>
      </c>
    </row>
    <row r="756" spans="1:9">
      <c r="A756" t="n">
        <v>8020</v>
      </c>
      <c r="B756" s="34" t="n">
        <v>58</v>
      </c>
      <c r="C756" s="7" t="n">
        <v>255</v>
      </c>
      <c r="D756" s="7" t="n">
        <v>0</v>
      </c>
    </row>
    <row r="757" spans="1:9">
      <c r="A757" t="s">
        <v>4</v>
      </c>
      <c r="B757" s="4" t="s">
        <v>5</v>
      </c>
      <c r="C757" s="4" t="s">
        <v>10</v>
      </c>
      <c r="D757" s="4" t="s">
        <v>13</v>
      </c>
      <c r="E757" s="4" t="s">
        <v>6</v>
      </c>
      <c r="F757" s="4" t="s">
        <v>25</v>
      </c>
      <c r="G757" s="4" t="s">
        <v>25</v>
      </c>
      <c r="H757" s="4" t="s">
        <v>25</v>
      </c>
    </row>
    <row r="758" spans="1:9">
      <c r="A758" t="n">
        <v>8024</v>
      </c>
      <c r="B758" s="51" t="n">
        <v>48</v>
      </c>
      <c r="C758" s="7" t="n">
        <v>0</v>
      </c>
      <c r="D758" s="7" t="n">
        <v>0</v>
      </c>
      <c r="E758" s="7" t="s">
        <v>88</v>
      </c>
      <c r="F758" s="7" t="n">
        <v>-1</v>
      </c>
      <c r="G758" s="7" t="n">
        <v>1</v>
      </c>
      <c r="H758" s="7" t="n">
        <v>0</v>
      </c>
    </row>
    <row r="759" spans="1:9">
      <c r="A759" t="s">
        <v>4</v>
      </c>
      <c r="B759" s="4" t="s">
        <v>5</v>
      </c>
      <c r="C759" s="4" t="s">
        <v>10</v>
      </c>
      <c r="D759" s="4" t="s">
        <v>13</v>
      </c>
      <c r="E759" s="4" t="s">
        <v>6</v>
      </c>
    </row>
    <row r="760" spans="1:9">
      <c r="A760" t="n">
        <v>8050</v>
      </c>
      <c r="B760" s="57" t="n">
        <v>86</v>
      </c>
      <c r="C760" s="7" t="n">
        <v>0</v>
      </c>
      <c r="D760" s="7" t="n">
        <v>0</v>
      </c>
      <c r="E760" s="7" t="s">
        <v>20</v>
      </c>
    </row>
    <row r="761" spans="1:9">
      <c r="A761" t="s">
        <v>4</v>
      </c>
      <c r="B761" s="4" t="s">
        <v>5</v>
      </c>
      <c r="C761" s="4" t="s">
        <v>13</v>
      </c>
      <c r="D761" s="4" t="s">
        <v>10</v>
      </c>
    </row>
    <row r="762" spans="1:9">
      <c r="A762" t="n">
        <v>8055</v>
      </c>
      <c r="B762" s="53" t="n">
        <v>45</v>
      </c>
      <c r="C762" s="7" t="n">
        <v>7</v>
      </c>
      <c r="D762" s="7" t="n">
        <v>255</v>
      </c>
    </row>
    <row r="763" spans="1:9">
      <c r="A763" t="s">
        <v>4</v>
      </c>
      <c r="B763" s="4" t="s">
        <v>5</v>
      </c>
      <c r="C763" s="4" t="s">
        <v>13</v>
      </c>
      <c r="D763" s="4" t="s">
        <v>13</v>
      </c>
    </row>
    <row r="764" spans="1:9">
      <c r="A764" t="n">
        <v>8059</v>
      </c>
      <c r="B764" s="14" t="n">
        <v>49</v>
      </c>
      <c r="C764" s="7" t="n">
        <v>2</v>
      </c>
      <c r="D764" s="7" t="n">
        <v>0</v>
      </c>
    </row>
    <row r="765" spans="1:9">
      <c r="A765" t="s">
        <v>4</v>
      </c>
      <c r="B765" s="4" t="s">
        <v>5</v>
      </c>
      <c r="C765" s="4" t="s">
        <v>13</v>
      </c>
      <c r="D765" s="4" t="s">
        <v>10</v>
      </c>
      <c r="E765" s="4" t="s">
        <v>9</v>
      </c>
      <c r="F765" s="4" t="s">
        <v>10</v>
      </c>
      <c r="G765" s="4" t="s">
        <v>9</v>
      </c>
      <c r="H765" s="4" t="s">
        <v>13</v>
      </c>
    </row>
    <row r="766" spans="1:9">
      <c r="A766" t="n">
        <v>8062</v>
      </c>
      <c r="B766" s="14" t="n">
        <v>49</v>
      </c>
      <c r="C766" s="7" t="n">
        <v>0</v>
      </c>
      <c r="D766" s="7" t="n">
        <v>443</v>
      </c>
      <c r="E766" s="7" t="n">
        <v>1061997773</v>
      </c>
      <c r="F766" s="7" t="n">
        <v>0</v>
      </c>
      <c r="G766" s="7" t="n">
        <v>0</v>
      </c>
      <c r="H766" s="7" t="n">
        <v>0</v>
      </c>
    </row>
    <row r="767" spans="1:9">
      <c r="A767" t="s">
        <v>4</v>
      </c>
      <c r="B767" s="4" t="s">
        <v>5</v>
      </c>
      <c r="C767" s="4" t="s">
        <v>13</v>
      </c>
      <c r="D767" s="4" t="s">
        <v>10</v>
      </c>
      <c r="E767" s="4" t="s">
        <v>6</v>
      </c>
    </row>
    <row r="768" spans="1:9">
      <c r="A768" t="n">
        <v>8077</v>
      </c>
      <c r="B768" s="54" t="n">
        <v>51</v>
      </c>
      <c r="C768" s="7" t="n">
        <v>4</v>
      </c>
      <c r="D768" s="7" t="n">
        <v>0</v>
      </c>
      <c r="E768" s="7" t="s">
        <v>117</v>
      </c>
    </row>
    <row r="769" spans="1:8">
      <c r="A769" t="s">
        <v>4</v>
      </c>
      <c r="B769" s="4" t="s">
        <v>5</v>
      </c>
      <c r="C769" s="4" t="s">
        <v>10</v>
      </c>
    </row>
    <row r="770" spans="1:8">
      <c r="A770" t="n">
        <v>8091</v>
      </c>
      <c r="B770" s="38" t="n">
        <v>16</v>
      </c>
      <c r="C770" s="7" t="n">
        <v>0</v>
      </c>
    </row>
    <row r="771" spans="1:8">
      <c r="A771" t="s">
        <v>4</v>
      </c>
      <c r="B771" s="4" t="s">
        <v>5</v>
      </c>
      <c r="C771" s="4" t="s">
        <v>10</v>
      </c>
      <c r="D771" s="4" t="s">
        <v>54</v>
      </c>
      <c r="E771" s="4" t="s">
        <v>13</v>
      </c>
      <c r="F771" s="4" t="s">
        <v>13</v>
      </c>
      <c r="G771" s="4" t="s">
        <v>54</v>
      </c>
      <c r="H771" s="4" t="s">
        <v>13</v>
      </c>
      <c r="I771" s="4" t="s">
        <v>13</v>
      </c>
    </row>
    <row r="772" spans="1:8">
      <c r="A772" t="n">
        <v>8094</v>
      </c>
      <c r="B772" s="55" t="n">
        <v>26</v>
      </c>
      <c r="C772" s="7" t="n">
        <v>0</v>
      </c>
      <c r="D772" s="7" t="s">
        <v>118</v>
      </c>
      <c r="E772" s="7" t="n">
        <v>2</v>
      </c>
      <c r="F772" s="7" t="n">
        <v>3</v>
      </c>
      <c r="G772" s="7" t="s">
        <v>119</v>
      </c>
      <c r="H772" s="7" t="n">
        <v>2</v>
      </c>
      <c r="I772" s="7" t="n">
        <v>0</v>
      </c>
    </row>
    <row r="773" spans="1:8">
      <c r="A773" t="s">
        <v>4</v>
      </c>
      <c r="B773" s="4" t="s">
        <v>5</v>
      </c>
    </row>
    <row r="774" spans="1:8">
      <c r="A774" t="n">
        <v>8177</v>
      </c>
      <c r="B774" s="30" t="n">
        <v>28</v>
      </c>
    </row>
    <row r="775" spans="1:8">
      <c r="A775" t="s">
        <v>4</v>
      </c>
      <c r="B775" s="4" t="s">
        <v>5</v>
      </c>
      <c r="C775" s="4" t="s">
        <v>13</v>
      </c>
      <c r="D775" s="4" t="s">
        <v>10</v>
      </c>
      <c r="E775" s="4" t="s">
        <v>6</v>
      </c>
    </row>
    <row r="776" spans="1:8">
      <c r="A776" t="n">
        <v>8178</v>
      </c>
      <c r="B776" s="54" t="n">
        <v>51</v>
      </c>
      <c r="C776" s="7" t="n">
        <v>4</v>
      </c>
      <c r="D776" s="7" t="n">
        <v>6</v>
      </c>
      <c r="E776" s="7" t="s">
        <v>120</v>
      </c>
    </row>
    <row r="777" spans="1:8">
      <c r="A777" t="s">
        <v>4</v>
      </c>
      <c r="B777" s="4" t="s">
        <v>5</v>
      </c>
      <c r="C777" s="4" t="s">
        <v>10</v>
      </c>
    </row>
    <row r="778" spans="1:8">
      <c r="A778" t="n">
        <v>8191</v>
      </c>
      <c r="B778" s="38" t="n">
        <v>16</v>
      </c>
      <c r="C778" s="7" t="n">
        <v>0</v>
      </c>
    </row>
    <row r="779" spans="1:8">
      <c r="A779" t="s">
        <v>4</v>
      </c>
      <c r="B779" s="4" t="s">
        <v>5</v>
      </c>
      <c r="C779" s="4" t="s">
        <v>10</v>
      </c>
      <c r="D779" s="4" t="s">
        <v>54</v>
      </c>
      <c r="E779" s="4" t="s">
        <v>13</v>
      </c>
      <c r="F779" s="4" t="s">
        <v>13</v>
      </c>
    </row>
    <row r="780" spans="1:8">
      <c r="A780" t="n">
        <v>8194</v>
      </c>
      <c r="B780" s="55" t="n">
        <v>26</v>
      </c>
      <c r="C780" s="7" t="n">
        <v>6</v>
      </c>
      <c r="D780" s="7" t="s">
        <v>121</v>
      </c>
      <c r="E780" s="7" t="n">
        <v>2</v>
      </c>
      <c r="F780" s="7" t="n">
        <v>0</v>
      </c>
    </row>
    <row r="781" spans="1:8">
      <c r="A781" t="s">
        <v>4</v>
      </c>
      <c r="B781" s="4" t="s">
        <v>5</v>
      </c>
    </row>
    <row r="782" spans="1:8">
      <c r="A782" t="n">
        <v>8215</v>
      </c>
      <c r="B782" s="30" t="n">
        <v>28</v>
      </c>
    </row>
    <row r="783" spans="1:8">
      <c r="A783" t="s">
        <v>4</v>
      </c>
      <c r="B783" s="4" t="s">
        <v>5</v>
      </c>
      <c r="C783" s="4" t="s">
        <v>10</v>
      </c>
      <c r="D783" s="4" t="s">
        <v>13</v>
      </c>
    </row>
    <row r="784" spans="1:8">
      <c r="A784" t="n">
        <v>8216</v>
      </c>
      <c r="B784" s="56" t="n">
        <v>89</v>
      </c>
      <c r="C784" s="7" t="n">
        <v>65533</v>
      </c>
      <c r="D784" s="7" t="n">
        <v>1</v>
      </c>
    </row>
    <row r="785" spans="1:9">
      <c r="A785" t="s">
        <v>4</v>
      </c>
      <c r="B785" s="4" t="s">
        <v>5</v>
      </c>
      <c r="C785" s="4" t="s">
        <v>13</v>
      </c>
      <c r="D785" s="4" t="s">
        <v>10</v>
      </c>
      <c r="E785" s="4" t="s">
        <v>25</v>
      </c>
    </row>
    <row r="786" spans="1:9">
      <c r="A786" t="n">
        <v>8220</v>
      </c>
      <c r="B786" s="34" t="n">
        <v>58</v>
      </c>
      <c r="C786" s="7" t="n">
        <v>0</v>
      </c>
      <c r="D786" s="7" t="n">
        <v>1000</v>
      </c>
      <c r="E786" s="7" t="n">
        <v>1</v>
      </c>
    </row>
    <row r="787" spans="1:9">
      <c r="A787" t="s">
        <v>4</v>
      </c>
      <c r="B787" s="4" t="s">
        <v>5</v>
      </c>
      <c r="C787" s="4" t="s">
        <v>13</v>
      </c>
      <c r="D787" s="4" t="s">
        <v>10</v>
      </c>
    </row>
    <row r="788" spans="1:9">
      <c r="A788" t="n">
        <v>8228</v>
      </c>
      <c r="B788" s="34" t="n">
        <v>58</v>
      </c>
      <c r="C788" s="7" t="n">
        <v>255</v>
      </c>
      <c r="D788" s="7" t="n">
        <v>0</v>
      </c>
    </row>
    <row r="789" spans="1:9">
      <c r="A789" t="s">
        <v>4</v>
      </c>
      <c r="B789" s="4" t="s">
        <v>5</v>
      </c>
      <c r="C789" s="4" t="s">
        <v>13</v>
      </c>
      <c r="D789" s="4" t="s">
        <v>10</v>
      </c>
      <c r="E789" s="4" t="s">
        <v>25</v>
      </c>
      <c r="F789" s="4" t="s">
        <v>10</v>
      </c>
      <c r="G789" s="4" t="s">
        <v>9</v>
      </c>
      <c r="H789" s="4" t="s">
        <v>9</v>
      </c>
      <c r="I789" s="4" t="s">
        <v>10</v>
      </c>
      <c r="J789" s="4" t="s">
        <v>10</v>
      </c>
      <c r="K789" s="4" t="s">
        <v>9</v>
      </c>
      <c r="L789" s="4" t="s">
        <v>9</v>
      </c>
      <c r="M789" s="4" t="s">
        <v>9</v>
      </c>
      <c r="N789" s="4" t="s">
        <v>9</v>
      </c>
      <c r="O789" s="4" t="s">
        <v>6</v>
      </c>
    </row>
    <row r="790" spans="1:9">
      <c r="A790" t="n">
        <v>8232</v>
      </c>
      <c r="B790" s="11" t="n">
        <v>50</v>
      </c>
      <c r="C790" s="7" t="n">
        <v>0</v>
      </c>
      <c r="D790" s="7" t="n">
        <v>2232</v>
      </c>
      <c r="E790" s="7" t="n">
        <v>1</v>
      </c>
      <c r="F790" s="7" t="n">
        <v>100</v>
      </c>
      <c r="G790" s="7" t="n">
        <v>0</v>
      </c>
      <c r="H790" s="7" t="n">
        <v>-1073741824</v>
      </c>
      <c r="I790" s="7" t="n">
        <v>0</v>
      </c>
      <c r="J790" s="7" t="n">
        <v>65533</v>
      </c>
      <c r="K790" s="7" t="n">
        <v>0</v>
      </c>
      <c r="L790" s="7" t="n">
        <v>0</v>
      </c>
      <c r="M790" s="7" t="n">
        <v>0</v>
      </c>
      <c r="N790" s="7" t="n">
        <v>0</v>
      </c>
      <c r="O790" s="7" t="s">
        <v>20</v>
      </c>
    </row>
    <row r="791" spans="1:9">
      <c r="A791" t="s">
        <v>4</v>
      </c>
      <c r="B791" s="4" t="s">
        <v>5</v>
      </c>
      <c r="C791" s="4" t="s">
        <v>13</v>
      </c>
      <c r="D791" s="4" t="s">
        <v>10</v>
      </c>
      <c r="E791" s="4" t="s">
        <v>10</v>
      </c>
      <c r="F791" s="4" t="s">
        <v>10</v>
      </c>
      <c r="G791" s="4" t="s">
        <v>10</v>
      </c>
      <c r="H791" s="4" t="s">
        <v>13</v>
      </c>
    </row>
    <row r="792" spans="1:9">
      <c r="A792" t="n">
        <v>8271</v>
      </c>
      <c r="B792" s="28" t="n">
        <v>25</v>
      </c>
      <c r="C792" s="7" t="n">
        <v>5</v>
      </c>
      <c r="D792" s="7" t="n">
        <v>65535</v>
      </c>
      <c r="E792" s="7" t="n">
        <v>500</v>
      </c>
      <c r="F792" s="7" t="n">
        <v>800</v>
      </c>
      <c r="G792" s="7" t="n">
        <v>140</v>
      </c>
      <c r="H792" s="7" t="n">
        <v>0</v>
      </c>
    </row>
    <row r="793" spans="1:9">
      <c r="A793" t="s">
        <v>4</v>
      </c>
      <c r="B793" s="4" t="s">
        <v>5</v>
      </c>
      <c r="C793" s="4" t="s">
        <v>10</v>
      </c>
      <c r="D793" s="4" t="s">
        <v>13</v>
      </c>
      <c r="E793" s="4" t="s">
        <v>54</v>
      </c>
      <c r="F793" s="4" t="s">
        <v>13</v>
      </c>
      <c r="G793" s="4" t="s">
        <v>13</v>
      </c>
    </row>
    <row r="794" spans="1:9">
      <c r="A794" t="n">
        <v>8282</v>
      </c>
      <c r="B794" s="29" t="n">
        <v>24</v>
      </c>
      <c r="C794" s="7" t="n">
        <v>65533</v>
      </c>
      <c r="D794" s="7" t="n">
        <v>11</v>
      </c>
      <c r="E794" s="7" t="s">
        <v>122</v>
      </c>
      <c r="F794" s="7" t="n">
        <v>2</v>
      </c>
      <c r="G794" s="7" t="n">
        <v>0</v>
      </c>
    </row>
    <row r="795" spans="1:9">
      <c r="A795" t="s">
        <v>4</v>
      </c>
      <c r="B795" s="4" t="s">
        <v>5</v>
      </c>
    </row>
    <row r="796" spans="1:9">
      <c r="A796" t="n">
        <v>8372</v>
      </c>
      <c r="B796" s="30" t="n">
        <v>28</v>
      </c>
    </row>
    <row r="797" spans="1:9">
      <c r="A797" t="s">
        <v>4</v>
      </c>
      <c r="B797" s="4" t="s">
        <v>5</v>
      </c>
      <c r="C797" s="4" t="s">
        <v>10</v>
      </c>
      <c r="D797" s="4" t="s">
        <v>13</v>
      </c>
      <c r="E797" s="4" t="s">
        <v>54</v>
      </c>
      <c r="F797" s="4" t="s">
        <v>13</v>
      </c>
      <c r="G797" s="4" t="s">
        <v>13</v>
      </c>
    </row>
    <row r="798" spans="1:9">
      <c r="A798" t="n">
        <v>8373</v>
      </c>
      <c r="B798" s="29" t="n">
        <v>24</v>
      </c>
      <c r="C798" s="7" t="n">
        <v>65533</v>
      </c>
      <c r="D798" s="7" t="n">
        <v>11</v>
      </c>
      <c r="E798" s="7" t="s">
        <v>123</v>
      </c>
      <c r="F798" s="7" t="n">
        <v>2</v>
      </c>
      <c r="G798" s="7" t="n">
        <v>0</v>
      </c>
    </row>
    <row r="799" spans="1:9">
      <c r="A799" t="s">
        <v>4</v>
      </c>
      <c r="B799" s="4" t="s">
        <v>5</v>
      </c>
    </row>
    <row r="800" spans="1:9">
      <c r="A800" t="n">
        <v>8471</v>
      </c>
      <c r="B800" s="30" t="n">
        <v>28</v>
      </c>
    </row>
    <row r="801" spans="1:15">
      <c r="A801" t="s">
        <v>4</v>
      </c>
      <c r="B801" s="4" t="s">
        <v>5</v>
      </c>
      <c r="C801" s="4" t="s">
        <v>10</v>
      </c>
      <c r="D801" s="4" t="s">
        <v>13</v>
      </c>
      <c r="E801" s="4" t="s">
        <v>54</v>
      </c>
      <c r="F801" s="4" t="s">
        <v>13</v>
      </c>
      <c r="G801" s="4" t="s">
        <v>13</v>
      </c>
    </row>
    <row r="802" spans="1:15">
      <c r="A802" t="n">
        <v>8472</v>
      </c>
      <c r="B802" s="29" t="n">
        <v>24</v>
      </c>
      <c r="C802" s="7" t="n">
        <v>65533</v>
      </c>
      <c r="D802" s="7" t="n">
        <v>11</v>
      </c>
      <c r="E802" s="7" t="s">
        <v>124</v>
      </c>
      <c r="F802" s="7" t="n">
        <v>2</v>
      </c>
      <c r="G802" s="7" t="n">
        <v>0</v>
      </c>
    </row>
    <row r="803" spans="1:15">
      <c r="A803" t="s">
        <v>4</v>
      </c>
      <c r="B803" s="4" t="s">
        <v>5</v>
      </c>
    </row>
    <row r="804" spans="1:15">
      <c r="A804" t="n">
        <v>8520</v>
      </c>
      <c r="B804" s="30" t="n">
        <v>28</v>
      </c>
    </row>
    <row r="805" spans="1:15">
      <c r="A805" t="s">
        <v>4</v>
      </c>
      <c r="B805" s="4" t="s">
        <v>5</v>
      </c>
      <c r="C805" s="4" t="s">
        <v>13</v>
      </c>
    </row>
    <row r="806" spans="1:15">
      <c r="A806" t="n">
        <v>8521</v>
      </c>
      <c r="B806" s="33" t="n">
        <v>27</v>
      </c>
      <c r="C806" s="7" t="n">
        <v>0</v>
      </c>
    </row>
    <row r="807" spans="1:15">
      <c r="A807" t="s">
        <v>4</v>
      </c>
      <c r="B807" s="4" t="s">
        <v>5</v>
      </c>
      <c r="C807" s="4" t="s">
        <v>13</v>
      </c>
    </row>
    <row r="808" spans="1:15">
      <c r="A808" t="n">
        <v>8523</v>
      </c>
      <c r="B808" s="33" t="n">
        <v>27</v>
      </c>
      <c r="C808" s="7" t="n">
        <v>1</v>
      </c>
    </row>
    <row r="809" spans="1:15">
      <c r="A809" t="s">
        <v>4</v>
      </c>
      <c r="B809" s="4" t="s">
        <v>5</v>
      </c>
      <c r="C809" s="4" t="s">
        <v>13</v>
      </c>
      <c r="D809" s="4" t="s">
        <v>10</v>
      </c>
      <c r="E809" s="4" t="s">
        <v>10</v>
      </c>
      <c r="F809" s="4" t="s">
        <v>10</v>
      </c>
      <c r="G809" s="4" t="s">
        <v>10</v>
      </c>
      <c r="H809" s="4" t="s">
        <v>13</v>
      </c>
    </row>
    <row r="810" spans="1:15">
      <c r="A810" t="n">
        <v>8525</v>
      </c>
      <c r="B810" s="28" t="n">
        <v>25</v>
      </c>
      <c r="C810" s="7" t="n">
        <v>5</v>
      </c>
      <c r="D810" s="7" t="n">
        <v>65535</v>
      </c>
      <c r="E810" s="7" t="n">
        <v>65535</v>
      </c>
      <c r="F810" s="7" t="n">
        <v>65535</v>
      </c>
      <c r="G810" s="7" t="n">
        <v>65535</v>
      </c>
      <c r="H810" s="7" t="n">
        <v>0</v>
      </c>
    </row>
    <row r="811" spans="1:15">
      <c r="A811" t="s">
        <v>4</v>
      </c>
      <c r="B811" s="4" t="s">
        <v>5</v>
      </c>
      <c r="C811" s="4" t="s">
        <v>10</v>
      </c>
      <c r="D811" s="4" t="s">
        <v>25</v>
      </c>
      <c r="E811" s="4" t="s">
        <v>25</v>
      </c>
      <c r="F811" s="4" t="s">
        <v>25</v>
      </c>
      <c r="G811" s="4" t="s">
        <v>25</v>
      </c>
    </row>
    <row r="812" spans="1:15">
      <c r="A812" t="n">
        <v>8536</v>
      </c>
      <c r="B812" s="50" t="n">
        <v>46</v>
      </c>
      <c r="C812" s="7" t="n">
        <v>0</v>
      </c>
      <c r="D812" s="7" t="n">
        <v>-10.6899995803833</v>
      </c>
      <c r="E812" s="7" t="n">
        <v>13.210000038147</v>
      </c>
      <c r="F812" s="7" t="n">
        <v>-191.009994506836</v>
      </c>
      <c r="G812" s="7" t="n">
        <v>321</v>
      </c>
    </row>
    <row r="813" spans="1:15">
      <c r="A813" t="s">
        <v>4</v>
      </c>
      <c r="B813" s="4" t="s">
        <v>5</v>
      </c>
      <c r="C813" s="4" t="s">
        <v>10</v>
      </c>
      <c r="D813" s="4" t="s">
        <v>25</v>
      </c>
      <c r="E813" s="4" t="s">
        <v>25</v>
      </c>
      <c r="F813" s="4" t="s">
        <v>25</v>
      </c>
      <c r="G813" s="4" t="s">
        <v>25</v>
      </c>
    </row>
    <row r="814" spans="1:15">
      <c r="A814" t="n">
        <v>8555</v>
      </c>
      <c r="B814" s="50" t="n">
        <v>46</v>
      </c>
      <c r="C814" s="7" t="n">
        <v>6</v>
      </c>
      <c r="D814" s="7" t="n">
        <v>-9.28999996185303</v>
      </c>
      <c r="E814" s="7" t="n">
        <v>13.210000038147</v>
      </c>
      <c r="F814" s="7" t="n">
        <v>-191.490005493164</v>
      </c>
      <c r="G814" s="7" t="n">
        <v>130.5</v>
      </c>
    </row>
    <row r="815" spans="1:15">
      <c r="A815" t="s">
        <v>4</v>
      </c>
      <c r="B815" s="4" t="s">
        <v>5</v>
      </c>
      <c r="C815" s="4" t="s">
        <v>10</v>
      </c>
      <c r="D815" s="4" t="s">
        <v>13</v>
      </c>
      <c r="E815" s="4" t="s">
        <v>6</v>
      </c>
      <c r="F815" s="4" t="s">
        <v>25</v>
      </c>
      <c r="G815" s="4" t="s">
        <v>25</v>
      </c>
      <c r="H815" s="4" t="s">
        <v>25</v>
      </c>
    </row>
    <row r="816" spans="1:15">
      <c r="A816" t="n">
        <v>8574</v>
      </c>
      <c r="B816" s="51" t="n">
        <v>48</v>
      </c>
      <c r="C816" s="7" t="n">
        <v>0</v>
      </c>
      <c r="D816" s="7" t="n">
        <v>0</v>
      </c>
      <c r="E816" s="7" t="s">
        <v>89</v>
      </c>
      <c r="F816" s="7" t="n">
        <v>-1</v>
      </c>
      <c r="G816" s="7" t="n">
        <v>1</v>
      </c>
      <c r="H816" s="7" t="n">
        <v>0</v>
      </c>
    </row>
    <row r="817" spans="1:8">
      <c r="A817" t="s">
        <v>4</v>
      </c>
      <c r="B817" s="4" t="s">
        <v>5</v>
      </c>
      <c r="C817" s="4" t="s">
        <v>10</v>
      </c>
      <c r="D817" s="4" t="s">
        <v>13</v>
      </c>
      <c r="E817" s="4" t="s">
        <v>6</v>
      </c>
      <c r="F817" s="4" t="s">
        <v>25</v>
      </c>
      <c r="G817" s="4" t="s">
        <v>25</v>
      </c>
      <c r="H817" s="4" t="s">
        <v>25</v>
      </c>
    </row>
    <row r="818" spans="1:8">
      <c r="A818" t="n">
        <v>8600</v>
      </c>
      <c r="B818" s="51" t="n">
        <v>48</v>
      </c>
      <c r="C818" s="7" t="n">
        <v>6</v>
      </c>
      <c r="D818" s="7" t="n">
        <v>0</v>
      </c>
      <c r="E818" s="7" t="s">
        <v>89</v>
      </c>
      <c r="F818" s="7" t="n">
        <v>-1</v>
      </c>
      <c r="G818" s="7" t="n">
        <v>1</v>
      </c>
      <c r="H818" s="7" t="n">
        <v>0</v>
      </c>
    </row>
    <row r="819" spans="1:8">
      <c r="A819" t="s">
        <v>4</v>
      </c>
      <c r="B819" s="4" t="s">
        <v>5</v>
      </c>
      <c r="C819" s="4" t="s">
        <v>13</v>
      </c>
      <c r="D819" s="4" t="s">
        <v>10</v>
      </c>
      <c r="E819" s="4" t="s">
        <v>6</v>
      </c>
      <c r="F819" s="4" t="s">
        <v>6</v>
      </c>
      <c r="G819" s="4" t="s">
        <v>6</v>
      </c>
      <c r="H819" s="4" t="s">
        <v>6</v>
      </c>
    </row>
    <row r="820" spans="1:8">
      <c r="A820" t="n">
        <v>8626</v>
      </c>
      <c r="B820" s="54" t="n">
        <v>51</v>
      </c>
      <c r="C820" s="7" t="n">
        <v>3</v>
      </c>
      <c r="D820" s="7" t="n">
        <v>0</v>
      </c>
      <c r="E820" s="7" t="s">
        <v>125</v>
      </c>
      <c r="F820" s="7" t="s">
        <v>126</v>
      </c>
      <c r="G820" s="7" t="s">
        <v>127</v>
      </c>
      <c r="H820" s="7" t="s">
        <v>128</v>
      </c>
    </row>
    <row r="821" spans="1:8">
      <c r="A821" t="s">
        <v>4</v>
      </c>
      <c r="B821" s="4" t="s">
        <v>5</v>
      </c>
      <c r="C821" s="4" t="s">
        <v>13</v>
      </c>
      <c r="D821" s="4" t="s">
        <v>10</v>
      </c>
      <c r="E821" s="4" t="s">
        <v>6</v>
      </c>
      <c r="F821" s="4" t="s">
        <v>6</v>
      </c>
      <c r="G821" s="4" t="s">
        <v>6</v>
      </c>
      <c r="H821" s="4" t="s">
        <v>6</v>
      </c>
    </row>
    <row r="822" spans="1:8">
      <c r="A822" t="n">
        <v>8647</v>
      </c>
      <c r="B822" s="54" t="n">
        <v>51</v>
      </c>
      <c r="C822" s="7" t="n">
        <v>3</v>
      </c>
      <c r="D822" s="7" t="n">
        <v>6</v>
      </c>
      <c r="E822" s="7" t="s">
        <v>125</v>
      </c>
      <c r="F822" s="7" t="s">
        <v>126</v>
      </c>
      <c r="G822" s="7" t="s">
        <v>127</v>
      </c>
      <c r="H822" s="7" t="s">
        <v>128</v>
      </c>
    </row>
    <row r="823" spans="1:8">
      <c r="A823" t="s">
        <v>4</v>
      </c>
      <c r="B823" s="4" t="s">
        <v>5</v>
      </c>
      <c r="C823" s="4" t="s">
        <v>13</v>
      </c>
      <c r="D823" s="4" t="s">
        <v>10</v>
      </c>
      <c r="E823" s="4" t="s">
        <v>13</v>
      </c>
    </row>
    <row r="824" spans="1:8">
      <c r="A824" t="n">
        <v>8668</v>
      </c>
      <c r="B824" s="14" t="n">
        <v>49</v>
      </c>
      <c r="C824" s="7" t="n">
        <v>1</v>
      </c>
      <c r="D824" s="7" t="n">
        <v>7000</v>
      </c>
      <c r="E824" s="7" t="n">
        <v>0</v>
      </c>
    </row>
    <row r="825" spans="1:8">
      <c r="A825" t="s">
        <v>4</v>
      </c>
      <c r="B825" s="4" t="s">
        <v>5</v>
      </c>
      <c r="C825" s="4" t="s">
        <v>13</v>
      </c>
      <c r="D825" s="4" t="s">
        <v>10</v>
      </c>
      <c r="E825" s="4" t="s">
        <v>10</v>
      </c>
    </row>
    <row r="826" spans="1:8">
      <c r="A826" t="n">
        <v>8673</v>
      </c>
      <c r="B826" s="11" t="n">
        <v>50</v>
      </c>
      <c r="C826" s="7" t="n">
        <v>1</v>
      </c>
      <c r="D826" s="7" t="n">
        <v>2232</v>
      </c>
      <c r="E826" s="7" t="n">
        <v>1500</v>
      </c>
    </row>
    <row r="827" spans="1:8">
      <c r="A827" t="s">
        <v>4</v>
      </c>
      <c r="B827" s="4" t="s">
        <v>5</v>
      </c>
      <c r="C827" s="4" t="s">
        <v>10</v>
      </c>
    </row>
    <row r="828" spans="1:8">
      <c r="A828" t="n">
        <v>8679</v>
      </c>
      <c r="B828" s="38" t="n">
        <v>16</v>
      </c>
      <c r="C828" s="7" t="n">
        <v>2000</v>
      </c>
    </row>
    <row r="829" spans="1:8">
      <c r="A829" t="s">
        <v>4</v>
      </c>
      <c r="B829" s="4" t="s">
        <v>5</v>
      </c>
      <c r="C829" s="4" t="s">
        <v>13</v>
      </c>
      <c r="D829" s="4" t="s">
        <v>13</v>
      </c>
      <c r="E829" s="4" t="s">
        <v>25</v>
      </c>
      <c r="F829" s="4" t="s">
        <v>25</v>
      </c>
      <c r="G829" s="4" t="s">
        <v>25</v>
      </c>
      <c r="H829" s="4" t="s">
        <v>10</v>
      </c>
    </row>
    <row r="830" spans="1:8">
      <c r="A830" t="n">
        <v>8682</v>
      </c>
      <c r="B830" s="53" t="n">
        <v>45</v>
      </c>
      <c r="C830" s="7" t="n">
        <v>2</v>
      </c>
      <c r="D830" s="7" t="n">
        <v>3</v>
      </c>
      <c r="E830" s="7" t="n">
        <v>-10.039999961853</v>
      </c>
      <c r="F830" s="7" t="n">
        <v>13.3100004196167</v>
      </c>
      <c r="G830" s="7" t="n">
        <v>-191.210006713867</v>
      </c>
      <c r="H830" s="7" t="n">
        <v>0</v>
      </c>
    </row>
    <row r="831" spans="1:8">
      <c r="A831" t="s">
        <v>4</v>
      </c>
      <c r="B831" s="4" t="s">
        <v>5</v>
      </c>
      <c r="C831" s="4" t="s">
        <v>13</v>
      </c>
      <c r="D831" s="4" t="s">
        <v>13</v>
      </c>
      <c r="E831" s="4" t="s">
        <v>25</v>
      </c>
      <c r="F831" s="4" t="s">
        <v>25</v>
      </c>
      <c r="G831" s="4" t="s">
        <v>25</v>
      </c>
      <c r="H831" s="4" t="s">
        <v>10</v>
      </c>
      <c r="I831" s="4" t="s">
        <v>13</v>
      </c>
    </row>
    <row r="832" spans="1:8">
      <c r="A832" t="n">
        <v>8699</v>
      </c>
      <c r="B832" s="53" t="n">
        <v>45</v>
      </c>
      <c r="C832" s="7" t="n">
        <v>4</v>
      </c>
      <c r="D832" s="7" t="n">
        <v>3</v>
      </c>
      <c r="E832" s="7" t="n">
        <v>54.7099990844727</v>
      </c>
      <c r="F832" s="7" t="n">
        <v>12.3199996948242</v>
      </c>
      <c r="G832" s="7" t="n">
        <v>0</v>
      </c>
      <c r="H832" s="7" t="n">
        <v>0</v>
      </c>
      <c r="I832" s="7" t="n">
        <v>0</v>
      </c>
    </row>
    <row r="833" spans="1:9">
      <c r="A833" t="s">
        <v>4</v>
      </c>
      <c r="B833" s="4" t="s">
        <v>5</v>
      </c>
      <c r="C833" s="4" t="s">
        <v>13</v>
      </c>
      <c r="D833" s="4" t="s">
        <v>13</v>
      </c>
      <c r="E833" s="4" t="s">
        <v>25</v>
      </c>
      <c r="F833" s="4" t="s">
        <v>10</v>
      </c>
    </row>
    <row r="834" spans="1:9">
      <c r="A834" t="n">
        <v>8717</v>
      </c>
      <c r="B834" s="53" t="n">
        <v>45</v>
      </c>
      <c r="C834" s="7" t="n">
        <v>5</v>
      </c>
      <c r="D834" s="7" t="n">
        <v>3</v>
      </c>
      <c r="E834" s="7" t="n">
        <v>4.90000009536743</v>
      </c>
      <c r="F834" s="7" t="n">
        <v>0</v>
      </c>
    </row>
    <row r="835" spans="1:9">
      <c r="A835" t="s">
        <v>4</v>
      </c>
      <c r="B835" s="4" t="s">
        <v>5</v>
      </c>
      <c r="C835" s="4" t="s">
        <v>13</v>
      </c>
      <c r="D835" s="4" t="s">
        <v>13</v>
      </c>
      <c r="E835" s="4" t="s">
        <v>25</v>
      </c>
      <c r="F835" s="4" t="s">
        <v>10</v>
      </c>
    </row>
    <row r="836" spans="1:9">
      <c r="A836" t="n">
        <v>8726</v>
      </c>
      <c r="B836" s="53" t="n">
        <v>45</v>
      </c>
      <c r="C836" s="7" t="n">
        <v>11</v>
      </c>
      <c r="D836" s="7" t="n">
        <v>3</v>
      </c>
      <c r="E836" s="7" t="n">
        <v>40</v>
      </c>
      <c r="F836" s="7" t="n">
        <v>0</v>
      </c>
    </row>
    <row r="837" spans="1:9">
      <c r="A837" t="s">
        <v>4</v>
      </c>
      <c r="B837" s="4" t="s">
        <v>5</v>
      </c>
      <c r="C837" s="4" t="s">
        <v>13</v>
      </c>
      <c r="D837" s="4" t="s">
        <v>13</v>
      </c>
      <c r="E837" s="4" t="s">
        <v>25</v>
      </c>
      <c r="F837" s="4" t="s">
        <v>25</v>
      </c>
      <c r="G837" s="4" t="s">
        <v>25</v>
      </c>
      <c r="H837" s="4" t="s">
        <v>10</v>
      </c>
    </row>
    <row r="838" spans="1:9">
      <c r="A838" t="n">
        <v>8735</v>
      </c>
      <c r="B838" s="53" t="n">
        <v>45</v>
      </c>
      <c r="C838" s="7" t="n">
        <v>2</v>
      </c>
      <c r="D838" s="7" t="n">
        <v>3</v>
      </c>
      <c r="E838" s="7" t="n">
        <v>-9.84000015258789</v>
      </c>
      <c r="F838" s="7" t="n">
        <v>13.3100004196167</v>
      </c>
      <c r="G838" s="7" t="n">
        <v>-191.320007324219</v>
      </c>
      <c r="H838" s="7" t="n">
        <v>5000</v>
      </c>
    </row>
    <row r="839" spans="1:9">
      <c r="A839" t="s">
        <v>4</v>
      </c>
      <c r="B839" s="4" t="s">
        <v>5</v>
      </c>
      <c r="C839" s="4" t="s">
        <v>13</v>
      </c>
      <c r="D839" s="4" t="s">
        <v>13</v>
      </c>
      <c r="E839" s="4" t="s">
        <v>25</v>
      </c>
      <c r="F839" s="4" t="s">
        <v>25</v>
      </c>
      <c r="G839" s="4" t="s">
        <v>25</v>
      </c>
      <c r="H839" s="4" t="s">
        <v>10</v>
      </c>
      <c r="I839" s="4" t="s">
        <v>13</v>
      </c>
    </row>
    <row r="840" spans="1:9">
      <c r="A840" t="n">
        <v>8752</v>
      </c>
      <c r="B840" s="53" t="n">
        <v>45</v>
      </c>
      <c r="C840" s="7" t="n">
        <v>4</v>
      </c>
      <c r="D840" s="7" t="n">
        <v>3</v>
      </c>
      <c r="E840" s="7" t="n">
        <v>60.3600006103516</v>
      </c>
      <c r="F840" s="7" t="n">
        <v>66.0699996948242</v>
      </c>
      <c r="G840" s="7" t="n">
        <v>0</v>
      </c>
      <c r="H840" s="7" t="n">
        <v>5000</v>
      </c>
      <c r="I840" s="7" t="n">
        <v>1</v>
      </c>
    </row>
    <row r="841" spans="1:9">
      <c r="A841" t="s">
        <v>4</v>
      </c>
      <c r="B841" s="4" t="s">
        <v>5</v>
      </c>
      <c r="C841" s="4" t="s">
        <v>13</v>
      </c>
      <c r="D841" s="4" t="s">
        <v>13</v>
      </c>
      <c r="E841" s="4" t="s">
        <v>25</v>
      </c>
      <c r="F841" s="4" t="s">
        <v>10</v>
      </c>
    </row>
    <row r="842" spans="1:9">
      <c r="A842" t="n">
        <v>8770</v>
      </c>
      <c r="B842" s="53" t="n">
        <v>45</v>
      </c>
      <c r="C842" s="7" t="n">
        <v>5</v>
      </c>
      <c r="D842" s="7" t="n">
        <v>3</v>
      </c>
      <c r="E842" s="7" t="n">
        <v>3.59999990463257</v>
      </c>
      <c r="F842" s="7" t="n">
        <v>5000</v>
      </c>
    </row>
    <row r="843" spans="1:9">
      <c r="A843" t="s">
        <v>4</v>
      </c>
      <c r="B843" s="4" t="s">
        <v>5</v>
      </c>
      <c r="C843" s="4" t="s">
        <v>13</v>
      </c>
      <c r="D843" s="4" t="s">
        <v>10</v>
      </c>
      <c r="E843" s="4" t="s">
        <v>6</v>
      </c>
      <c r="F843" s="4" t="s">
        <v>6</v>
      </c>
      <c r="G843" s="4" t="s">
        <v>13</v>
      </c>
    </row>
    <row r="844" spans="1:9">
      <c r="A844" t="n">
        <v>8779</v>
      </c>
      <c r="B844" s="62" t="n">
        <v>32</v>
      </c>
      <c r="C844" s="7" t="n">
        <v>0</v>
      </c>
      <c r="D844" s="7" t="n">
        <v>0</v>
      </c>
      <c r="E844" s="7" t="s">
        <v>20</v>
      </c>
      <c r="F844" s="7" t="s">
        <v>129</v>
      </c>
      <c r="G844" s="7" t="n">
        <v>0</v>
      </c>
    </row>
    <row r="845" spans="1:9">
      <c r="A845" t="s">
        <v>4</v>
      </c>
      <c r="B845" s="4" t="s">
        <v>5</v>
      </c>
      <c r="C845" s="4" t="s">
        <v>13</v>
      </c>
      <c r="D845" s="4" t="s">
        <v>10</v>
      </c>
      <c r="E845" s="4" t="s">
        <v>6</v>
      </c>
      <c r="F845" s="4" t="s">
        <v>6</v>
      </c>
      <c r="G845" s="4" t="s">
        <v>13</v>
      </c>
    </row>
    <row r="846" spans="1:9">
      <c r="A846" t="n">
        <v>8799</v>
      </c>
      <c r="B846" s="62" t="n">
        <v>32</v>
      </c>
      <c r="C846" s="7" t="n">
        <v>0</v>
      </c>
      <c r="D846" s="7" t="n">
        <v>0</v>
      </c>
      <c r="E846" s="7" t="s">
        <v>20</v>
      </c>
      <c r="F846" s="7" t="s">
        <v>130</v>
      </c>
      <c r="G846" s="7" t="n">
        <v>0</v>
      </c>
    </row>
    <row r="847" spans="1:9">
      <c r="A847" t="s">
        <v>4</v>
      </c>
      <c r="B847" s="4" t="s">
        <v>5</v>
      </c>
      <c r="C847" s="4" t="s">
        <v>13</v>
      </c>
      <c r="D847" s="4" t="s">
        <v>10</v>
      </c>
      <c r="E847" s="4" t="s">
        <v>25</v>
      </c>
    </row>
    <row r="848" spans="1:9">
      <c r="A848" t="n">
        <v>8817</v>
      </c>
      <c r="B848" s="34" t="n">
        <v>58</v>
      </c>
      <c r="C848" s="7" t="n">
        <v>100</v>
      </c>
      <c r="D848" s="7" t="n">
        <v>2000</v>
      </c>
      <c r="E848" s="7" t="n">
        <v>1</v>
      </c>
    </row>
    <row r="849" spans="1:9">
      <c r="A849" t="s">
        <v>4</v>
      </c>
      <c r="B849" s="4" t="s">
        <v>5</v>
      </c>
      <c r="C849" s="4" t="s">
        <v>13</v>
      </c>
      <c r="D849" s="4" t="s">
        <v>10</v>
      </c>
    </row>
    <row r="850" spans="1:9">
      <c r="A850" t="n">
        <v>8825</v>
      </c>
      <c r="B850" s="34" t="n">
        <v>58</v>
      </c>
      <c r="C850" s="7" t="n">
        <v>255</v>
      </c>
      <c r="D850" s="7" t="n">
        <v>0</v>
      </c>
    </row>
    <row r="851" spans="1:9">
      <c r="A851" t="s">
        <v>4</v>
      </c>
      <c r="B851" s="4" t="s">
        <v>5</v>
      </c>
      <c r="C851" s="4" t="s">
        <v>13</v>
      </c>
      <c r="D851" s="4" t="s">
        <v>10</v>
      </c>
    </row>
    <row r="852" spans="1:9">
      <c r="A852" t="n">
        <v>8829</v>
      </c>
      <c r="B852" s="53" t="n">
        <v>45</v>
      </c>
      <c r="C852" s="7" t="n">
        <v>7</v>
      </c>
      <c r="D852" s="7" t="n">
        <v>255</v>
      </c>
    </row>
    <row r="853" spans="1:9">
      <c r="A853" t="s">
        <v>4</v>
      </c>
      <c r="B853" s="4" t="s">
        <v>5</v>
      </c>
      <c r="C853" s="4" t="s">
        <v>13</v>
      </c>
      <c r="D853" s="4" t="s">
        <v>10</v>
      </c>
      <c r="E853" s="4" t="s">
        <v>25</v>
      </c>
    </row>
    <row r="854" spans="1:9">
      <c r="A854" t="n">
        <v>8833</v>
      </c>
      <c r="B854" s="34" t="n">
        <v>58</v>
      </c>
      <c r="C854" s="7" t="n">
        <v>101</v>
      </c>
      <c r="D854" s="7" t="n">
        <v>500</v>
      </c>
      <c r="E854" s="7" t="n">
        <v>1</v>
      </c>
    </row>
    <row r="855" spans="1:9">
      <c r="A855" t="s">
        <v>4</v>
      </c>
      <c r="B855" s="4" t="s">
        <v>5</v>
      </c>
      <c r="C855" s="4" t="s">
        <v>13</v>
      </c>
      <c r="D855" s="4" t="s">
        <v>10</v>
      </c>
    </row>
    <row r="856" spans="1:9">
      <c r="A856" t="n">
        <v>8841</v>
      </c>
      <c r="B856" s="34" t="n">
        <v>58</v>
      </c>
      <c r="C856" s="7" t="n">
        <v>254</v>
      </c>
      <c r="D856" s="7" t="n">
        <v>0</v>
      </c>
    </row>
    <row r="857" spans="1:9">
      <c r="A857" t="s">
        <v>4</v>
      </c>
      <c r="B857" s="4" t="s">
        <v>5</v>
      </c>
      <c r="C857" s="4" t="s">
        <v>13</v>
      </c>
      <c r="D857" s="4" t="s">
        <v>13</v>
      </c>
      <c r="E857" s="4" t="s">
        <v>25</v>
      </c>
      <c r="F857" s="4" t="s">
        <v>25</v>
      </c>
      <c r="G857" s="4" t="s">
        <v>25</v>
      </c>
      <c r="H857" s="4" t="s">
        <v>10</v>
      </c>
    </row>
    <row r="858" spans="1:9">
      <c r="A858" t="n">
        <v>8845</v>
      </c>
      <c r="B858" s="53" t="n">
        <v>45</v>
      </c>
      <c r="C858" s="7" t="n">
        <v>2</v>
      </c>
      <c r="D858" s="7" t="n">
        <v>3</v>
      </c>
      <c r="E858" s="7" t="n">
        <v>-10.0299997329712</v>
      </c>
      <c r="F858" s="7" t="n">
        <v>13.1999998092651</v>
      </c>
      <c r="G858" s="7" t="n">
        <v>-191.229995727539</v>
      </c>
      <c r="H858" s="7" t="n">
        <v>0</v>
      </c>
    </row>
    <row r="859" spans="1:9">
      <c r="A859" t="s">
        <v>4</v>
      </c>
      <c r="B859" s="4" t="s">
        <v>5</v>
      </c>
      <c r="C859" s="4" t="s">
        <v>13</v>
      </c>
      <c r="D859" s="4" t="s">
        <v>13</v>
      </c>
      <c r="E859" s="4" t="s">
        <v>25</v>
      </c>
      <c r="F859" s="4" t="s">
        <v>25</v>
      </c>
      <c r="G859" s="4" t="s">
        <v>25</v>
      </c>
      <c r="H859" s="4" t="s">
        <v>10</v>
      </c>
      <c r="I859" s="4" t="s">
        <v>13</v>
      </c>
    </row>
    <row r="860" spans="1:9">
      <c r="A860" t="n">
        <v>8862</v>
      </c>
      <c r="B860" s="53" t="n">
        <v>45</v>
      </c>
      <c r="C860" s="7" t="n">
        <v>4</v>
      </c>
      <c r="D860" s="7" t="n">
        <v>3</v>
      </c>
      <c r="E860" s="7" t="n">
        <v>62.9300003051758</v>
      </c>
      <c r="F860" s="7" t="n">
        <v>5.67000007629395</v>
      </c>
      <c r="G860" s="7" t="n">
        <v>0</v>
      </c>
      <c r="H860" s="7" t="n">
        <v>0</v>
      </c>
      <c r="I860" s="7" t="n">
        <v>0</v>
      </c>
    </row>
    <row r="861" spans="1:9">
      <c r="A861" t="s">
        <v>4</v>
      </c>
      <c r="B861" s="4" t="s">
        <v>5</v>
      </c>
      <c r="C861" s="4" t="s">
        <v>13</v>
      </c>
      <c r="D861" s="4" t="s">
        <v>13</v>
      </c>
      <c r="E861" s="4" t="s">
        <v>25</v>
      </c>
      <c r="F861" s="4" t="s">
        <v>10</v>
      </c>
    </row>
    <row r="862" spans="1:9">
      <c r="A862" t="n">
        <v>8880</v>
      </c>
      <c r="B862" s="53" t="n">
        <v>45</v>
      </c>
      <c r="C862" s="7" t="n">
        <v>5</v>
      </c>
      <c r="D862" s="7" t="n">
        <v>3</v>
      </c>
      <c r="E862" s="7" t="n">
        <v>1.79999995231628</v>
      </c>
      <c r="F862" s="7" t="n">
        <v>0</v>
      </c>
    </row>
    <row r="863" spans="1:9">
      <c r="A863" t="s">
        <v>4</v>
      </c>
      <c r="B863" s="4" t="s">
        <v>5</v>
      </c>
      <c r="C863" s="4" t="s">
        <v>13</v>
      </c>
      <c r="D863" s="4" t="s">
        <v>13</v>
      </c>
      <c r="E863" s="4" t="s">
        <v>25</v>
      </c>
      <c r="F863" s="4" t="s">
        <v>10</v>
      </c>
    </row>
    <row r="864" spans="1:9">
      <c r="A864" t="n">
        <v>8889</v>
      </c>
      <c r="B864" s="53" t="n">
        <v>45</v>
      </c>
      <c r="C864" s="7" t="n">
        <v>11</v>
      </c>
      <c r="D864" s="7" t="n">
        <v>3</v>
      </c>
      <c r="E864" s="7" t="n">
        <v>40</v>
      </c>
      <c r="F864" s="7" t="n">
        <v>0</v>
      </c>
    </row>
    <row r="865" spans="1:9">
      <c r="A865" t="s">
        <v>4</v>
      </c>
      <c r="B865" s="4" t="s">
        <v>5</v>
      </c>
      <c r="C865" s="4" t="s">
        <v>13</v>
      </c>
      <c r="D865" s="4" t="s">
        <v>10</v>
      </c>
    </row>
    <row r="866" spans="1:9">
      <c r="A866" t="n">
        <v>8898</v>
      </c>
      <c r="B866" s="34" t="n">
        <v>58</v>
      </c>
      <c r="C866" s="7" t="n">
        <v>255</v>
      </c>
      <c r="D866" s="7" t="n">
        <v>0</v>
      </c>
    </row>
    <row r="867" spans="1:9">
      <c r="A867" t="s">
        <v>4</v>
      </c>
      <c r="B867" s="4" t="s">
        <v>5</v>
      </c>
      <c r="C867" s="4" t="s">
        <v>13</v>
      </c>
      <c r="D867" s="4" t="s">
        <v>13</v>
      </c>
    </row>
    <row r="868" spans="1:9">
      <c r="A868" t="n">
        <v>8902</v>
      </c>
      <c r="B868" s="14" t="n">
        <v>49</v>
      </c>
      <c r="C868" s="7" t="n">
        <v>2</v>
      </c>
      <c r="D868" s="7" t="n">
        <v>0</v>
      </c>
    </row>
    <row r="869" spans="1:9">
      <c r="A869" t="s">
        <v>4</v>
      </c>
      <c r="B869" s="4" t="s">
        <v>5</v>
      </c>
      <c r="C869" s="4" t="s">
        <v>13</v>
      </c>
      <c r="D869" s="4" t="s">
        <v>10</v>
      </c>
      <c r="E869" s="4" t="s">
        <v>9</v>
      </c>
      <c r="F869" s="4" t="s">
        <v>10</v>
      </c>
      <c r="G869" s="4" t="s">
        <v>9</v>
      </c>
      <c r="H869" s="4" t="s">
        <v>13</v>
      </c>
    </row>
    <row r="870" spans="1:9">
      <c r="A870" t="n">
        <v>8905</v>
      </c>
      <c r="B870" s="14" t="n">
        <v>49</v>
      </c>
      <c r="C870" s="7" t="n">
        <v>0</v>
      </c>
      <c r="D870" s="7" t="n">
        <v>550</v>
      </c>
      <c r="E870" s="7" t="n">
        <v>1065353216</v>
      </c>
      <c r="F870" s="7" t="n">
        <v>0</v>
      </c>
      <c r="G870" s="7" t="n">
        <v>0</v>
      </c>
      <c r="H870" s="7" t="n">
        <v>0</v>
      </c>
    </row>
    <row r="871" spans="1:9">
      <c r="A871" t="s">
        <v>4</v>
      </c>
      <c r="B871" s="4" t="s">
        <v>5</v>
      </c>
      <c r="C871" s="4" t="s">
        <v>13</v>
      </c>
      <c r="D871" s="4" t="s">
        <v>10</v>
      </c>
      <c r="E871" s="4" t="s">
        <v>6</v>
      </c>
    </row>
    <row r="872" spans="1:9">
      <c r="A872" t="n">
        <v>8920</v>
      </c>
      <c r="B872" s="54" t="n">
        <v>51</v>
      </c>
      <c r="C872" s="7" t="n">
        <v>4</v>
      </c>
      <c r="D872" s="7" t="n">
        <v>0</v>
      </c>
      <c r="E872" s="7" t="s">
        <v>131</v>
      </c>
    </row>
    <row r="873" spans="1:9">
      <c r="A873" t="s">
        <v>4</v>
      </c>
      <c r="B873" s="4" t="s">
        <v>5</v>
      </c>
      <c r="C873" s="4" t="s">
        <v>10</v>
      </c>
    </row>
    <row r="874" spans="1:9">
      <c r="A874" t="n">
        <v>8934</v>
      </c>
      <c r="B874" s="38" t="n">
        <v>16</v>
      </c>
      <c r="C874" s="7" t="n">
        <v>0</v>
      </c>
    </row>
    <row r="875" spans="1:9">
      <c r="A875" t="s">
        <v>4</v>
      </c>
      <c r="B875" s="4" t="s">
        <v>5</v>
      </c>
      <c r="C875" s="4" t="s">
        <v>10</v>
      </c>
      <c r="D875" s="4" t="s">
        <v>54</v>
      </c>
      <c r="E875" s="4" t="s">
        <v>13</v>
      </c>
      <c r="F875" s="4" t="s">
        <v>13</v>
      </c>
      <c r="G875" s="4" t="s">
        <v>54</v>
      </c>
      <c r="H875" s="4" t="s">
        <v>13</v>
      </c>
      <c r="I875" s="4" t="s">
        <v>13</v>
      </c>
    </row>
    <row r="876" spans="1:9">
      <c r="A876" t="n">
        <v>8937</v>
      </c>
      <c r="B876" s="55" t="n">
        <v>26</v>
      </c>
      <c r="C876" s="7" t="n">
        <v>0</v>
      </c>
      <c r="D876" s="7" t="s">
        <v>132</v>
      </c>
      <c r="E876" s="7" t="n">
        <v>2</v>
      </c>
      <c r="F876" s="7" t="n">
        <v>3</v>
      </c>
      <c r="G876" s="7" t="s">
        <v>133</v>
      </c>
      <c r="H876" s="7" t="n">
        <v>2</v>
      </c>
      <c r="I876" s="7" t="n">
        <v>0</v>
      </c>
    </row>
    <row r="877" spans="1:9">
      <c r="A877" t="s">
        <v>4</v>
      </c>
      <c r="B877" s="4" t="s">
        <v>5</v>
      </c>
    </row>
    <row r="878" spans="1:9">
      <c r="A878" t="n">
        <v>9020</v>
      </c>
      <c r="B878" s="30" t="n">
        <v>28</v>
      </c>
    </row>
    <row r="879" spans="1:9">
      <c r="A879" t="s">
        <v>4</v>
      </c>
      <c r="B879" s="4" t="s">
        <v>5</v>
      </c>
      <c r="C879" s="4" t="s">
        <v>13</v>
      </c>
      <c r="D879" s="4" t="s">
        <v>10</v>
      </c>
      <c r="E879" s="4" t="s">
        <v>6</v>
      </c>
    </row>
    <row r="880" spans="1:9">
      <c r="A880" t="n">
        <v>9021</v>
      </c>
      <c r="B880" s="54" t="n">
        <v>51</v>
      </c>
      <c r="C880" s="7" t="n">
        <v>4</v>
      </c>
      <c r="D880" s="7" t="n">
        <v>6</v>
      </c>
      <c r="E880" s="7" t="s">
        <v>131</v>
      </c>
    </row>
    <row r="881" spans="1:9">
      <c r="A881" t="s">
        <v>4</v>
      </c>
      <c r="B881" s="4" t="s">
        <v>5</v>
      </c>
      <c r="C881" s="4" t="s">
        <v>10</v>
      </c>
    </row>
    <row r="882" spans="1:9">
      <c r="A882" t="n">
        <v>9035</v>
      </c>
      <c r="B882" s="38" t="n">
        <v>16</v>
      </c>
      <c r="C882" s="7" t="n">
        <v>0</v>
      </c>
    </row>
    <row r="883" spans="1:9">
      <c r="A883" t="s">
        <v>4</v>
      </c>
      <c r="B883" s="4" t="s">
        <v>5</v>
      </c>
      <c r="C883" s="4" t="s">
        <v>10</v>
      </c>
      <c r="D883" s="4" t="s">
        <v>54</v>
      </c>
      <c r="E883" s="4" t="s">
        <v>13</v>
      </c>
      <c r="F883" s="4" t="s">
        <v>13</v>
      </c>
      <c r="G883" s="4" t="s">
        <v>54</v>
      </c>
      <c r="H883" s="4" t="s">
        <v>13</v>
      </c>
      <c r="I883" s="4" t="s">
        <v>13</v>
      </c>
    </row>
    <row r="884" spans="1:9">
      <c r="A884" t="n">
        <v>9038</v>
      </c>
      <c r="B884" s="55" t="n">
        <v>26</v>
      </c>
      <c r="C884" s="7" t="n">
        <v>6</v>
      </c>
      <c r="D884" s="7" t="s">
        <v>134</v>
      </c>
      <c r="E884" s="7" t="n">
        <v>2</v>
      </c>
      <c r="F884" s="7" t="n">
        <v>3</v>
      </c>
      <c r="G884" s="7" t="s">
        <v>135</v>
      </c>
      <c r="H884" s="7" t="n">
        <v>2</v>
      </c>
      <c r="I884" s="7" t="n">
        <v>0</v>
      </c>
    </row>
    <row r="885" spans="1:9">
      <c r="A885" t="s">
        <v>4</v>
      </c>
      <c r="B885" s="4" t="s">
        <v>5</v>
      </c>
    </row>
    <row r="886" spans="1:9">
      <c r="A886" t="n">
        <v>9159</v>
      </c>
      <c r="B886" s="30" t="n">
        <v>28</v>
      </c>
    </row>
    <row r="887" spans="1:9">
      <c r="A887" t="s">
        <v>4</v>
      </c>
      <c r="B887" s="4" t="s">
        <v>5</v>
      </c>
      <c r="C887" s="4" t="s">
        <v>13</v>
      </c>
      <c r="D887" s="4" t="s">
        <v>10</v>
      </c>
      <c r="E887" s="4" t="s">
        <v>6</v>
      </c>
    </row>
    <row r="888" spans="1:9">
      <c r="A888" t="n">
        <v>9160</v>
      </c>
      <c r="B888" s="54" t="n">
        <v>51</v>
      </c>
      <c r="C888" s="7" t="n">
        <v>4</v>
      </c>
      <c r="D888" s="7" t="n">
        <v>0</v>
      </c>
      <c r="E888" s="7" t="s">
        <v>136</v>
      </c>
    </row>
    <row r="889" spans="1:9">
      <c r="A889" t="s">
        <v>4</v>
      </c>
      <c r="B889" s="4" t="s">
        <v>5</v>
      </c>
      <c r="C889" s="4" t="s">
        <v>10</v>
      </c>
    </row>
    <row r="890" spans="1:9">
      <c r="A890" t="n">
        <v>9174</v>
      </c>
      <c r="B890" s="38" t="n">
        <v>16</v>
      </c>
      <c r="C890" s="7" t="n">
        <v>0</v>
      </c>
    </row>
    <row r="891" spans="1:9">
      <c r="A891" t="s">
        <v>4</v>
      </c>
      <c r="B891" s="4" t="s">
        <v>5</v>
      </c>
      <c r="C891" s="4" t="s">
        <v>10</v>
      </c>
      <c r="D891" s="4" t="s">
        <v>54</v>
      </c>
      <c r="E891" s="4" t="s">
        <v>13</v>
      </c>
      <c r="F891" s="4" t="s">
        <v>13</v>
      </c>
      <c r="G891" s="4" t="s">
        <v>54</v>
      </c>
      <c r="H891" s="4" t="s">
        <v>13</v>
      </c>
      <c r="I891" s="4" t="s">
        <v>13</v>
      </c>
      <c r="J891" s="4" t="s">
        <v>54</v>
      </c>
      <c r="K891" s="4" t="s">
        <v>13</v>
      </c>
      <c r="L891" s="4" t="s">
        <v>13</v>
      </c>
    </row>
    <row r="892" spans="1:9">
      <c r="A892" t="n">
        <v>9177</v>
      </c>
      <c r="B892" s="55" t="n">
        <v>26</v>
      </c>
      <c r="C892" s="7" t="n">
        <v>0</v>
      </c>
      <c r="D892" s="7" t="s">
        <v>137</v>
      </c>
      <c r="E892" s="7" t="n">
        <v>2</v>
      </c>
      <c r="F892" s="7" t="n">
        <v>3</v>
      </c>
      <c r="G892" s="7" t="s">
        <v>138</v>
      </c>
      <c r="H892" s="7" t="n">
        <v>2</v>
      </c>
      <c r="I892" s="7" t="n">
        <v>3</v>
      </c>
      <c r="J892" s="7" t="s">
        <v>139</v>
      </c>
      <c r="K892" s="7" t="n">
        <v>2</v>
      </c>
      <c r="L892" s="7" t="n">
        <v>0</v>
      </c>
    </row>
    <row r="893" spans="1:9">
      <c r="A893" t="s">
        <v>4</v>
      </c>
      <c r="B893" s="4" t="s">
        <v>5</v>
      </c>
    </row>
    <row r="894" spans="1:9">
      <c r="A894" t="n">
        <v>9510</v>
      </c>
      <c r="B894" s="30" t="n">
        <v>28</v>
      </c>
    </row>
    <row r="895" spans="1:9">
      <c r="A895" t="s">
        <v>4</v>
      </c>
      <c r="B895" s="4" t="s">
        <v>5</v>
      </c>
      <c r="C895" s="4" t="s">
        <v>13</v>
      </c>
      <c r="D895" s="4" t="s">
        <v>10</v>
      </c>
      <c r="E895" s="4" t="s">
        <v>6</v>
      </c>
    </row>
    <row r="896" spans="1:9">
      <c r="A896" t="n">
        <v>9511</v>
      </c>
      <c r="B896" s="54" t="n">
        <v>51</v>
      </c>
      <c r="C896" s="7" t="n">
        <v>4</v>
      </c>
      <c r="D896" s="7" t="n">
        <v>6</v>
      </c>
      <c r="E896" s="7" t="s">
        <v>140</v>
      </c>
    </row>
    <row r="897" spans="1:12">
      <c r="A897" t="s">
        <v>4</v>
      </c>
      <c r="B897" s="4" t="s">
        <v>5</v>
      </c>
      <c r="C897" s="4" t="s">
        <v>10</v>
      </c>
    </row>
    <row r="898" spans="1:12">
      <c r="A898" t="n">
        <v>9524</v>
      </c>
      <c r="B898" s="38" t="n">
        <v>16</v>
      </c>
      <c r="C898" s="7" t="n">
        <v>0</v>
      </c>
    </row>
    <row r="899" spans="1:12">
      <c r="A899" t="s">
        <v>4</v>
      </c>
      <c r="B899" s="4" t="s">
        <v>5</v>
      </c>
      <c r="C899" s="4" t="s">
        <v>10</v>
      </c>
      <c r="D899" s="4" t="s">
        <v>54</v>
      </c>
      <c r="E899" s="4" t="s">
        <v>13</v>
      </c>
      <c r="F899" s="4" t="s">
        <v>13</v>
      </c>
      <c r="G899" s="4" t="s">
        <v>54</v>
      </c>
      <c r="H899" s="4" t="s">
        <v>13</v>
      </c>
      <c r="I899" s="4" t="s">
        <v>13</v>
      </c>
      <c r="J899" s="4" t="s">
        <v>54</v>
      </c>
      <c r="K899" s="4" t="s">
        <v>13</v>
      </c>
      <c r="L899" s="4" t="s">
        <v>13</v>
      </c>
    </row>
    <row r="900" spans="1:12">
      <c r="A900" t="n">
        <v>9527</v>
      </c>
      <c r="B900" s="55" t="n">
        <v>26</v>
      </c>
      <c r="C900" s="7" t="n">
        <v>6</v>
      </c>
      <c r="D900" s="7" t="s">
        <v>141</v>
      </c>
      <c r="E900" s="7" t="n">
        <v>2</v>
      </c>
      <c r="F900" s="7" t="n">
        <v>3</v>
      </c>
      <c r="G900" s="7" t="s">
        <v>142</v>
      </c>
      <c r="H900" s="7" t="n">
        <v>2</v>
      </c>
      <c r="I900" s="7" t="n">
        <v>3</v>
      </c>
      <c r="J900" s="7" t="s">
        <v>143</v>
      </c>
      <c r="K900" s="7" t="n">
        <v>2</v>
      </c>
      <c r="L900" s="7" t="n">
        <v>0</v>
      </c>
    </row>
    <row r="901" spans="1:12">
      <c r="A901" t="s">
        <v>4</v>
      </c>
      <c r="B901" s="4" t="s">
        <v>5</v>
      </c>
    </row>
    <row r="902" spans="1:12">
      <c r="A902" t="n">
        <v>9800</v>
      </c>
      <c r="B902" s="30" t="n">
        <v>28</v>
      </c>
    </row>
    <row r="903" spans="1:12">
      <c r="A903" t="s">
        <v>4</v>
      </c>
      <c r="B903" s="4" t="s">
        <v>5</v>
      </c>
      <c r="C903" s="4" t="s">
        <v>13</v>
      </c>
      <c r="D903" s="4" t="s">
        <v>10</v>
      </c>
      <c r="E903" s="4" t="s">
        <v>6</v>
      </c>
    </row>
    <row r="904" spans="1:12">
      <c r="A904" t="n">
        <v>9801</v>
      </c>
      <c r="B904" s="54" t="n">
        <v>51</v>
      </c>
      <c r="C904" s="7" t="n">
        <v>4</v>
      </c>
      <c r="D904" s="7" t="n">
        <v>0</v>
      </c>
      <c r="E904" s="7" t="s">
        <v>144</v>
      </c>
    </row>
    <row r="905" spans="1:12">
      <c r="A905" t="s">
        <v>4</v>
      </c>
      <c r="B905" s="4" t="s">
        <v>5</v>
      </c>
      <c r="C905" s="4" t="s">
        <v>10</v>
      </c>
    </row>
    <row r="906" spans="1:12">
      <c r="A906" t="n">
        <v>9814</v>
      </c>
      <c r="B906" s="38" t="n">
        <v>16</v>
      </c>
      <c r="C906" s="7" t="n">
        <v>0</v>
      </c>
    </row>
    <row r="907" spans="1:12">
      <c r="A907" t="s">
        <v>4</v>
      </c>
      <c r="B907" s="4" t="s">
        <v>5</v>
      </c>
      <c r="C907" s="4" t="s">
        <v>10</v>
      </c>
      <c r="D907" s="4" t="s">
        <v>54</v>
      </c>
      <c r="E907" s="4" t="s">
        <v>13</v>
      </c>
      <c r="F907" s="4" t="s">
        <v>13</v>
      </c>
    </row>
    <row r="908" spans="1:12">
      <c r="A908" t="n">
        <v>9817</v>
      </c>
      <c r="B908" s="55" t="n">
        <v>26</v>
      </c>
      <c r="C908" s="7" t="n">
        <v>0</v>
      </c>
      <c r="D908" s="7" t="s">
        <v>145</v>
      </c>
      <c r="E908" s="7" t="n">
        <v>2</v>
      </c>
      <c r="F908" s="7" t="n">
        <v>0</v>
      </c>
    </row>
    <row r="909" spans="1:12">
      <c r="A909" t="s">
        <v>4</v>
      </c>
      <c r="B909" s="4" t="s">
        <v>5</v>
      </c>
    </row>
    <row r="910" spans="1:12">
      <c r="A910" t="n">
        <v>9897</v>
      </c>
      <c r="B910" s="30" t="n">
        <v>28</v>
      </c>
    </row>
    <row r="911" spans="1:12">
      <c r="A911" t="s">
        <v>4</v>
      </c>
      <c r="B911" s="4" t="s">
        <v>5</v>
      </c>
      <c r="C911" s="4" t="s">
        <v>13</v>
      </c>
      <c r="D911" s="4" t="s">
        <v>10</v>
      </c>
      <c r="E911" s="4" t="s">
        <v>6</v>
      </c>
    </row>
    <row r="912" spans="1:12">
      <c r="A912" t="n">
        <v>9898</v>
      </c>
      <c r="B912" s="54" t="n">
        <v>51</v>
      </c>
      <c r="C912" s="7" t="n">
        <v>4</v>
      </c>
      <c r="D912" s="7" t="n">
        <v>6</v>
      </c>
      <c r="E912" s="7" t="s">
        <v>146</v>
      </c>
    </row>
    <row r="913" spans="1:12">
      <c r="A913" t="s">
        <v>4</v>
      </c>
      <c r="B913" s="4" t="s">
        <v>5</v>
      </c>
      <c r="C913" s="4" t="s">
        <v>10</v>
      </c>
    </row>
    <row r="914" spans="1:12">
      <c r="A914" t="n">
        <v>9912</v>
      </c>
      <c r="B914" s="38" t="n">
        <v>16</v>
      </c>
      <c r="C914" s="7" t="n">
        <v>0</v>
      </c>
    </row>
    <row r="915" spans="1:12">
      <c r="A915" t="s">
        <v>4</v>
      </c>
      <c r="B915" s="4" t="s">
        <v>5</v>
      </c>
      <c r="C915" s="4" t="s">
        <v>10</v>
      </c>
      <c r="D915" s="4" t="s">
        <v>54</v>
      </c>
      <c r="E915" s="4" t="s">
        <v>13</v>
      </c>
      <c r="F915" s="4" t="s">
        <v>13</v>
      </c>
    </row>
    <row r="916" spans="1:12">
      <c r="A916" t="n">
        <v>9915</v>
      </c>
      <c r="B916" s="55" t="n">
        <v>26</v>
      </c>
      <c r="C916" s="7" t="n">
        <v>6</v>
      </c>
      <c r="D916" s="7" t="s">
        <v>147</v>
      </c>
      <c r="E916" s="7" t="n">
        <v>2</v>
      </c>
      <c r="F916" s="7" t="n">
        <v>0</v>
      </c>
    </row>
    <row r="917" spans="1:12">
      <c r="A917" t="s">
        <v>4</v>
      </c>
      <c r="B917" s="4" t="s">
        <v>5</v>
      </c>
    </row>
    <row r="918" spans="1:12">
      <c r="A918" t="n">
        <v>9958</v>
      </c>
      <c r="B918" s="30" t="n">
        <v>28</v>
      </c>
    </row>
    <row r="919" spans="1:12">
      <c r="A919" t="s">
        <v>4</v>
      </c>
      <c r="B919" s="4" t="s">
        <v>5</v>
      </c>
      <c r="C919" s="4" t="s">
        <v>13</v>
      </c>
      <c r="D919" s="4" t="s">
        <v>10</v>
      </c>
      <c r="E919" s="4" t="s">
        <v>6</v>
      </c>
    </row>
    <row r="920" spans="1:12">
      <c r="A920" t="n">
        <v>9959</v>
      </c>
      <c r="B920" s="54" t="n">
        <v>51</v>
      </c>
      <c r="C920" s="7" t="n">
        <v>4</v>
      </c>
      <c r="D920" s="7" t="n">
        <v>0</v>
      </c>
      <c r="E920" s="7" t="s">
        <v>136</v>
      </c>
    </row>
    <row r="921" spans="1:12">
      <c r="A921" t="s">
        <v>4</v>
      </c>
      <c r="B921" s="4" t="s">
        <v>5</v>
      </c>
      <c r="C921" s="4" t="s">
        <v>10</v>
      </c>
    </row>
    <row r="922" spans="1:12">
      <c r="A922" t="n">
        <v>9973</v>
      </c>
      <c r="B922" s="38" t="n">
        <v>16</v>
      </c>
      <c r="C922" s="7" t="n">
        <v>0</v>
      </c>
    </row>
    <row r="923" spans="1:12">
      <c r="A923" t="s">
        <v>4</v>
      </c>
      <c r="B923" s="4" t="s">
        <v>5</v>
      </c>
      <c r="C923" s="4" t="s">
        <v>10</v>
      </c>
      <c r="D923" s="4" t="s">
        <v>54</v>
      </c>
      <c r="E923" s="4" t="s">
        <v>13</v>
      </c>
      <c r="F923" s="4" t="s">
        <v>13</v>
      </c>
    </row>
    <row r="924" spans="1:12">
      <c r="A924" t="n">
        <v>9976</v>
      </c>
      <c r="B924" s="55" t="n">
        <v>26</v>
      </c>
      <c r="C924" s="7" t="n">
        <v>0</v>
      </c>
      <c r="D924" s="7" t="s">
        <v>148</v>
      </c>
      <c r="E924" s="7" t="n">
        <v>2</v>
      </c>
      <c r="F924" s="7" t="n">
        <v>0</v>
      </c>
    </row>
    <row r="925" spans="1:12">
      <c r="A925" t="s">
        <v>4</v>
      </c>
      <c r="B925" s="4" t="s">
        <v>5</v>
      </c>
    </row>
    <row r="926" spans="1:12">
      <c r="A926" t="n">
        <v>9991</v>
      </c>
      <c r="B926" s="30" t="n">
        <v>28</v>
      </c>
    </row>
    <row r="927" spans="1:12">
      <c r="A927" t="s">
        <v>4</v>
      </c>
      <c r="B927" s="4" t="s">
        <v>5</v>
      </c>
      <c r="C927" s="4" t="s">
        <v>10</v>
      </c>
      <c r="D927" s="4" t="s">
        <v>13</v>
      </c>
    </row>
    <row r="928" spans="1:12">
      <c r="A928" t="n">
        <v>9992</v>
      </c>
      <c r="B928" s="56" t="n">
        <v>89</v>
      </c>
      <c r="C928" s="7" t="n">
        <v>65533</v>
      </c>
      <c r="D928" s="7" t="n">
        <v>1</v>
      </c>
    </row>
    <row r="929" spans="1:6">
      <c r="A929" t="s">
        <v>4</v>
      </c>
      <c r="B929" s="4" t="s">
        <v>5</v>
      </c>
      <c r="C929" s="4" t="s">
        <v>13</v>
      </c>
      <c r="D929" s="4" t="s">
        <v>13</v>
      </c>
      <c r="E929" s="4" t="s">
        <v>25</v>
      </c>
      <c r="F929" s="4" t="s">
        <v>10</v>
      </c>
    </row>
    <row r="930" spans="1:6">
      <c r="A930" t="n">
        <v>9996</v>
      </c>
      <c r="B930" s="53" t="n">
        <v>45</v>
      </c>
      <c r="C930" s="7" t="n">
        <v>5</v>
      </c>
      <c r="D930" s="7" t="n">
        <v>3</v>
      </c>
      <c r="E930" s="7" t="n">
        <v>4</v>
      </c>
      <c r="F930" s="7" t="n">
        <v>3000</v>
      </c>
    </row>
    <row r="931" spans="1:6">
      <c r="A931" t="s">
        <v>4</v>
      </c>
      <c r="B931" s="4" t="s">
        <v>5</v>
      </c>
      <c r="C931" s="4" t="s">
        <v>10</v>
      </c>
    </row>
    <row r="932" spans="1:6">
      <c r="A932" t="n">
        <v>10005</v>
      </c>
      <c r="B932" s="38" t="n">
        <v>16</v>
      </c>
      <c r="C932" s="7" t="n">
        <v>500</v>
      </c>
    </row>
    <row r="933" spans="1:6">
      <c r="A933" t="s">
        <v>4</v>
      </c>
      <c r="B933" s="4" t="s">
        <v>5</v>
      </c>
      <c r="C933" s="4" t="s">
        <v>13</v>
      </c>
      <c r="D933" s="4" t="s">
        <v>25</v>
      </c>
      <c r="E933" s="4" t="s">
        <v>25</v>
      </c>
      <c r="F933" s="4" t="s">
        <v>25</v>
      </c>
    </row>
    <row r="934" spans="1:6">
      <c r="A934" t="n">
        <v>10008</v>
      </c>
      <c r="B934" s="53" t="n">
        <v>45</v>
      </c>
      <c r="C934" s="7" t="n">
        <v>9</v>
      </c>
      <c r="D934" s="7" t="n">
        <v>0.0199999995529652</v>
      </c>
      <c r="E934" s="7" t="n">
        <v>0.0199999995529652</v>
      </c>
      <c r="F934" s="7" t="n">
        <v>0.5</v>
      </c>
    </row>
    <row r="935" spans="1:6">
      <c r="A935" t="s">
        <v>4</v>
      </c>
      <c r="B935" s="4" t="s">
        <v>5</v>
      </c>
      <c r="C935" s="4" t="s">
        <v>13</v>
      </c>
      <c r="D935" s="4" t="s">
        <v>10</v>
      </c>
      <c r="E935" s="4" t="s">
        <v>6</v>
      </c>
    </row>
    <row r="936" spans="1:6">
      <c r="A936" t="n">
        <v>10022</v>
      </c>
      <c r="B936" s="54" t="n">
        <v>51</v>
      </c>
      <c r="C936" s="7" t="n">
        <v>4</v>
      </c>
      <c r="D936" s="7" t="n">
        <v>0</v>
      </c>
      <c r="E936" s="7" t="s">
        <v>149</v>
      </c>
    </row>
    <row r="937" spans="1:6">
      <c r="A937" t="s">
        <v>4</v>
      </c>
      <c r="B937" s="4" t="s">
        <v>5</v>
      </c>
      <c r="C937" s="4" t="s">
        <v>10</v>
      </c>
    </row>
    <row r="938" spans="1:6">
      <c r="A938" t="n">
        <v>10036</v>
      </c>
      <c r="B938" s="38" t="n">
        <v>16</v>
      </c>
      <c r="C938" s="7" t="n">
        <v>0</v>
      </c>
    </row>
    <row r="939" spans="1:6">
      <c r="A939" t="s">
        <v>4</v>
      </c>
      <c r="B939" s="4" t="s">
        <v>5</v>
      </c>
      <c r="C939" s="4" t="s">
        <v>10</v>
      </c>
      <c r="D939" s="4" t="s">
        <v>54</v>
      </c>
      <c r="E939" s="4" t="s">
        <v>13</v>
      </c>
      <c r="F939" s="4" t="s">
        <v>13</v>
      </c>
      <c r="G939" s="4" t="s">
        <v>13</v>
      </c>
    </row>
    <row r="940" spans="1:6">
      <c r="A940" t="n">
        <v>10039</v>
      </c>
      <c r="B940" s="55" t="n">
        <v>26</v>
      </c>
      <c r="C940" s="7" t="n">
        <v>0</v>
      </c>
      <c r="D940" s="7" t="s">
        <v>150</v>
      </c>
      <c r="E940" s="7" t="n">
        <v>8</v>
      </c>
      <c r="F940" s="7" t="n">
        <v>2</v>
      </c>
      <c r="G940" s="7" t="n">
        <v>0</v>
      </c>
    </row>
    <row r="941" spans="1:6">
      <c r="A941" t="s">
        <v>4</v>
      </c>
      <c r="B941" s="4" t="s">
        <v>5</v>
      </c>
      <c r="C941" s="4" t="s">
        <v>13</v>
      </c>
      <c r="D941" s="4" t="s">
        <v>10</v>
      </c>
      <c r="E941" s="4" t="s">
        <v>6</v>
      </c>
    </row>
    <row r="942" spans="1:6">
      <c r="A942" t="n">
        <v>10058</v>
      </c>
      <c r="B942" s="54" t="n">
        <v>51</v>
      </c>
      <c r="C942" s="7" t="n">
        <v>4</v>
      </c>
      <c r="D942" s="7" t="n">
        <v>6</v>
      </c>
      <c r="E942" s="7" t="s">
        <v>149</v>
      </c>
    </row>
    <row r="943" spans="1:6">
      <c r="A943" t="s">
        <v>4</v>
      </c>
      <c r="B943" s="4" t="s">
        <v>5</v>
      </c>
      <c r="C943" s="4" t="s">
        <v>10</v>
      </c>
    </row>
    <row r="944" spans="1:6">
      <c r="A944" t="n">
        <v>10072</v>
      </c>
      <c r="B944" s="38" t="n">
        <v>16</v>
      </c>
      <c r="C944" s="7" t="n">
        <v>0</v>
      </c>
    </row>
    <row r="945" spans="1:7">
      <c r="A945" t="s">
        <v>4</v>
      </c>
      <c r="B945" s="4" t="s">
        <v>5</v>
      </c>
      <c r="C945" s="4" t="s">
        <v>10</v>
      </c>
      <c r="D945" s="4" t="s">
        <v>54</v>
      </c>
      <c r="E945" s="4" t="s">
        <v>13</v>
      </c>
      <c r="F945" s="4" t="s">
        <v>13</v>
      </c>
      <c r="G945" s="4" t="s">
        <v>13</v>
      </c>
    </row>
    <row r="946" spans="1:7">
      <c r="A946" t="n">
        <v>10075</v>
      </c>
      <c r="B946" s="55" t="n">
        <v>26</v>
      </c>
      <c r="C946" s="7" t="n">
        <v>6</v>
      </c>
      <c r="D946" s="7" t="s">
        <v>151</v>
      </c>
      <c r="E946" s="7" t="n">
        <v>8</v>
      </c>
      <c r="F946" s="7" t="n">
        <v>2</v>
      </c>
      <c r="G946" s="7" t="n">
        <v>0</v>
      </c>
    </row>
    <row r="947" spans="1:7">
      <c r="A947" t="s">
        <v>4</v>
      </c>
      <c r="B947" s="4" t="s">
        <v>5</v>
      </c>
      <c r="C947" s="4" t="s">
        <v>10</v>
      </c>
    </row>
    <row r="948" spans="1:7">
      <c r="A948" t="n">
        <v>10094</v>
      </c>
      <c r="B948" s="38" t="n">
        <v>16</v>
      </c>
      <c r="C948" s="7" t="n">
        <v>2000</v>
      </c>
    </row>
    <row r="949" spans="1:7">
      <c r="A949" t="s">
        <v>4</v>
      </c>
      <c r="B949" s="4" t="s">
        <v>5</v>
      </c>
      <c r="C949" s="4" t="s">
        <v>10</v>
      </c>
      <c r="D949" s="4" t="s">
        <v>13</v>
      </c>
    </row>
    <row r="950" spans="1:7">
      <c r="A950" t="n">
        <v>10097</v>
      </c>
      <c r="B950" s="56" t="n">
        <v>89</v>
      </c>
      <c r="C950" s="7" t="n">
        <v>65533</v>
      </c>
      <c r="D950" s="7" t="n">
        <v>0</v>
      </c>
    </row>
    <row r="951" spans="1:7">
      <c r="A951" t="s">
        <v>4</v>
      </c>
      <c r="B951" s="4" t="s">
        <v>5</v>
      </c>
      <c r="C951" s="4" t="s">
        <v>10</v>
      </c>
      <c r="D951" s="4" t="s">
        <v>13</v>
      </c>
    </row>
    <row r="952" spans="1:7">
      <c r="A952" t="n">
        <v>10101</v>
      </c>
      <c r="B952" s="56" t="n">
        <v>89</v>
      </c>
      <c r="C952" s="7" t="n">
        <v>65533</v>
      </c>
      <c r="D952" s="7" t="n">
        <v>1</v>
      </c>
    </row>
    <row r="953" spans="1:7">
      <c r="A953" t="s">
        <v>4</v>
      </c>
      <c r="B953" s="4" t="s">
        <v>5</v>
      </c>
      <c r="C953" s="4" t="s">
        <v>13</v>
      </c>
      <c r="D953" s="4" t="s">
        <v>10</v>
      </c>
      <c r="E953" s="4" t="s">
        <v>13</v>
      </c>
    </row>
    <row r="954" spans="1:7">
      <c r="A954" t="n">
        <v>10105</v>
      </c>
      <c r="B954" s="14" t="n">
        <v>49</v>
      </c>
      <c r="C954" s="7" t="n">
        <v>1</v>
      </c>
      <c r="D954" s="7" t="n">
        <v>4000</v>
      </c>
      <c r="E954" s="7" t="n">
        <v>0</v>
      </c>
    </row>
    <row r="955" spans="1:7">
      <c r="A955" t="s">
        <v>4</v>
      </c>
      <c r="B955" s="4" t="s">
        <v>5</v>
      </c>
      <c r="C955" s="4" t="s">
        <v>13</v>
      </c>
      <c r="D955" s="4" t="s">
        <v>10</v>
      </c>
      <c r="E955" s="4" t="s">
        <v>25</v>
      </c>
    </row>
    <row r="956" spans="1:7">
      <c r="A956" t="n">
        <v>10110</v>
      </c>
      <c r="B956" s="34" t="n">
        <v>58</v>
      </c>
      <c r="C956" s="7" t="n">
        <v>0</v>
      </c>
      <c r="D956" s="7" t="n">
        <v>2000</v>
      </c>
      <c r="E956" s="7" t="n">
        <v>1</v>
      </c>
    </row>
    <row r="957" spans="1:7">
      <c r="A957" t="s">
        <v>4</v>
      </c>
      <c r="B957" s="4" t="s">
        <v>5</v>
      </c>
      <c r="C957" s="4" t="s">
        <v>13</v>
      </c>
      <c r="D957" s="4" t="s">
        <v>10</v>
      </c>
    </row>
    <row r="958" spans="1:7">
      <c r="A958" t="n">
        <v>10118</v>
      </c>
      <c r="B958" s="34" t="n">
        <v>58</v>
      </c>
      <c r="C958" s="7" t="n">
        <v>255</v>
      </c>
      <c r="D958" s="7" t="n">
        <v>0</v>
      </c>
    </row>
    <row r="959" spans="1:7">
      <c r="A959" t="s">
        <v>4</v>
      </c>
      <c r="B959" s="4" t="s">
        <v>5</v>
      </c>
      <c r="C959" s="4" t="s">
        <v>13</v>
      </c>
      <c r="D959" s="4" t="s">
        <v>13</v>
      </c>
    </row>
    <row r="960" spans="1:7">
      <c r="A960" t="n">
        <v>10122</v>
      </c>
      <c r="B960" s="14" t="n">
        <v>49</v>
      </c>
      <c r="C960" s="7" t="n">
        <v>2</v>
      </c>
      <c r="D960" s="7" t="n">
        <v>0</v>
      </c>
    </row>
    <row r="961" spans="1:7">
      <c r="A961" t="s">
        <v>4</v>
      </c>
      <c r="B961" s="4" t="s">
        <v>5</v>
      </c>
      <c r="C961" s="4" t="s">
        <v>13</v>
      </c>
      <c r="D961" s="4" t="s">
        <v>10</v>
      </c>
      <c r="E961" s="4" t="s">
        <v>10</v>
      </c>
      <c r="F961" s="4" t="s">
        <v>10</v>
      </c>
      <c r="G961" s="4" t="s">
        <v>10</v>
      </c>
      <c r="H961" s="4" t="s">
        <v>13</v>
      </c>
    </row>
    <row r="962" spans="1:7">
      <c r="A962" t="n">
        <v>10125</v>
      </c>
      <c r="B962" s="28" t="n">
        <v>25</v>
      </c>
      <c r="C962" s="7" t="n">
        <v>5</v>
      </c>
      <c r="D962" s="7" t="n">
        <v>65535</v>
      </c>
      <c r="E962" s="7" t="n">
        <v>500</v>
      </c>
      <c r="F962" s="7" t="n">
        <v>800</v>
      </c>
      <c r="G962" s="7" t="n">
        <v>140</v>
      </c>
      <c r="H962" s="7" t="n">
        <v>0</v>
      </c>
    </row>
    <row r="963" spans="1:7">
      <c r="A963" t="s">
        <v>4</v>
      </c>
      <c r="B963" s="4" t="s">
        <v>5</v>
      </c>
      <c r="C963" s="4" t="s">
        <v>10</v>
      </c>
      <c r="D963" s="4" t="s">
        <v>13</v>
      </c>
      <c r="E963" s="4" t="s">
        <v>54</v>
      </c>
      <c r="F963" s="4" t="s">
        <v>13</v>
      </c>
      <c r="G963" s="4" t="s">
        <v>13</v>
      </c>
    </row>
    <row r="964" spans="1:7">
      <c r="A964" t="n">
        <v>10136</v>
      </c>
      <c r="B964" s="29" t="n">
        <v>24</v>
      </c>
      <c r="C964" s="7" t="n">
        <v>65533</v>
      </c>
      <c r="D964" s="7" t="n">
        <v>11</v>
      </c>
      <c r="E964" s="7" t="s">
        <v>152</v>
      </c>
      <c r="F964" s="7" t="n">
        <v>2</v>
      </c>
      <c r="G964" s="7" t="n">
        <v>0</v>
      </c>
    </row>
    <row r="965" spans="1:7">
      <c r="A965" t="s">
        <v>4</v>
      </c>
      <c r="B965" s="4" t="s">
        <v>5</v>
      </c>
    </row>
    <row r="966" spans="1:7">
      <c r="A966" t="n">
        <v>10246</v>
      </c>
      <c r="B966" s="30" t="n">
        <v>28</v>
      </c>
    </row>
    <row r="967" spans="1:7">
      <c r="A967" t="s">
        <v>4</v>
      </c>
      <c r="B967" s="4" t="s">
        <v>5</v>
      </c>
      <c r="C967" s="4" t="s">
        <v>13</v>
      </c>
    </row>
    <row r="968" spans="1:7">
      <c r="A968" t="n">
        <v>10247</v>
      </c>
      <c r="B968" s="33" t="n">
        <v>27</v>
      </c>
      <c r="C968" s="7" t="n">
        <v>0</v>
      </c>
    </row>
    <row r="969" spans="1:7">
      <c r="A969" t="s">
        <v>4</v>
      </c>
      <c r="B969" s="4" t="s">
        <v>5</v>
      </c>
      <c r="C969" s="4" t="s">
        <v>13</v>
      </c>
    </row>
    <row r="970" spans="1:7">
      <c r="A970" t="n">
        <v>10249</v>
      </c>
      <c r="B970" s="33" t="n">
        <v>27</v>
      </c>
      <c r="C970" s="7" t="n">
        <v>1</v>
      </c>
    </row>
    <row r="971" spans="1:7">
      <c r="A971" t="s">
        <v>4</v>
      </c>
      <c r="B971" s="4" t="s">
        <v>5</v>
      </c>
      <c r="C971" s="4" t="s">
        <v>13</v>
      </c>
      <c r="D971" s="4" t="s">
        <v>10</v>
      </c>
      <c r="E971" s="4" t="s">
        <v>10</v>
      </c>
      <c r="F971" s="4" t="s">
        <v>10</v>
      </c>
      <c r="G971" s="4" t="s">
        <v>10</v>
      </c>
      <c r="H971" s="4" t="s">
        <v>13</v>
      </c>
    </row>
    <row r="972" spans="1:7">
      <c r="A972" t="n">
        <v>10251</v>
      </c>
      <c r="B972" s="28" t="n">
        <v>25</v>
      </c>
      <c r="C972" s="7" t="n">
        <v>5</v>
      </c>
      <c r="D972" s="7" t="n">
        <v>65535</v>
      </c>
      <c r="E972" s="7" t="n">
        <v>65535</v>
      </c>
      <c r="F972" s="7" t="n">
        <v>65535</v>
      </c>
      <c r="G972" s="7" t="n">
        <v>65535</v>
      </c>
      <c r="H972" s="7" t="n">
        <v>0</v>
      </c>
    </row>
    <row r="973" spans="1:7">
      <c r="A973" t="s">
        <v>4</v>
      </c>
      <c r="B973" s="4" t="s">
        <v>5</v>
      </c>
      <c r="C973" s="4" t="s">
        <v>10</v>
      </c>
    </row>
    <row r="974" spans="1:7">
      <c r="A974" t="n">
        <v>10262</v>
      </c>
      <c r="B974" s="38" t="n">
        <v>16</v>
      </c>
      <c r="C974" s="7" t="n">
        <v>500</v>
      </c>
    </row>
    <row r="975" spans="1:7">
      <c r="A975" t="s">
        <v>4</v>
      </c>
      <c r="B975" s="4" t="s">
        <v>5</v>
      </c>
      <c r="C975" s="4" t="s">
        <v>13</v>
      </c>
      <c r="D975" s="4" t="s">
        <v>10</v>
      </c>
      <c r="E975" s="4" t="s">
        <v>25</v>
      </c>
      <c r="F975" s="4" t="s">
        <v>10</v>
      </c>
      <c r="G975" s="4" t="s">
        <v>9</v>
      </c>
      <c r="H975" s="4" t="s">
        <v>9</v>
      </c>
      <c r="I975" s="4" t="s">
        <v>10</v>
      </c>
      <c r="J975" s="4" t="s">
        <v>10</v>
      </c>
      <c r="K975" s="4" t="s">
        <v>9</v>
      </c>
      <c r="L975" s="4" t="s">
        <v>9</v>
      </c>
      <c r="M975" s="4" t="s">
        <v>9</v>
      </c>
      <c r="N975" s="4" t="s">
        <v>9</v>
      </c>
      <c r="O975" s="4" t="s">
        <v>6</v>
      </c>
    </row>
    <row r="976" spans="1:7">
      <c r="A976" t="n">
        <v>10265</v>
      </c>
      <c r="B976" s="11" t="n">
        <v>50</v>
      </c>
      <c r="C976" s="7" t="n">
        <v>0</v>
      </c>
      <c r="D976" s="7" t="n">
        <v>12101</v>
      </c>
      <c r="E976" s="7" t="n">
        <v>1</v>
      </c>
      <c r="F976" s="7" t="n">
        <v>0</v>
      </c>
      <c r="G976" s="7" t="n">
        <v>0</v>
      </c>
      <c r="H976" s="7" t="n">
        <v>0</v>
      </c>
      <c r="I976" s="7" t="n">
        <v>0</v>
      </c>
      <c r="J976" s="7" t="n">
        <v>65533</v>
      </c>
      <c r="K976" s="7" t="n">
        <v>0</v>
      </c>
      <c r="L976" s="7" t="n">
        <v>0</v>
      </c>
      <c r="M976" s="7" t="n">
        <v>0</v>
      </c>
      <c r="N976" s="7" t="n">
        <v>0</v>
      </c>
      <c r="O976" s="7" t="s">
        <v>20</v>
      </c>
    </row>
    <row r="977" spans="1:15">
      <c r="A977" t="s">
        <v>4</v>
      </c>
      <c r="B977" s="4" t="s">
        <v>5</v>
      </c>
      <c r="C977" s="4" t="s">
        <v>13</v>
      </c>
      <c r="D977" s="4" t="s">
        <v>10</v>
      </c>
      <c r="E977" s="4" t="s">
        <v>10</v>
      </c>
      <c r="F977" s="4" t="s">
        <v>10</v>
      </c>
      <c r="G977" s="4" t="s">
        <v>10</v>
      </c>
      <c r="H977" s="4" t="s">
        <v>13</v>
      </c>
    </row>
    <row r="978" spans="1:15">
      <c r="A978" t="n">
        <v>10304</v>
      </c>
      <c r="B978" s="28" t="n">
        <v>25</v>
      </c>
      <c r="C978" s="7" t="n">
        <v>5</v>
      </c>
      <c r="D978" s="7" t="n">
        <v>65535</v>
      </c>
      <c r="E978" s="7" t="n">
        <v>65535</v>
      </c>
      <c r="F978" s="7" t="n">
        <v>65535</v>
      </c>
      <c r="G978" s="7" t="n">
        <v>65535</v>
      </c>
      <c r="H978" s="7" t="n">
        <v>0</v>
      </c>
    </row>
    <row r="979" spans="1:15">
      <c r="A979" t="s">
        <v>4</v>
      </c>
      <c r="B979" s="4" t="s">
        <v>5</v>
      </c>
      <c r="C979" s="4" t="s">
        <v>10</v>
      </c>
      <c r="D979" s="4" t="s">
        <v>13</v>
      </c>
      <c r="E979" s="4" t="s">
        <v>13</v>
      </c>
      <c r="F979" s="4" t="s">
        <v>54</v>
      </c>
      <c r="G979" s="4" t="s">
        <v>13</v>
      </c>
      <c r="H979" s="4" t="s">
        <v>13</v>
      </c>
    </row>
    <row r="980" spans="1:15">
      <c r="A980" t="n">
        <v>10315</v>
      </c>
      <c r="B980" s="29" t="n">
        <v>24</v>
      </c>
      <c r="C980" s="7" t="n">
        <v>65533</v>
      </c>
      <c r="D980" s="7" t="n">
        <v>11</v>
      </c>
      <c r="E980" s="7" t="n">
        <v>6</v>
      </c>
      <c r="F980" s="7" t="s">
        <v>153</v>
      </c>
      <c r="G980" s="7" t="n">
        <v>2</v>
      </c>
      <c r="H980" s="7" t="n">
        <v>0</v>
      </c>
    </row>
    <row r="981" spans="1:15">
      <c r="A981" t="s">
        <v>4</v>
      </c>
      <c r="B981" s="4" t="s">
        <v>5</v>
      </c>
    </row>
    <row r="982" spans="1:15">
      <c r="A982" t="n">
        <v>10356</v>
      </c>
      <c r="B982" s="30" t="n">
        <v>28</v>
      </c>
    </row>
    <row r="983" spans="1:15">
      <c r="A983" t="s">
        <v>4</v>
      </c>
      <c r="B983" s="4" t="s">
        <v>5</v>
      </c>
      <c r="C983" s="4" t="s">
        <v>13</v>
      </c>
    </row>
    <row r="984" spans="1:15">
      <c r="A984" t="n">
        <v>10357</v>
      </c>
      <c r="B984" s="33" t="n">
        <v>27</v>
      </c>
      <c r="C984" s="7" t="n">
        <v>0</v>
      </c>
    </row>
    <row r="985" spans="1:15">
      <c r="A985" t="s">
        <v>4</v>
      </c>
      <c r="B985" s="4" t="s">
        <v>5</v>
      </c>
      <c r="C985" s="4" t="s">
        <v>13</v>
      </c>
    </row>
    <row r="986" spans="1:15">
      <c r="A986" t="n">
        <v>10359</v>
      </c>
      <c r="B986" s="33" t="n">
        <v>27</v>
      </c>
      <c r="C986" s="7" t="n">
        <v>1</v>
      </c>
    </row>
    <row r="987" spans="1:15">
      <c r="A987" t="s">
        <v>4</v>
      </c>
      <c r="B987" s="4" t="s">
        <v>5</v>
      </c>
      <c r="C987" s="4" t="s">
        <v>13</v>
      </c>
      <c r="D987" s="4" t="s">
        <v>10</v>
      </c>
      <c r="E987" s="4" t="s">
        <v>10</v>
      </c>
      <c r="F987" s="4" t="s">
        <v>10</v>
      </c>
      <c r="G987" s="4" t="s">
        <v>10</v>
      </c>
      <c r="H987" s="4" t="s">
        <v>13</v>
      </c>
    </row>
    <row r="988" spans="1:15">
      <c r="A988" t="n">
        <v>10361</v>
      </c>
      <c r="B988" s="28" t="n">
        <v>25</v>
      </c>
      <c r="C988" s="7" t="n">
        <v>5</v>
      </c>
      <c r="D988" s="7" t="n">
        <v>65535</v>
      </c>
      <c r="E988" s="7" t="n">
        <v>65535</v>
      </c>
      <c r="F988" s="7" t="n">
        <v>65535</v>
      </c>
      <c r="G988" s="7" t="n">
        <v>65535</v>
      </c>
      <c r="H988" s="7" t="n">
        <v>0</v>
      </c>
    </row>
    <row r="989" spans="1:15">
      <c r="A989" t="s">
        <v>4</v>
      </c>
      <c r="B989" s="4" t="s">
        <v>5</v>
      </c>
      <c r="C989" s="4" t="s">
        <v>10</v>
      </c>
    </row>
    <row r="990" spans="1:15">
      <c r="A990" t="n">
        <v>10372</v>
      </c>
      <c r="B990" s="38" t="n">
        <v>16</v>
      </c>
      <c r="C990" s="7" t="n">
        <v>300</v>
      </c>
    </row>
    <row r="991" spans="1:15">
      <c r="A991" t="s">
        <v>4</v>
      </c>
      <c r="B991" s="4" t="s">
        <v>5</v>
      </c>
      <c r="C991" s="4" t="s">
        <v>13</v>
      </c>
      <c r="D991" s="4" t="s">
        <v>10</v>
      </c>
      <c r="E991" s="4" t="s">
        <v>10</v>
      </c>
      <c r="F991" s="4" t="s">
        <v>10</v>
      </c>
      <c r="G991" s="4" t="s">
        <v>9</v>
      </c>
    </row>
    <row r="992" spans="1:15">
      <c r="A992" t="n">
        <v>10375</v>
      </c>
      <c r="B992" s="40" t="n">
        <v>95</v>
      </c>
      <c r="C992" s="7" t="n">
        <v>6</v>
      </c>
      <c r="D992" s="7" t="n">
        <v>0</v>
      </c>
      <c r="E992" s="7" t="n">
        <v>6</v>
      </c>
      <c r="F992" s="7" t="n">
        <v>800</v>
      </c>
      <c r="G992" s="7" t="n">
        <v>0</v>
      </c>
    </row>
    <row r="993" spans="1:8">
      <c r="A993" t="s">
        <v>4</v>
      </c>
      <c r="B993" s="4" t="s">
        <v>5</v>
      </c>
      <c r="C993" s="4" t="s">
        <v>13</v>
      </c>
      <c r="D993" s="4" t="s">
        <v>10</v>
      </c>
    </row>
    <row r="994" spans="1:8">
      <c r="A994" t="n">
        <v>10387</v>
      </c>
      <c r="B994" s="40" t="n">
        <v>95</v>
      </c>
      <c r="C994" s="7" t="n">
        <v>7</v>
      </c>
      <c r="D994" s="7" t="n">
        <v>0</v>
      </c>
    </row>
    <row r="995" spans="1:8">
      <c r="A995" t="s">
        <v>4</v>
      </c>
      <c r="B995" s="4" t="s">
        <v>5</v>
      </c>
      <c r="C995" s="4" t="s">
        <v>13</v>
      </c>
      <c r="D995" s="4" t="s">
        <v>10</v>
      </c>
    </row>
    <row r="996" spans="1:8">
      <c r="A996" t="n">
        <v>10391</v>
      </c>
      <c r="B996" s="40" t="n">
        <v>95</v>
      </c>
      <c r="C996" s="7" t="n">
        <v>9</v>
      </c>
      <c r="D996" s="7" t="n">
        <v>0</v>
      </c>
    </row>
    <row r="997" spans="1:8">
      <c r="A997" t="s">
        <v>4</v>
      </c>
      <c r="B997" s="4" t="s">
        <v>5</v>
      </c>
      <c r="C997" s="4" t="s">
        <v>13</v>
      </c>
      <c r="D997" s="4" t="s">
        <v>10</v>
      </c>
    </row>
    <row r="998" spans="1:8">
      <c r="A998" t="n">
        <v>10395</v>
      </c>
      <c r="B998" s="40" t="n">
        <v>95</v>
      </c>
      <c r="C998" s="7" t="n">
        <v>8</v>
      </c>
      <c r="D998" s="7" t="n">
        <v>0</v>
      </c>
    </row>
    <row r="999" spans="1:8">
      <c r="A999" t="s">
        <v>4</v>
      </c>
      <c r="B999" s="4" t="s">
        <v>5</v>
      </c>
      <c r="C999" s="4" t="s">
        <v>10</v>
      </c>
    </row>
    <row r="1000" spans="1:8">
      <c r="A1000" t="n">
        <v>10399</v>
      </c>
      <c r="B1000" s="38" t="n">
        <v>16</v>
      </c>
      <c r="C1000" s="7" t="n">
        <v>500</v>
      </c>
    </row>
    <row r="1001" spans="1:8">
      <c r="A1001" t="s">
        <v>4</v>
      </c>
      <c r="B1001" s="4" t="s">
        <v>5</v>
      </c>
      <c r="C1001" s="4" t="s">
        <v>13</v>
      </c>
      <c r="D1001" s="4" t="s">
        <v>13</v>
      </c>
      <c r="E1001" s="4" t="s">
        <v>13</v>
      </c>
      <c r="F1001" s="4" t="s">
        <v>13</v>
      </c>
      <c r="G1001" s="4" t="s">
        <v>9</v>
      </c>
      <c r="H1001" s="4" t="s">
        <v>13</v>
      </c>
      <c r="I1001" s="4" t="s">
        <v>13</v>
      </c>
      <c r="J1001" s="4" t="s">
        <v>13</v>
      </c>
    </row>
    <row r="1002" spans="1:8">
      <c r="A1002" t="n">
        <v>10402</v>
      </c>
      <c r="B1002" s="35" t="n">
        <v>18</v>
      </c>
      <c r="C1002" s="7" t="n">
        <v>9</v>
      </c>
      <c r="D1002" s="7" t="n">
        <v>35</v>
      </c>
      <c r="E1002" s="7" t="n">
        <v>9</v>
      </c>
      <c r="F1002" s="7" t="n">
        <v>0</v>
      </c>
      <c r="G1002" s="7" t="n">
        <v>1</v>
      </c>
      <c r="H1002" s="7" t="n">
        <v>13</v>
      </c>
      <c r="I1002" s="7" t="n">
        <v>19</v>
      </c>
      <c r="J1002" s="7" t="n">
        <v>1</v>
      </c>
    </row>
    <row r="1003" spans="1:8">
      <c r="A1003" t="s">
        <v>4</v>
      </c>
      <c r="B1003" s="4" t="s">
        <v>5</v>
      </c>
      <c r="C1003" s="4" t="s">
        <v>13</v>
      </c>
      <c r="D1003" s="4" t="s">
        <v>10</v>
      </c>
      <c r="E1003" s="4" t="s">
        <v>13</v>
      </c>
    </row>
    <row r="1004" spans="1:8">
      <c r="A1004" t="n">
        <v>10414</v>
      </c>
      <c r="B1004" s="52" t="n">
        <v>36</v>
      </c>
      <c r="C1004" s="7" t="n">
        <v>9</v>
      </c>
      <c r="D1004" s="7" t="n">
        <v>0</v>
      </c>
      <c r="E1004" s="7" t="n">
        <v>0</v>
      </c>
    </row>
    <row r="1005" spans="1:8">
      <c r="A1005" t="s">
        <v>4</v>
      </c>
      <c r="B1005" s="4" t="s">
        <v>5</v>
      </c>
      <c r="C1005" s="4" t="s">
        <v>13</v>
      </c>
      <c r="D1005" s="4" t="s">
        <v>10</v>
      </c>
      <c r="E1005" s="4" t="s">
        <v>13</v>
      </c>
    </row>
    <row r="1006" spans="1:8">
      <c r="A1006" t="n">
        <v>10419</v>
      </c>
      <c r="B1006" s="52" t="n">
        <v>36</v>
      </c>
      <c r="C1006" s="7" t="n">
        <v>9</v>
      </c>
      <c r="D1006" s="7" t="n">
        <v>6</v>
      </c>
      <c r="E1006" s="7" t="n">
        <v>0</v>
      </c>
    </row>
    <row r="1007" spans="1:8">
      <c r="A1007" t="s">
        <v>4</v>
      </c>
      <c r="B1007" s="4" t="s">
        <v>5</v>
      </c>
      <c r="C1007" s="4" t="s">
        <v>10</v>
      </c>
    </row>
    <row r="1008" spans="1:8">
      <c r="A1008" t="n">
        <v>10424</v>
      </c>
      <c r="B1008" s="20" t="n">
        <v>12</v>
      </c>
      <c r="C1008" s="7" t="n">
        <v>10834</v>
      </c>
    </row>
    <row r="1009" spans="1:10">
      <c r="A1009" t="s">
        <v>4</v>
      </c>
      <c r="B1009" s="4" t="s">
        <v>5</v>
      </c>
      <c r="C1009" s="4" t="s">
        <v>10</v>
      </c>
      <c r="D1009" s="4" t="s">
        <v>25</v>
      </c>
      <c r="E1009" s="4" t="s">
        <v>25</v>
      </c>
      <c r="F1009" s="4" t="s">
        <v>25</v>
      </c>
      <c r="G1009" s="4" t="s">
        <v>25</v>
      </c>
    </row>
    <row r="1010" spans="1:10">
      <c r="A1010" t="n">
        <v>10427</v>
      </c>
      <c r="B1010" s="50" t="n">
        <v>46</v>
      </c>
      <c r="C1010" s="7" t="n">
        <v>61456</v>
      </c>
      <c r="D1010" s="7" t="n">
        <v>0</v>
      </c>
      <c r="E1010" s="7" t="n">
        <v>0</v>
      </c>
      <c r="F1010" s="7" t="n">
        <v>0</v>
      </c>
      <c r="G1010" s="7" t="n">
        <v>0</v>
      </c>
    </row>
    <row r="1011" spans="1:10">
      <c r="A1011" t="s">
        <v>4</v>
      </c>
      <c r="B1011" s="4" t="s">
        <v>5</v>
      </c>
      <c r="C1011" s="4" t="s">
        <v>13</v>
      </c>
      <c r="D1011" s="4" t="s">
        <v>10</v>
      </c>
    </row>
    <row r="1012" spans="1:10">
      <c r="A1012" t="n">
        <v>10446</v>
      </c>
      <c r="B1012" s="10" t="n">
        <v>162</v>
      </c>
      <c r="C1012" s="7" t="n">
        <v>1</v>
      </c>
      <c r="D1012" s="7" t="n">
        <v>0</v>
      </c>
    </row>
    <row r="1013" spans="1:10">
      <c r="A1013" t="s">
        <v>4</v>
      </c>
      <c r="B1013" s="4" t="s">
        <v>5</v>
      </c>
    </row>
    <row r="1014" spans="1:10">
      <c r="A1014" t="n">
        <v>10450</v>
      </c>
      <c r="B1014" s="5" t="n">
        <v>1</v>
      </c>
    </row>
    <row r="1015" spans="1:10" s="3" customFormat="1" customHeight="0">
      <c r="A1015" s="3" t="s">
        <v>2</v>
      </c>
      <c r="B1015" s="3" t="s">
        <v>154</v>
      </c>
    </row>
    <row r="1016" spans="1:10">
      <c r="A1016" t="s">
        <v>4</v>
      </c>
      <c r="B1016" s="4" t="s">
        <v>5</v>
      </c>
      <c r="C1016" s="4" t="s">
        <v>10</v>
      </c>
      <c r="D1016" s="4" t="s">
        <v>10</v>
      </c>
      <c r="E1016" s="4" t="s">
        <v>9</v>
      </c>
      <c r="F1016" s="4" t="s">
        <v>6</v>
      </c>
      <c r="G1016" s="4" t="s">
        <v>8</v>
      </c>
      <c r="H1016" s="4" t="s">
        <v>10</v>
      </c>
      <c r="I1016" s="4" t="s">
        <v>10</v>
      </c>
      <c r="J1016" s="4" t="s">
        <v>9</v>
      </c>
      <c r="K1016" s="4" t="s">
        <v>6</v>
      </c>
      <c r="L1016" s="4" t="s">
        <v>8</v>
      </c>
      <c r="M1016" s="4" t="s">
        <v>10</v>
      </c>
      <c r="N1016" s="4" t="s">
        <v>10</v>
      </c>
      <c r="O1016" s="4" t="s">
        <v>9</v>
      </c>
      <c r="P1016" s="4" t="s">
        <v>6</v>
      </c>
      <c r="Q1016" s="4" t="s">
        <v>8</v>
      </c>
      <c r="R1016" s="4" t="s">
        <v>10</v>
      </c>
      <c r="S1016" s="4" t="s">
        <v>10</v>
      </c>
      <c r="T1016" s="4" t="s">
        <v>9</v>
      </c>
      <c r="U1016" s="4" t="s">
        <v>6</v>
      </c>
      <c r="V1016" s="4" t="s">
        <v>8</v>
      </c>
      <c r="W1016" s="4" t="s">
        <v>10</v>
      </c>
      <c r="X1016" s="4" t="s">
        <v>10</v>
      </c>
      <c r="Y1016" s="4" t="s">
        <v>9</v>
      </c>
      <c r="Z1016" s="4" t="s">
        <v>6</v>
      </c>
      <c r="AA1016" s="4" t="s">
        <v>8</v>
      </c>
      <c r="AB1016" s="4" t="s">
        <v>10</v>
      </c>
      <c r="AC1016" s="4" t="s">
        <v>10</v>
      </c>
      <c r="AD1016" s="4" t="s">
        <v>9</v>
      </c>
      <c r="AE1016" s="4" t="s">
        <v>6</v>
      </c>
      <c r="AF1016" s="4" t="s">
        <v>8</v>
      </c>
    </row>
    <row r="1017" spans="1:10">
      <c r="A1017" t="n">
        <v>10464</v>
      </c>
      <c r="B1017" s="63" t="n">
        <v>257</v>
      </c>
      <c r="C1017" s="7" t="n">
        <v>4</v>
      </c>
      <c r="D1017" s="7" t="n">
        <v>65533</v>
      </c>
      <c r="E1017" s="7" t="n">
        <v>12105</v>
      </c>
      <c r="F1017" s="7" t="s">
        <v>20</v>
      </c>
      <c r="G1017" s="7" t="n">
        <f t="normal" ca="1">32-LENB(INDIRECT(ADDRESS(1017,6)))</f>
        <v>0</v>
      </c>
      <c r="H1017" s="7" t="n">
        <v>4</v>
      </c>
      <c r="I1017" s="7" t="n">
        <v>65533</v>
      </c>
      <c r="J1017" s="7" t="n">
        <v>12105</v>
      </c>
      <c r="K1017" s="7" t="s">
        <v>20</v>
      </c>
      <c r="L1017" s="7" t="n">
        <f t="normal" ca="1">32-LENB(INDIRECT(ADDRESS(1017,11)))</f>
        <v>0</v>
      </c>
      <c r="M1017" s="7" t="n">
        <v>4</v>
      </c>
      <c r="N1017" s="7" t="n">
        <v>65533</v>
      </c>
      <c r="O1017" s="7" t="n">
        <v>12105</v>
      </c>
      <c r="P1017" s="7" t="s">
        <v>20</v>
      </c>
      <c r="Q1017" s="7" t="n">
        <f t="normal" ca="1">32-LENB(INDIRECT(ADDRESS(1017,16)))</f>
        <v>0</v>
      </c>
      <c r="R1017" s="7" t="n">
        <v>4</v>
      </c>
      <c r="S1017" s="7" t="n">
        <v>65533</v>
      </c>
      <c r="T1017" s="7" t="n">
        <v>12101</v>
      </c>
      <c r="U1017" s="7" t="s">
        <v>20</v>
      </c>
      <c r="V1017" s="7" t="n">
        <f t="normal" ca="1">32-LENB(INDIRECT(ADDRESS(1017,21)))</f>
        <v>0</v>
      </c>
      <c r="W1017" s="7" t="n">
        <v>4</v>
      </c>
      <c r="X1017" s="7" t="n">
        <v>65533</v>
      </c>
      <c r="Y1017" s="7" t="n">
        <v>14041</v>
      </c>
      <c r="Z1017" s="7" t="s">
        <v>20</v>
      </c>
      <c r="AA1017" s="7" t="n">
        <f t="normal" ca="1">32-LENB(INDIRECT(ADDRESS(1017,26)))</f>
        <v>0</v>
      </c>
      <c r="AB1017" s="7" t="n">
        <v>0</v>
      </c>
      <c r="AC1017" s="7" t="n">
        <v>65533</v>
      </c>
      <c r="AD1017" s="7" t="n">
        <v>0</v>
      </c>
      <c r="AE1017" s="7" t="s">
        <v>20</v>
      </c>
      <c r="AF1017" s="7" t="n">
        <f t="normal" ca="1">32-LENB(INDIRECT(ADDRESS(1017,31)))</f>
        <v>0</v>
      </c>
    </row>
    <row r="1018" spans="1:10">
      <c r="A1018" t="s">
        <v>4</v>
      </c>
      <c r="B1018" s="4" t="s">
        <v>5</v>
      </c>
    </row>
    <row r="1019" spans="1:10">
      <c r="A1019" t="n">
        <v>10704</v>
      </c>
      <c r="B1019" s="5" t="n">
        <v>1</v>
      </c>
    </row>
    <row r="1020" spans="1:10" s="3" customFormat="1" customHeight="0">
      <c r="A1020" s="3" t="s">
        <v>2</v>
      </c>
      <c r="B1020" s="3" t="s">
        <v>155</v>
      </c>
    </row>
    <row r="1021" spans="1:10">
      <c r="A1021" t="s">
        <v>4</v>
      </c>
      <c r="B1021" s="4" t="s">
        <v>5</v>
      </c>
      <c r="C1021" s="4" t="s">
        <v>10</v>
      </c>
      <c r="D1021" s="4" t="s">
        <v>10</v>
      </c>
      <c r="E1021" s="4" t="s">
        <v>9</v>
      </c>
      <c r="F1021" s="4" t="s">
        <v>6</v>
      </c>
      <c r="G1021" s="4" t="s">
        <v>8</v>
      </c>
      <c r="H1021" s="4" t="s">
        <v>10</v>
      </c>
      <c r="I1021" s="4" t="s">
        <v>10</v>
      </c>
      <c r="J1021" s="4" t="s">
        <v>9</v>
      </c>
      <c r="K1021" s="4" t="s">
        <v>6</v>
      </c>
      <c r="L1021" s="4" t="s">
        <v>8</v>
      </c>
    </row>
    <row r="1022" spans="1:10">
      <c r="A1022" t="n">
        <v>10720</v>
      </c>
      <c r="B1022" s="63" t="n">
        <v>257</v>
      </c>
      <c r="C1022" s="7" t="n">
        <v>4</v>
      </c>
      <c r="D1022" s="7" t="n">
        <v>65533</v>
      </c>
      <c r="E1022" s="7" t="n">
        <v>12010</v>
      </c>
      <c r="F1022" s="7" t="s">
        <v>20</v>
      </c>
      <c r="G1022" s="7" t="n">
        <f t="normal" ca="1">32-LENB(INDIRECT(ADDRESS(1022,6)))</f>
        <v>0</v>
      </c>
      <c r="H1022" s="7" t="n">
        <v>0</v>
      </c>
      <c r="I1022" s="7" t="n">
        <v>65533</v>
      </c>
      <c r="J1022" s="7" t="n">
        <v>0</v>
      </c>
      <c r="K1022" s="7" t="s">
        <v>20</v>
      </c>
      <c r="L1022" s="7" t="n">
        <f t="normal" ca="1">32-LENB(INDIRECT(ADDRESS(1022,11)))</f>
        <v>0</v>
      </c>
    </row>
    <row r="1023" spans="1:10">
      <c r="A1023" t="s">
        <v>4</v>
      </c>
      <c r="B1023" s="4" t="s">
        <v>5</v>
      </c>
    </row>
    <row r="1024" spans="1:10">
      <c r="A1024" t="n">
        <v>10800</v>
      </c>
      <c r="B1024" s="5" t="n">
        <v>1</v>
      </c>
    </row>
    <row r="1025" spans="1:17" s="3" customFormat="1" customHeight="0">
      <c r="A1025" s="3" t="s">
        <v>2</v>
      </c>
      <c r="B1025" s="3" t="s">
        <v>156</v>
      </c>
    </row>
    <row r="1026" spans="1:17">
      <c r="A1026" t="s">
        <v>4</v>
      </c>
      <c r="B1026" s="4" t="s">
        <v>5</v>
      </c>
      <c r="C1026" s="4" t="s">
        <v>10</v>
      </c>
      <c r="D1026" s="4" t="s">
        <v>10</v>
      </c>
      <c r="E1026" s="4" t="s">
        <v>9</v>
      </c>
      <c r="F1026" s="4" t="s">
        <v>6</v>
      </c>
      <c r="G1026" s="4" t="s">
        <v>8</v>
      </c>
      <c r="H1026" s="4" t="s">
        <v>10</v>
      </c>
      <c r="I1026" s="4" t="s">
        <v>10</v>
      </c>
      <c r="J1026" s="4" t="s">
        <v>9</v>
      </c>
      <c r="K1026" s="4" t="s">
        <v>6</v>
      </c>
      <c r="L1026" s="4" t="s">
        <v>8</v>
      </c>
      <c r="M1026" s="4" t="s">
        <v>10</v>
      </c>
      <c r="N1026" s="4" t="s">
        <v>10</v>
      </c>
      <c r="O1026" s="4" t="s">
        <v>9</v>
      </c>
      <c r="P1026" s="4" t="s">
        <v>6</v>
      </c>
      <c r="Q1026" s="4" t="s">
        <v>8</v>
      </c>
    </row>
    <row r="1027" spans="1:17">
      <c r="A1027" t="n">
        <v>10816</v>
      </c>
      <c r="B1027" s="63" t="n">
        <v>257</v>
      </c>
      <c r="C1027" s="7" t="n">
        <v>4</v>
      </c>
      <c r="D1027" s="7" t="n">
        <v>65533</v>
      </c>
      <c r="E1027" s="7" t="n">
        <v>2232</v>
      </c>
      <c r="F1027" s="7" t="s">
        <v>20</v>
      </c>
      <c r="G1027" s="7" t="n">
        <f t="normal" ca="1">32-LENB(INDIRECT(ADDRESS(1027,6)))</f>
        <v>0</v>
      </c>
      <c r="H1027" s="7" t="n">
        <v>4</v>
      </c>
      <c r="I1027" s="7" t="n">
        <v>65533</v>
      </c>
      <c r="J1027" s="7" t="n">
        <v>12101</v>
      </c>
      <c r="K1027" s="7" t="s">
        <v>20</v>
      </c>
      <c r="L1027" s="7" t="n">
        <f t="normal" ca="1">32-LENB(INDIRECT(ADDRESS(1027,11)))</f>
        <v>0</v>
      </c>
      <c r="M1027" s="7" t="n">
        <v>0</v>
      </c>
      <c r="N1027" s="7" t="n">
        <v>65533</v>
      </c>
      <c r="O1027" s="7" t="n">
        <v>0</v>
      </c>
      <c r="P1027" s="7" t="s">
        <v>20</v>
      </c>
      <c r="Q1027" s="7" t="n">
        <f t="normal" ca="1">32-LENB(INDIRECT(ADDRESS(1027,16)))</f>
        <v>0</v>
      </c>
    </row>
    <row r="1028" spans="1:17">
      <c r="A1028" t="s">
        <v>4</v>
      </c>
      <c r="B1028" s="4" t="s">
        <v>5</v>
      </c>
    </row>
    <row r="1029" spans="1:17">
      <c r="A1029" t="n">
        <v>10936</v>
      </c>
      <c r="B102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2025-09-06T21:46:45</dcterms:created>
  <dcterms:modified xsi:type="dcterms:W3CDTF">2025-09-06T21:46:45</dcterms:modified>
</cp:coreProperties>
</file>